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rlos.marschall\Desktop\ODS\Indicadores cantonales\"/>
    </mc:Choice>
  </mc:AlternateContent>
  <xr:revisionPtr revIDLastSave="0" documentId="8_{0F270BA7-04F7-4586-8828-25E2564B35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DS" sheetId="41" r:id="rId1"/>
    <sheet name="ODS1" sheetId="42" r:id="rId2"/>
    <sheet name="IPMc" sheetId="43" r:id="rId3"/>
    <sheet name="ODS 2" sheetId="44" r:id="rId4"/>
    <sheet name="%Nacimientos bajo peso" sheetId="23" r:id="rId5"/>
    <sheet name="%Desnutrición " sheetId="26" r:id="rId6"/>
    <sheet name="%Obesidad" sheetId="27" r:id="rId7"/>
    <sheet name="%Sobrepeso" sheetId="28" r:id="rId8"/>
    <sheet name="%Malnutrición" sheetId="29" r:id="rId9"/>
    <sheet name="%Peso-Edad" sheetId="79" r:id="rId10"/>
    <sheet name="%Peso-Talla" sheetId="81" r:id="rId11"/>
    <sheet name="%Talla-Edad" sheetId="82" r:id="rId12"/>
    <sheet name="ODS 3" sheetId="46" r:id="rId13"/>
    <sheet name="T.Mortalidad Materna" sheetId="47" r:id="rId14"/>
    <sheet name="%Nacimiento atención calificada" sheetId="73" r:id="rId15"/>
    <sheet name="T.Mortalidad Menores 5" sheetId="25" r:id="rId16"/>
    <sheet name="T.Mortalidad Neonatal" sheetId="74" r:id="rId17"/>
    <sheet name="T.ECNT" sheetId="75" r:id="rId18"/>
    <sheet name="T. Mortalidad por Suicidio" sheetId="76" r:id="rId19"/>
    <sheet name="T.Defunción Accidentes Tránsito" sheetId="30" r:id="rId20"/>
    <sheet name="T.Natalidad Adolecente" sheetId="48" r:id="rId21"/>
    <sheet name="T. Nacimietos adolescentes" sheetId="24" r:id="rId22"/>
    <sheet name="IEVc" sheetId="78" r:id="rId23"/>
    <sheet name="T.Mortalidad Envenenamiento" sheetId="77" r:id="rId24"/>
    <sheet name="ODS 4" sheetId="49" r:id="rId25"/>
    <sheet name="% Rezago Educativo " sheetId="36" r:id="rId26"/>
    <sheet name="% Cobertura Ed.Secundaria" sheetId="38" r:id="rId27"/>
    <sheet name="% Aprobación prim y secundar" sheetId="102" r:id="rId28"/>
    <sheet name="%Exclusión Prim y Secud" sheetId="103" r:id="rId29"/>
    <sheet name="%Repitentes Primaria y Secundar" sheetId="104" r:id="rId30"/>
    <sheet name="Tasa graduación secundaria" sheetId="128" r:id="rId31"/>
    <sheet name="%Cognositiva" sheetId="84" r:id="rId32"/>
    <sheet name="Índice A.Escolaridad" sheetId="50" r:id="rId33"/>
    <sheet name="ICc" sheetId="83" r:id="rId34"/>
    <sheet name="% Cobertura de Segundo Idioma" sheetId="31" r:id="rId35"/>
    <sheet name="% Cobertura Informatica" sheetId="32" r:id="rId36"/>
    <sheet name="Escolaridad población adulta" sheetId="126" r:id="rId37"/>
    <sheet name="Pobla. Adulta secundaria " sheetId="127" r:id="rId38"/>
    <sheet name="Índice A.Esperados" sheetId="51" r:id="rId39"/>
    <sheet name="% Escuelas con Ser.Electricidad" sheetId="33" r:id="rId40"/>
    <sheet name="% Escuelas con Ser. Agua" sheetId="34" r:id="rId41"/>
    <sheet name="% Aulas BUEN estado" sheetId="35" r:id="rId42"/>
    <sheet name="%Escuelas Unidocentes" sheetId="37" r:id="rId43"/>
    <sheet name="Acceso internet" sheetId="134" r:id="rId44"/>
    <sheet name="Alumnos por maestro primaria" sheetId="129" r:id="rId45"/>
    <sheet name="Alumnos por maestro secundaria" sheetId="130" r:id="rId46"/>
    <sheet name="ODS 5" sheetId="52" r:id="rId47"/>
    <sheet name="IDGc" sheetId="53" r:id="rId48"/>
    <sheet name="Tasa de Femicidios" sheetId="1" r:id="rId49"/>
    <sheet name="Tasa de Homicidios Mujeres" sheetId="16" r:id="rId50"/>
    <sheet name="Tasa de Asaltos Mujeres" sheetId="17" r:id="rId51"/>
    <sheet name="Tasa de Hurtos Mujeres" sheetId="18" r:id="rId52"/>
    <sheet name="Tasa de Violación Mujeres" sheetId="21" r:id="rId53"/>
    <sheet name="Tasa de Robos Mujeres" sheetId="19" r:id="rId54"/>
    <sheet name="Tasa tachas a Vehículos Mujeres" sheetId="20" r:id="rId55"/>
    <sheet name="Tasa por V.Domestica Mujeres  " sheetId="22" r:id="rId56"/>
    <sheet name="Tasa de penaización violencia" sheetId="14" r:id="rId57"/>
    <sheet name="(IDGc)" sheetId="85" r:id="rId58"/>
    <sheet name="Tasa de ocupación mujeres respe" sheetId="107" r:id="rId59"/>
    <sheet name="ODS 6" sheetId="54" r:id="rId60"/>
    <sheet name="Potabilidad Cantonal" sheetId="3" r:id="rId61"/>
    <sheet name="Cloración Cantonal" sheetId="4" r:id="rId62"/>
    <sheet name="Hogares acceso acueducto" sheetId="108" r:id="rId63"/>
    <sheet name="Hogares acceso tubería" sheetId="109" r:id="rId64"/>
    <sheet name="Hogares eliminación excretas" sheetId="110" r:id="rId65"/>
    <sheet name="Hogares eliminación basura" sheetId="111" r:id="rId66"/>
    <sheet name="ASADAS por cantón" sheetId="5" r:id="rId67"/>
    <sheet name="ODS 7" sheetId="55" r:id="rId68"/>
    <sheet name="Hogares acceso electricidad" sheetId="112" r:id="rId69"/>
    <sheet name="Promedio inter. electricidad" sheetId="113" r:id="rId70"/>
    <sheet name="Servicio electri. no suministra" sheetId="114" r:id="rId71"/>
    <sheet name="ODS 8" sheetId="56" r:id="rId72"/>
    <sheet name="PIB per Cápita" sheetId="2" r:id="rId73"/>
    <sheet name="% Personas en desempleo" sheetId="131" r:id="rId74"/>
    <sheet name="Desempleados más de un año" sheetId="132" r:id="rId75"/>
    <sheet name="ODS 9" sheetId="57" r:id="rId76"/>
    <sheet name="Superfie ruedo red vial" sheetId="115" r:id="rId77"/>
    <sheet name="Puentes red vial" sheetId="116" r:id="rId78"/>
    <sheet name="Verificación municipal" sheetId="117" r:id="rId79"/>
    <sheet name="Egresos red vial" sheetId="118" r:id="rId80"/>
    <sheet name="ODS 10" sheetId="58" r:id="rId81"/>
    <sheet name="IDHc" sheetId="66" r:id="rId82"/>
    <sheet name="Electricidad" sheetId="39" r:id="rId83"/>
    <sheet name="IBM" sheetId="86" r:id="rId84"/>
    <sheet name="IDH-Dc" sheetId="67" r:id="rId85"/>
    <sheet name="IDS" sheetId="135" r:id="rId86"/>
    <sheet name="ICDS" sheetId="138" r:id="rId87"/>
    <sheet name="ODS 11" sheetId="59" r:id="rId88"/>
    <sheet name="Toneladas de residuos" sheetId="120" r:id="rId89"/>
    <sheet name="ODS 12" sheetId="60" r:id="rId90"/>
    <sheet name="Recolección residuos ordinarios" sheetId="123" r:id="rId91"/>
    <sheet name="Recolección residuos selectivos" sheetId="124" r:id="rId92"/>
    <sheet name="ODS 13" sheetId="61" r:id="rId93"/>
    <sheet name="Emisiones CO2" sheetId="68" r:id="rId94"/>
    <sheet name="ODS 14" sheetId="62" r:id="rId95"/>
    <sheet name="Playas con Bandera Azul " sheetId="105" r:id="rId96"/>
    <sheet name="ODS 15" sheetId="63" r:id="rId97"/>
    <sheet name="%Km2 Áreas Protegidas" sheetId="69" r:id="rId98"/>
    <sheet name="Inversión Per Cápita protección" sheetId="125" r:id="rId99"/>
    <sheet name="ODS 16" sheetId="64" r:id="rId100"/>
    <sheet name="T.Homicidios Dolosos" sheetId="6" r:id="rId101"/>
    <sheet name="T.Asaltos a persona" sheetId="7" r:id="rId102"/>
    <sheet name="T.Hurtos a persona" sheetId="8" r:id="rId103"/>
    <sheet name="T.Robos a persona" sheetId="9" r:id="rId104"/>
    <sheet name="T.Tachas a Vehículos" sheetId="10" r:id="rId105"/>
    <sheet name="T.Violación" sheetId="11" r:id="rId106"/>
    <sheet name="T.Violencia Domestica" sheetId="12" r:id="rId107"/>
    <sheet name="T.Robo vehículos" sheetId="133" r:id="rId108"/>
    <sheet name="ICSC" sheetId="137" r:id="rId109"/>
    <sheet name="T.Armas y explosivos" sheetId="13" r:id="rId110"/>
    <sheet name="T.Psicotrópicos" sheetId="15" r:id="rId111"/>
    <sheet name="ODS 17" sheetId="65" r:id="rId112"/>
    <sheet name="Internet" sheetId="40" r:id="rId113"/>
    <sheet name="Tabla de Indicadores" sheetId="87" r:id="rId114"/>
    <sheet name="Tabla desglose " sheetId="136" r:id="rId115"/>
  </sheets>
  <definedNames>
    <definedName name="_xlnm.Print_Area" localSheetId="4">'%Nacimientos bajo peso'!$A$1:$Y$94</definedName>
    <definedName name="_xlnm.Print_Area" localSheetId="113">'Tabla de Indicadores'!$A$1:$I$101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0" i="82" l="1"/>
  <c r="W11" i="82"/>
  <c r="W12" i="82"/>
  <c r="W13" i="82"/>
  <c r="W14" i="82"/>
  <c r="W15" i="82"/>
  <c r="W16" i="82"/>
  <c r="W17" i="82"/>
  <c r="W18" i="82"/>
  <c r="W19" i="82"/>
  <c r="W20" i="82"/>
  <c r="W21" i="82"/>
  <c r="W22" i="82"/>
  <c r="W23" i="82"/>
  <c r="W24" i="82"/>
  <c r="W25" i="82"/>
  <c r="W26" i="82"/>
  <c r="W27" i="82"/>
  <c r="W28" i="82"/>
  <c r="W29" i="82"/>
  <c r="W30" i="82"/>
  <c r="W31" i="82"/>
  <c r="W32" i="82"/>
  <c r="W33" i="82"/>
  <c r="W34" i="82"/>
  <c r="W35" i="82"/>
  <c r="W36" i="82"/>
  <c r="W37" i="82"/>
  <c r="W38" i="82"/>
  <c r="W39" i="82"/>
  <c r="W40" i="82"/>
  <c r="W41" i="82"/>
  <c r="W42" i="82"/>
  <c r="W43" i="82"/>
  <c r="W44" i="82"/>
  <c r="W45" i="82"/>
  <c r="W46" i="82"/>
  <c r="W47" i="82"/>
  <c r="W48" i="82"/>
  <c r="W49" i="82"/>
  <c r="W50" i="82"/>
  <c r="W51" i="82"/>
  <c r="W52" i="82"/>
  <c r="W53" i="82"/>
  <c r="W54" i="82"/>
  <c r="W55" i="82"/>
  <c r="W56" i="82"/>
  <c r="W57" i="82"/>
  <c r="W58" i="82"/>
  <c r="W59" i="82"/>
  <c r="W60" i="82"/>
  <c r="W61" i="82"/>
  <c r="W62" i="82"/>
  <c r="W63" i="82"/>
  <c r="W64" i="82"/>
  <c r="W65" i="82"/>
  <c r="W66" i="82"/>
  <c r="W67" i="82"/>
  <c r="W68" i="82"/>
  <c r="W69" i="82"/>
  <c r="W70" i="82"/>
  <c r="W71" i="82"/>
  <c r="W72" i="82"/>
  <c r="W73" i="82"/>
  <c r="W74" i="82"/>
  <c r="W75" i="82"/>
  <c r="W76" i="82"/>
  <c r="W77" i="82"/>
  <c r="W78" i="82"/>
  <c r="W79" i="82"/>
  <c r="W80" i="82"/>
  <c r="W81" i="82"/>
  <c r="W82" i="82"/>
  <c r="W83" i="82"/>
  <c r="W84" i="82"/>
  <c r="W85" i="82"/>
  <c r="W86" i="82"/>
  <c r="W87" i="82"/>
  <c r="W88" i="82"/>
  <c r="W89" i="82"/>
  <c r="W90" i="82"/>
  <c r="W9" i="82"/>
  <c r="AA10" i="81"/>
  <c r="AA11" i="81"/>
  <c r="AA12" i="81"/>
  <c r="AA13" i="81"/>
  <c r="AA14" i="81"/>
  <c r="AA15" i="81"/>
  <c r="AA16" i="81"/>
  <c r="AA17" i="81"/>
  <c r="AA18" i="81"/>
  <c r="AA19" i="81"/>
  <c r="AA20" i="81"/>
  <c r="AA21" i="81"/>
  <c r="AA22" i="81"/>
  <c r="AA23" i="81"/>
  <c r="AA24" i="81"/>
  <c r="AA25" i="81"/>
  <c r="AA26" i="81"/>
  <c r="AA27" i="81"/>
  <c r="AA28" i="81"/>
  <c r="AA29" i="81"/>
  <c r="AA30" i="81"/>
  <c r="AA31" i="81"/>
  <c r="AA32" i="81"/>
  <c r="AA33" i="81"/>
  <c r="AA34" i="81"/>
  <c r="AA35" i="81"/>
  <c r="AA36" i="81"/>
  <c r="AA37" i="81"/>
  <c r="AA38" i="81"/>
  <c r="AA39" i="81"/>
  <c r="AA40" i="81"/>
  <c r="AA41" i="81"/>
  <c r="AA42" i="81"/>
  <c r="AA43" i="81"/>
  <c r="AA44" i="81"/>
  <c r="AA45" i="81"/>
  <c r="AA46" i="81"/>
  <c r="AA47" i="81"/>
  <c r="AA48" i="81"/>
  <c r="AA49" i="81"/>
  <c r="AA50" i="81"/>
  <c r="AA51" i="81"/>
  <c r="AA52" i="81"/>
  <c r="AA53" i="81"/>
  <c r="AA54" i="81"/>
  <c r="AA55" i="81"/>
  <c r="AA56" i="81"/>
  <c r="AA57" i="81"/>
  <c r="AA58" i="81"/>
  <c r="AA59" i="81"/>
  <c r="AA60" i="81"/>
  <c r="AA61" i="81"/>
  <c r="AA62" i="81"/>
  <c r="AA63" i="81"/>
  <c r="AA64" i="81"/>
  <c r="AA65" i="81"/>
  <c r="AA66" i="81"/>
  <c r="AA67" i="81"/>
  <c r="AA68" i="81"/>
  <c r="AA69" i="81"/>
  <c r="AA70" i="81"/>
  <c r="AA71" i="81"/>
  <c r="AA72" i="81"/>
  <c r="AA73" i="81"/>
  <c r="AA74" i="81"/>
  <c r="AA75" i="81"/>
  <c r="AA76" i="81"/>
  <c r="AA77" i="81"/>
  <c r="AA78" i="81"/>
  <c r="AA79" i="81"/>
  <c r="AA80" i="81"/>
  <c r="AA81" i="81"/>
  <c r="AA82" i="81"/>
  <c r="AA83" i="81"/>
  <c r="AA84" i="81"/>
  <c r="AA85" i="81"/>
  <c r="AA86" i="81"/>
  <c r="AA87" i="81"/>
  <c r="AA88" i="81"/>
  <c r="AA89" i="81"/>
  <c r="AA90" i="81"/>
  <c r="AA9" i="81"/>
  <c r="W10" i="79"/>
  <c r="W11" i="79"/>
  <c r="W12" i="79"/>
  <c r="W13" i="79"/>
  <c r="W14" i="79"/>
  <c r="W15" i="79"/>
  <c r="W16" i="79"/>
  <c r="W17" i="79"/>
  <c r="W18" i="79"/>
  <c r="W19" i="79"/>
  <c r="W20" i="79"/>
  <c r="W21" i="79"/>
  <c r="W22" i="79"/>
  <c r="W23" i="79"/>
  <c r="W24" i="79"/>
  <c r="W25" i="79"/>
  <c r="W26" i="79"/>
  <c r="W27" i="79"/>
  <c r="W28" i="79"/>
  <c r="W29" i="79"/>
  <c r="W30" i="79"/>
  <c r="W31" i="79"/>
  <c r="W32" i="79"/>
  <c r="W33" i="79"/>
  <c r="W34" i="79"/>
  <c r="W35" i="79"/>
  <c r="W36" i="79"/>
  <c r="W37" i="79"/>
  <c r="W38" i="79"/>
  <c r="W39" i="79"/>
  <c r="W40" i="79"/>
  <c r="W41" i="79"/>
  <c r="W42" i="79"/>
  <c r="W43" i="79"/>
  <c r="W44" i="79"/>
  <c r="W45" i="79"/>
  <c r="W46" i="79"/>
  <c r="W47" i="79"/>
  <c r="W48" i="79"/>
  <c r="W49" i="79"/>
  <c r="W50" i="79"/>
  <c r="W51" i="79"/>
  <c r="W52" i="79"/>
  <c r="W53" i="79"/>
  <c r="W54" i="79"/>
  <c r="W55" i="79"/>
  <c r="W56" i="79"/>
  <c r="W57" i="79"/>
  <c r="W58" i="79"/>
  <c r="W59" i="79"/>
  <c r="W60" i="79"/>
  <c r="W61" i="79"/>
  <c r="W62" i="79"/>
  <c r="W63" i="79"/>
  <c r="W64" i="79"/>
  <c r="W65" i="79"/>
  <c r="W66" i="79"/>
  <c r="W67" i="79"/>
  <c r="W68" i="79"/>
  <c r="W69" i="79"/>
  <c r="W70" i="79"/>
  <c r="W71" i="79"/>
  <c r="W72" i="79"/>
  <c r="W73" i="79"/>
  <c r="W74" i="79"/>
  <c r="W75" i="79"/>
  <c r="W76" i="79"/>
  <c r="W77" i="79"/>
  <c r="W78" i="79"/>
  <c r="W79" i="79"/>
  <c r="W80" i="79"/>
  <c r="W81" i="79"/>
  <c r="W82" i="79"/>
  <c r="W83" i="79"/>
  <c r="W84" i="79"/>
  <c r="W85" i="79"/>
  <c r="W86" i="79"/>
  <c r="W87" i="79"/>
  <c r="W88" i="79"/>
  <c r="W89" i="79"/>
  <c r="W90" i="79"/>
  <c r="W9" i="79"/>
  <c r="K9" i="79"/>
  <c r="H9" i="79"/>
  <c r="W9" i="28"/>
  <c r="X9" i="28"/>
  <c r="Y9" i="28"/>
  <c r="Z9" i="28"/>
  <c r="W10" i="28"/>
  <c r="X10" i="28"/>
  <c r="Y10" i="28"/>
  <c r="Z10" i="28"/>
  <c r="W11" i="28"/>
  <c r="X11" i="28"/>
  <c r="Y11" i="28"/>
  <c r="Z11" i="28"/>
  <c r="W12" i="28"/>
  <c r="X12" i="28"/>
  <c r="Y12" i="28"/>
  <c r="Z12" i="28"/>
  <c r="W13" i="28"/>
  <c r="X13" i="28"/>
  <c r="Y13" i="28"/>
  <c r="Z13" i="28"/>
  <c r="W14" i="28"/>
  <c r="X14" i="28"/>
  <c r="Y14" i="28"/>
  <c r="Z14" i="28"/>
  <c r="W15" i="28"/>
  <c r="X15" i="28"/>
  <c r="Y15" i="28"/>
  <c r="Z15" i="28"/>
  <c r="W16" i="28"/>
  <c r="X16" i="28"/>
  <c r="Y16" i="28"/>
  <c r="Z16" i="28"/>
  <c r="W17" i="28"/>
  <c r="X17" i="28"/>
  <c r="Y17" i="28"/>
  <c r="Z17" i="28"/>
  <c r="W18" i="28"/>
  <c r="X18" i="28"/>
  <c r="Y18" i="28"/>
  <c r="Z18" i="28"/>
  <c r="W19" i="28"/>
  <c r="X19" i="28"/>
  <c r="Y19" i="28"/>
  <c r="Z19" i="28"/>
  <c r="W20" i="28"/>
  <c r="X20" i="28"/>
  <c r="Y20" i="28"/>
  <c r="Z20" i="28"/>
  <c r="W21" i="28"/>
  <c r="X21" i="28"/>
  <c r="Y21" i="28"/>
  <c r="Z21" i="28"/>
  <c r="W22" i="28"/>
  <c r="X22" i="28"/>
  <c r="Y22" i="28"/>
  <c r="Z22" i="28"/>
  <c r="W23" i="28"/>
  <c r="X23" i="28"/>
  <c r="Y23" i="28"/>
  <c r="Z23" i="28"/>
  <c r="W24" i="28"/>
  <c r="X24" i="28"/>
  <c r="Y24" i="28"/>
  <c r="Z24" i="28"/>
  <c r="W25" i="28"/>
  <c r="X25" i="28"/>
  <c r="Y25" i="28"/>
  <c r="Z25" i="28"/>
  <c r="W26" i="28"/>
  <c r="X26" i="28"/>
  <c r="Y26" i="28"/>
  <c r="Z26" i="28"/>
  <c r="W27" i="28"/>
  <c r="X27" i="28"/>
  <c r="Y27" i="28"/>
  <c r="Z27" i="28"/>
  <c r="W28" i="28"/>
  <c r="X28" i="28"/>
  <c r="Y28" i="28"/>
  <c r="Z28" i="28"/>
  <c r="W29" i="28"/>
  <c r="X29" i="28"/>
  <c r="Y29" i="28"/>
  <c r="Z29" i="28"/>
  <c r="W30" i="28"/>
  <c r="X30" i="28"/>
  <c r="Y30" i="28"/>
  <c r="Z30" i="28"/>
  <c r="W31" i="28"/>
  <c r="X31" i="28"/>
  <c r="Y31" i="28"/>
  <c r="Z31" i="28"/>
  <c r="W32" i="28"/>
  <c r="X32" i="28"/>
  <c r="Y32" i="28"/>
  <c r="Z32" i="28"/>
  <c r="W33" i="28"/>
  <c r="X33" i="28"/>
  <c r="Y33" i="28"/>
  <c r="Z33" i="28"/>
  <c r="W34" i="28"/>
  <c r="X34" i="28"/>
  <c r="Y34" i="28"/>
  <c r="Z34" i="28"/>
  <c r="W35" i="28"/>
  <c r="X35" i="28"/>
  <c r="Y35" i="28"/>
  <c r="Z35" i="28"/>
  <c r="W36" i="28"/>
  <c r="X36" i="28"/>
  <c r="Y36" i="28"/>
  <c r="Z36" i="28"/>
  <c r="W37" i="28"/>
  <c r="X37" i="28"/>
  <c r="Y37" i="28"/>
  <c r="Z37" i="28"/>
  <c r="W38" i="28"/>
  <c r="X38" i="28"/>
  <c r="Y38" i="28"/>
  <c r="Z38" i="28"/>
  <c r="W39" i="28"/>
  <c r="X39" i="28"/>
  <c r="Y39" i="28"/>
  <c r="Z39" i="28"/>
  <c r="W40" i="28"/>
  <c r="X40" i="28"/>
  <c r="Y40" i="28"/>
  <c r="Z40" i="28"/>
  <c r="W41" i="28"/>
  <c r="X41" i="28"/>
  <c r="Y41" i="28"/>
  <c r="Z41" i="28"/>
  <c r="W42" i="28"/>
  <c r="X42" i="28"/>
  <c r="Y42" i="28"/>
  <c r="Z42" i="28"/>
  <c r="W43" i="28"/>
  <c r="X43" i="28"/>
  <c r="Y43" i="28"/>
  <c r="Z43" i="28"/>
  <c r="W44" i="28"/>
  <c r="X44" i="28"/>
  <c r="Y44" i="28"/>
  <c r="Z44" i="28"/>
  <c r="W45" i="28"/>
  <c r="X45" i="28"/>
  <c r="Y45" i="28"/>
  <c r="Z45" i="28"/>
  <c r="W46" i="28"/>
  <c r="X46" i="28"/>
  <c r="Y46" i="28"/>
  <c r="Z46" i="28"/>
  <c r="W47" i="28"/>
  <c r="X47" i="28"/>
  <c r="Y47" i="28"/>
  <c r="Z47" i="28"/>
  <c r="W48" i="28"/>
  <c r="X48" i="28"/>
  <c r="Y48" i="28"/>
  <c r="Z48" i="28"/>
  <c r="W49" i="28"/>
  <c r="X49" i="28"/>
  <c r="Y49" i="28"/>
  <c r="Z49" i="28"/>
  <c r="W50" i="28"/>
  <c r="X50" i="28"/>
  <c r="Y50" i="28"/>
  <c r="Z50" i="28"/>
  <c r="W51" i="28"/>
  <c r="X51" i="28"/>
  <c r="Y51" i="28"/>
  <c r="Z51" i="28"/>
  <c r="W52" i="28"/>
  <c r="X52" i="28"/>
  <c r="Y52" i="28"/>
  <c r="Z52" i="28"/>
  <c r="W53" i="28"/>
  <c r="X53" i="28"/>
  <c r="Y53" i="28"/>
  <c r="Z53" i="28"/>
  <c r="W54" i="28"/>
  <c r="X54" i="28"/>
  <c r="Y54" i="28"/>
  <c r="Z54" i="28"/>
  <c r="W55" i="28"/>
  <c r="X55" i="28"/>
  <c r="Y55" i="28"/>
  <c r="Z55" i="28"/>
  <c r="W56" i="28"/>
  <c r="X56" i="28"/>
  <c r="Y56" i="28"/>
  <c r="Z56" i="28"/>
  <c r="W57" i="28"/>
  <c r="X57" i="28"/>
  <c r="Y57" i="28"/>
  <c r="Z57" i="28"/>
  <c r="W58" i="28"/>
  <c r="X58" i="28"/>
  <c r="Y58" i="28"/>
  <c r="Z58" i="28"/>
  <c r="W59" i="28"/>
  <c r="X59" i="28"/>
  <c r="Y59" i="28"/>
  <c r="Z59" i="28"/>
  <c r="W60" i="28"/>
  <c r="X60" i="28"/>
  <c r="Y60" i="28"/>
  <c r="Z60" i="28"/>
  <c r="W61" i="28"/>
  <c r="X61" i="28"/>
  <c r="Y61" i="28"/>
  <c r="Z61" i="28"/>
  <c r="W62" i="28"/>
  <c r="X62" i="28"/>
  <c r="Y62" i="28"/>
  <c r="Z62" i="28"/>
  <c r="W63" i="28"/>
  <c r="X63" i="28"/>
  <c r="Y63" i="28"/>
  <c r="Z63" i="28"/>
  <c r="W64" i="28"/>
  <c r="X64" i="28"/>
  <c r="Y64" i="28"/>
  <c r="Z64" i="28"/>
  <c r="W65" i="28"/>
  <c r="X65" i="28"/>
  <c r="Y65" i="28"/>
  <c r="Z65" i="28"/>
  <c r="W66" i="28"/>
  <c r="X66" i="28"/>
  <c r="Y66" i="28"/>
  <c r="Z66" i="28"/>
  <c r="W67" i="28"/>
  <c r="X67" i="28"/>
  <c r="Y67" i="28"/>
  <c r="Z67" i="28"/>
  <c r="W68" i="28"/>
  <c r="X68" i="28"/>
  <c r="Y68" i="28"/>
  <c r="Z68" i="28"/>
  <c r="W69" i="28"/>
  <c r="X69" i="28"/>
  <c r="Y69" i="28"/>
  <c r="Z69" i="28"/>
  <c r="W70" i="28"/>
  <c r="X70" i="28"/>
  <c r="Y70" i="28"/>
  <c r="Z70" i="28"/>
  <c r="W71" i="28"/>
  <c r="X71" i="28"/>
  <c r="Y71" i="28"/>
  <c r="Z71" i="28"/>
  <c r="W72" i="28"/>
  <c r="X72" i="28"/>
  <c r="Y72" i="28"/>
  <c r="Z72" i="28"/>
  <c r="W73" i="28"/>
  <c r="X73" i="28"/>
  <c r="Y73" i="28"/>
  <c r="Z73" i="28"/>
  <c r="W74" i="28"/>
  <c r="X74" i="28"/>
  <c r="Y74" i="28"/>
  <c r="Z74" i="28"/>
  <c r="W75" i="28"/>
  <c r="X75" i="28"/>
  <c r="Y75" i="28"/>
  <c r="Z75" i="28"/>
  <c r="W76" i="28"/>
  <c r="X76" i="28"/>
  <c r="Y76" i="28"/>
  <c r="Z76" i="28"/>
  <c r="W77" i="28"/>
  <c r="X77" i="28"/>
  <c r="Y77" i="28"/>
  <c r="Z77" i="28"/>
  <c r="W78" i="28"/>
  <c r="X78" i="28"/>
  <c r="Y78" i="28"/>
  <c r="Z78" i="28"/>
  <c r="W79" i="28"/>
  <c r="X79" i="28"/>
  <c r="Y79" i="28"/>
  <c r="Z79" i="28"/>
  <c r="W80" i="28"/>
  <c r="X80" i="28"/>
  <c r="Y80" i="28"/>
  <c r="Z80" i="28"/>
  <c r="W81" i="28"/>
  <c r="X81" i="28"/>
  <c r="Y81" i="28"/>
  <c r="Z81" i="28"/>
  <c r="W82" i="28"/>
  <c r="X82" i="28"/>
  <c r="Y82" i="28"/>
  <c r="Z82" i="28"/>
  <c r="W83" i="28"/>
  <c r="X83" i="28"/>
  <c r="Y83" i="28"/>
  <c r="Z83" i="28"/>
  <c r="W84" i="28"/>
  <c r="X84" i="28"/>
  <c r="Y84" i="28"/>
  <c r="Z84" i="28"/>
  <c r="W85" i="28"/>
  <c r="X85" i="28"/>
  <c r="Y85" i="28"/>
  <c r="Z85" i="28"/>
  <c r="W86" i="28"/>
  <c r="X86" i="28"/>
  <c r="Y86" i="28"/>
  <c r="Z86" i="28"/>
  <c r="W87" i="28"/>
  <c r="X87" i="28"/>
  <c r="Y87" i="28"/>
  <c r="Z87" i="28"/>
  <c r="W88" i="28"/>
  <c r="X88" i="28"/>
  <c r="Y88" i="28"/>
  <c r="Z88" i="28"/>
  <c r="W89" i="28"/>
  <c r="X89" i="28"/>
  <c r="Y89" i="28"/>
  <c r="Z89" i="28"/>
  <c r="W90" i="28"/>
  <c r="X90" i="28"/>
  <c r="Y90" i="28"/>
  <c r="Z90" i="28"/>
  <c r="W91" i="28"/>
  <c r="X91" i="28"/>
  <c r="Y91" i="28"/>
  <c r="Z91" i="28"/>
  <c r="Z8" i="28"/>
  <c r="X8" i="28"/>
  <c r="Y8" i="28"/>
  <c r="W9" i="27"/>
  <c r="X9" i="27"/>
  <c r="Y9" i="27"/>
  <c r="Z9" i="27"/>
  <c r="W10" i="27"/>
  <c r="X10" i="27"/>
  <c r="Y10" i="27"/>
  <c r="Z10" i="27"/>
  <c r="W11" i="27"/>
  <c r="X11" i="27"/>
  <c r="Y11" i="27"/>
  <c r="Z11" i="27"/>
  <c r="W12" i="27"/>
  <c r="X12" i="27"/>
  <c r="Y12" i="27"/>
  <c r="Z12" i="27"/>
  <c r="W13" i="27"/>
  <c r="X13" i="27"/>
  <c r="Y13" i="27"/>
  <c r="Z13" i="27"/>
  <c r="W14" i="27"/>
  <c r="X14" i="27"/>
  <c r="Y14" i="27"/>
  <c r="Z14" i="27"/>
  <c r="W15" i="27"/>
  <c r="X15" i="27"/>
  <c r="Y15" i="27"/>
  <c r="Z15" i="27"/>
  <c r="W16" i="27"/>
  <c r="X16" i="27"/>
  <c r="Y16" i="27"/>
  <c r="Z16" i="27"/>
  <c r="W17" i="27"/>
  <c r="X17" i="27"/>
  <c r="Y17" i="27"/>
  <c r="Z17" i="27"/>
  <c r="W18" i="27"/>
  <c r="X18" i="27"/>
  <c r="Y18" i="27"/>
  <c r="Z18" i="27"/>
  <c r="W19" i="27"/>
  <c r="X19" i="27"/>
  <c r="Y19" i="27"/>
  <c r="Z19" i="27"/>
  <c r="W20" i="27"/>
  <c r="X20" i="27"/>
  <c r="Y20" i="27"/>
  <c r="Z20" i="27"/>
  <c r="W21" i="27"/>
  <c r="X21" i="27"/>
  <c r="Y21" i="27"/>
  <c r="Z21" i="27"/>
  <c r="W22" i="27"/>
  <c r="X22" i="27"/>
  <c r="Y22" i="27"/>
  <c r="Z22" i="27"/>
  <c r="W23" i="27"/>
  <c r="X23" i="27"/>
  <c r="Y23" i="27"/>
  <c r="Z23" i="27"/>
  <c r="W24" i="27"/>
  <c r="X24" i="27"/>
  <c r="Y24" i="27"/>
  <c r="Z24" i="27"/>
  <c r="W25" i="27"/>
  <c r="X25" i="27"/>
  <c r="Y25" i="27"/>
  <c r="Z25" i="27"/>
  <c r="W26" i="27"/>
  <c r="X26" i="27"/>
  <c r="Y26" i="27"/>
  <c r="Z26" i="27"/>
  <c r="W27" i="27"/>
  <c r="X27" i="27"/>
  <c r="Y27" i="27"/>
  <c r="Z27" i="27"/>
  <c r="W28" i="27"/>
  <c r="X28" i="27"/>
  <c r="Y28" i="27"/>
  <c r="Z28" i="27"/>
  <c r="W29" i="27"/>
  <c r="X29" i="27"/>
  <c r="Y29" i="27"/>
  <c r="Z29" i="27"/>
  <c r="W30" i="27"/>
  <c r="X30" i="27"/>
  <c r="Y30" i="27"/>
  <c r="Z30" i="27"/>
  <c r="W31" i="27"/>
  <c r="X31" i="27"/>
  <c r="Y31" i="27"/>
  <c r="Z31" i="27"/>
  <c r="W32" i="27"/>
  <c r="X32" i="27"/>
  <c r="Y32" i="27"/>
  <c r="Z32" i="27"/>
  <c r="W33" i="27"/>
  <c r="X33" i="27"/>
  <c r="Y33" i="27"/>
  <c r="Z33" i="27"/>
  <c r="W34" i="27"/>
  <c r="X34" i="27"/>
  <c r="Y34" i="27"/>
  <c r="Z34" i="27"/>
  <c r="W35" i="27"/>
  <c r="X35" i="27"/>
  <c r="Y35" i="27"/>
  <c r="Z35" i="27"/>
  <c r="W36" i="27"/>
  <c r="X36" i="27"/>
  <c r="Y36" i="27"/>
  <c r="Z36" i="27"/>
  <c r="W37" i="27"/>
  <c r="X37" i="27"/>
  <c r="Y37" i="27"/>
  <c r="Z37" i="27"/>
  <c r="W38" i="27"/>
  <c r="X38" i="27"/>
  <c r="Y38" i="27"/>
  <c r="Z38" i="27"/>
  <c r="W39" i="27"/>
  <c r="X39" i="27"/>
  <c r="Y39" i="27"/>
  <c r="Z39" i="27"/>
  <c r="W40" i="27"/>
  <c r="X40" i="27"/>
  <c r="Y40" i="27"/>
  <c r="Z40" i="27"/>
  <c r="W41" i="27"/>
  <c r="X41" i="27"/>
  <c r="Y41" i="27"/>
  <c r="Z41" i="27"/>
  <c r="W42" i="27"/>
  <c r="X42" i="27"/>
  <c r="Y42" i="27"/>
  <c r="Z42" i="27"/>
  <c r="W43" i="27"/>
  <c r="X43" i="27"/>
  <c r="Y43" i="27"/>
  <c r="Z43" i="27"/>
  <c r="W44" i="27"/>
  <c r="X44" i="27"/>
  <c r="Y44" i="27"/>
  <c r="Z44" i="27"/>
  <c r="W45" i="27"/>
  <c r="X45" i="27"/>
  <c r="Y45" i="27"/>
  <c r="Z45" i="27"/>
  <c r="W46" i="27"/>
  <c r="X46" i="27"/>
  <c r="Y46" i="27"/>
  <c r="Z46" i="27"/>
  <c r="W47" i="27"/>
  <c r="X47" i="27"/>
  <c r="Y47" i="27"/>
  <c r="Z47" i="27"/>
  <c r="W48" i="27"/>
  <c r="X48" i="27"/>
  <c r="Y48" i="27"/>
  <c r="Z48" i="27"/>
  <c r="W49" i="27"/>
  <c r="X49" i="27"/>
  <c r="Y49" i="27"/>
  <c r="Z49" i="27"/>
  <c r="W50" i="27"/>
  <c r="X50" i="27"/>
  <c r="Y50" i="27"/>
  <c r="Z50" i="27"/>
  <c r="W51" i="27"/>
  <c r="X51" i="27"/>
  <c r="Y51" i="27"/>
  <c r="Z51" i="27"/>
  <c r="W52" i="27"/>
  <c r="X52" i="27"/>
  <c r="Y52" i="27"/>
  <c r="Z52" i="27"/>
  <c r="W53" i="27"/>
  <c r="X53" i="27"/>
  <c r="Y53" i="27"/>
  <c r="Z53" i="27"/>
  <c r="W54" i="27"/>
  <c r="X54" i="27"/>
  <c r="Y54" i="27"/>
  <c r="Z54" i="27"/>
  <c r="W55" i="27"/>
  <c r="X55" i="27"/>
  <c r="Y55" i="27"/>
  <c r="Z55" i="27"/>
  <c r="W56" i="27"/>
  <c r="X56" i="27"/>
  <c r="Y56" i="27"/>
  <c r="Z56" i="27"/>
  <c r="W57" i="27"/>
  <c r="X57" i="27"/>
  <c r="Y57" i="27"/>
  <c r="Z57" i="27"/>
  <c r="W58" i="27"/>
  <c r="X58" i="27"/>
  <c r="Y58" i="27"/>
  <c r="Z58" i="27"/>
  <c r="W59" i="27"/>
  <c r="X59" i="27"/>
  <c r="Y59" i="27"/>
  <c r="Z59" i="27"/>
  <c r="W60" i="27"/>
  <c r="X60" i="27"/>
  <c r="Y60" i="27"/>
  <c r="Z60" i="27"/>
  <c r="W61" i="27"/>
  <c r="X61" i="27"/>
  <c r="Y61" i="27"/>
  <c r="Z61" i="27"/>
  <c r="W62" i="27"/>
  <c r="X62" i="27"/>
  <c r="Y62" i="27"/>
  <c r="Z62" i="27"/>
  <c r="W63" i="27"/>
  <c r="X63" i="27"/>
  <c r="Y63" i="27"/>
  <c r="Z63" i="27"/>
  <c r="W64" i="27"/>
  <c r="X64" i="27"/>
  <c r="Y64" i="27"/>
  <c r="Z64" i="27"/>
  <c r="W65" i="27"/>
  <c r="X65" i="27"/>
  <c r="Y65" i="27"/>
  <c r="Z65" i="27"/>
  <c r="W66" i="27"/>
  <c r="X66" i="27"/>
  <c r="Y66" i="27"/>
  <c r="Z66" i="27"/>
  <c r="W67" i="27"/>
  <c r="X67" i="27"/>
  <c r="Y67" i="27"/>
  <c r="Z67" i="27"/>
  <c r="W68" i="27"/>
  <c r="X68" i="27"/>
  <c r="Y68" i="27"/>
  <c r="Z68" i="27"/>
  <c r="W69" i="27"/>
  <c r="X69" i="27"/>
  <c r="Y69" i="27"/>
  <c r="Z69" i="27"/>
  <c r="W70" i="27"/>
  <c r="X70" i="27"/>
  <c r="Y70" i="27"/>
  <c r="Z70" i="27"/>
  <c r="W71" i="27"/>
  <c r="X71" i="27"/>
  <c r="Y71" i="27"/>
  <c r="Z71" i="27"/>
  <c r="W72" i="27"/>
  <c r="X72" i="27"/>
  <c r="Y72" i="27"/>
  <c r="Z72" i="27"/>
  <c r="W73" i="27"/>
  <c r="X73" i="27"/>
  <c r="Y73" i="27"/>
  <c r="Z73" i="27"/>
  <c r="W74" i="27"/>
  <c r="X74" i="27"/>
  <c r="Y74" i="27"/>
  <c r="Z74" i="27"/>
  <c r="W75" i="27"/>
  <c r="X75" i="27"/>
  <c r="Y75" i="27"/>
  <c r="Z75" i="27"/>
  <c r="W76" i="27"/>
  <c r="X76" i="27"/>
  <c r="Y76" i="27"/>
  <c r="Z76" i="27"/>
  <c r="W77" i="27"/>
  <c r="X77" i="27"/>
  <c r="Y77" i="27"/>
  <c r="Z77" i="27"/>
  <c r="W78" i="27"/>
  <c r="X78" i="27"/>
  <c r="Y78" i="27"/>
  <c r="Z78" i="27"/>
  <c r="W79" i="27"/>
  <c r="X79" i="27"/>
  <c r="Y79" i="27"/>
  <c r="Z79" i="27"/>
  <c r="W80" i="27"/>
  <c r="X80" i="27"/>
  <c r="Y80" i="27"/>
  <c r="Z80" i="27"/>
  <c r="W81" i="27"/>
  <c r="X81" i="27"/>
  <c r="Y81" i="27"/>
  <c r="Z81" i="27"/>
  <c r="W82" i="27"/>
  <c r="X82" i="27"/>
  <c r="Y82" i="27"/>
  <c r="Z82" i="27"/>
  <c r="W83" i="27"/>
  <c r="X83" i="27"/>
  <c r="Y83" i="27"/>
  <c r="Z83" i="27"/>
  <c r="W84" i="27"/>
  <c r="X84" i="27"/>
  <c r="Y84" i="27"/>
  <c r="Z84" i="27"/>
  <c r="W85" i="27"/>
  <c r="X85" i="27"/>
  <c r="Y85" i="27"/>
  <c r="Z85" i="27"/>
  <c r="W86" i="27"/>
  <c r="X86" i="27"/>
  <c r="Y86" i="27"/>
  <c r="Z86" i="27"/>
  <c r="W87" i="27"/>
  <c r="X87" i="27"/>
  <c r="Y87" i="27"/>
  <c r="Z87" i="27"/>
  <c r="W88" i="27"/>
  <c r="X88" i="27"/>
  <c r="Y88" i="27"/>
  <c r="Z88" i="27"/>
  <c r="W89" i="27"/>
  <c r="X89" i="27"/>
  <c r="Y89" i="27"/>
  <c r="Z89" i="27"/>
  <c r="W90" i="27"/>
  <c r="X90" i="27"/>
  <c r="Y90" i="27"/>
  <c r="Z90" i="27"/>
  <c r="W91" i="27"/>
  <c r="X91" i="27"/>
  <c r="Y91" i="27"/>
  <c r="Z91" i="27"/>
  <c r="X8" i="27"/>
  <c r="Y8" i="27"/>
  <c r="Z8" i="27"/>
  <c r="W9" i="29"/>
  <c r="X9" i="29"/>
  <c r="Y9" i="29"/>
  <c r="Z9" i="29"/>
  <c r="W10" i="29"/>
  <c r="X10" i="29"/>
  <c r="Y10" i="29"/>
  <c r="Z10" i="29"/>
  <c r="W11" i="29"/>
  <c r="X11" i="29"/>
  <c r="Y11" i="29"/>
  <c r="Z11" i="29"/>
  <c r="W12" i="29"/>
  <c r="X12" i="29"/>
  <c r="Y12" i="29"/>
  <c r="Z12" i="29"/>
  <c r="W13" i="29"/>
  <c r="X13" i="29"/>
  <c r="Y13" i="29"/>
  <c r="Z13" i="29"/>
  <c r="W14" i="29"/>
  <c r="X14" i="29"/>
  <c r="Y14" i="29"/>
  <c r="Z14" i="29"/>
  <c r="W15" i="29"/>
  <c r="X15" i="29"/>
  <c r="Y15" i="29"/>
  <c r="Z15" i="29"/>
  <c r="W16" i="29"/>
  <c r="X16" i="29"/>
  <c r="Y16" i="29"/>
  <c r="Z16" i="29"/>
  <c r="W17" i="29"/>
  <c r="X17" i="29"/>
  <c r="Y17" i="29"/>
  <c r="Z17" i="29"/>
  <c r="W18" i="29"/>
  <c r="X18" i="29"/>
  <c r="Y18" i="29"/>
  <c r="Z18" i="29"/>
  <c r="W19" i="29"/>
  <c r="X19" i="29"/>
  <c r="Y19" i="29"/>
  <c r="Z19" i="29"/>
  <c r="W20" i="29"/>
  <c r="X20" i="29"/>
  <c r="Y20" i="29"/>
  <c r="Z20" i="29"/>
  <c r="W21" i="29"/>
  <c r="X21" i="29"/>
  <c r="Y21" i="29"/>
  <c r="Z21" i="29"/>
  <c r="W22" i="29"/>
  <c r="X22" i="29"/>
  <c r="Y22" i="29"/>
  <c r="Z22" i="29"/>
  <c r="W23" i="29"/>
  <c r="X23" i="29"/>
  <c r="Y23" i="29"/>
  <c r="Z23" i="29"/>
  <c r="W24" i="29"/>
  <c r="X24" i="29"/>
  <c r="Y24" i="29"/>
  <c r="Z24" i="29"/>
  <c r="W25" i="29"/>
  <c r="X25" i="29"/>
  <c r="Y25" i="29"/>
  <c r="Z25" i="29"/>
  <c r="W26" i="29"/>
  <c r="X26" i="29"/>
  <c r="Y26" i="29"/>
  <c r="Z26" i="29"/>
  <c r="W27" i="29"/>
  <c r="X27" i="29"/>
  <c r="Y27" i="29"/>
  <c r="Z27" i="29"/>
  <c r="W28" i="29"/>
  <c r="X28" i="29"/>
  <c r="Y28" i="29"/>
  <c r="Z28" i="29"/>
  <c r="W29" i="29"/>
  <c r="X29" i="29"/>
  <c r="Y29" i="29"/>
  <c r="Z29" i="29"/>
  <c r="W30" i="29"/>
  <c r="X30" i="29"/>
  <c r="Y30" i="29"/>
  <c r="Z30" i="29"/>
  <c r="W31" i="29"/>
  <c r="X31" i="29"/>
  <c r="Y31" i="29"/>
  <c r="Z31" i="29"/>
  <c r="W32" i="29"/>
  <c r="X32" i="29"/>
  <c r="Y32" i="29"/>
  <c r="Z32" i="29"/>
  <c r="W33" i="29"/>
  <c r="X33" i="29"/>
  <c r="Y33" i="29"/>
  <c r="Z33" i="29"/>
  <c r="W34" i="29"/>
  <c r="X34" i="29"/>
  <c r="Y34" i="29"/>
  <c r="Z34" i="29"/>
  <c r="W35" i="29"/>
  <c r="X35" i="29"/>
  <c r="Y35" i="29"/>
  <c r="Z35" i="29"/>
  <c r="W36" i="29"/>
  <c r="X36" i="29"/>
  <c r="Y36" i="29"/>
  <c r="Z36" i="29"/>
  <c r="W37" i="29"/>
  <c r="X37" i="29"/>
  <c r="Y37" i="29"/>
  <c r="Z37" i="29"/>
  <c r="W38" i="29"/>
  <c r="X38" i="29"/>
  <c r="Y38" i="29"/>
  <c r="Z38" i="29"/>
  <c r="W39" i="29"/>
  <c r="X39" i="29"/>
  <c r="Y39" i="29"/>
  <c r="Z39" i="29"/>
  <c r="W40" i="29"/>
  <c r="X40" i="29"/>
  <c r="Y40" i="29"/>
  <c r="Z40" i="29"/>
  <c r="W41" i="29"/>
  <c r="X41" i="29"/>
  <c r="Y41" i="29"/>
  <c r="Z41" i="29"/>
  <c r="W42" i="29"/>
  <c r="X42" i="29"/>
  <c r="Y42" i="29"/>
  <c r="Z42" i="29"/>
  <c r="W43" i="29"/>
  <c r="X43" i="29"/>
  <c r="Y43" i="29"/>
  <c r="Z43" i="29"/>
  <c r="W44" i="29"/>
  <c r="X44" i="29"/>
  <c r="Y44" i="29"/>
  <c r="Z44" i="29"/>
  <c r="W45" i="29"/>
  <c r="X45" i="29"/>
  <c r="Y45" i="29"/>
  <c r="Z45" i="29"/>
  <c r="W46" i="29"/>
  <c r="X46" i="29"/>
  <c r="Y46" i="29"/>
  <c r="Z46" i="29"/>
  <c r="W47" i="29"/>
  <c r="X47" i="29"/>
  <c r="Y47" i="29"/>
  <c r="Z47" i="29"/>
  <c r="W48" i="29"/>
  <c r="X48" i="29"/>
  <c r="Y48" i="29"/>
  <c r="Z48" i="29"/>
  <c r="W49" i="29"/>
  <c r="X49" i="29"/>
  <c r="Y49" i="29"/>
  <c r="Z49" i="29"/>
  <c r="W50" i="29"/>
  <c r="X50" i="29"/>
  <c r="Y50" i="29"/>
  <c r="Z50" i="29"/>
  <c r="W51" i="29"/>
  <c r="X51" i="29"/>
  <c r="Y51" i="29"/>
  <c r="Z51" i="29"/>
  <c r="W52" i="29"/>
  <c r="X52" i="29"/>
  <c r="Y52" i="29"/>
  <c r="Z52" i="29"/>
  <c r="W53" i="29"/>
  <c r="X53" i="29"/>
  <c r="Y53" i="29"/>
  <c r="Z53" i="29"/>
  <c r="W54" i="29"/>
  <c r="X54" i="29"/>
  <c r="Y54" i="29"/>
  <c r="Z54" i="29"/>
  <c r="W55" i="29"/>
  <c r="X55" i="29"/>
  <c r="Y55" i="29"/>
  <c r="Z55" i="29"/>
  <c r="W56" i="29"/>
  <c r="X56" i="29"/>
  <c r="Y56" i="29"/>
  <c r="Z56" i="29"/>
  <c r="W57" i="29"/>
  <c r="X57" i="29"/>
  <c r="Y57" i="29"/>
  <c r="Z57" i="29"/>
  <c r="W58" i="29"/>
  <c r="X58" i="29"/>
  <c r="Y58" i="29"/>
  <c r="Z58" i="29"/>
  <c r="W59" i="29"/>
  <c r="X59" i="29"/>
  <c r="Y59" i="29"/>
  <c r="Z59" i="29"/>
  <c r="W60" i="29"/>
  <c r="X60" i="29"/>
  <c r="Y60" i="29"/>
  <c r="Z60" i="29"/>
  <c r="W61" i="29"/>
  <c r="X61" i="29"/>
  <c r="Y61" i="29"/>
  <c r="Z61" i="29"/>
  <c r="W62" i="29"/>
  <c r="X62" i="29"/>
  <c r="Y62" i="29"/>
  <c r="Z62" i="29"/>
  <c r="W63" i="29"/>
  <c r="X63" i="29"/>
  <c r="Y63" i="29"/>
  <c r="Z63" i="29"/>
  <c r="W64" i="29"/>
  <c r="X64" i="29"/>
  <c r="Y64" i="29"/>
  <c r="Z64" i="29"/>
  <c r="W65" i="29"/>
  <c r="X65" i="29"/>
  <c r="Y65" i="29"/>
  <c r="Z65" i="29"/>
  <c r="W66" i="29"/>
  <c r="X66" i="29"/>
  <c r="Y66" i="29"/>
  <c r="Z66" i="29"/>
  <c r="W67" i="29"/>
  <c r="X67" i="29"/>
  <c r="Y67" i="29"/>
  <c r="Z67" i="29"/>
  <c r="W68" i="29"/>
  <c r="X68" i="29"/>
  <c r="Y68" i="29"/>
  <c r="Z68" i="29"/>
  <c r="W69" i="29"/>
  <c r="X69" i="29"/>
  <c r="Y69" i="29"/>
  <c r="Z69" i="29"/>
  <c r="W70" i="29"/>
  <c r="X70" i="29"/>
  <c r="Y70" i="29"/>
  <c r="Z70" i="29"/>
  <c r="W71" i="29"/>
  <c r="X71" i="29"/>
  <c r="Y71" i="29"/>
  <c r="Z71" i="29"/>
  <c r="W72" i="29"/>
  <c r="X72" i="29"/>
  <c r="Y72" i="29"/>
  <c r="Z72" i="29"/>
  <c r="W73" i="29"/>
  <c r="X73" i="29"/>
  <c r="Y73" i="29"/>
  <c r="Z73" i="29"/>
  <c r="W74" i="29"/>
  <c r="X74" i="29"/>
  <c r="Y74" i="29"/>
  <c r="Z74" i="29"/>
  <c r="W75" i="29"/>
  <c r="X75" i="29"/>
  <c r="Y75" i="29"/>
  <c r="Z75" i="29"/>
  <c r="W76" i="29"/>
  <c r="X76" i="29"/>
  <c r="Y76" i="29"/>
  <c r="Z76" i="29"/>
  <c r="W77" i="29"/>
  <c r="X77" i="29"/>
  <c r="Y77" i="29"/>
  <c r="Z77" i="29"/>
  <c r="W78" i="29"/>
  <c r="X78" i="29"/>
  <c r="Y78" i="29"/>
  <c r="Z78" i="29"/>
  <c r="W79" i="29"/>
  <c r="X79" i="29"/>
  <c r="Y79" i="29"/>
  <c r="Z79" i="29"/>
  <c r="W80" i="29"/>
  <c r="X80" i="29"/>
  <c r="Y80" i="29"/>
  <c r="Z80" i="29"/>
  <c r="W81" i="29"/>
  <c r="X81" i="29"/>
  <c r="Y81" i="29"/>
  <c r="Z81" i="29"/>
  <c r="W82" i="29"/>
  <c r="X82" i="29"/>
  <c r="Y82" i="29"/>
  <c r="Z82" i="29"/>
  <c r="W83" i="29"/>
  <c r="X83" i="29"/>
  <c r="Y83" i="29"/>
  <c r="Z83" i="29"/>
  <c r="W84" i="29"/>
  <c r="X84" i="29"/>
  <c r="Y84" i="29"/>
  <c r="Z84" i="29"/>
  <c r="W85" i="29"/>
  <c r="X85" i="29"/>
  <c r="Y85" i="29"/>
  <c r="Z85" i="29"/>
  <c r="W86" i="29"/>
  <c r="X86" i="29"/>
  <c r="Y86" i="29"/>
  <c r="Z86" i="29"/>
  <c r="W87" i="29"/>
  <c r="X87" i="29"/>
  <c r="Y87" i="29"/>
  <c r="Z87" i="29"/>
  <c r="W88" i="29"/>
  <c r="X88" i="29"/>
  <c r="Y88" i="29"/>
  <c r="Z88" i="29"/>
  <c r="W89" i="29"/>
  <c r="X89" i="29"/>
  <c r="Y89" i="29"/>
  <c r="Z89" i="29"/>
  <c r="W90" i="29"/>
  <c r="X90" i="29"/>
  <c r="Y90" i="29"/>
  <c r="Z90" i="29"/>
  <c r="W91" i="29"/>
  <c r="X91" i="29"/>
  <c r="Y91" i="29"/>
  <c r="Z91" i="29"/>
  <c r="X8" i="29"/>
  <c r="Y8" i="29"/>
  <c r="Z8" i="29"/>
  <c r="Z89" i="26"/>
  <c r="X9" i="26"/>
  <c r="Y9" i="26"/>
  <c r="Z9" i="26"/>
  <c r="X10" i="26"/>
  <c r="Y10" i="26"/>
  <c r="Z10" i="26"/>
  <c r="X11" i="26"/>
  <c r="Y11" i="26"/>
  <c r="Z11" i="26"/>
  <c r="X12" i="26"/>
  <c r="Y12" i="26"/>
  <c r="Z12" i="26"/>
  <c r="X13" i="26"/>
  <c r="Y13" i="26"/>
  <c r="Z13" i="26"/>
  <c r="X14" i="26"/>
  <c r="Y14" i="26"/>
  <c r="Z14" i="26"/>
  <c r="X15" i="26"/>
  <c r="Y15" i="26"/>
  <c r="Z15" i="26"/>
  <c r="X16" i="26"/>
  <c r="Y16" i="26"/>
  <c r="Z16" i="26"/>
  <c r="X17" i="26"/>
  <c r="Y17" i="26"/>
  <c r="Z17" i="26"/>
  <c r="X18" i="26"/>
  <c r="Y18" i="26"/>
  <c r="Z18" i="26"/>
  <c r="X19" i="26"/>
  <c r="Y19" i="26"/>
  <c r="Z19" i="26"/>
  <c r="X20" i="26"/>
  <c r="Y20" i="26"/>
  <c r="Z20" i="26"/>
  <c r="X21" i="26"/>
  <c r="Y21" i="26"/>
  <c r="Z21" i="26"/>
  <c r="X22" i="26"/>
  <c r="Y22" i="26"/>
  <c r="Z22" i="26"/>
  <c r="X23" i="26"/>
  <c r="Y23" i="26"/>
  <c r="Z23" i="26"/>
  <c r="X24" i="26"/>
  <c r="Y24" i="26"/>
  <c r="Z24" i="26"/>
  <c r="X25" i="26"/>
  <c r="Y25" i="26"/>
  <c r="Z25" i="26"/>
  <c r="X26" i="26"/>
  <c r="Y26" i="26"/>
  <c r="Z26" i="26"/>
  <c r="X27" i="26"/>
  <c r="Y27" i="26"/>
  <c r="Z27" i="26"/>
  <c r="X28" i="26"/>
  <c r="Y28" i="26"/>
  <c r="Z28" i="26"/>
  <c r="X29" i="26"/>
  <c r="Y29" i="26"/>
  <c r="Z29" i="26"/>
  <c r="X30" i="26"/>
  <c r="Y30" i="26"/>
  <c r="Z30" i="26"/>
  <c r="X31" i="26"/>
  <c r="Y31" i="26"/>
  <c r="Z31" i="26"/>
  <c r="X32" i="26"/>
  <c r="Y32" i="26"/>
  <c r="Z32" i="26"/>
  <c r="X33" i="26"/>
  <c r="Y33" i="26"/>
  <c r="Z33" i="26"/>
  <c r="X34" i="26"/>
  <c r="Y34" i="26"/>
  <c r="Z34" i="26"/>
  <c r="X35" i="26"/>
  <c r="Y35" i="26"/>
  <c r="Z35" i="26"/>
  <c r="X36" i="26"/>
  <c r="Y36" i="26"/>
  <c r="Z36" i="26"/>
  <c r="X37" i="26"/>
  <c r="Y37" i="26"/>
  <c r="Z37" i="26"/>
  <c r="X38" i="26"/>
  <c r="Y38" i="26"/>
  <c r="Z38" i="26"/>
  <c r="X39" i="26"/>
  <c r="Y39" i="26"/>
  <c r="Z39" i="26"/>
  <c r="X40" i="26"/>
  <c r="Y40" i="26"/>
  <c r="Z40" i="26"/>
  <c r="X41" i="26"/>
  <c r="Y41" i="26"/>
  <c r="Z41" i="26"/>
  <c r="X42" i="26"/>
  <c r="Y42" i="26"/>
  <c r="Z42" i="26"/>
  <c r="X43" i="26"/>
  <c r="Y43" i="26"/>
  <c r="Z43" i="26"/>
  <c r="X44" i="26"/>
  <c r="Y44" i="26"/>
  <c r="Z44" i="26"/>
  <c r="X45" i="26"/>
  <c r="Y45" i="26"/>
  <c r="Z45" i="26"/>
  <c r="X46" i="26"/>
  <c r="Y46" i="26"/>
  <c r="Z46" i="26"/>
  <c r="X47" i="26"/>
  <c r="Y47" i="26"/>
  <c r="Z47" i="26"/>
  <c r="X48" i="26"/>
  <c r="Y48" i="26"/>
  <c r="Z48" i="26"/>
  <c r="X49" i="26"/>
  <c r="Y49" i="26"/>
  <c r="Z49" i="26"/>
  <c r="X50" i="26"/>
  <c r="Y50" i="26"/>
  <c r="Z50" i="26"/>
  <c r="X51" i="26"/>
  <c r="Y51" i="26"/>
  <c r="Z51" i="26"/>
  <c r="X52" i="26"/>
  <c r="Y52" i="26"/>
  <c r="Z52" i="26"/>
  <c r="X53" i="26"/>
  <c r="Y53" i="26"/>
  <c r="Z53" i="26"/>
  <c r="X54" i="26"/>
  <c r="Y54" i="26"/>
  <c r="Z54" i="26"/>
  <c r="X55" i="26"/>
  <c r="Y55" i="26"/>
  <c r="Z55" i="26"/>
  <c r="X56" i="26"/>
  <c r="Y56" i="26"/>
  <c r="Z56" i="26"/>
  <c r="X57" i="26"/>
  <c r="Y57" i="26"/>
  <c r="Z57" i="26"/>
  <c r="X58" i="26"/>
  <c r="Y58" i="26"/>
  <c r="Z58" i="26"/>
  <c r="X59" i="26"/>
  <c r="Y59" i="26"/>
  <c r="Z59" i="26"/>
  <c r="X60" i="26"/>
  <c r="Y60" i="26"/>
  <c r="Z60" i="26"/>
  <c r="X61" i="26"/>
  <c r="Y61" i="26"/>
  <c r="Z61" i="26"/>
  <c r="X62" i="26"/>
  <c r="Y62" i="26"/>
  <c r="Z62" i="26"/>
  <c r="X63" i="26"/>
  <c r="Y63" i="26"/>
  <c r="Z63" i="26"/>
  <c r="X64" i="26"/>
  <c r="Y64" i="26"/>
  <c r="Z64" i="26"/>
  <c r="X65" i="26"/>
  <c r="Y65" i="26"/>
  <c r="Z65" i="26"/>
  <c r="X66" i="26"/>
  <c r="Y66" i="26"/>
  <c r="Z66" i="26"/>
  <c r="X67" i="26"/>
  <c r="Y67" i="26"/>
  <c r="Z67" i="26"/>
  <c r="X68" i="26"/>
  <c r="Y68" i="26"/>
  <c r="Z68" i="26"/>
  <c r="X69" i="26"/>
  <c r="Y69" i="26"/>
  <c r="Z69" i="26"/>
  <c r="X70" i="26"/>
  <c r="Y70" i="26"/>
  <c r="Z70" i="26"/>
  <c r="X71" i="26"/>
  <c r="Y71" i="26"/>
  <c r="Z71" i="26"/>
  <c r="X72" i="26"/>
  <c r="Y72" i="26"/>
  <c r="Z72" i="26"/>
  <c r="X73" i="26"/>
  <c r="Y73" i="26"/>
  <c r="Z73" i="26"/>
  <c r="X74" i="26"/>
  <c r="Y74" i="26"/>
  <c r="Z74" i="26"/>
  <c r="X75" i="26"/>
  <c r="Y75" i="26"/>
  <c r="Z75" i="26"/>
  <c r="X76" i="26"/>
  <c r="Y76" i="26"/>
  <c r="Z76" i="26"/>
  <c r="X77" i="26"/>
  <c r="Y77" i="26"/>
  <c r="Z77" i="26"/>
  <c r="X78" i="26"/>
  <c r="Y78" i="26"/>
  <c r="Z78" i="26"/>
  <c r="X79" i="26"/>
  <c r="Y79" i="26"/>
  <c r="Z79" i="26"/>
  <c r="X80" i="26"/>
  <c r="Y80" i="26"/>
  <c r="Z80" i="26"/>
  <c r="X81" i="26"/>
  <c r="Y81" i="26"/>
  <c r="Z81" i="26"/>
  <c r="X82" i="26"/>
  <c r="Y82" i="26"/>
  <c r="Z82" i="26"/>
  <c r="X83" i="26"/>
  <c r="Y83" i="26"/>
  <c r="Z83" i="26"/>
  <c r="X84" i="26"/>
  <c r="Y84" i="26"/>
  <c r="Z84" i="26"/>
  <c r="X85" i="26"/>
  <c r="Y85" i="26"/>
  <c r="Z85" i="26"/>
  <c r="X86" i="26"/>
  <c r="Y86" i="26"/>
  <c r="Z86" i="26"/>
  <c r="X87" i="26"/>
  <c r="Y87" i="26"/>
  <c r="Z87" i="26"/>
  <c r="X88" i="26"/>
  <c r="Y88" i="26"/>
  <c r="Z88" i="26"/>
  <c r="X89" i="26"/>
  <c r="Y89" i="26"/>
  <c r="X90" i="26"/>
  <c r="Y90" i="26"/>
  <c r="Z90" i="26"/>
  <c r="X91" i="26"/>
  <c r="Y91" i="26"/>
  <c r="Z91" i="26"/>
  <c r="X8" i="26"/>
  <c r="Y8" i="26"/>
  <c r="Z8" i="26"/>
  <c r="E2" i="136" l="1"/>
  <c r="E2" i="87"/>
  <c r="Z91" i="37" l="1"/>
  <c r="Y91" i="37"/>
  <c r="X91" i="37"/>
  <c r="W91" i="37"/>
  <c r="V91" i="37"/>
  <c r="U91" i="37"/>
  <c r="T91" i="37"/>
  <c r="S91" i="37"/>
  <c r="Z90" i="37"/>
  <c r="Y90" i="37"/>
  <c r="X90" i="37"/>
  <c r="W90" i="37"/>
  <c r="V90" i="37"/>
  <c r="U90" i="37"/>
  <c r="T90" i="37"/>
  <c r="S90" i="37"/>
  <c r="Z89" i="37"/>
  <c r="Y89" i="37"/>
  <c r="X89" i="37"/>
  <c r="W89" i="37"/>
  <c r="V89" i="37"/>
  <c r="U89" i="37"/>
  <c r="T89" i="37"/>
  <c r="S89" i="37"/>
  <c r="Z88" i="37"/>
  <c r="Y88" i="37"/>
  <c r="X88" i="37"/>
  <c r="W88" i="37"/>
  <c r="V88" i="37"/>
  <c r="U88" i="37"/>
  <c r="T88" i="37"/>
  <c r="S88" i="37"/>
  <c r="Z87" i="37"/>
  <c r="Y87" i="37"/>
  <c r="X87" i="37"/>
  <c r="W87" i="37"/>
  <c r="V87" i="37"/>
  <c r="U87" i="37"/>
  <c r="T87" i="37"/>
  <c r="S87" i="37"/>
  <c r="Z86" i="37"/>
  <c r="Y86" i="37"/>
  <c r="X86" i="37"/>
  <c r="W86" i="37"/>
  <c r="V86" i="37"/>
  <c r="U86" i="37"/>
  <c r="T86" i="37"/>
  <c r="S86" i="37"/>
  <c r="Z85" i="37"/>
  <c r="Y85" i="37"/>
  <c r="X85" i="37"/>
  <c r="W85" i="37"/>
  <c r="V85" i="37"/>
  <c r="U85" i="37"/>
  <c r="T85" i="37"/>
  <c r="S85" i="37"/>
  <c r="Z84" i="37"/>
  <c r="Y84" i="37"/>
  <c r="X84" i="37"/>
  <c r="W84" i="37"/>
  <c r="V84" i="37"/>
  <c r="U84" i="37"/>
  <c r="T84" i="37"/>
  <c r="S84" i="37"/>
  <c r="Z83" i="37"/>
  <c r="Y83" i="37"/>
  <c r="X83" i="37"/>
  <c r="W83" i="37"/>
  <c r="V83" i="37"/>
  <c r="U83" i="37"/>
  <c r="T83" i="37"/>
  <c r="S83" i="37"/>
  <c r="Z82" i="37"/>
  <c r="Y82" i="37"/>
  <c r="X82" i="37"/>
  <c r="W82" i="37"/>
  <c r="V82" i="37"/>
  <c r="U82" i="37"/>
  <c r="T82" i="37"/>
  <c r="S82" i="37"/>
  <c r="Z81" i="37"/>
  <c r="Y81" i="37"/>
  <c r="X81" i="37"/>
  <c r="W81" i="37"/>
  <c r="V81" i="37"/>
  <c r="U81" i="37"/>
  <c r="T81" i="37"/>
  <c r="S81" i="37"/>
  <c r="Z80" i="37"/>
  <c r="Y80" i="37"/>
  <c r="X80" i="37"/>
  <c r="W80" i="37"/>
  <c r="V80" i="37"/>
  <c r="U80" i="37"/>
  <c r="T80" i="37"/>
  <c r="S80" i="37"/>
  <c r="Z79" i="37"/>
  <c r="Y79" i="37"/>
  <c r="X79" i="37"/>
  <c r="W79" i="37"/>
  <c r="V79" i="37"/>
  <c r="U79" i="37"/>
  <c r="T79" i="37"/>
  <c r="S79" i="37"/>
  <c r="Z78" i="37"/>
  <c r="Y78" i="37"/>
  <c r="X78" i="37"/>
  <c r="W78" i="37"/>
  <c r="V78" i="37"/>
  <c r="U78" i="37"/>
  <c r="T78" i="37"/>
  <c r="S78" i="37"/>
  <c r="Z77" i="37"/>
  <c r="Y77" i="37"/>
  <c r="X77" i="37"/>
  <c r="W77" i="37"/>
  <c r="V77" i="37"/>
  <c r="U77" i="37"/>
  <c r="T77" i="37"/>
  <c r="S77" i="37"/>
  <c r="Z76" i="37"/>
  <c r="Y76" i="37"/>
  <c r="X76" i="37"/>
  <c r="W76" i="37"/>
  <c r="V76" i="37"/>
  <c r="U76" i="37"/>
  <c r="T76" i="37"/>
  <c r="S76" i="37"/>
  <c r="Z75" i="37"/>
  <c r="Y75" i="37"/>
  <c r="X75" i="37"/>
  <c r="W75" i="37"/>
  <c r="V75" i="37"/>
  <c r="U75" i="37"/>
  <c r="T75" i="37"/>
  <c r="S75" i="37"/>
  <c r="Z74" i="37"/>
  <c r="Y74" i="37"/>
  <c r="X74" i="37"/>
  <c r="W74" i="37"/>
  <c r="V74" i="37"/>
  <c r="U74" i="37"/>
  <c r="T74" i="37"/>
  <c r="S74" i="37"/>
  <c r="Z73" i="37"/>
  <c r="Y73" i="37"/>
  <c r="X73" i="37"/>
  <c r="W73" i="37"/>
  <c r="V73" i="37"/>
  <c r="U73" i="37"/>
  <c r="T73" i="37"/>
  <c r="S73" i="37"/>
  <c r="Z72" i="37"/>
  <c r="Y72" i="37"/>
  <c r="X72" i="37"/>
  <c r="W72" i="37"/>
  <c r="V72" i="37"/>
  <c r="U72" i="37"/>
  <c r="T72" i="37"/>
  <c r="S72" i="37"/>
  <c r="Z71" i="37"/>
  <c r="Y71" i="37"/>
  <c r="X71" i="37"/>
  <c r="W71" i="37"/>
  <c r="V71" i="37"/>
  <c r="U71" i="37"/>
  <c r="T71" i="37"/>
  <c r="S71" i="37"/>
  <c r="Z70" i="37"/>
  <c r="Y70" i="37"/>
  <c r="X70" i="37"/>
  <c r="W70" i="37"/>
  <c r="V70" i="37"/>
  <c r="U70" i="37"/>
  <c r="T70" i="37"/>
  <c r="S70" i="37"/>
  <c r="Z69" i="37"/>
  <c r="Y69" i="37"/>
  <c r="X69" i="37"/>
  <c r="W69" i="37"/>
  <c r="V69" i="37"/>
  <c r="U69" i="37"/>
  <c r="T69" i="37"/>
  <c r="S69" i="37"/>
  <c r="Z68" i="37"/>
  <c r="Y68" i="37"/>
  <c r="X68" i="37"/>
  <c r="W68" i="37"/>
  <c r="V68" i="37"/>
  <c r="U68" i="37"/>
  <c r="T68" i="37"/>
  <c r="S68" i="37"/>
  <c r="Z67" i="37"/>
  <c r="Y67" i="37"/>
  <c r="X67" i="37"/>
  <c r="W67" i="37"/>
  <c r="V67" i="37"/>
  <c r="U67" i="37"/>
  <c r="T67" i="37"/>
  <c r="S67" i="37"/>
  <c r="Z66" i="37"/>
  <c r="Y66" i="37"/>
  <c r="X66" i="37"/>
  <c r="W66" i="37"/>
  <c r="V66" i="37"/>
  <c r="U66" i="37"/>
  <c r="T66" i="37"/>
  <c r="S66" i="37"/>
  <c r="Z65" i="37"/>
  <c r="Y65" i="37"/>
  <c r="X65" i="37"/>
  <c r="W65" i="37"/>
  <c r="V65" i="37"/>
  <c r="U65" i="37"/>
  <c r="T65" i="37"/>
  <c r="S65" i="37"/>
  <c r="Z64" i="37"/>
  <c r="Y64" i="37"/>
  <c r="X64" i="37"/>
  <c r="W64" i="37"/>
  <c r="V64" i="37"/>
  <c r="U64" i="37"/>
  <c r="T64" i="37"/>
  <c r="S64" i="37"/>
  <c r="Z63" i="37"/>
  <c r="Y63" i="37"/>
  <c r="X63" i="37"/>
  <c r="W63" i="37"/>
  <c r="V63" i="37"/>
  <c r="U63" i="37"/>
  <c r="T63" i="37"/>
  <c r="S63" i="37"/>
  <c r="Z62" i="37"/>
  <c r="Y62" i="37"/>
  <c r="X62" i="37"/>
  <c r="W62" i="37"/>
  <c r="V62" i="37"/>
  <c r="U62" i="37"/>
  <c r="T62" i="37"/>
  <c r="S62" i="37"/>
  <c r="Z61" i="37"/>
  <c r="Y61" i="37"/>
  <c r="X61" i="37"/>
  <c r="W61" i="37"/>
  <c r="V61" i="37"/>
  <c r="U61" i="37"/>
  <c r="T61" i="37"/>
  <c r="S61" i="37"/>
  <c r="Z60" i="37"/>
  <c r="Y60" i="37"/>
  <c r="X60" i="37"/>
  <c r="W60" i="37"/>
  <c r="V60" i="37"/>
  <c r="U60" i="37"/>
  <c r="T60" i="37"/>
  <c r="S60" i="37"/>
  <c r="Z59" i="37"/>
  <c r="Y59" i="37"/>
  <c r="X59" i="37"/>
  <c r="W59" i="37"/>
  <c r="V59" i="37"/>
  <c r="U59" i="37"/>
  <c r="T59" i="37"/>
  <c r="S59" i="37"/>
  <c r="Z58" i="37"/>
  <c r="Y58" i="37"/>
  <c r="X58" i="37"/>
  <c r="W58" i="37"/>
  <c r="V58" i="37"/>
  <c r="U58" i="37"/>
  <c r="T58" i="37"/>
  <c r="S58" i="37"/>
  <c r="Z57" i="37"/>
  <c r="Y57" i="37"/>
  <c r="X57" i="37"/>
  <c r="W57" i="37"/>
  <c r="V57" i="37"/>
  <c r="U57" i="37"/>
  <c r="T57" i="37"/>
  <c r="S57" i="37"/>
  <c r="Z56" i="37"/>
  <c r="Y56" i="37"/>
  <c r="X56" i="37"/>
  <c r="W56" i="37"/>
  <c r="V56" i="37"/>
  <c r="U56" i="37"/>
  <c r="T56" i="37"/>
  <c r="S56" i="37"/>
  <c r="Z55" i="37"/>
  <c r="Y55" i="37"/>
  <c r="X55" i="37"/>
  <c r="W55" i="37"/>
  <c r="V55" i="37"/>
  <c r="U55" i="37"/>
  <c r="T55" i="37"/>
  <c r="S55" i="37"/>
  <c r="Z54" i="37"/>
  <c r="Y54" i="37"/>
  <c r="X54" i="37"/>
  <c r="W54" i="37"/>
  <c r="V54" i="37"/>
  <c r="U54" i="37"/>
  <c r="T54" i="37"/>
  <c r="S54" i="37"/>
  <c r="Z53" i="37"/>
  <c r="Y53" i="37"/>
  <c r="X53" i="37"/>
  <c r="W53" i="37"/>
  <c r="V53" i="37"/>
  <c r="U53" i="37"/>
  <c r="T53" i="37"/>
  <c r="S53" i="37"/>
  <c r="Z52" i="37"/>
  <c r="Y52" i="37"/>
  <c r="X52" i="37"/>
  <c r="W52" i="37"/>
  <c r="V52" i="37"/>
  <c r="U52" i="37"/>
  <c r="T52" i="37"/>
  <c r="S52" i="37"/>
  <c r="Z51" i="37"/>
  <c r="Y51" i="37"/>
  <c r="X51" i="37"/>
  <c r="W51" i="37"/>
  <c r="V51" i="37"/>
  <c r="U51" i="37"/>
  <c r="T51" i="37"/>
  <c r="S51" i="37"/>
  <c r="Z50" i="37"/>
  <c r="Y50" i="37"/>
  <c r="X50" i="37"/>
  <c r="W50" i="37"/>
  <c r="V50" i="37"/>
  <c r="U50" i="37"/>
  <c r="T50" i="37"/>
  <c r="S50" i="37"/>
  <c r="Z49" i="37"/>
  <c r="Y49" i="37"/>
  <c r="X49" i="37"/>
  <c r="W49" i="37"/>
  <c r="V49" i="37"/>
  <c r="U49" i="37"/>
  <c r="T49" i="37"/>
  <c r="S49" i="37"/>
  <c r="Z48" i="37"/>
  <c r="Y48" i="37"/>
  <c r="X48" i="37"/>
  <c r="W48" i="37"/>
  <c r="V48" i="37"/>
  <c r="U48" i="37"/>
  <c r="T48" i="37"/>
  <c r="S48" i="37"/>
  <c r="Z47" i="37"/>
  <c r="Y47" i="37"/>
  <c r="X47" i="37"/>
  <c r="W47" i="37"/>
  <c r="V47" i="37"/>
  <c r="U47" i="37"/>
  <c r="T47" i="37"/>
  <c r="S47" i="37"/>
  <c r="Z46" i="37"/>
  <c r="Y46" i="37"/>
  <c r="X46" i="37"/>
  <c r="W46" i="37"/>
  <c r="V46" i="37"/>
  <c r="U46" i="37"/>
  <c r="T46" i="37"/>
  <c r="S46" i="37"/>
  <c r="Z45" i="37"/>
  <c r="Y45" i="37"/>
  <c r="X45" i="37"/>
  <c r="W45" i="37"/>
  <c r="V45" i="37"/>
  <c r="U45" i="37"/>
  <c r="T45" i="37"/>
  <c r="S45" i="37"/>
  <c r="Z44" i="37"/>
  <c r="Y44" i="37"/>
  <c r="X44" i="37"/>
  <c r="W44" i="37"/>
  <c r="V44" i="37"/>
  <c r="U44" i="37"/>
  <c r="T44" i="37"/>
  <c r="S44" i="37"/>
  <c r="Z43" i="37"/>
  <c r="Y43" i="37"/>
  <c r="X43" i="37"/>
  <c r="W43" i="37"/>
  <c r="V43" i="37"/>
  <c r="U43" i="37"/>
  <c r="T43" i="37"/>
  <c r="S43" i="37"/>
  <c r="Z42" i="37"/>
  <c r="Y42" i="37"/>
  <c r="X42" i="37"/>
  <c r="W42" i="37"/>
  <c r="V42" i="37"/>
  <c r="U42" i="37"/>
  <c r="T42" i="37"/>
  <c r="S42" i="37"/>
  <c r="Z41" i="37"/>
  <c r="Y41" i="37"/>
  <c r="X41" i="37"/>
  <c r="W41" i="37"/>
  <c r="V41" i="37"/>
  <c r="U41" i="37"/>
  <c r="T41" i="37"/>
  <c r="S41" i="37"/>
  <c r="Z40" i="37"/>
  <c r="Y40" i="37"/>
  <c r="X40" i="37"/>
  <c r="W40" i="37"/>
  <c r="V40" i="37"/>
  <c r="U40" i="37"/>
  <c r="T40" i="37"/>
  <c r="S40" i="37"/>
  <c r="Z39" i="37"/>
  <c r="Y39" i="37"/>
  <c r="X39" i="37"/>
  <c r="W39" i="37"/>
  <c r="V39" i="37"/>
  <c r="U39" i="37"/>
  <c r="T39" i="37"/>
  <c r="S39" i="37"/>
  <c r="Z38" i="37"/>
  <c r="Y38" i="37"/>
  <c r="X38" i="37"/>
  <c r="W38" i="37"/>
  <c r="V38" i="37"/>
  <c r="U38" i="37"/>
  <c r="T38" i="37"/>
  <c r="S38" i="37"/>
  <c r="Z37" i="37"/>
  <c r="Y37" i="37"/>
  <c r="X37" i="37"/>
  <c r="W37" i="37"/>
  <c r="V37" i="37"/>
  <c r="U37" i="37"/>
  <c r="T37" i="37"/>
  <c r="S37" i="37"/>
  <c r="Z36" i="37"/>
  <c r="Y36" i="37"/>
  <c r="X36" i="37"/>
  <c r="W36" i="37"/>
  <c r="V36" i="37"/>
  <c r="U36" i="37"/>
  <c r="T36" i="37"/>
  <c r="S36" i="37"/>
  <c r="Z35" i="37"/>
  <c r="Y35" i="37"/>
  <c r="X35" i="37"/>
  <c r="W35" i="37"/>
  <c r="V35" i="37"/>
  <c r="U35" i="37"/>
  <c r="T35" i="37"/>
  <c r="S35" i="37"/>
  <c r="Z34" i="37"/>
  <c r="Y34" i="37"/>
  <c r="X34" i="37"/>
  <c r="W34" i="37"/>
  <c r="V34" i="37"/>
  <c r="U34" i="37"/>
  <c r="T34" i="37"/>
  <c r="S34" i="37"/>
  <c r="Z33" i="37"/>
  <c r="Y33" i="37"/>
  <c r="X33" i="37"/>
  <c r="W33" i="37"/>
  <c r="V33" i="37"/>
  <c r="U33" i="37"/>
  <c r="T33" i="37"/>
  <c r="S33" i="37"/>
  <c r="Z32" i="37"/>
  <c r="Y32" i="37"/>
  <c r="X32" i="37"/>
  <c r="W32" i="37"/>
  <c r="V32" i="37"/>
  <c r="U32" i="37"/>
  <c r="T32" i="37"/>
  <c r="S32" i="37"/>
  <c r="Z31" i="37"/>
  <c r="Y31" i="37"/>
  <c r="X31" i="37"/>
  <c r="W31" i="37"/>
  <c r="V31" i="37"/>
  <c r="U31" i="37"/>
  <c r="T31" i="37"/>
  <c r="S31" i="37"/>
  <c r="Z30" i="37"/>
  <c r="Y30" i="37"/>
  <c r="X30" i="37"/>
  <c r="W30" i="37"/>
  <c r="V30" i="37"/>
  <c r="U30" i="37"/>
  <c r="T30" i="37"/>
  <c r="S30" i="37"/>
  <c r="Z29" i="37"/>
  <c r="Y29" i="37"/>
  <c r="X29" i="37"/>
  <c r="W29" i="37"/>
  <c r="V29" i="37"/>
  <c r="U29" i="37"/>
  <c r="T29" i="37"/>
  <c r="S29" i="37"/>
  <c r="Z28" i="37"/>
  <c r="Y28" i="37"/>
  <c r="X28" i="37"/>
  <c r="W28" i="37"/>
  <c r="V28" i="37"/>
  <c r="U28" i="37"/>
  <c r="T28" i="37"/>
  <c r="S28" i="37"/>
  <c r="Z27" i="37"/>
  <c r="Y27" i="37"/>
  <c r="X27" i="37"/>
  <c r="W27" i="37"/>
  <c r="V27" i="37"/>
  <c r="U27" i="37"/>
  <c r="T27" i="37"/>
  <c r="S27" i="37"/>
  <c r="Z26" i="37"/>
  <c r="Y26" i="37"/>
  <c r="X26" i="37"/>
  <c r="W26" i="37"/>
  <c r="V26" i="37"/>
  <c r="U26" i="37"/>
  <c r="T26" i="37"/>
  <c r="S26" i="37"/>
  <c r="Z25" i="37"/>
  <c r="Y25" i="37"/>
  <c r="X25" i="37"/>
  <c r="W25" i="37"/>
  <c r="V25" i="37"/>
  <c r="U25" i="37"/>
  <c r="T25" i="37"/>
  <c r="S25" i="37"/>
  <c r="Z24" i="37"/>
  <c r="Y24" i="37"/>
  <c r="X24" i="37"/>
  <c r="W24" i="37"/>
  <c r="V24" i="37"/>
  <c r="U24" i="37"/>
  <c r="T24" i="37"/>
  <c r="S24" i="37"/>
  <c r="Z23" i="37"/>
  <c r="Y23" i="37"/>
  <c r="X23" i="37"/>
  <c r="W23" i="37"/>
  <c r="V23" i="37"/>
  <c r="U23" i="37"/>
  <c r="T23" i="37"/>
  <c r="S23" i="37"/>
  <c r="Z22" i="37"/>
  <c r="Y22" i="37"/>
  <c r="X22" i="37"/>
  <c r="W22" i="37"/>
  <c r="V22" i="37"/>
  <c r="U22" i="37"/>
  <c r="T22" i="37"/>
  <c r="S22" i="37"/>
  <c r="Z21" i="37"/>
  <c r="Y21" i="37"/>
  <c r="X21" i="37"/>
  <c r="W21" i="37"/>
  <c r="V21" i="37"/>
  <c r="U21" i="37"/>
  <c r="T21" i="37"/>
  <c r="S21" i="37"/>
  <c r="Z20" i="37"/>
  <c r="Y20" i="37"/>
  <c r="X20" i="37"/>
  <c r="W20" i="37"/>
  <c r="V20" i="37"/>
  <c r="U20" i="37"/>
  <c r="T20" i="37"/>
  <c r="S20" i="37"/>
  <c r="Z19" i="37"/>
  <c r="Y19" i="37"/>
  <c r="X19" i="37"/>
  <c r="W19" i="37"/>
  <c r="V19" i="37"/>
  <c r="U19" i="37"/>
  <c r="T19" i="37"/>
  <c r="S19" i="37"/>
  <c r="Z18" i="37"/>
  <c r="Y18" i="37"/>
  <c r="X18" i="37"/>
  <c r="W18" i="37"/>
  <c r="V18" i="37"/>
  <c r="U18" i="37"/>
  <c r="T18" i="37"/>
  <c r="S18" i="37"/>
  <c r="Z17" i="37"/>
  <c r="Y17" i="37"/>
  <c r="X17" i="37"/>
  <c r="W17" i="37"/>
  <c r="V17" i="37"/>
  <c r="U17" i="37"/>
  <c r="T17" i="37"/>
  <c r="S17" i="37"/>
  <c r="Z16" i="37"/>
  <c r="Y16" i="37"/>
  <c r="X16" i="37"/>
  <c r="W16" i="37"/>
  <c r="V16" i="37"/>
  <c r="U16" i="37"/>
  <c r="T16" i="37"/>
  <c r="S16" i="37"/>
  <c r="Z15" i="37"/>
  <c r="Y15" i="37"/>
  <c r="X15" i="37"/>
  <c r="W15" i="37"/>
  <c r="V15" i="37"/>
  <c r="U15" i="37"/>
  <c r="T15" i="37"/>
  <c r="S15" i="37"/>
  <c r="Z14" i="37"/>
  <c r="Y14" i="37"/>
  <c r="X14" i="37"/>
  <c r="W14" i="37"/>
  <c r="V14" i="37"/>
  <c r="U14" i="37"/>
  <c r="T14" i="37"/>
  <c r="S14" i="37"/>
  <c r="Z13" i="37"/>
  <c r="Y13" i="37"/>
  <c r="X13" i="37"/>
  <c r="W13" i="37"/>
  <c r="V13" i="37"/>
  <c r="U13" i="37"/>
  <c r="T13" i="37"/>
  <c r="S13" i="37"/>
  <c r="Z12" i="37"/>
  <c r="Y12" i="37"/>
  <c r="X12" i="37"/>
  <c r="W12" i="37"/>
  <c r="V12" i="37"/>
  <c r="U12" i="37"/>
  <c r="T12" i="37"/>
  <c r="S12" i="37"/>
  <c r="Z11" i="37"/>
  <c r="Y11" i="37"/>
  <c r="X11" i="37"/>
  <c r="W11" i="37"/>
  <c r="V11" i="37"/>
  <c r="U11" i="37"/>
  <c r="T11" i="37"/>
  <c r="S11" i="37"/>
  <c r="Z10" i="37"/>
  <c r="Y10" i="37"/>
  <c r="X10" i="37"/>
  <c r="W10" i="37"/>
  <c r="V10" i="37"/>
  <c r="U10" i="37"/>
  <c r="T10" i="37"/>
  <c r="S10" i="37"/>
  <c r="Z9" i="37"/>
  <c r="Y9" i="37"/>
  <c r="X9" i="37"/>
  <c r="W9" i="37"/>
  <c r="V9" i="37"/>
  <c r="U9" i="37"/>
  <c r="T9" i="37"/>
  <c r="S9" i="37"/>
  <c r="Z8" i="37"/>
  <c r="Y8" i="37"/>
  <c r="X8" i="37"/>
  <c r="W8" i="37"/>
  <c r="V8" i="37"/>
  <c r="U8" i="37"/>
  <c r="T8" i="37"/>
  <c r="S8" i="37"/>
  <c r="Z91" i="35"/>
  <c r="Y91" i="35"/>
  <c r="X91" i="35"/>
  <c r="W91" i="35"/>
  <c r="V91" i="35"/>
  <c r="U91" i="35"/>
  <c r="T91" i="35"/>
  <c r="S91" i="35"/>
  <c r="Z90" i="35"/>
  <c r="Y90" i="35"/>
  <c r="X90" i="35"/>
  <c r="W90" i="35"/>
  <c r="V90" i="35"/>
  <c r="U90" i="35"/>
  <c r="T90" i="35"/>
  <c r="S90" i="35"/>
  <c r="Z89" i="35"/>
  <c r="Y89" i="35"/>
  <c r="X89" i="35"/>
  <c r="W89" i="35"/>
  <c r="V89" i="35"/>
  <c r="U89" i="35"/>
  <c r="T89" i="35"/>
  <c r="S89" i="35"/>
  <c r="Z88" i="35"/>
  <c r="Y88" i="35"/>
  <c r="X88" i="35"/>
  <c r="W88" i="35"/>
  <c r="V88" i="35"/>
  <c r="U88" i="35"/>
  <c r="T88" i="35"/>
  <c r="S88" i="35"/>
  <c r="Z87" i="35"/>
  <c r="Y87" i="35"/>
  <c r="X87" i="35"/>
  <c r="W87" i="35"/>
  <c r="V87" i="35"/>
  <c r="U87" i="35"/>
  <c r="T87" i="35"/>
  <c r="S87" i="35"/>
  <c r="Z86" i="35"/>
  <c r="Y86" i="35"/>
  <c r="X86" i="35"/>
  <c r="W86" i="35"/>
  <c r="V86" i="35"/>
  <c r="U86" i="35"/>
  <c r="T86" i="35"/>
  <c r="S86" i="35"/>
  <c r="Z85" i="35"/>
  <c r="Y85" i="35"/>
  <c r="X85" i="35"/>
  <c r="W85" i="35"/>
  <c r="V85" i="35"/>
  <c r="U85" i="35"/>
  <c r="T85" i="35"/>
  <c r="S85" i="35"/>
  <c r="Z84" i="35"/>
  <c r="Y84" i="35"/>
  <c r="X84" i="35"/>
  <c r="W84" i="35"/>
  <c r="V84" i="35"/>
  <c r="U84" i="35"/>
  <c r="T84" i="35"/>
  <c r="S84" i="35"/>
  <c r="Z83" i="35"/>
  <c r="Y83" i="35"/>
  <c r="X83" i="35"/>
  <c r="W83" i="35"/>
  <c r="V83" i="35"/>
  <c r="U83" i="35"/>
  <c r="T83" i="35"/>
  <c r="S83" i="35"/>
  <c r="Z82" i="35"/>
  <c r="Y82" i="35"/>
  <c r="X82" i="35"/>
  <c r="W82" i="35"/>
  <c r="V82" i="35"/>
  <c r="U82" i="35"/>
  <c r="T82" i="35"/>
  <c r="S82" i="35"/>
  <c r="Z81" i="35"/>
  <c r="Y81" i="35"/>
  <c r="X81" i="35"/>
  <c r="W81" i="35"/>
  <c r="V81" i="35"/>
  <c r="U81" i="35"/>
  <c r="T81" i="35"/>
  <c r="S81" i="35"/>
  <c r="Z80" i="35"/>
  <c r="Y80" i="35"/>
  <c r="X80" i="35"/>
  <c r="W80" i="35"/>
  <c r="V80" i="35"/>
  <c r="U80" i="35"/>
  <c r="T80" i="35"/>
  <c r="S80" i="35"/>
  <c r="Z79" i="35"/>
  <c r="Y79" i="35"/>
  <c r="X79" i="35"/>
  <c r="W79" i="35"/>
  <c r="V79" i="35"/>
  <c r="U79" i="35"/>
  <c r="T79" i="35"/>
  <c r="S79" i="35"/>
  <c r="Z78" i="35"/>
  <c r="Y78" i="35"/>
  <c r="X78" i="35"/>
  <c r="W78" i="35"/>
  <c r="V78" i="35"/>
  <c r="U78" i="35"/>
  <c r="T78" i="35"/>
  <c r="S78" i="35"/>
  <c r="Z77" i="35"/>
  <c r="Y77" i="35"/>
  <c r="X77" i="35"/>
  <c r="W77" i="35"/>
  <c r="V77" i="35"/>
  <c r="U77" i="35"/>
  <c r="T77" i="35"/>
  <c r="S77" i="35"/>
  <c r="Z76" i="35"/>
  <c r="Y76" i="35"/>
  <c r="X76" i="35"/>
  <c r="W76" i="35"/>
  <c r="V76" i="35"/>
  <c r="U76" i="35"/>
  <c r="T76" i="35"/>
  <c r="S76" i="35"/>
  <c r="Z75" i="35"/>
  <c r="Y75" i="35"/>
  <c r="X75" i="35"/>
  <c r="W75" i="35"/>
  <c r="V75" i="35"/>
  <c r="U75" i="35"/>
  <c r="T75" i="35"/>
  <c r="S75" i="35"/>
  <c r="Z74" i="35"/>
  <c r="Y74" i="35"/>
  <c r="X74" i="35"/>
  <c r="W74" i="35"/>
  <c r="V74" i="35"/>
  <c r="U74" i="35"/>
  <c r="T74" i="35"/>
  <c r="S74" i="35"/>
  <c r="Z73" i="35"/>
  <c r="Y73" i="35"/>
  <c r="X73" i="35"/>
  <c r="W73" i="35"/>
  <c r="V73" i="35"/>
  <c r="U73" i="35"/>
  <c r="T73" i="35"/>
  <c r="S73" i="35"/>
  <c r="Z72" i="35"/>
  <c r="Y72" i="35"/>
  <c r="X72" i="35"/>
  <c r="W72" i="35"/>
  <c r="V72" i="35"/>
  <c r="U72" i="35"/>
  <c r="T72" i="35"/>
  <c r="S72" i="35"/>
  <c r="Z71" i="35"/>
  <c r="Y71" i="35"/>
  <c r="X71" i="35"/>
  <c r="W71" i="35"/>
  <c r="V71" i="35"/>
  <c r="U71" i="35"/>
  <c r="T71" i="35"/>
  <c r="S71" i="35"/>
  <c r="Z70" i="35"/>
  <c r="Y70" i="35"/>
  <c r="X70" i="35"/>
  <c r="W70" i="35"/>
  <c r="V70" i="35"/>
  <c r="U70" i="35"/>
  <c r="T70" i="35"/>
  <c r="S70" i="35"/>
  <c r="Z69" i="35"/>
  <c r="Y69" i="35"/>
  <c r="X69" i="35"/>
  <c r="W69" i="35"/>
  <c r="V69" i="35"/>
  <c r="U69" i="35"/>
  <c r="T69" i="35"/>
  <c r="S69" i="35"/>
  <c r="Z68" i="35"/>
  <c r="Y68" i="35"/>
  <c r="X68" i="35"/>
  <c r="W68" i="35"/>
  <c r="V68" i="35"/>
  <c r="U68" i="35"/>
  <c r="T68" i="35"/>
  <c r="S68" i="35"/>
  <c r="Z67" i="35"/>
  <c r="Y67" i="35"/>
  <c r="X67" i="35"/>
  <c r="W67" i="35"/>
  <c r="V67" i="35"/>
  <c r="U67" i="35"/>
  <c r="T67" i="35"/>
  <c r="S67" i="35"/>
  <c r="Z66" i="35"/>
  <c r="Y66" i="35"/>
  <c r="X66" i="35"/>
  <c r="W66" i="35"/>
  <c r="V66" i="35"/>
  <c r="U66" i="35"/>
  <c r="T66" i="35"/>
  <c r="S66" i="35"/>
  <c r="Z65" i="35"/>
  <c r="Y65" i="35"/>
  <c r="X65" i="35"/>
  <c r="W65" i="35"/>
  <c r="V65" i="35"/>
  <c r="U65" i="35"/>
  <c r="T65" i="35"/>
  <c r="S65" i="35"/>
  <c r="Z64" i="35"/>
  <c r="Y64" i="35"/>
  <c r="X64" i="35"/>
  <c r="W64" i="35"/>
  <c r="V64" i="35"/>
  <c r="U64" i="35"/>
  <c r="T64" i="35"/>
  <c r="S64" i="35"/>
  <c r="Z63" i="35"/>
  <c r="Y63" i="35"/>
  <c r="X63" i="35"/>
  <c r="W63" i="35"/>
  <c r="V63" i="35"/>
  <c r="U63" i="35"/>
  <c r="T63" i="35"/>
  <c r="S63" i="35"/>
  <c r="Z62" i="35"/>
  <c r="Y62" i="35"/>
  <c r="X62" i="35"/>
  <c r="W62" i="35"/>
  <c r="V62" i="35"/>
  <c r="U62" i="35"/>
  <c r="T62" i="35"/>
  <c r="S62" i="35"/>
  <c r="Z61" i="35"/>
  <c r="Y61" i="35"/>
  <c r="X61" i="35"/>
  <c r="W61" i="35"/>
  <c r="V61" i="35"/>
  <c r="U61" i="35"/>
  <c r="T61" i="35"/>
  <c r="S61" i="35"/>
  <c r="Z60" i="35"/>
  <c r="Y60" i="35"/>
  <c r="X60" i="35"/>
  <c r="W60" i="35"/>
  <c r="V60" i="35"/>
  <c r="U60" i="35"/>
  <c r="T60" i="35"/>
  <c r="S60" i="35"/>
  <c r="Z59" i="35"/>
  <c r="Y59" i="35"/>
  <c r="X59" i="35"/>
  <c r="W59" i="35"/>
  <c r="V59" i="35"/>
  <c r="U59" i="35"/>
  <c r="T59" i="35"/>
  <c r="S59" i="35"/>
  <c r="Z58" i="35"/>
  <c r="Y58" i="35"/>
  <c r="X58" i="35"/>
  <c r="W58" i="35"/>
  <c r="V58" i="35"/>
  <c r="U58" i="35"/>
  <c r="T58" i="35"/>
  <c r="S58" i="35"/>
  <c r="Z57" i="35"/>
  <c r="Y57" i="35"/>
  <c r="X57" i="35"/>
  <c r="W57" i="35"/>
  <c r="V57" i="35"/>
  <c r="U57" i="35"/>
  <c r="T57" i="35"/>
  <c r="S57" i="35"/>
  <c r="Z56" i="35"/>
  <c r="Y56" i="35"/>
  <c r="X56" i="35"/>
  <c r="W56" i="35"/>
  <c r="V56" i="35"/>
  <c r="U56" i="35"/>
  <c r="T56" i="35"/>
  <c r="S56" i="35"/>
  <c r="Z55" i="35"/>
  <c r="Y55" i="35"/>
  <c r="X55" i="35"/>
  <c r="W55" i="35"/>
  <c r="V55" i="35"/>
  <c r="U55" i="35"/>
  <c r="T55" i="35"/>
  <c r="S55" i="35"/>
  <c r="Z54" i="35"/>
  <c r="Y54" i="35"/>
  <c r="X54" i="35"/>
  <c r="W54" i="35"/>
  <c r="V54" i="35"/>
  <c r="U54" i="35"/>
  <c r="T54" i="35"/>
  <c r="S54" i="35"/>
  <c r="Z53" i="35"/>
  <c r="Y53" i="35"/>
  <c r="X53" i="35"/>
  <c r="W53" i="35"/>
  <c r="V53" i="35"/>
  <c r="U53" i="35"/>
  <c r="T53" i="35"/>
  <c r="S53" i="35"/>
  <c r="Z52" i="35"/>
  <c r="Y52" i="35"/>
  <c r="X52" i="35"/>
  <c r="W52" i="35"/>
  <c r="V52" i="35"/>
  <c r="U52" i="35"/>
  <c r="T52" i="35"/>
  <c r="S52" i="35"/>
  <c r="Z51" i="35"/>
  <c r="Y51" i="35"/>
  <c r="X51" i="35"/>
  <c r="W51" i="35"/>
  <c r="V51" i="35"/>
  <c r="U51" i="35"/>
  <c r="T51" i="35"/>
  <c r="S51" i="35"/>
  <c r="Z50" i="35"/>
  <c r="Y50" i="35"/>
  <c r="X50" i="35"/>
  <c r="W50" i="35"/>
  <c r="V50" i="35"/>
  <c r="U50" i="35"/>
  <c r="T50" i="35"/>
  <c r="S50" i="35"/>
  <c r="Z49" i="35"/>
  <c r="Y49" i="35"/>
  <c r="X49" i="35"/>
  <c r="W49" i="35"/>
  <c r="V49" i="35"/>
  <c r="U49" i="35"/>
  <c r="T49" i="35"/>
  <c r="S49" i="35"/>
  <c r="Z48" i="35"/>
  <c r="Y48" i="35"/>
  <c r="X48" i="35"/>
  <c r="W48" i="35"/>
  <c r="V48" i="35"/>
  <c r="U48" i="35"/>
  <c r="T48" i="35"/>
  <c r="S48" i="35"/>
  <c r="Z47" i="35"/>
  <c r="Y47" i="35"/>
  <c r="X47" i="35"/>
  <c r="W47" i="35"/>
  <c r="V47" i="35"/>
  <c r="U47" i="35"/>
  <c r="T47" i="35"/>
  <c r="S47" i="35"/>
  <c r="Z46" i="35"/>
  <c r="Y46" i="35"/>
  <c r="X46" i="35"/>
  <c r="W46" i="35"/>
  <c r="V46" i="35"/>
  <c r="U46" i="35"/>
  <c r="T46" i="35"/>
  <c r="S46" i="35"/>
  <c r="Z45" i="35"/>
  <c r="Y45" i="35"/>
  <c r="X45" i="35"/>
  <c r="W45" i="35"/>
  <c r="V45" i="35"/>
  <c r="U45" i="35"/>
  <c r="T45" i="35"/>
  <c r="S45" i="35"/>
  <c r="Z44" i="35"/>
  <c r="Y44" i="35"/>
  <c r="X44" i="35"/>
  <c r="W44" i="35"/>
  <c r="V44" i="35"/>
  <c r="U44" i="35"/>
  <c r="T44" i="35"/>
  <c r="S44" i="35"/>
  <c r="Z43" i="35"/>
  <c r="Y43" i="35"/>
  <c r="X43" i="35"/>
  <c r="W43" i="35"/>
  <c r="V43" i="35"/>
  <c r="U43" i="35"/>
  <c r="T43" i="35"/>
  <c r="S43" i="35"/>
  <c r="Z42" i="35"/>
  <c r="Y42" i="35"/>
  <c r="X42" i="35"/>
  <c r="W42" i="35"/>
  <c r="V42" i="35"/>
  <c r="U42" i="35"/>
  <c r="T42" i="35"/>
  <c r="S42" i="35"/>
  <c r="Z41" i="35"/>
  <c r="Y41" i="35"/>
  <c r="X41" i="35"/>
  <c r="W41" i="35"/>
  <c r="V41" i="35"/>
  <c r="U41" i="35"/>
  <c r="T41" i="35"/>
  <c r="S41" i="35"/>
  <c r="Z40" i="35"/>
  <c r="Y40" i="35"/>
  <c r="X40" i="35"/>
  <c r="W40" i="35"/>
  <c r="V40" i="35"/>
  <c r="U40" i="35"/>
  <c r="T40" i="35"/>
  <c r="S40" i="35"/>
  <c r="Z39" i="35"/>
  <c r="Y39" i="35"/>
  <c r="X39" i="35"/>
  <c r="W39" i="35"/>
  <c r="V39" i="35"/>
  <c r="U39" i="35"/>
  <c r="T39" i="35"/>
  <c r="S39" i="35"/>
  <c r="Z38" i="35"/>
  <c r="Y38" i="35"/>
  <c r="X38" i="35"/>
  <c r="W38" i="35"/>
  <c r="V38" i="35"/>
  <c r="U38" i="35"/>
  <c r="T38" i="35"/>
  <c r="S38" i="35"/>
  <c r="Z37" i="35"/>
  <c r="Y37" i="35"/>
  <c r="X37" i="35"/>
  <c r="W37" i="35"/>
  <c r="V37" i="35"/>
  <c r="U37" i="35"/>
  <c r="T37" i="35"/>
  <c r="S37" i="35"/>
  <c r="Z36" i="35"/>
  <c r="Y36" i="35"/>
  <c r="X36" i="35"/>
  <c r="W36" i="35"/>
  <c r="V36" i="35"/>
  <c r="U36" i="35"/>
  <c r="T36" i="35"/>
  <c r="S36" i="35"/>
  <c r="Z35" i="35"/>
  <c r="Y35" i="35"/>
  <c r="X35" i="35"/>
  <c r="W35" i="35"/>
  <c r="V35" i="35"/>
  <c r="U35" i="35"/>
  <c r="T35" i="35"/>
  <c r="S35" i="35"/>
  <c r="Z34" i="35"/>
  <c r="Y34" i="35"/>
  <c r="X34" i="35"/>
  <c r="W34" i="35"/>
  <c r="V34" i="35"/>
  <c r="U34" i="35"/>
  <c r="T34" i="35"/>
  <c r="S34" i="35"/>
  <c r="Z33" i="35"/>
  <c r="Y33" i="35"/>
  <c r="X33" i="35"/>
  <c r="W33" i="35"/>
  <c r="V33" i="35"/>
  <c r="U33" i="35"/>
  <c r="T33" i="35"/>
  <c r="S33" i="35"/>
  <c r="Z32" i="35"/>
  <c r="Y32" i="35"/>
  <c r="X32" i="35"/>
  <c r="W32" i="35"/>
  <c r="V32" i="35"/>
  <c r="U32" i="35"/>
  <c r="T32" i="35"/>
  <c r="S32" i="35"/>
  <c r="Z31" i="35"/>
  <c r="Y31" i="35"/>
  <c r="X31" i="35"/>
  <c r="W31" i="35"/>
  <c r="V31" i="35"/>
  <c r="U31" i="35"/>
  <c r="T31" i="35"/>
  <c r="S31" i="35"/>
  <c r="Z30" i="35"/>
  <c r="Y30" i="35"/>
  <c r="X30" i="35"/>
  <c r="W30" i="35"/>
  <c r="V30" i="35"/>
  <c r="U30" i="35"/>
  <c r="T30" i="35"/>
  <c r="S30" i="35"/>
  <c r="Z29" i="35"/>
  <c r="Y29" i="35"/>
  <c r="X29" i="35"/>
  <c r="W29" i="35"/>
  <c r="V29" i="35"/>
  <c r="U29" i="35"/>
  <c r="T29" i="35"/>
  <c r="S29" i="35"/>
  <c r="Z28" i="35"/>
  <c r="Y28" i="35"/>
  <c r="X28" i="35"/>
  <c r="W28" i="35"/>
  <c r="V28" i="35"/>
  <c r="U28" i="35"/>
  <c r="T28" i="35"/>
  <c r="S28" i="35"/>
  <c r="Z27" i="35"/>
  <c r="Y27" i="35"/>
  <c r="X27" i="35"/>
  <c r="W27" i="35"/>
  <c r="V27" i="35"/>
  <c r="U27" i="35"/>
  <c r="T27" i="35"/>
  <c r="S27" i="35"/>
  <c r="Z26" i="35"/>
  <c r="Y26" i="35"/>
  <c r="X26" i="35"/>
  <c r="W26" i="35"/>
  <c r="V26" i="35"/>
  <c r="U26" i="35"/>
  <c r="T26" i="35"/>
  <c r="S26" i="35"/>
  <c r="Z25" i="35"/>
  <c r="Y25" i="35"/>
  <c r="X25" i="35"/>
  <c r="W25" i="35"/>
  <c r="V25" i="35"/>
  <c r="U25" i="35"/>
  <c r="T25" i="35"/>
  <c r="S25" i="35"/>
  <c r="Z24" i="35"/>
  <c r="Y24" i="35"/>
  <c r="X24" i="35"/>
  <c r="W24" i="35"/>
  <c r="V24" i="35"/>
  <c r="U24" i="35"/>
  <c r="T24" i="35"/>
  <c r="S24" i="35"/>
  <c r="Z23" i="35"/>
  <c r="Y23" i="35"/>
  <c r="X23" i="35"/>
  <c r="W23" i="35"/>
  <c r="V23" i="35"/>
  <c r="U23" i="35"/>
  <c r="T23" i="35"/>
  <c r="S23" i="35"/>
  <c r="Z22" i="35"/>
  <c r="Y22" i="35"/>
  <c r="X22" i="35"/>
  <c r="W22" i="35"/>
  <c r="V22" i="35"/>
  <c r="U22" i="35"/>
  <c r="T22" i="35"/>
  <c r="S22" i="35"/>
  <c r="Z21" i="35"/>
  <c r="Y21" i="35"/>
  <c r="X21" i="35"/>
  <c r="W21" i="35"/>
  <c r="V21" i="35"/>
  <c r="U21" i="35"/>
  <c r="T21" i="35"/>
  <c r="S21" i="35"/>
  <c r="Z20" i="35"/>
  <c r="Y20" i="35"/>
  <c r="X20" i="35"/>
  <c r="W20" i="35"/>
  <c r="V20" i="35"/>
  <c r="U20" i="35"/>
  <c r="T20" i="35"/>
  <c r="S20" i="35"/>
  <c r="Z19" i="35"/>
  <c r="Y19" i="35"/>
  <c r="X19" i="35"/>
  <c r="W19" i="35"/>
  <c r="V19" i="35"/>
  <c r="U19" i="35"/>
  <c r="T19" i="35"/>
  <c r="S19" i="35"/>
  <c r="Z18" i="35"/>
  <c r="Y18" i="35"/>
  <c r="X18" i="35"/>
  <c r="W18" i="35"/>
  <c r="V18" i="35"/>
  <c r="U18" i="35"/>
  <c r="T18" i="35"/>
  <c r="S18" i="35"/>
  <c r="Z17" i="35"/>
  <c r="Y17" i="35"/>
  <c r="X17" i="35"/>
  <c r="W17" i="35"/>
  <c r="V17" i="35"/>
  <c r="U17" i="35"/>
  <c r="T17" i="35"/>
  <c r="S17" i="35"/>
  <c r="Z16" i="35"/>
  <c r="Y16" i="35"/>
  <c r="X16" i="35"/>
  <c r="W16" i="35"/>
  <c r="V16" i="35"/>
  <c r="U16" i="35"/>
  <c r="T16" i="35"/>
  <c r="S16" i="35"/>
  <c r="Z15" i="35"/>
  <c r="Y15" i="35"/>
  <c r="X15" i="35"/>
  <c r="W15" i="35"/>
  <c r="V15" i="35"/>
  <c r="U15" i="35"/>
  <c r="T15" i="35"/>
  <c r="S15" i="35"/>
  <c r="Z14" i="35"/>
  <c r="Y14" i="35"/>
  <c r="X14" i="35"/>
  <c r="W14" i="35"/>
  <c r="V14" i="35"/>
  <c r="U14" i="35"/>
  <c r="T14" i="35"/>
  <c r="S14" i="35"/>
  <c r="Z13" i="35"/>
  <c r="Y13" i="35"/>
  <c r="X13" i="35"/>
  <c r="W13" i="35"/>
  <c r="V13" i="35"/>
  <c r="U13" i="35"/>
  <c r="T13" i="35"/>
  <c r="S13" i="35"/>
  <c r="Z12" i="35"/>
  <c r="Y12" i="35"/>
  <c r="X12" i="35"/>
  <c r="W12" i="35"/>
  <c r="V12" i="35"/>
  <c r="U12" i="35"/>
  <c r="T12" i="35"/>
  <c r="S12" i="35"/>
  <c r="Z11" i="35"/>
  <c r="Y11" i="35"/>
  <c r="X11" i="35"/>
  <c r="W11" i="35"/>
  <c r="V11" i="35"/>
  <c r="U11" i="35"/>
  <c r="T11" i="35"/>
  <c r="S11" i="35"/>
  <c r="Z10" i="35"/>
  <c r="Y10" i="35"/>
  <c r="X10" i="35"/>
  <c r="W10" i="35"/>
  <c r="V10" i="35"/>
  <c r="U10" i="35"/>
  <c r="T10" i="35"/>
  <c r="S10" i="35"/>
  <c r="Z9" i="35"/>
  <c r="Y9" i="35"/>
  <c r="X9" i="35"/>
  <c r="W9" i="35"/>
  <c r="V9" i="35"/>
  <c r="U9" i="35"/>
  <c r="T9" i="35"/>
  <c r="S9" i="35"/>
  <c r="Z8" i="35"/>
  <c r="Y8" i="35"/>
  <c r="X8" i="35"/>
  <c r="W8" i="35"/>
  <c r="V8" i="35"/>
  <c r="U8" i="35"/>
  <c r="T8" i="35"/>
  <c r="S8" i="35"/>
  <c r="Z91" i="34"/>
  <c r="Y91" i="34"/>
  <c r="X91" i="34"/>
  <c r="W91" i="34"/>
  <c r="V91" i="34"/>
  <c r="U91" i="34"/>
  <c r="T91" i="34"/>
  <c r="S91" i="34"/>
  <c r="Z90" i="34"/>
  <c r="Y90" i="34"/>
  <c r="X90" i="34"/>
  <c r="W90" i="34"/>
  <c r="V90" i="34"/>
  <c r="U90" i="34"/>
  <c r="T90" i="34"/>
  <c r="S90" i="34"/>
  <c r="Z89" i="34"/>
  <c r="Y89" i="34"/>
  <c r="X89" i="34"/>
  <c r="W89" i="34"/>
  <c r="V89" i="34"/>
  <c r="U89" i="34"/>
  <c r="T89" i="34"/>
  <c r="S89" i="34"/>
  <c r="Z88" i="34"/>
  <c r="Y88" i="34"/>
  <c r="X88" i="34"/>
  <c r="W88" i="34"/>
  <c r="V88" i="34"/>
  <c r="U88" i="34"/>
  <c r="T88" i="34"/>
  <c r="S88" i="34"/>
  <c r="Z87" i="34"/>
  <c r="Y87" i="34"/>
  <c r="X87" i="34"/>
  <c r="W87" i="34"/>
  <c r="V87" i="34"/>
  <c r="U87" i="34"/>
  <c r="T87" i="34"/>
  <c r="S87" i="34"/>
  <c r="Z86" i="34"/>
  <c r="Y86" i="34"/>
  <c r="X86" i="34"/>
  <c r="W86" i="34"/>
  <c r="V86" i="34"/>
  <c r="U86" i="34"/>
  <c r="T86" i="34"/>
  <c r="S86" i="34"/>
  <c r="Z85" i="34"/>
  <c r="Y85" i="34"/>
  <c r="X85" i="34"/>
  <c r="W85" i="34"/>
  <c r="V85" i="34"/>
  <c r="U85" i="34"/>
  <c r="T85" i="34"/>
  <c r="S85" i="34"/>
  <c r="Z84" i="34"/>
  <c r="Y84" i="34"/>
  <c r="X84" i="34"/>
  <c r="W84" i="34"/>
  <c r="V84" i="34"/>
  <c r="U84" i="34"/>
  <c r="T84" i="34"/>
  <c r="S84" i="34"/>
  <c r="Z83" i="34"/>
  <c r="Y83" i="34"/>
  <c r="X83" i="34"/>
  <c r="W83" i="34"/>
  <c r="V83" i="34"/>
  <c r="U83" i="34"/>
  <c r="T83" i="34"/>
  <c r="S83" i="34"/>
  <c r="Z82" i="34"/>
  <c r="Y82" i="34"/>
  <c r="X82" i="34"/>
  <c r="W82" i="34"/>
  <c r="V82" i="34"/>
  <c r="U82" i="34"/>
  <c r="T82" i="34"/>
  <c r="S82" i="34"/>
  <c r="Z81" i="34"/>
  <c r="Y81" i="34"/>
  <c r="X81" i="34"/>
  <c r="W81" i="34"/>
  <c r="V81" i="34"/>
  <c r="U81" i="34"/>
  <c r="T81" i="34"/>
  <c r="S81" i="34"/>
  <c r="Z80" i="34"/>
  <c r="Y80" i="34"/>
  <c r="X80" i="34"/>
  <c r="W80" i="34"/>
  <c r="V80" i="34"/>
  <c r="U80" i="34"/>
  <c r="T80" i="34"/>
  <c r="S80" i="34"/>
  <c r="Z79" i="34"/>
  <c r="Y79" i="34"/>
  <c r="X79" i="34"/>
  <c r="W79" i="34"/>
  <c r="V79" i="34"/>
  <c r="U79" i="34"/>
  <c r="T79" i="34"/>
  <c r="S79" i="34"/>
  <c r="Z78" i="34"/>
  <c r="Y78" i="34"/>
  <c r="X78" i="34"/>
  <c r="W78" i="34"/>
  <c r="V78" i="34"/>
  <c r="U78" i="34"/>
  <c r="T78" i="34"/>
  <c r="S78" i="34"/>
  <c r="Z77" i="34"/>
  <c r="Y77" i="34"/>
  <c r="X77" i="34"/>
  <c r="W77" i="34"/>
  <c r="V77" i="34"/>
  <c r="U77" i="34"/>
  <c r="T77" i="34"/>
  <c r="S77" i="34"/>
  <c r="Z76" i="34"/>
  <c r="Y76" i="34"/>
  <c r="X76" i="34"/>
  <c r="W76" i="34"/>
  <c r="V76" i="34"/>
  <c r="U76" i="34"/>
  <c r="T76" i="34"/>
  <c r="S76" i="34"/>
  <c r="Z75" i="34"/>
  <c r="Y75" i="34"/>
  <c r="X75" i="34"/>
  <c r="W75" i="34"/>
  <c r="V75" i="34"/>
  <c r="U75" i="34"/>
  <c r="T75" i="34"/>
  <c r="S75" i="34"/>
  <c r="Z74" i="34"/>
  <c r="Y74" i="34"/>
  <c r="X74" i="34"/>
  <c r="W74" i="34"/>
  <c r="V74" i="34"/>
  <c r="U74" i="34"/>
  <c r="T74" i="34"/>
  <c r="S74" i="34"/>
  <c r="Z73" i="34"/>
  <c r="Y73" i="34"/>
  <c r="X73" i="34"/>
  <c r="W73" i="34"/>
  <c r="V73" i="34"/>
  <c r="U73" i="34"/>
  <c r="T73" i="34"/>
  <c r="S73" i="34"/>
  <c r="Z72" i="34"/>
  <c r="Y72" i="34"/>
  <c r="X72" i="34"/>
  <c r="W72" i="34"/>
  <c r="V72" i="34"/>
  <c r="U72" i="34"/>
  <c r="T72" i="34"/>
  <c r="S72" i="34"/>
  <c r="Z71" i="34"/>
  <c r="Y71" i="34"/>
  <c r="X71" i="34"/>
  <c r="W71" i="34"/>
  <c r="V71" i="34"/>
  <c r="U71" i="34"/>
  <c r="T71" i="34"/>
  <c r="S71" i="34"/>
  <c r="Z70" i="34"/>
  <c r="Y70" i="34"/>
  <c r="X70" i="34"/>
  <c r="W70" i="34"/>
  <c r="V70" i="34"/>
  <c r="U70" i="34"/>
  <c r="T70" i="34"/>
  <c r="S70" i="34"/>
  <c r="Z69" i="34"/>
  <c r="Y69" i="34"/>
  <c r="X69" i="34"/>
  <c r="W69" i="34"/>
  <c r="V69" i="34"/>
  <c r="U69" i="34"/>
  <c r="T69" i="34"/>
  <c r="S69" i="34"/>
  <c r="Z68" i="34"/>
  <c r="Y68" i="34"/>
  <c r="X68" i="34"/>
  <c r="W68" i="34"/>
  <c r="V68" i="34"/>
  <c r="U68" i="34"/>
  <c r="T68" i="34"/>
  <c r="S68" i="34"/>
  <c r="Z67" i="34"/>
  <c r="Y67" i="34"/>
  <c r="X67" i="34"/>
  <c r="W67" i="34"/>
  <c r="V67" i="34"/>
  <c r="U67" i="34"/>
  <c r="T67" i="34"/>
  <c r="S67" i="34"/>
  <c r="Z66" i="34"/>
  <c r="Y66" i="34"/>
  <c r="X66" i="34"/>
  <c r="W66" i="34"/>
  <c r="V66" i="34"/>
  <c r="U66" i="34"/>
  <c r="T66" i="34"/>
  <c r="S66" i="34"/>
  <c r="Z65" i="34"/>
  <c r="Y65" i="34"/>
  <c r="X65" i="34"/>
  <c r="W65" i="34"/>
  <c r="V65" i="34"/>
  <c r="U65" i="34"/>
  <c r="T65" i="34"/>
  <c r="S65" i="34"/>
  <c r="Z64" i="34"/>
  <c r="Y64" i="34"/>
  <c r="X64" i="34"/>
  <c r="W64" i="34"/>
  <c r="V64" i="34"/>
  <c r="U64" i="34"/>
  <c r="T64" i="34"/>
  <c r="S64" i="34"/>
  <c r="Z63" i="34"/>
  <c r="Y63" i="34"/>
  <c r="X63" i="34"/>
  <c r="W63" i="34"/>
  <c r="V63" i="34"/>
  <c r="U63" i="34"/>
  <c r="T63" i="34"/>
  <c r="S63" i="34"/>
  <c r="Z62" i="34"/>
  <c r="Y62" i="34"/>
  <c r="X62" i="34"/>
  <c r="W62" i="34"/>
  <c r="V62" i="34"/>
  <c r="U62" i="34"/>
  <c r="T62" i="34"/>
  <c r="S62" i="34"/>
  <c r="Z61" i="34"/>
  <c r="Y61" i="34"/>
  <c r="X61" i="34"/>
  <c r="W61" i="34"/>
  <c r="V61" i="34"/>
  <c r="U61" i="34"/>
  <c r="T61" i="34"/>
  <c r="S61" i="34"/>
  <c r="Z60" i="34"/>
  <c r="Y60" i="34"/>
  <c r="X60" i="34"/>
  <c r="W60" i="34"/>
  <c r="V60" i="34"/>
  <c r="U60" i="34"/>
  <c r="T60" i="34"/>
  <c r="S60" i="34"/>
  <c r="Z59" i="34"/>
  <c r="Y59" i="34"/>
  <c r="X59" i="34"/>
  <c r="W59" i="34"/>
  <c r="V59" i="34"/>
  <c r="U59" i="34"/>
  <c r="T59" i="34"/>
  <c r="S59" i="34"/>
  <c r="Z58" i="34"/>
  <c r="Y58" i="34"/>
  <c r="X58" i="34"/>
  <c r="W58" i="34"/>
  <c r="V58" i="34"/>
  <c r="U58" i="34"/>
  <c r="T58" i="34"/>
  <c r="S58" i="34"/>
  <c r="Z57" i="34"/>
  <c r="Y57" i="34"/>
  <c r="X57" i="34"/>
  <c r="W57" i="34"/>
  <c r="V57" i="34"/>
  <c r="U57" i="34"/>
  <c r="T57" i="34"/>
  <c r="S57" i="34"/>
  <c r="Z56" i="34"/>
  <c r="Y56" i="34"/>
  <c r="X56" i="34"/>
  <c r="W56" i="34"/>
  <c r="V56" i="34"/>
  <c r="U56" i="34"/>
  <c r="T56" i="34"/>
  <c r="S56" i="34"/>
  <c r="Z55" i="34"/>
  <c r="Y55" i="34"/>
  <c r="X55" i="34"/>
  <c r="W55" i="34"/>
  <c r="V55" i="34"/>
  <c r="U55" i="34"/>
  <c r="T55" i="34"/>
  <c r="S55" i="34"/>
  <c r="Z54" i="34"/>
  <c r="Y54" i="34"/>
  <c r="X54" i="34"/>
  <c r="W54" i="34"/>
  <c r="V54" i="34"/>
  <c r="U54" i="34"/>
  <c r="T54" i="34"/>
  <c r="S54" i="34"/>
  <c r="Z53" i="34"/>
  <c r="Y53" i="34"/>
  <c r="X53" i="34"/>
  <c r="W53" i="34"/>
  <c r="V53" i="34"/>
  <c r="U53" i="34"/>
  <c r="T53" i="34"/>
  <c r="S53" i="34"/>
  <c r="Z52" i="34"/>
  <c r="Y52" i="34"/>
  <c r="X52" i="34"/>
  <c r="W52" i="34"/>
  <c r="V52" i="34"/>
  <c r="U52" i="34"/>
  <c r="T52" i="34"/>
  <c r="S52" i="34"/>
  <c r="Z51" i="34"/>
  <c r="Y51" i="34"/>
  <c r="X51" i="34"/>
  <c r="W51" i="34"/>
  <c r="V51" i="34"/>
  <c r="U51" i="34"/>
  <c r="T51" i="34"/>
  <c r="S51" i="34"/>
  <c r="Z50" i="34"/>
  <c r="Y50" i="34"/>
  <c r="X50" i="34"/>
  <c r="W50" i="34"/>
  <c r="V50" i="34"/>
  <c r="U50" i="34"/>
  <c r="T50" i="34"/>
  <c r="S50" i="34"/>
  <c r="Z49" i="34"/>
  <c r="Y49" i="34"/>
  <c r="X49" i="34"/>
  <c r="W49" i="34"/>
  <c r="V49" i="34"/>
  <c r="U49" i="34"/>
  <c r="T49" i="34"/>
  <c r="S49" i="34"/>
  <c r="Z48" i="34"/>
  <c r="Y48" i="34"/>
  <c r="X48" i="34"/>
  <c r="W48" i="34"/>
  <c r="V48" i="34"/>
  <c r="U48" i="34"/>
  <c r="T48" i="34"/>
  <c r="S48" i="34"/>
  <c r="Z47" i="34"/>
  <c r="Y47" i="34"/>
  <c r="X47" i="34"/>
  <c r="W47" i="34"/>
  <c r="V47" i="34"/>
  <c r="U47" i="34"/>
  <c r="T47" i="34"/>
  <c r="S47" i="34"/>
  <c r="Z46" i="34"/>
  <c r="Y46" i="34"/>
  <c r="X46" i="34"/>
  <c r="W46" i="34"/>
  <c r="V46" i="34"/>
  <c r="U46" i="34"/>
  <c r="T46" i="34"/>
  <c r="S46" i="34"/>
  <c r="Z45" i="34"/>
  <c r="Y45" i="34"/>
  <c r="X45" i="34"/>
  <c r="W45" i="34"/>
  <c r="V45" i="34"/>
  <c r="U45" i="34"/>
  <c r="T45" i="34"/>
  <c r="S45" i="34"/>
  <c r="Z44" i="34"/>
  <c r="Y44" i="34"/>
  <c r="X44" i="34"/>
  <c r="W44" i="34"/>
  <c r="V44" i="34"/>
  <c r="U44" i="34"/>
  <c r="T44" i="34"/>
  <c r="S44" i="34"/>
  <c r="Z43" i="34"/>
  <c r="Y43" i="34"/>
  <c r="X43" i="34"/>
  <c r="W43" i="34"/>
  <c r="V43" i="34"/>
  <c r="U43" i="34"/>
  <c r="T43" i="34"/>
  <c r="S43" i="34"/>
  <c r="Z42" i="34"/>
  <c r="Y42" i="34"/>
  <c r="X42" i="34"/>
  <c r="W42" i="34"/>
  <c r="V42" i="34"/>
  <c r="U42" i="34"/>
  <c r="T42" i="34"/>
  <c r="S42" i="34"/>
  <c r="Z41" i="34"/>
  <c r="Y41" i="34"/>
  <c r="X41" i="34"/>
  <c r="W41" i="34"/>
  <c r="V41" i="34"/>
  <c r="U41" i="34"/>
  <c r="T41" i="34"/>
  <c r="S41" i="34"/>
  <c r="Z40" i="34"/>
  <c r="Y40" i="34"/>
  <c r="X40" i="34"/>
  <c r="W40" i="34"/>
  <c r="V40" i="34"/>
  <c r="U40" i="34"/>
  <c r="T40" i="34"/>
  <c r="S40" i="34"/>
  <c r="Z39" i="34"/>
  <c r="Y39" i="34"/>
  <c r="X39" i="34"/>
  <c r="W39" i="34"/>
  <c r="V39" i="34"/>
  <c r="U39" i="34"/>
  <c r="T39" i="34"/>
  <c r="S39" i="34"/>
  <c r="Z38" i="34"/>
  <c r="Y38" i="34"/>
  <c r="X38" i="34"/>
  <c r="W38" i="34"/>
  <c r="V38" i="34"/>
  <c r="U38" i="34"/>
  <c r="T38" i="34"/>
  <c r="S38" i="34"/>
  <c r="Z37" i="34"/>
  <c r="Y37" i="34"/>
  <c r="X37" i="34"/>
  <c r="W37" i="34"/>
  <c r="V37" i="34"/>
  <c r="U37" i="34"/>
  <c r="T37" i="34"/>
  <c r="S37" i="34"/>
  <c r="Z36" i="34"/>
  <c r="Y36" i="34"/>
  <c r="X36" i="34"/>
  <c r="W36" i="34"/>
  <c r="V36" i="34"/>
  <c r="U36" i="34"/>
  <c r="T36" i="34"/>
  <c r="S36" i="34"/>
  <c r="Z35" i="34"/>
  <c r="Y35" i="34"/>
  <c r="X35" i="34"/>
  <c r="W35" i="34"/>
  <c r="V35" i="34"/>
  <c r="U35" i="34"/>
  <c r="T35" i="34"/>
  <c r="S35" i="34"/>
  <c r="Z34" i="34"/>
  <c r="Y34" i="34"/>
  <c r="X34" i="34"/>
  <c r="W34" i="34"/>
  <c r="V34" i="34"/>
  <c r="U34" i="34"/>
  <c r="T34" i="34"/>
  <c r="S34" i="34"/>
  <c r="Z33" i="34"/>
  <c r="Y33" i="34"/>
  <c r="X33" i="34"/>
  <c r="W33" i="34"/>
  <c r="V33" i="34"/>
  <c r="U33" i="34"/>
  <c r="T33" i="34"/>
  <c r="S33" i="34"/>
  <c r="Z32" i="34"/>
  <c r="Y32" i="34"/>
  <c r="X32" i="34"/>
  <c r="W32" i="34"/>
  <c r="V32" i="34"/>
  <c r="U32" i="34"/>
  <c r="T32" i="34"/>
  <c r="S32" i="34"/>
  <c r="Z31" i="34"/>
  <c r="Y31" i="34"/>
  <c r="X31" i="34"/>
  <c r="W31" i="34"/>
  <c r="V31" i="34"/>
  <c r="U31" i="34"/>
  <c r="T31" i="34"/>
  <c r="S31" i="34"/>
  <c r="Z30" i="34"/>
  <c r="Y30" i="34"/>
  <c r="X30" i="34"/>
  <c r="W30" i="34"/>
  <c r="V30" i="34"/>
  <c r="U30" i="34"/>
  <c r="T30" i="34"/>
  <c r="S30" i="34"/>
  <c r="Z29" i="34"/>
  <c r="Y29" i="34"/>
  <c r="X29" i="34"/>
  <c r="W29" i="34"/>
  <c r="V29" i="34"/>
  <c r="U29" i="34"/>
  <c r="T29" i="34"/>
  <c r="S29" i="34"/>
  <c r="Z28" i="34"/>
  <c r="Y28" i="34"/>
  <c r="X28" i="34"/>
  <c r="W28" i="34"/>
  <c r="V28" i="34"/>
  <c r="U28" i="34"/>
  <c r="T28" i="34"/>
  <c r="S28" i="34"/>
  <c r="Z27" i="34"/>
  <c r="Y27" i="34"/>
  <c r="X27" i="34"/>
  <c r="W27" i="34"/>
  <c r="V27" i="34"/>
  <c r="U27" i="34"/>
  <c r="T27" i="34"/>
  <c r="S27" i="34"/>
  <c r="Z26" i="34"/>
  <c r="Y26" i="34"/>
  <c r="X26" i="34"/>
  <c r="W26" i="34"/>
  <c r="V26" i="34"/>
  <c r="U26" i="34"/>
  <c r="T26" i="34"/>
  <c r="S26" i="34"/>
  <c r="Z25" i="34"/>
  <c r="Y25" i="34"/>
  <c r="X25" i="34"/>
  <c r="W25" i="34"/>
  <c r="V25" i="34"/>
  <c r="U25" i="34"/>
  <c r="T25" i="34"/>
  <c r="S25" i="34"/>
  <c r="Z24" i="34"/>
  <c r="Y24" i="34"/>
  <c r="X24" i="34"/>
  <c r="W24" i="34"/>
  <c r="V24" i="34"/>
  <c r="U24" i="34"/>
  <c r="T24" i="34"/>
  <c r="S24" i="34"/>
  <c r="Z23" i="34"/>
  <c r="Y23" i="34"/>
  <c r="X23" i="34"/>
  <c r="W23" i="34"/>
  <c r="V23" i="34"/>
  <c r="U23" i="34"/>
  <c r="T23" i="34"/>
  <c r="S23" i="34"/>
  <c r="Z22" i="34"/>
  <c r="Y22" i="34"/>
  <c r="X22" i="34"/>
  <c r="W22" i="34"/>
  <c r="V22" i="34"/>
  <c r="U22" i="34"/>
  <c r="T22" i="34"/>
  <c r="S22" i="34"/>
  <c r="Z21" i="34"/>
  <c r="Y21" i="34"/>
  <c r="X21" i="34"/>
  <c r="W21" i="34"/>
  <c r="V21" i="34"/>
  <c r="U21" i="34"/>
  <c r="T21" i="34"/>
  <c r="S21" i="34"/>
  <c r="Z20" i="34"/>
  <c r="Y20" i="34"/>
  <c r="X20" i="34"/>
  <c r="W20" i="34"/>
  <c r="V20" i="34"/>
  <c r="U20" i="34"/>
  <c r="T20" i="34"/>
  <c r="S20" i="34"/>
  <c r="Z19" i="34"/>
  <c r="Y19" i="34"/>
  <c r="X19" i="34"/>
  <c r="W19" i="34"/>
  <c r="V19" i="34"/>
  <c r="U19" i="34"/>
  <c r="T19" i="34"/>
  <c r="S19" i="34"/>
  <c r="Z18" i="34"/>
  <c r="Y18" i="34"/>
  <c r="X18" i="34"/>
  <c r="W18" i="34"/>
  <c r="V18" i="34"/>
  <c r="U18" i="34"/>
  <c r="T18" i="34"/>
  <c r="S18" i="34"/>
  <c r="Z17" i="34"/>
  <c r="Y17" i="34"/>
  <c r="X17" i="34"/>
  <c r="W17" i="34"/>
  <c r="V17" i="34"/>
  <c r="U17" i="34"/>
  <c r="T17" i="34"/>
  <c r="S17" i="34"/>
  <c r="Z16" i="34"/>
  <c r="Y16" i="34"/>
  <c r="X16" i="34"/>
  <c r="W16" i="34"/>
  <c r="V16" i="34"/>
  <c r="U16" i="34"/>
  <c r="T16" i="34"/>
  <c r="S16" i="34"/>
  <c r="Z15" i="34"/>
  <c r="Y15" i="34"/>
  <c r="X15" i="34"/>
  <c r="W15" i="34"/>
  <c r="V15" i="34"/>
  <c r="U15" i="34"/>
  <c r="T15" i="34"/>
  <c r="S15" i="34"/>
  <c r="Z14" i="34"/>
  <c r="Y14" i="34"/>
  <c r="X14" i="34"/>
  <c r="W14" i="34"/>
  <c r="V14" i="34"/>
  <c r="U14" i="34"/>
  <c r="T14" i="34"/>
  <c r="S14" i="34"/>
  <c r="Z13" i="34"/>
  <c r="Y13" i="34"/>
  <c r="X13" i="34"/>
  <c r="W13" i="34"/>
  <c r="V13" i="34"/>
  <c r="U13" i="34"/>
  <c r="T13" i="34"/>
  <c r="S13" i="34"/>
  <c r="Z12" i="34"/>
  <c r="Y12" i="34"/>
  <c r="X12" i="34"/>
  <c r="W12" i="34"/>
  <c r="V12" i="34"/>
  <c r="U12" i="34"/>
  <c r="T12" i="34"/>
  <c r="S12" i="34"/>
  <c r="Z11" i="34"/>
  <c r="Y11" i="34"/>
  <c r="X11" i="34"/>
  <c r="W11" i="34"/>
  <c r="V11" i="34"/>
  <c r="U11" i="34"/>
  <c r="T11" i="34"/>
  <c r="S11" i="34"/>
  <c r="Z10" i="34"/>
  <c r="Y10" i="34"/>
  <c r="X10" i="34"/>
  <c r="W10" i="34"/>
  <c r="V10" i="34"/>
  <c r="U10" i="34"/>
  <c r="T10" i="34"/>
  <c r="S10" i="34"/>
  <c r="Z9" i="34"/>
  <c r="Y9" i="34"/>
  <c r="X9" i="34"/>
  <c r="W9" i="34"/>
  <c r="V9" i="34"/>
  <c r="U9" i="34"/>
  <c r="T9" i="34"/>
  <c r="S9" i="34"/>
  <c r="Z8" i="34"/>
  <c r="Y8" i="34"/>
  <c r="X8" i="34"/>
  <c r="W8" i="34"/>
  <c r="V8" i="34"/>
  <c r="U8" i="34"/>
  <c r="T8" i="34"/>
  <c r="S8" i="34"/>
  <c r="Q9" i="30" l="1"/>
  <c r="R9" i="30"/>
  <c r="S9" i="30"/>
  <c r="T9" i="30"/>
  <c r="U9" i="30"/>
  <c r="V9" i="30"/>
  <c r="W9" i="30"/>
  <c r="Q10" i="30"/>
  <c r="R10" i="30"/>
  <c r="S10" i="30"/>
  <c r="T10" i="30"/>
  <c r="U10" i="30"/>
  <c r="V10" i="30"/>
  <c r="W10" i="30"/>
  <c r="Q11" i="30"/>
  <c r="R11" i="30"/>
  <c r="S11" i="30"/>
  <c r="T11" i="30"/>
  <c r="U11" i="30"/>
  <c r="V11" i="30"/>
  <c r="W11" i="30"/>
  <c r="Q12" i="30"/>
  <c r="R12" i="30"/>
  <c r="S12" i="30"/>
  <c r="T12" i="30"/>
  <c r="U12" i="30"/>
  <c r="V12" i="30"/>
  <c r="W12" i="30"/>
  <c r="Q13" i="30"/>
  <c r="R13" i="30"/>
  <c r="S13" i="30"/>
  <c r="T13" i="30"/>
  <c r="U13" i="30"/>
  <c r="V13" i="30"/>
  <c r="W13" i="30"/>
  <c r="Q14" i="30"/>
  <c r="R14" i="30"/>
  <c r="S14" i="30"/>
  <c r="T14" i="30"/>
  <c r="U14" i="30"/>
  <c r="V14" i="30"/>
  <c r="W14" i="30"/>
  <c r="Q15" i="30"/>
  <c r="R15" i="30"/>
  <c r="S15" i="30"/>
  <c r="T15" i="30"/>
  <c r="U15" i="30"/>
  <c r="V15" i="30"/>
  <c r="W15" i="30"/>
  <c r="Q16" i="30"/>
  <c r="R16" i="30"/>
  <c r="S16" i="30"/>
  <c r="T16" i="30"/>
  <c r="U16" i="30"/>
  <c r="V16" i="30"/>
  <c r="W16" i="30"/>
  <c r="Q17" i="30"/>
  <c r="R17" i="30"/>
  <c r="S17" i="30"/>
  <c r="T17" i="30"/>
  <c r="U17" i="30"/>
  <c r="V17" i="30"/>
  <c r="W17" i="30"/>
  <c r="Q18" i="30"/>
  <c r="R18" i="30"/>
  <c r="S18" i="30"/>
  <c r="T18" i="30"/>
  <c r="U18" i="30"/>
  <c r="V18" i="30"/>
  <c r="W18" i="30"/>
  <c r="Q19" i="30"/>
  <c r="R19" i="30"/>
  <c r="S19" i="30"/>
  <c r="T19" i="30"/>
  <c r="U19" i="30"/>
  <c r="V19" i="30"/>
  <c r="W19" i="30"/>
  <c r="Q20" i="30"/>
  <c r="R20" i="30"/>
  <c r="S20" i="30"/>
  <c r="T20" i="30"/>
  <c r="U20" i="30"/>
  <c r="V20" i="30"/>
  <c r="W20" i="30"/>
  <c r="Q21" i="30"/>
  <c r="R21" i="30"/>
  <c r="S21" i="30"/>
  <c r="T21" i="30"/>
  <c r="U21" i="30"/>
  <c r="V21" i="30"/>
  <c r="W21" i="30"/>
  <c r="Q22" i="30"/>
  <c r="R22" i="30"/>
  <c r="S22" i="30"/>
  <c r="T22" i="30"/>
  <c r="U22" i="30"/>
  <c r="V22" i="30"/>
  <c r="W22" i="30"/>
  <c r="Q23" i="30"/>
  <c r="R23" i="30"/>
  <c r="S23" i="30"/>
  <c r="T23" i="30"/>
  <c r="U23" i="30"/>
  <c r="V23" i="30"/>
  <c r="W23" i="30"/>
  <c r="Q24" i="30"/>
  <c r="R24" i="30"/>
  <c r="S24" i="30"/>
  <c r="T24" i="30"/>
  <c r="U24" i="30"/>
  <c r="V24" i="30"/>
  <c r="W24" i="30"/>
  <c r="Q25" i="30"/>
  <c r="R25" i="30"/>
  <c r="S25" i="30"/>
  <c r="T25" i="30"/>
  <c r="U25" i="30"/>
  <c r="V25" i="30"/>
  <c r="W25" i="30"/>
  <c r="Q26" i="30"/>
  <c r="R26" i="30"/>
  <c r="S26" i="30"/>
  <c r="T26" i="30"/>
  <c r="U26" i="30"/>
  <c r="V26" i="30"/>
  <c r="W26" i="30"/>
  <c r="Q27" i="30"/>
  <c r="R27" i="30"/>
  <c r="S27" i="30"/>
  <c r="T27" i="30"/>
  <c r="U27" i="30"/>
  <c r="V27" i="30"/>
  <c r="W27" i="30"/>
  <c r="Q28" i="30"/>
  <c r="R28" i="30"/>
  <c r="S28" i="30"/>
  <c r="T28" i="30"/>
  <c r="U28" i="30"/>
  <c r="V28" i="30"/>
  <c r="W28" i="30"/>
  <c r="Q29" i="30"/>
  <c r="R29" i="30"/>
  <c r="S29" i="30"/>
  <c r="T29" i="30"/>
  <c r="U29" i="30"/>
  <c r="V29" i="30"/>
  <c r="W29" i="30"/>
  <c r="Q30" i="30"/>
  <c r="R30" i="30"/>
  <c r="S30" i="30"/>
  <c r="T30" i="30"/>
  <c r="U30" i="30"/>
  <c r="V30" i="30"/>
  <c r="W30" i="30"/>
  <c r="Q31" i="30"/>
  <c r="R31" i="30"/>
  <c r="S31" i="30"/>
  <c r="T31" i="30"/>
  <c r="U31" i="30"/>
  <c r="V31" i="30"/>
  <c r="W31" i="30"/>
  <c r="Q32" i="30"/>
  <c r="R32" i="30"/>
  <c r="S32" i="30"/>
  <c r="T32" i="30"/>
  <c r="U32" i="30"/>
  <c r="V32" i="30"/>
  <c r="W32" i="30"/>
  <c r="Q33" i="30"/>
  <c r="R33" i="30"/>
  <c r="S33" i="30"/>
  <c r="T33" i="30"/>
  <c r="U33" i="30"/>
  <c r="V33" i="30"/>
  <c r="W33" i="30"/>
  <c r="Q34" i="30"/>
  <c r="R34" i="30"/>
  <c r="S34" i="30"/>
  <c r="T34" i="30"/>
  <c r="U34" i="30"/>
  <c r="V34" i="30"/>
  <c r="W34" i="30"/>
  <c r="Q35" i="30"/>
  <c r="R35" i="30"/>
  <c r="S35" i="30"/>
  <c r="T35" i="30"/>
  <c r="U35" i="30"/>
  <c r="V35" i="30"/>
  <c r="W35" i="30"/>
  <c r="Q36" i="30"/>
  <c r="R36" i="30"/>
  <c r="S36" i="30"/>
  <c r="T36" i="30"/>
  <c r="U36" i="30"/>
  <c r="V36" i="30"/>
  <c r="W36" i="30"/>
  <c r="Q37" i="30"/>
  <c r="R37" i="30"/>
  <c r="S37" i="30"/>
  <c r="T37" i="30"/>
  <c r="U37" i="30"/>
  <c r="V37" i="30"/>
  <c r="W37" i="30"/>
  <c r="Q38" i="30"/>
  <c r="R38" i="30"/>
  <c r="S38" i="30"/>
  <c r="T38" i="30"/>
  <c r="U38" i="30"/>
  <c r="V38" i="30"/>
  <c r="W38" i="30"/>
  <c r="Q39" i="30"/>
  <c r="R39" i="30"/>
  <c r="S39" i="30"/>
  <c r="T39" i="30"/>
  <c r="U39" i="30"/>
  <c r="V39" i="30"/>
  <c r="W39" i="30"/>
  <c r="Q40" i="30"/>
  <c r="R40" i="30"/>
  <c r="S40" i="30"/>
  <c r="T40" i="30"/>
  <c r="U40" i="30"/>
  <c r="V40" i="30"/>
  <c r="W40" i="30"/>
  <c r="Q41" i="30"/>
  <c r="R41" i="30"/>
  <c r="S41" i="30"/>
  <c r="T41" i="30"/>
  <c r="U41" i="30"/>
  <c r="V41" i="30"/>
  <c r="W41" i="30"/>
  <c r="Q42" i="30"/>
  <c r="R42" i="30"/>
  <c r="S42" i="30"/>
  <c r="T42" i="30"/>
  <c r="U42" i="30"/>
  <c r="V42" i="30"/>
  <c r="W42" i="30"/>
  <c r="Q43" i="30"/>
  <c r="R43" i="30"/>
  <c r="S43" i="30"/>
  <c r="T43" i="30"/>
  <c r="U43" i="30"/>
  <c r="V43" i="30"/>
  <c r="W43" i="30"/>
  <c r="Q44" i="30"/>
  <c r="R44" i="30"/>
  <c r="S44" i="30"/>
  <c r="T44" i="30"/>
  <c r="U44" i="30"/>
  <c r="V44" i="30"/>
  <c r="W44" i="30"/>
  <c r="Q45" i="30"/>
  <c r="R45" i="30"/>
  <c r="S45" i="30"/>
  <c r="T45" i="30"/>
  <c r="U45" i="30"/>
  <c r="V45" i="30"/>
  <c r="W45" i="30"/>
  <c r="Q46" i="30"/>
  <c r="R46" i="30"/>
  <c r="S46" i="30"/>
  <c r="T46" i="30"/>
  <c r="U46" i="30"/>
  <c r="V46" i="30"/>
  <c r="W46" i="30"/>
  <c r="Q47" i="30"/>
  <c r="R47" i="30"/>
  <c r="S47" i="30"/>
  <c r="T47" i="30"/>
  <c r="U47" i="30"/>
  <c r="V47" i="30"/>
  <c r="W47" i="30"/>
  <c r="Q48" i="30"/>
  <c r="R48" i="30"/>
  <c r="S48" i="30"/>
  <c r="T48" i="30"/>
  <c r="U48" i="30"/>
  <c r="V48" i="30"/>
  <c r="W48" i="30"/>
  <c r="Q49" i="30"/>
  <c r="R49" i="30"/>
  <c r="S49" i="30"/>
  <c r="T49" i="30"/>
  <c r="U49" i="30"/>
  <c r="V49" i="30"/>
  <c r="W49" i="30"/>
  <c r="Q50" i="30"/>
  <c r="R50" i="30"/>
  <c r="S50" i="30"/>
  <c r="T50" i="30"/>
  <c r="U50" i="30"/>
  <c r="V50" i="30"/>
  <c r="W50" i="30"/>
  <c r="Q51" i="30"/>
  <c r="R51" i="30"/>
  <c r="S51" i="30"/>
  <c r="T51" i="30"/>
  <c r="U51" i="30"/>
  <c r="V51" i="30"/>
  <c r="W51" i="30"/>
  <c r="Q52" i="30"/>
  <c r="R52" i="30"/>
  <c r="S52" i="30"/>
  <c r="T52" i="30"/>
  <c r="U52" i="30"/>
  <c r="V52" i="30"/>
  <c r="W52" i="30"/>
  <c r="Q53" i="30"/>
  <c r="R53" i="30"/>
  <c r="S53" i="30"/>
  <c r="T53" i="30"/>
  <c r="U53" i="30"/>
  <c r="V53" i="30"/>
  <c r="W53" i="30"/>
  <c r="Q54" i="30"/>
  <c r="R54" i="30"/>
  <c r="S54" i="30"/>
  <c r="T54" i="30"/>
  <c r="U54" i="30"/>
  <c r="V54" i="30"/>
  <c r="W54" i="30"/>
  <c r="Q55" i="30"/>
  <c r="R55" i="30"/>
  <c r="S55" i="30"/>
  <c r="T55" i="30"/>
  <c r="U55" i="30"/>
  <c r="V55" i="30"/>
  <c r="W55" i="30"/>
  <c r="Q56" i="30"/>
  <c r="R56" i="30"/>
  <c r="S56" i="30"/>
  <c r="T56" i="30"/>
  <c r="U56" i="30"/>
  <c r="V56" i="30"/>
  <c r="W56" i="30"/>
  <c r="Q57" i="30"/>
  <c r="R57" i="30"/>
  <c r="S57" i="30"/>
  <c r="T57" i="30"/>
  <c r="U57" i="30"/>
  <c r="V57" i="30"/>
  <c r="W57" i="30"/>
  <c r="Q58" i="30"/>
  <c r="R58" i="30"/>
  <c r="S58" i="30"/>
  <c r="T58" i="30"/>
  <c r="U58" i="30"/>
  <c r="V58" i="30"/>
  <c r="W58" i="30"/>
  <c r="Q59" i="30"/>
  <c r="R59" i="30"/>
  <c r="S59" i="30"/>
  <c r="T59" i="30"/>
  <c r="U59" i="30"/>
  <c r="V59" i="30"/>
  <c r="W59" i="30"/>
  <c r="Q60" i="30"/>
  <c r="R60" i="30"/>
  <c r="S60" i="30"/>
  <c r="T60" i="30"/>
  <c r="U60" i="30"/>
  <c r="V60" i="30"/>
  <c r="W60" i="30"/>
  <c r="Q61" i="30"/>
  <c r="R61" i="30"/>
  <c r="S61" i="30"/>
  <c r="T61" i="30"/>
  <c r="U61" i="30"/>
  <c r="V61" i="30"/>
  <c r="W61" i="30"/>
  <c r="Q62" i="30"/>
  <c r="R62" i="30"/>
  <c r="S62" i="30"/>
  <c r="T62" i="30"/>
  <c r="U62" i="30"/>
  <c r="V62" i="30"/>
  <c r="W62" i="30"/>
  <c r="Q63" i="30"/>
  <c r="R63" i="30"/>
  <c r="S63" i="30"/>
  <c r="T63" i="30"/>
  <c r="U63" i="30"/>
  <c r="V63" i="30"/>
  <c r="W63" i="30"/>
  <c r="Q64" i="30"/>
  <c r="R64" i="30"/>
  <c r="S64" i="30"/>
  <c r="T64" i="30"/>
  <c r="U64" i="30"/>
  <c r="V64" i="30"/>
  <c r="W64" i="30"/>
  <c r="Q65" i="30"/>
  <c r="R65" i="30"/>
  <c r="S65" i="30"/>
  <c r="T65" i="30"/>
  <c r="U65" i="30"/>
  <c r="V65" i="30"/>
  <c r="W65" i="30"/>
  <c r="Q66" i="30"/>
  <c r="R66" i="30"/>
  <c r="S66" i="30"/>
  <c r="T66" i="30"/>
  <c r="U66" i="30"/>
  <c r="V66" i="30"/>
  <c r="W66" i="30"/>
  <c r="Q67" i="30"/>
  <c r="R67" i="30"/>
  <c r="S67" i="30"/>
  <c r="T67" i="30"/>
  <c r="U67" i="30"/>
  <c r="V67" i="30"/>
  <c r="W67" i="30"/>
  <c r="Q68" i="30"/>
  <c r="R68" i="30"/>
  <c r="S68" i="30"/>
  <c r="T68" i="30"/>
  <c r="U68" i="30"/>
  <c r="V68" i="30"/>
  <c r="W68" i="30"/>
  <c r="Q69" i="30"/>
  <c r="R69" i="30"/>
  <c r="S69" i="30"/>
  <c r="T69" i="30"/>
  <c r="U69" i="30"/>
  <c r="V69" i="30"/>
  <c r="W69" i="30"/>
  <c r="Q70" i="30"/>
  <c r="R70" i="30"/>
  <c r="S70" i="30"/>
  <c r="T70" i="30"/>
  <c r="U70" i="30"/>
  <c r="V70" i="30"/>
  <c r="W70" i="30"/>
  <c r="Q71" i="30"/>
  <c r="R71" i="30"/>
  <c r="S71" i="30"/>
  <c r="T71" i="30"/>
  <c r="U71" i="30"/>
  <c r="V71" i="30"/>
  <c r="W71" i="30"/>
  <c r="Q72" i="30"/>
  <c r="R72" i="30"/>
  <c r="S72" i="30"/>
  <c r="T72" i="30"/>
  <c r="U72" i="30"/>
  <c r="V72" i="30"/>
  <c r="W72" i="30"/>
  <c r="Q73" i="30"/>
  <c r="R73" i="30"/>
  <c r="S73" i="30"/>
  <c r="T73" i="30"/>
  <c r="U73" i="30"/>
  <c r="V73" i="30"/>
  <c r="W73" i="30"/>
  <c r="Q74" i="30"/>
  <c r="R74" i="30"/>
  <c r="S74" i="30"/>
  <c r="T74" i="30"/>
  <c r="U74" i="30"/>
  <c r="V74" i="30"/>
  <c r="W74" i="30"/>
  <c r="Q75" i="30"/>
  <c r="R75" i="30"/>
  <c r="S75" i="30"/>
  <c r="T75" i="30"/>
  <c r="U75" i="30"/>
  <c r="V75" i="30"/>
  <c r="W75" i="30"/>
  <c r="Q76" i="30"/>
  <c r="R76" i="30"/>
  <c r="S76" i="30"/>
  <c r="T76" i="30"/>
  <c r="U76" i="30"/>
  <c r="V76" i="30"/>
  <c r="W76" i="30"/>
  <c r="Q77" i="30"/>
  <c r="R77" i="30"/>
  <c r="S77" i="30"/>
  <c r="T77" i="30"/>
  <c r="U77" i="30"/>
  <c r="V77" i="30"/>
  <c r="W77" i="30"/>
  <c r="Q78" i="30"/>
  <c r="R78" i="30"/>
  <c r="S78" i="30"/>
  <c r="T78" i="30"/>
  <c r="U78" i="30"/>
  <c r="V78" i="30"/>
  <c r="W78" i="30"/>
  <c r="Q79" i="30"/>
  <c r="R79" i="30"/>
  <c r="S79" i="30"/>
  <c r="T79" i="30"/>
  <c r="U79" i="30"/>
  <c r="V79" i="30"/>
  <c r="W79" i="30"/>
  <c r="Q80" i="30"/>
  <c r="R80" i="30"/>
  <c r="S80" i="30"/>
  <c r="T80" i="30"/>
  <c r="U80" i="30"/>
  <c r="V80" i="30"/>
  <c r="W80" i="30"/>
  <c r="Q81" i="30"/>
  <c r="R81" i="30"/>
  <c r="S81" i="30"/>
  <c r="T81" i="30"/>
  <c r="U81" i="30"/>
  <c r="V81" i="30"/>
  <c r="W81" i="30"/>
  <c r="Q82" i="30"/>
  <c r="R82" i="30"/>
  <c r="S82" i="30"/>
  <c r="T82" i="30"/>
  <c r="U82" i="30"/>
  <c r="V82" i="30"/>
  <c r="W82" i="30"/>
  <c r="Q83" i="30"/>
  <c r="R83" i="30"/>
  <c r="S83" i="30"/>
  <c r="T83" i="30"/>
  <c r="U83" i="30"/>
  <c r="V83" i="30"/>
  <c r="W83" i="30"/>
  <c r="Q84" i="30"/>
  <c r="R84" i="30"/>
  <c r="S84" i="30"/>
  <c r="T84" i="30"/>
  <c r="U84" i="30"/>
  <c r="V84" i="30"/>
  <c r="W84" i="30"/>
  <c r="Q85" i="30"/>
  <c r="R85" i="30"/>
  <c r="S85" i="30"/>
  <c r="T85" i="30"/>
  <c r="U85" i="30"/>
  <c r="V85" i="30"/>
  <c r="W85" i="30"/>
  <c r="Q86" i="30"/>
  <c r="R86" i="30"/>
  <c r="S86" i="30"/>
  <c r="T86" i="30"/>
  <c r="U86" i="30"/>
  <c r="V86" i="30"/>
  <c r="W86" i="30"/>
  <c r="Q87" i="30"/>
  <c r="R87" i="30"/>
  <c r="S87" i="30"/>
  <c r="T87" i="30"/>
  <c r="U87" i="30"/>
  <c r="V87" i="30"/>
  <c r="W87" i="30"/>
  <c r="Q88" i="30"/>
  <c r="R88" i="30"/>
  <c r="S88" i="30"/>
  <c r="T88" i="30"/>
  <c r="U88" i="30"/>
  <c r="V88" i="30"/>
  <c r="W88" i="30"/>
  <c r="Q89" i="30"/>
  <c r="R89" i="30"/>
  <c r="S89" i="30"/>
  <c r="T89" i="30"/>
  <c r="U89" i="30"/>
  <c r="V89" i="30"/>
  <c r="W89" i="30"/>
  <c r="Q90" i="30"/>
  <c r="R90" i="30"/>
  <c r="S90" i="30"/>
  <c r="T90" i="30"/>
  <c r="U90" i="30"/>
  <c r="V90" i="30"/>
  <c r="W90" i="30"/>
  <c r="Q91" i="30"/>
  <c r="R91" i="30"/>
  <c r="S91" i="30"/>
  <c r="T91" i="30"/>
  <c r="U91" i="30"/>
  <c r="V91" i="30"/>
  <c r="W91" i="30"/>
  <c r="R8" i="30"/>
  <c r="S8" i="30"/>
  <c r="T8" i="30"/>
  <c r="U8" i="30"/>
  <c r="V8" i="30"/>
  <c r="W8" i="30"/>
  <c r="Q8" i="30"/>
  <c r="AJ10" i="84" l="1"/>
  <c r="AK10" i="84"/>
  <c r="AL10" i="84"/>
  <c r="AJ11" i="84"/>
  <c r="AK11" i="84"/>
  <c r="AL11" i="84" s="1"/>
  <c r="AJ12" i="84"/>
  <c r="AK12" i="84"/>
  <c r="AJ13" i="84"/>
  <c r="AL13" i="84" s="1"/>
  <c r="AK13" i="84"/>
  <c r="AJ14" i="84"/>
  <c r="AK14" i="84"/>
  <c r="AL14" i="84"/>
  <c r="AJ15" i="84"/>
  <c r="AK15" i="84"/>
  <c r="AJ16" i="84"/>
  <c r="AK16" i="84"/>
  <c r="AJ17" i="84"/>
  <c r="AK17" i="84"/>
  <c r="AL17" i="84"/>
  <c r="AJ18" i="84"/>
  <c r="AK18" i="84"/>
  <c r="AJ19" i="84"/>
  <c r="AK19" i="84"/>
  <c r="AL19" i="84" s="1"/>
  <c r="AJ20" i="84"/>
  <c r="AK20" i="84"/>
  <c r="AL20" i="84" s="1"/>
  <c r="AJ21" i="84"/>
  <c r="AK21" i="84"/>
  <c r="AL21" i="84" s="1"/>
  <c r="AJ22" i="84"/>
  <c r="AK22" i="84"/>
  <c r="AJ23" i="84"/>
  <c r="AK23" i="84"/>
  <c r="AL23" i="84" s="1"/>
  <c r="AJ24" i="84"/>
  <c r="AK24" i="84"/>
  <c r="AL24" i="84" s="1"/>
  <c r="AJ25" i="84"/>
  <c r="AK25" i="84"/>
  <c r="AL25" i="84"/>
  <c r="AJ26" i="84"/>
  <c r="AL26" i="84" s="1"/>
  <c r="AK26" i="84"/>
  <c r="AJ27" i="84"/>
  <c r="AK27" i="84"/>
  <c r="AL27" i="84" s="1"/>
  <c r="AJ28" i="84"/>
  <c r="AK28" i="84"/>
  <c r="AL28" i="84" s="1"/>
  <c r="AJ29" i="84"/>
  <c r="AK29" i="84"/>
  <c r="AL29" i="84" s="1"/>
  <c r="AJ30" i="84"/>
  <c r="AL30" i="84" s="1"/>
  <c r="AK30" i="84"/>
  <c r="AJ31" i="84"/>
  <c r="AK31" i="84"/>
  <c r="AJ32" i="84"/>
  <c r="AK32" i="84"/>
  <c r="AL32" i="84" s="1"/>
  <c r="AJ33" i="84"/>
  <c r="AL33" i="84" s="1"/>
  <c r="AK33" i="84"/>
  <c r="AJ34" i="84"/>
  <c r="AK34" i="84"/>
  <c r="AL34" i="84"/>
  <c r="AJ35" i="84"/>
  <c r="AK35" i="84"/>
  <c r="AL35" i="84" s="1"/>
  <c r="AJ36" i="84"/>
  <c r="AK36" i="84"/>
  <c r="AJ37" i="84"/>
  <c r="AL37" i="84" s="1"/>
  <c r="AK37" i="84"/>
  <c r="AJ38" i="84"/>
  <c r="AK38" i="84"/>
  <c r="AJ39" i="84"/>
  <c r="AK39" i="84"/>
  <c r="AL39" i="84" s="1"/>
  <c r="AJ40" i="84"/>
  <c r="AK40" i="84"/>
  <c r="AL40" i="84" s="1"/>
  <c r="AJ41" i="84"/>
  <c r="AK41" i="84"/>
  <c r="AL41" i="84"/>
  <c r="AJ42" i="84"/>
  <c r="AK42" i="84"/>
  <c r="AL42" i="84"/>
  <c r="AJ43" i="84"/>
  <c r="AK43" i="84"/>
  <c r="AL43" i="84" s="1"/>
  <c r="AJ44" i="84"/>
  <c r="AK44" i="84"/>
  <c r="AL44" i="84" s="1"/>
  <c r="AJ45" i="84"/>
  <c r="AK45" i="84"/>
  <c r="AL45" i="84"/>
  <c r="AJ46" i="84"/>
  <c r="AL46" i="84" s="1"/>
  <c r="AK46" i="84"/>
  <c r="AJ47" i="84"/>
  <c r="AK47" i="84"/>
  <c r="AJ48" i="84"/>
  <c r="AK48" i="84"/>
  <c r="AL48" i="84" s="1"/>
  <c r="AJ49" i="84"/>
  <c r="AK49" i="84"/>
  <c r="AL49" i="84"/>
  <c r="AJ50" i="84"/>
  <c r="AK50" i="84"/>
  <c r="AL50" i="84" s="1"/>
  <c r="AJ51" i="84"/>
  <c r="AK51" i="84"/>
  <c r="AL51" i="84" s="1"/>
  <c r="AJ52" i="84"/>
  <c r="AK52" i="84"/>
  <c r="AL52" i="84" s="1"/>
  <c r="AJ53" i="84"/>
  <c r="AL53" i="84" s="1"/>
  <c r="AK53" i="84"/>
  <c r="AJ54" i="84"/>
  <c r="AK54" i="84"/>
  <c r="AJ55" i="84"/>
  <c r="AK55" i="84"/>
  <c r="AL55" i="84" s="1"/>
  <c r="AJ56" i="84"/>
  <c r="AK56" i="84"/>
  <c r="AL56" i="84" s="1"/>
  <c r="AJ57" i="84"/>
  <c r="AK57" i="84"/>
  <c r="AL57" i="84" s="1"/>
  <c r="AJ58" i="84"/>
  <c r="AK58" i="84"/>
  <c r="AL58" i="84"/>
  <c r="AJ59" i="84"/>
  <c r="AK59" i="84"/>
  <c r="AL59" i="84" s="1"/>
  <c r="AJ60" i="84"/>
  <c r="AK60" i="84"/>
  <c r="AL60" i="84" s="1"/>
  <c r="AJ61" i="84"/>
  <c r="AK61" i="84"/>
  <c r="AL61" i="84"/>
  <c r="AJ62" i="84"/>
  <c r="AK62" i="84"/>
  <c r="AJ63" i="84"/>
  <c r="AK63" i="84"/>
  <c r="AJ64" i="84"/>
  <c r="AK64" i="84"/>
  <c r="AJ65" i="84"/>
  <c r="AK65" i="84"/>
  <c r="AL65" i="84"/>
  <c r="AJ66" i="84"/>
  <c r="AK66" i="84"/>
  <c r="AL66" i="84" s="1"/>
  <c r="AJ67" i="84"/>
  <c r="AK67" i="84"/>
  <c r="AJ68" i="84"/>
  <c r="AK68" i="84"/>
  <c r="AL68" i="84" s="1"/>
  <c r="AJ69" i="84"/>
  <c r="AK69" i="84"/>
  <c r="AL69" i="84"/>
  <c r="AJ70" i="84"/>
  <c r="AK70" i="84"/>
  <c r="AJ71" i="84"/>
  <c r="AK71" i="84"/>
  <c r="AJ72" i="84"/>
  <c r="AK72" i="84"/>
  <c r="AL72" i="84" s="1"/>
  <c r="AJ73" i="84"/>
  <c r="AK73" i="84"/>
  <c r="AL73" i="84" s="1"/>
  <c r="AJ74" i="84"/>
  <c r="AK74" i="84"/>
  <c r="AL74" i="84" s="1"/>
  <c r="AJ75" i="84"/>
  <c r="AK75" i="84"/>
  <c r="AL75" i="84" s="1"/>
  <c r="AJ76" i="84"/>
  <c r="AK76" i="84"/>
  <c r="AL76" i="84" s="1"/>
  <c r="AJ77" i="84"/>
  <c r="AK77" i="84"/>
  <c r="AL77" i="84" s="1"/>
  <c r="AJ78" i="84"/>
  <c r="AK78" i="84"/>
  <c r="AJ79" i="84"/>
  <c r="AK79" i="84"/>
  <c r="AL79" i="84" s="1"/>
  <c r="AJ80" i="84"/>
  <c r="AK80" i="84"/>
  <c r="AJ81" i="84"/>
  <c r="AK81" i="84"/>
  <c r="AL81" i="84" s="1"/>
  <c r="AJ82" i="84"/>
  <c r="AK82" i="84"/>
  <c r="AL82" i="84"/>
  <c r="AJ83" i="84"/>
  <c r="AK83" i="84"/>
  <c r="AJ84" i="84"/>
  <c r="AK84" i="84"/>
  <c r="AJ85" i="84"/>
  <c r="AK85" i="84"/>
  <c r="AL85" i="84"/>
  <c r="AJ86" i="84"/>
  <c r="AK86" i="84"/>
  <c r="AJ87" i="84"/>
  <c r="AK87" i="84"/>
  <c r="AL87" i="84" s="1"/>
  <c r="AJ88" i="84"/>
  <c r="AK88" i="84"/>
  <c r="AL88" i="84" s="1"/>
  <c r="AJ89" i="84"/>
  <c r="AK89" i="84"/>
  <c r="AL89" i="84"/>
  <c r="AJ90" i="84"/>
  <c r="AL90" i="84" s="1"/>
  <c r="AK90" i="84"/>
  <c r="AK9" i="84"/>
  <c r="AL9" i="84" s="1"/>
  <c r="AJ9" i="84"/>
  <c r="Z9" i="23"/>
  <c r="Z10" i="23"/>
  <c r="Z11" i="23"/>
  <c r="Z12" i="23"/>
  <c r="Z13" i="23"/>
  <c r="Z14" i="23"/>
  <c r="Z15" i="23"/>
  <c r="Z16" i="23"/>
  <c r="Z17" i="23"/>
  <c r="Z18" i="23"/>
  <c r="Z19" i="23"/>
  <c r="Z20" i="23"/>
  <c r="Z21" i="23"/>
  <c r="Z22" i="23"/>
  <c r="Z23" i="23"/>
  <c r="Z24" i="23"/>
  <c r="Z25" i="23"/>
  <c r="Z26" i="23"/>
  <c r="Z27" i="23"/>
  <c r="Z28" i="23"/>
  <c r="Z29" i="23"/>
  <c r="Z30" i="23"/>
  <c r="Z31" i="23"/>
  <c r="Z32" i="23"/>
  <c r="Z33" i="23"/>
  <c r="Z34" i="23"/>
  <c r="Z35" i="23"/>
  <c r="Z36" i="23"/>
  <c r="Z37" i="23"/>
  <c r="Z38" i="23"/>
  <c r="Z39" i="23"/>
  <c r="Z40" i="23"/>
  <c r="Z41" i="23"/>
  <c r="Z42" i="23"/>
  <c r="Z43" i="23"/>
  <c r="Z44" i="23"/>
  <c r="Z45" i="23"/>
  <c r="Z46" i="23"/>
  <c r="Z47" i="23"/>
  <c r="Z48" i="23"/>
  <c r="Z49" i="23"/>
  <c r="Z50" i="23"/>
  <c r="Z51" i="23"/>
  <c r="Z52" i="23"/>
  <c r="Z53" i="23"/>
  <c r="Z54" i="23"/>
  <c r="Z55" i="23"/>
  <c r="Z56" i="23"/>
  <c r="Z57" i="23"/>
  <c r="Z58" i="23"/>
  <c r="Z59" i="23"/>
  <c r="Z60" i="23"/>
  <c r="Z61" i="23"/>
  <c r="Z62" i="23"/>
  <c r="Z63" i="23"/>
  <c r="Z64" i="23"/>
  <c r="Z65" i="23"/>
  <c r="Z66" i="23"/>
  <c r="Z67" i="23"/>
  <c r="Z68" i="23"/>
  <c r="Z69" i="23"/>
  <c r="Z70" i="23"/>
  <c r="Z71" i="23"/>
  <c r="Z72" i="23"/>
  <c r="Z73" i="23"/>
  <c r="Z74" i="23"/>
  <c r="Z75" i="23"/>
  <c r="Z76" i="23"/>
  <c r="Z77" i="23"/>
  <c r="Z78" i="23"/>
  <c r="Z79" i="23"/>
  <c r="Z80" i="23"/>
  <c r="Z81" i="23"/>
  <c r="Z82" i="23"/>
  <c r="Z83" i="23"/>
  <c r="Z84" i="23"/>
  <c r="Z85" i="23"/>
  <c r="Z86" i="23"/>
  <c r="Z87" i="23"/>
  <c r="Z88" i="23"/>
  <c r="Z89" i="23"/>
  <c r="Z90" i="23"/>
  <c r="Z91" i="23"/>
  <c r="Y9" i="23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5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40" i="23"/>
  <c r="Y41" i="23"/>
  <c r="Y42" i="23"/>
  <c r="Y43" i="23"/>
  <c r="Y44" i="23"/>
  <c r="Y45" i="23"/>
  <c r="Y46" i="23"/>
  <c r="Y47" i="23"/>
  <c r="Y48" i="23"/>
  <c r="Y49" i="23"/>
  <c r="Y50" i="23"/>
  <c r="Y51" i="23"/>
  <c r="Y52" i="23"/>
  <c r="Y53" i="23"/>
  <c r="Y54" i="23"/>
  <c r="Y55" i="23"/>
  <c r="Y56" i="23"/>
  <c r="Y57" i="23"/>
  <c r="Y58" i="23"/>
  <c r="Y59" i="23"/>
  <c r="Y60" i="23"/>
  <c r="Y61" i="23"/>
  <c r="Y62" i="23"/>
  <c r="Y63" i="23"/>
  <c r="Y64" i="23"/>
  <c r="Y65" i="23"/>
  <c r="Y66" i="23"/>
  <c r="Y67" i="23"/>
  <c r="Y68" i="23"/>
  <c r="Y69" i="23"/>
  <c r="Y70" i="23"/>
  <c r="Y71" i="23"/>
  <c r="Y72" i="23"/>
  <c r="Y73" i="23"/>
  <c r="Y74" i="23"/>
  <c r="Y75" i="23"/>
  <c r="Y76" i="23"/>
  <c r="Y77" i="23"/>
  <c r="Y78" i="23"/>
  <c r="Y79" i="23"/>
  <c r="Y80" i="23"/>
  <c r="Y81" i="23"/>
  <c r="Y82" i="23"/>
  <c r="Y83" i="23"/>
  <c r="Y84" i="23"/>
  <c r="Y85" i="23"/>
  <c r="Y86" i="23"/>
  <c r="Y87" i="23"/>
  <c r="Y88" i="23"/>
  <c r="Y89" i="23"/>
  <c r="Y90" i="23"/>
  <c r="Y91" i="23"/>
  <c r="Y8" i="23"/>
  <c r="Z8" i="23"/>
  <c r="S8" i="23"/>
  <c r="V9" i="82"/>
  <c r="U9" i="82"/>
  <c r="T10" i="82"/>
  <c r="T11" i="82"/>
  <c r="T12" i="82"/>
  <c r="T13" i="82"/>
  <c r="T14" i="82"/>
  <c r="T15" i="82"/>
  <c r="T16" i="82"/>
  <c r="T17" i="82"/>
  <c r="T18" i="82"/>
  <c r="T19" i="82"/>
  <c r="T20" i="82"/>
  <c r="T21" i="82"/>
  <c r="T22" i="82"/>
  <c r="T23" i="82"/>
  <c r="T24" i="82"/>
  <c r="T25" i="82"/>
  <c r="T26" i="82"/>
  <c r="T27" i="82"/>
  <c r="T28" i="82"/>
  <c r="T29" i="82"/>
  <c r="T30" i="82"/>
  <c r="T31" i="82"/>
  <c r="T32" i="82"/>
  <c r="T33" i="82"/>
  <c r="T34" i="82"/>
  <c r="T35" i="82"/>
  <c r="T36" i="82"/>
  <c r="T37" i="82"/>
  <c r="T38" i="82"/>
  <c r="T39" i="82"/>
  <c r="T40" i="82"/>
  <c r="T41" i="82"/>
  <c r="T42" i="82"/>
  <c r="T43" i="82"/>
  <c r="T44" i="82"/>
  <c r="T45" i="82"/>
  <c r="T46" i="82"/>
  <c r="T47" i="82"/>
  <c r="T48" i="82"/>
  <c r="T49" i="82"/>
  <c r="T50" i="82"/>
  <c r="T51" i="82"/>
  <c r="T52" i="82"/>
  <c r="T53" i="82"/>
  <c r="T54" i="82"/>
  <c r="T55" i="82"/>
  <c r="T56" i="82"/>
  <c r="T57" i="82"/>
  <c r="T58" i="82"/>
  <c r="T59" i="82"/>
  <c r="T60" i="82"/>
  <c r="T61" i="82"/>
  <c r="T62" i="82"/>
  <c r="T63" i="82"/>
  <c r="T64" i="82"/>
  <c r="T65" i="82"/>
  <c r="T66" i="82"/>
  <c r="T67" i="82"/>
  <c r="T68" i="82"/>
  <c r="T69" i="82"/>
  <c r="T70" i="82"/>
  <c r="T71" i="82"/>
  <c r="T72" i="82"/>
  <c r="T73" i="82"/>
  <c r="T74" i="82"/>
  <c r="T75" i="82"/>
  <c r="T76" i="82"/>
  <c r="T77" i="82"/>
  <c r="T78" i="82"/>
  <c r="T79" i="82"/>
  <c r="T80" i="82"/>
  <c r="T81" i="82"/>
  <c r="T82" i="82"/>
  <c r="T83" i="82"/>
  <c r="T84" i="82"/>
  <c r="T85" i="82"/>
  <c r="T86" i="82"/>
  <c r="T87" i="82"/>
  <c r="T88" i="82"/>
  <c r="T89" i="82"/>
  <c r="T90" i="82"/>
  <c r="T9" i="82"/>
  <c r="S10" i="82"/>
  <c r="S11" i="82"/>
  <c r="S12" i="82"/>
  <c r="S13" i="82"/>
  <c r="S14" i="82"/>
  <c r="S15" i="82"/>
  <c r="S16" i="82"/>
  <c r="S17" i="82"/>
  <c r="S18" i="82"/>
  <c r="S19" i="82"/>
  <c r="S20" i="82"/>
  <c r="S21" i="82"/>
  <c r="S22" i="82"/>
  <c r="S23" i="82"/>
  <c r="S24" i="82"/>
  <c r="S25" i="82"/>
  <c r="S26" i="82"/>
  <c r="S27" i="82"/>
  <c r="S28" i="82"/>
  <c r="S29" i="82"/>
  <c r="S30" i="82"/>
  <c r="S31" i="82"/>
  <c r="S32" i="82"/>
  <c r="S33" i="82"/>
  <c r="S34" i="82"/>
  <c r="S35" i="82"/>
  <c r="S36" i="82"/>
  <c r="S37" i="82"/>
  <c r="S38" i="82"/>
  <c r="S39" i="82"/>
  <c r="S40" i="82"/>
  <c r="S41" i="82"/>
  <c r="S42" i="82"/>
  <c r="S43" i="82"/>
  <c r="S44" i="82"/>
  <c r="S45" i="82"/>
  <c r="S46" i="82"/>
  <c r="S47" i="82"/>
  <c r="S48" i="82"/>
  <c r="S49" i="82"/>
  <c r="S50" i="82"/>
  <c r="S51" i="82"/>
  <c r="S52" i="82"/>
  <c r="S53" i="82"/>
  <c r="S54" i="82"/>
  <c r="S55" i="82"/>
  <c r="S56" i="82"/>
  <c r="S57" i="82"/>
  <c r="S58" i="82"/>
  <c r="S59" i="82"/>
  <c r="S60" i="82"/>
  <c r="S61" i="82"/>
  <c r="S62" i="82"/>
  <c r="S63" i="82"/>
  <c r="S64" i="82"/>
  <c r="S65" i="82"/>
  <c r="S66" i="82"/>
  <c r="S67" i="82"/>
  <c r="S68" i="82"/>
  <c r="S69" i="82"/>
  <c r="S70" i="82"/>
  <c r="S71" i="82"/>
  <c r="S72" i="82"/>
  <c r="S73" i="82"/>
  <c r="S74" i="82"/>
  <c r="S75" i="82"/>
  <c r="S76" i="82"/>
  <c r="S77" i="82"/>
  <c r="S78" i="82"/>
  <c r="S79" i="82"/>
  <c r="S80" i="82"/>
  <c r="S81" i="82"/>
  <c r="S82" i="82"/>
  <c r="S83" i="82"/>
  <c r="S84" i="82"/>
  <c r="S85" i="82"/>
  <c r="S86" i="82"/>
  <c r="S87" i="82"/>
  <c r="S88" i="82"/>
  <c r="S89" i="82"/>
  <c r="S90" i="82"/>
  <c r="S9" i="82"/>
  <c r="R10" i="82"/>
  <c r="R11" i="82"/>
  <c r="R12" i="82"/>
  <c r="R13" i="82"/>
  <c r="R14" i="82"/>
  <c r="R15" i="82"/>
  <c r="R16" i="82"/>
  <c r="R17" i="82"/>
  <c r="R18" i="82"/>
  <c r="R19" i="82"/>
  <c r="R20" i="82"/>
  <c r="R21" i="82"/>
  <c r="R22" i="82"/>
  <c r="R23" i="82"/>
  <c r="R24" i="82"/>
  <c r="R25" i="82"/>
  <c r="R26" i="82"/>
  <c r="R27" i="82"/>
  <c r="R28" i="82"/>
  <c r="R29" i="82"/>
  <c r="R30" i="82"/>
  <c r="R31" i="82"/>
  <c r="R32" i="82"/>
  <c r="R33" i="82"/>
  <c r="R34" i="82"/>
  <c r="R35" i="82"/>
  <c r="R36" i="82"/>
  <c r="R37" i="82"/>
  <c r="R38" i="82"/>
  <c r="R39" i="82"/>
  <c r="R40" i="82"/>
  <c r="R41" i="82"/>
  <c r="R42" i="82"/>
  <c r="R43" i="82"/>
  <c r="R44" i="82"/>
  <c r="R45" i="82"/>
  <c r="R46" i="82"/>
  <c r="R47" i="82"/>
  <c r="R48" i="82"/>
  <c r="R49" i="82"/>
  <c r="R50" i="82"/>
  <c r="R51" i="82"/>
  <c r="R52" i="82"/>
  <c r="R53" i="82"/>
  <c r="R54" i="82"/>
  <c r="R55" i="82"/>
  <c r="R56" i="82"/>
  <c r="R57" i="82"/>
  <c r="R58" i="82"/>
  <c r="R59" i="82"/>
  <c r="R60" i="82"/>
  <c r="R61" i="82"/>
  <c r="R62" i="82"/>
  <c r="R63" i="82"/>
  <c r="R64" i="82"/>
  <c r="R65" i="82"/>
  <c r="R66" i="82"/>
  <c r="R67" i="82"/>
  <c r="R68" i="82"/>
  <c r="R69" i="82"/>
  <c r="R70" i="82"/>
  <c r="R71" i="82"/>
  <c r="R72" i="82"/>
  <c r="R73" i="82"/>
  <c r="R74" i="82"/>
  <c r="R75" i="82"/>
  <c r="R76" i="82"/>
  <c r="R77" i="82"/>
  <c r="R78" i="82"/>
  <c r="R79" i="82"/>
  <c r="R80" i="82"/>
  <c r="R81" i="82"/>
  <c r="R82" i="82"/>
  <c r="R83" i="82"/>
  <c r="R84" i="82"/>
  <c r="R85" i="82"/>
  <c r="R86" i="82"/>
  <c r="R87" i="82"/>
  <c r="R88" i="82"/>
  <c r="R89" i="82"/>
  <c r="R90" i="82"/>
  <c r="R9" i="82"/>
  <c r="V90" i="82"/>
  <c r="U90" i="82"/>
  <c r="V89" i="82"/>
  <c r="U89" i="82"/>
  <c r="V88" i="82"/>
  <c r="U88" i="82"/>
  <c r="V87" i="82"/>
  <c r="U87" i="82"/>
  <c r="V86" i="82"/>
  <c r="U86" i="82"/>
  <c r="V85" i="82"/>
  <c r="U85" i="82"/>
  <c r="V84" i="82"/>
  <c r="U84" i="82"/>
  <c r="V83" i="82"/>
  <c r="U83" i="82"/>
  <c r="V82" i="82"/>
  <c r="U82" i="82"/>
  <c r="V81" i="82"/>
  <c r="U81" i="82"/>
  <c r="V80" i="82"/>
  <c r="U80" i="82"/>
  <c r="V79" i="82"/>
  <c r="U79" i="82"/>
  <c r="V78" i="82"/>
  <c r="U78" i="82"/>
  <c r="V77" i="82"/>
  <c r="U77" i="82"/>
  <c r="V76" i="82"/>
  <c r="U76" i="82"/>
  <c r="V75" i="82"/>
  <c r="U75" i="82"/>
  <c r="V74" i="82"/>
  <c r="U74" i="82"/>
  <c r="V73" i="82"/>
  <c r="U73" i="82"/>
  <c r="V72" i="82"/>
  <c r="U72" i="82"/>
  <c r="V71" i="82"/>
  <c r="U71" i="82"/>
  <c r="V70" i="82"/>
  <c r="U70" i="82"/>
  <c r="V69" i="82"/>
  <c r="U69" i="82"/>
  <c r="V68" i="82"/>
  <c r="U68" i="82"/>
  <c r="V67" i="82"/>
  <c r="U67" i="82"/>
  <c r="V66" i="82"/>
  <c r="U66" i="82"/>
  <c r="V65" i="82"/>
  <c r="U65" i="82"/>
  <c r="V64" i="82"/>
  <c r="U64" i="82"/>
  <c r="V63" i="82"/>
  <c r="U63" i="82"/>
  <c r="V62" i="82"/>
  <c r="U62" i="82"/>
  <c r="V61" i="82"/>
  <c r="U61" i="82"/>
  <c r="V60" i="82"/>
  <c r="U60" i="82"/>
  <c r="V59" i="82"/>
  <c r="U59" i="82"/>
  <c r="V58" i="82"/>
  <c r="U58" i="82"/>
  <c r="V57" i="82"/>
  <c r="U57" i="82"/>
  <c r="V56" i="82"/>
  <c r="U56" i="82"/>
  <c r="V55" i="82"/>
  <c r="U55" i="82"/>
  <c r="V54" i="82"/>
  <c r="U54" i="82"/>
  <c r="V53" i="82"/>
  <c r="U53" i="82"/>
  <c r="V52" i="82"/>
  <c r="U52" i="82"/>
  <c r="V51" i="82"/>
  <c r="U51" i="82"/>
  <c r="V50" i="82"/>
  <c r="U50" i="82"/>
  <c r="V49" i="82"/>
  <c r="U49" i="82"/>
  <c r="V48" i="82"/>
  <c r="U48" i="82"/>
  <c r="V47" i="82"/>
  <c r="U47" i="82"/>
  <c r="V46" i="82"/>
  <c r="U46" i="82"/>
  <c r="V45" i="82"/>
  <c r="U45" i="82"/>
  <c r="V44" i="82"/>
  <c r="U44" i="82"/>
  <c r="V43" i="82"/>
  <c r="U43" i="82"/>
  <c r="V42" i="82"/>
  <c r="U42" i="82"/>
  <c r="V41" i="82"/>
  <c r="U41" i="82"/>
  <c r="V40" i="82"/>
  <c r="U40" i="82"/>
  <c r="V39" i="82"/>
  <c r="U39" i="82"/>
  <c r="V38" i="82"/>
  <c r="U38" i="82"/>
  <c r="V37" i="82"/>
  <c r="U37" i="82"/>
  <c r="V36" i="82"/>
  <c r="U36" i="82"/>
  <c r="V35" i="82"/>
  <c r="U35" i="82"/>
  <c r="V34" i="82"/>
  <c r="U34" i="82"/>
  <c r="V33" i="82"/>
  <c r="U33" i="82"/>
  <c r="V32" i="82"/>
  <c r="U32" i="82"/>
  <c r="V31" i="82"/>
  <c r="U31" i="82"/>
  <c r="V30" i="82"/>
  <c r="U30" i="82"/>
  <c r="V29" i="82"/>
  <c r="U29" i="82"/>
  <c r="V28" i="82"/>
  <c r="U28" i="82"/>
  <c r="V27" i="82"/>
  <c r="U27" i="82"/>
  <c r="V26" i="82"/>
  <c r="U26" i="82"/>
  <c r="V25" i="82"/>
  <c r="U25" i="82"/>
  <c r="V24" i="82"/>
  <c r="U24" i="82"/>
  <c r="V23" i="82"/>
  <c r="U23" i="82"/>
  <c r="V22" i="82"/>
  <c r="U22" i="82"/>
  <c r="V21" i="82"/>
  <c r="U21" i="82"/>
  <c r="V20" i="82"/>
  <c r="U20" i="82"/>
  <c r="V19" i="82"/>
  <c r="U19" i="82"/>
  <c r="V18" i="82"/>
  <c r="U18" i="82"/>
  <c r="V17" i="82"/>
  <c r="U17" i="82"/>
  <c r="V16" i="82"/>
  <c r="U16" i="82"/>
  <c r="V15" i="82"/>
  <c r="U15" i="82"/>
  <c r="V14" i="82"/>
  <c r="U14" i="82"/>
  <c r="V13" i="82"/>
  <c r="U13" i="82"/>
  <c r="V12" i="82"/>
  <c r="U12" i="82"/>
  <c r="V11" i="82"/>
  <c r="U11" i="82"/>
  <c r="V10" i="82"/>
  <c r="U10" i="82"/>
  <c r="X10" i="81"/>
  <c r="X11" i="81"/>
  <c r="X12" i="81"/>
  <c r="X13" i="81"/>
  <c r="X14" i="81"/>
  <c r="X15" i="81"/>
  <c r="X16" i="81"/>
  <c r="X17" i="81"/>
  <c r="X18" i="81"/>
  <c r="X19" i="81"/>
  <c r="X20" i="81"/>
  <c r="X21" i="81"/>
  <c r="X22" i="81"/>
  <c r="X23" i="81"/>
  <c r="X24" i="81"/>
  <c r="X25" i="81"/>
  <c r="X26" i="81"/>
  <c r="X27" i="81"/>
  <c r="X28" i="81"/>
  <c r="X29" i="81"/>
  <c r="X30" i="81"/>
  <c r="X31" i="81"/>
  <c r="X32" i="81"/>
  <c r="X33" i="81"/>
  <c r="X34" i="81"/>
  <c r="X35" i="81"/>
  <c r="X36" i="81"/>
  <c r="X37" i="81"/>
  <c r="X38" i="81"/>
  <c r="X39" i="81"/>
  <c r="X40" i="81"/>
  <c r="X41" i="81"/>
  <c r="X42" i="81"/>
  <c r="X43" i="81"/>
  <c r="X44" i="81"/>
  <c r="X45" i="81"/>
  <c r="X46" i="81"/>
  <c r="X47" i="81"/>
  <c r="X48" i="81"/>
  <c r="X49" i="81"/>
  <c r="X50" i="81"/>
  <c r="X51" i="81"/>
  <c r="X52" i="81"/>
  <c r="X53" i="81"/>
  <c r="X54" i="81"/>
  <c r="X55" i="81"/>
  <c r="X56" i="81"/>
  <c r="X57" i="81"/>
  <c r="X58" i="81"/>
  <c r="X59" i="81"/>
  <c r="X60" i="81"/>
  <c r="X61" i="81"/>
  <c r="X62" i="81"/>
  <c r="X63" i="81"/>
  <c r="X64" i="81"/>
  <c r="X65" i="81"/>
  <c r="X66" i="81"/>
  <c r="X67" i="81"/>
  <c r="X68" i="81"/>
  <c r="X69" i="81"/>
  <c r="X70" i="81"/>
  <c r="X71" i="81"/>
  <c r="X72" i="81"/>
  <c r="X73" i="81"/>
  <c r="X74" i="81"/>
  <c r="X75" i="81"/>
  <c r="X76" i="81"/>
  <c r="X77" i="81"/>
  <c r="X78" i="81"/>
  <c r="X79" i="81"/>
  <c r="X80" i="81"/>
  <c r="X81" i="81"/>
  <c r="X82" i="81"/>
  <c r="X83" i="81"/>
  <c r="X84" i="81"/>
  <c r="X85" i="81"/>
  <c r="X86" i="81"/>
  <c r="X87" i="81"/>
  <c r="X88" i="81"/>
  <c r="X89" i="81"/>
  <c r="X90" i="81"/>
  <c r="X9" i="81"/>
  <c r="Z90" i="81"/>
  <c r="Y90" i="81"/>
  <c r="W90" i="81"/>
  <c r="V90" i="81"/>
  <c r="Z89" i="81"/>
  <c r="Y89" i="81"/>
  <c r="W89" i="81"/>
  <c r="V89" i="81"/>
  <c r="Z88" i="81"/>
  <c r="Y88" i="81"/>
  <c r="W88" i="81"/>
  <c r="V88" i="81"/>
  <c r="Z87" i="81"/>
  <c r="Y87" i="81"/>
  <c r="W87" i="81"/>
  <c r="V87" i="81"/>
  <c r="Z86" i="81"/>
  <c r="Y86" i="81"/>
  <c r="W86" i="81"/>
  <c r="V86" i="81"/>
  <c r="Z85" i="81"/>
  <c r="Y85" i="81"/>
  <c r="W85" i="81"/>
  <c r="V85" i="81"/>
  <c r="Z84" i="81"/>
  <c r="Y84" i="81"/>
  <c r="W84" i="81"/>
  <c r="V84" i="81"/>
  <c r="Z83" i="81"/>
  <c r="Y83" i="81"/>
  <c r="W83" i="81"/>
  <c r="V83" i="81"/>
  <c r="Z82" i="81"/>
  <c r="Y82" i="81"/>
  <c r="W82" i="81"/>
  <c r="V82" i="81"/>
  <c r="Z81" i="81"/>
  <c r="Y81" i="81"/>
  <c r="W81" i="81"/>
  <c r="V81" i="81"/>
  <c r="Z80" i="81"/>
  <c r="Y80" i="81"/>
  <c r="W80" i="81"/>
  <c r="V80" i="81"/>
  <c r="Z79" i="81"/>
  <c r="Y79" i="81"/>
  <c r="W79" i="81"/>
  <c r="V79" i="81"/>
  <c r="Z78" i="81"/>
  <c r="Y78" i="81"/>
  <c r="W78" i="81"/>
  <c r="V78" i="81"/>
  <c r="Z77" i="81"/>
  <c r="Y77" i="81"/>
  <c r="W77" i="81"/>
  <c r="V77" i="81"/>
  <c r="Z76" i="81"/>
  <c r="Y76" i="81"/>
  <c r="W76" i="81"/>
  <c r="V76" i="81"/>
  <c r="Z75" i="81"/>
  <c r="Y75" i="81"/>
  <c r="W75" i="81"/>
  <c r="V75" i="81"/>
  <c r="Z74" i="81"/>
  <c r="Y74" i="81"/>
  <c r="W74" i="81"/>
  <c r="V74" i="81"/>
  <c r="Z73" i="81"/>
  <c r="Y73" i="81"/>
  <c r="W73" i="81"/>
  <c r="V73" i="81"/>
  <c r="Z72" i="81"/>
  <c r="Y72" i="81"/>
  <c r="W72" i="81"/>
  <c r="V72" i="81"/>
  <c r="Z71" i="81"/>
  <c r="Y71" i="81"/>
  <c r="W71" i="81"/>
  <c r="V71" i="81"/>
  <c r="Z70" i="81"/>
  <c r="Y70" i="81"/>
  <c r="W70" i="81"/>
  <c r="V70" i="81"/>
  <c r="Z69" i="81"/>
  <c r="Y69" i="81"/>
  <c r="W69" i="81"/>
  <c r="V69" i="81"/>
  <c r="Z68" i="81"/>
  <c r="Y68" i="81"/>
  <c r="W68" i="81"/>
  <c r="V68" i="81"/>
  <c r="Z67" i="81"/>
  <c r="Y67" i="81"/>
  <c r="W67" i="81"/>
  <c r="V67" i="81"/>
  <c r="Z66" i="81"/>
  <c r="Y66" i="81"/>
  <c r="W66" i="81"/>
  <c r="V66" i="81"/>
  <c r="Z65" i="81"/>
  <c r="Y65" i="81"/>
  <c r="W65" i="81"/>
  <c r="V65" i="81"/>
  <c r="Z64" i="81"/>
  <c r="Y64" i="81"/>
  <c r="W64" i="81"/>
  <c r="V64" i="81"/>
  <c r="Z63" i="81"/>
  <c r="Y63" i="81"/>
  <c r="W63" i="81"/>
  <c r="V63" i="81"/>
  <c r="Z62" i="81"/>
  <c r="Y62" i="81"/>
  <c r="W62" i="81"/>
  <c r="V62" i="81"/>
  <c r="Z61" i="81"/>
  <c r="Y61" i="81"/>
  <c r="W61" i="81"/>
  <c r="V61" i="81"/>
  <c r="Z60" i="81"/>
  <c r="Y60" i="81"/>
  <c r="W60" i="81"/>
  <c r="V60" i="81"/>
  <c r="Z59" i="81"/>
  <c r="Y59" i="81"/>
  <c r="W59" i="81"/>
  <c r="V59" i="81"/>
  <c r="Z58" i="81"/>
  <c r="Y58" i="81"/>
  <c r="W58" i="81"/>
  <c r="V58" i="81"/>
  <c r="Z57" i="81"/>
  <c r="Y57" i="81"/>
  <c r="W57" i="81"/>
  <c r="V57" i="81"/>
  <c r="Z56" i="81"/>
  <c r="Y56" i="81"/>
  <c r="W56" i="81"/>
  <c r="V56" i="81"/>
  <c r="Z55" i="81"/>
  <c r="Y55" i="81"/>
  <c r="W55" i="81"/>
  <c r="V55" i="81"/>
  <c r="Z54" i="81"/>
  <c r="Y54" i="81"/>
  <c r="W54" i="81"/>
  <c r="V54" i="81"/>
  <c r="Z53" i="81"/>
  <c r="Y53" i="81"/>
  <c r="W53" i="81"/>
  <c r="V53" i="81"/>
  <c r="Z52" i="81"/>
  <c r="Y52" i="81"/>
  <c r="W52" i="81"/>
  <c r="V52" i="81"/>
  <c r="Z51" i="81"/>
  <c r="Y51" i="81"/>
  <c r="W51" i="81"/>
  <c r="V51" i="81"/>
  <c r="Z50" i="81"/>
  <c r="Y50" i="81"/>
  <c r="W50" i="81"/>
  <c r="V50" i="81"/>
  <c r="Z49" i="81"/>
  <c r="Y49" i="81"/>
  <c r="W49" i="81"/>
  <c r="V49" i="81"/>
  <c r="Z48" i="81"/>
  <c r="Y48" i="81"/>
  <c r="W48" i="81"/>
  <c r="V48" i="81"/>
  <c r="Z47" i="81"/>
  <c r="Y47" i="81"/>
  <c r="W47" i="81"/>
  <c r="V47" i="81"/>
  <c r="Z46" i="81"/>
  <c r="Y46" i="81"/>
  <c r="W46" i="81"/>
  <c r="V46" i="81"/>
  <c r="Z45" i="81"/>
  <c r="Y45" i="81"/>
  <c r="W45" i="81"/>
  <c r="V45" i="81"/>
  <c r="Z44" i="81"/>
  <c r="Y44" i="81"/>
  <c r="W44" i="81"/>
  <c r="V44" i="81"/>
  <c r="Z43" i="81"/>
  <c r="Y43" i="81"/>
  <c r="W43" i="81"/>
  <c r="V43" i="81"/>
  <c r="Z42" i="81"/>
  <c r="Y42" i="81"/>
  <c r="W42" i="81"/>
  <c r="V42" i="81"/>
  <c r="Z41" i="81"/>
  <c r="Y41" i="81"/>
  <c r="W41" i="81"/>
  <c r="V41" i="81"/>
  <c r="Z40" i="81"/>
  <c r="Y40" i="81"/>
  <c r="W40" i="81"/>
  <c r="V40" i="81"/>
  <c r="Z39" i="81"/>
  <c r="Y39" i="81"/>
  <c r="W39" i="81"/>
  <c r="V39" i="81"/>
  <c r="Z38" i="81"/>
  <c r="Y38" i="81"/>
  <c r="W38" i="81"/>
  <c r="V38" i="81"/>
  <c r="Z37" i="81"/>
  <c r="Y37" i="81"/>
  <c r="W37" i="81"/>
  <c r="V37" i="81"/>
  <c r="Z36" i="81"/>
  <c r="Y36" i="81"/>
  <c r="W36" i="81"/>
  <c r="V36" i="81"/>
  <c r="Z35" i="81"/>
  <c r="Y35" i="81"/>
  <c r="W35" i="81"/>
  <c r="V35" i="81"/>
  <c r="Z34" i="81"/>
  <c r="Y34" i="81"/>
  <c r="W34" i="81"/>
  <c r="V34" i="81"/>
  <c r="Z33" i="81"/>
  <c r="Y33" i="81"/>
  <c r="W33" i="81"/>
  <c r="V33" i="81"/>
  <c r="Z32" i="81"/>
  <c r="Y32" i="81"/>
  <c r="W32" i="81"/>
  <c r="V32" i="81"/>
  <c r="Z31" i="81"/>
  <c r="Y31" i="81"/>
  <c r="W31" i="81"/>
  <c r="V31" i="81"/>
  <c r="Z30" i="81"/>
  <c r="Y30" i="81"/>
  <c r="W30" i="81"/>
  <c r="V30" i="81"/>
  <c r="Z29" i="81"/>
  <c r="Y29" i="81"/>
  <c r="W29" i="81"/>
  <c r="V29" i="81"/>
  <c r="Z28" i="81"/>
  <c r="Y28" i="81"/>
  <c r="W28" i="81"/>
  <c r="V28" i="81"/>
  <c r="Z27" i="81"/>
  <c r="Y27" i="81"/>
  <c r="W27" i="81"/>
  <c r="V27" i="81"/>
  <c r="Z26" i="81"/>
  <c r="Y26" i="81"/>
  <c r="W26" i="81"/>
  <c r="V26" i="81"/>
  <c r="Z25" i="81"/>
  <c r="Y25" i="81"/>
  <c r="W25" i="81"/>
  <c r="V25" i="81"/>
  <c r="Z24" i="81"/>
  <c r="Y24" i="81"/>
  <c r="W24" i="81"/>
  <c r="V24" i="81"/>
  <c r="Z23" i="81"/>
  <c r="Y23" i="81"/>
  <c r="W23" i="81"/>
  <c r="V23" i="81"/>
  <c r="Z22" i="81"/>
  <c r="Y22" i="81"/>
  <c r="W22" i="81"/>
  <c r="V22" i="81"/>
  <c r="Z21" i="81"/>
  <c r="Y21" i="81"/>
  <c r="W21" i="81"/>
  <c r="V21" i="81"/>
  <c r="Z20" i="81"/>
  <c r="Y20" i="81"/>
  <c r="W20" i="81"/>
  <c r="V20" i="81"/>
  <c r="Z19" i="81"/>
  <c r="Y19" i="81"/>
  <c r="W19" i="81"/>
  <c r="V19" i="81"/>
  <c r="Z18" i="81"/>
  <c r="Y18" i="81"/>
  <c r="W18" i="81"/>
  <c r="V18" i="81"/>
  <c r="Z17" i="81"/>
  <c r="Y17" i="81"/>
  <c r="W17" i="81"/>
  <c r="V17" i="81"/>
  <c r="Z16" i="81"/>
  <c r="Y16" i="81"/>
  <c r="W16" i="81"/>
  <c r="V16" i="81"/>
  <c r="Z15" i="81"/>
  <c r="Y15" i="81"/>
  <c r="W15" i="81"/>
  <c r="V15" i="81"/>
  <c r="Z14" i="81"/>
  <c r="Y14" i="81"/>
  <c r="W14" i="81"/>
  <c r="V14" i="81"/>
  <c r="Z13" i="81"/>
  <c r="Y13" i="81"/>
  <c r="W13" i="81"/>
  <c r="V13" i="81"/>
  <c r="Z12" i="81"/>
  <c r="Y12" i="81"/>
  <c r="W12" i="81"/>
  <c r="V12" i="81"/>
  <c r="Z11" i="81"/>
  <c r="Y11" i="81"/>
  <c r="W11" i="81"/>
  <c r="V11" i="81"/>
  <c r="Z10" i="81"/>
  <c r="Y10" i="81"/>
  <c r="W10" i="81"/>
  <c r="V10" i="81"/>
  <c r="Z9" i="81"/>
  <c r="Y9" i="81"/>
  <c r="W9" i="81"/>
  <c r="V9" i="81"/>
  <c r="V9" i="79"/>
  <c r="V10" i="79"/>
  <c r="V11" i="79"/>
  <c r="V12" i="79"/>
  <c r="V13" i="79"/>
  <c r="V14" i="79"/>
  <c r="V15" i="79"/>
  <c r="V16" i="79"/>
  <c r="V17" i="79"/>
  <c r="V18" i="79"/>
  <c r="V19" i="79"/>
  <c r="V20" i="79"/>
  <c r="V21" i="79"/>
  <c r="V22" i="79"/>
  <c r="V23" i="79"/>
  <c r="V24" i="79"/>
  <c r="V25" i="79"/>
  <c r="V26" i="79"/>
  <c r="V27" i="79"/>
  <c r="V28" i="79"/>
  <c r="V29" i="79"/>
  <c r="V30" i="79"/>
  <c r="V31" i="79"/>
  <c r="V32" i="79"/>
  <c r="V33" i="79"/>
  <c r="V34" i="79"/>
  <c r="V35" i="79"/>
  <c r="V36" i="79"/>
  <c r="V37" i="79"/>
  <c r="V38" i="79"/>
  <c r="V39" i="79"/>
  <c r="V40" i="79"/>
  <c r="V41" i="79"/>
  <c r="V42" i="79"/>
  <c r="V43" i="79"/>
  <c r="V44" i="79"/>
  <c r="V45" i="79"/>
  <c r="V46" i="79"/>
  <c r="V47" i="79"/>
  <c r="V48" i="79"/>
  <c r="V49" i="79"/>
  <c r="V50" i="79"/>
  <c r="V51" i="79"/>
  <c r="V52" i="79"/>
  <c r="V53" i="79"/>
  <c r="V54" i="79"/>
  <c r="V55" i="79"/>
  <c r="V56" i="79"/>
  <c r="V57" i="79"/>
  <c r="V58" i="79"/>
  <c r="V59" i="79"/>
  <c r="V60" i="79"/>
  <c r="V61" i="79"/>
  <c r="V62" i="79"/>
  <c r="V63" i="79"/>
  <c r="V64" i="79"/>
  <c r="V65" i="79"/>
  <c r="V66" i="79"/>
  <c r="V67" i="79"/>
  <c r="V68" i="79"/>
  <c r="V69" i="79"/>
  <c r="V70" i="79"/>
  <c r="V71" i="79"/>
  <c r="V72" i="79"/>
  <c r="V73" i="79"/>
  <c r="V74" i="79"/>
  <c r="V75" i="79"/>
  <c r="V76" i="79"/>
  <c r="V77" i="79"/>
  <c r="V78" i="79"/>
  <c r="V79" i="79"/>
  <c r="V80" i="79"/>
  <c r="V81" i="79"/>
  <c r="V82" i="79"/>
  <c r="V83" i="79"/>
  <c r="V84" i="79"/>
  <c r="V85" i="79"/>
  <c r="V86" i="79"/>
  <c r="V87" i="79"/>
  <c r="V88" i="79"/>
  <c r="V89" i="79"/>
  <c r="V90" i="79"/>
  <c r="U10" i="79"/>
  <c r="U11" i="79"/>
  <c r="U12" i="79"/>
  <c r="U13" i="79"/>
  <c r="U14" i="79"/>
  <c r="U15" i="79"/>
  <c r="U16" i="79"/>
  <c r="U17" i="79"/>
  <c r="U18" i="79"/>
  <c r="U19" i="79"/>
  <c r="U20" i="79"/>
  <c r="U21" i="79"/>
  <c r="U22" i="79"/>
  <c r="U23" i="79"/>
  <c r="U24" i="79"/>
  <c r="U25" i="79"/>
  <c r="U26" i="79"/>
  <c r="U27" i="79"/>
  <c r="U28" i="79"/>
  <c r="U29" i="79"/>
  <c r="U30" i="79"/>
  <c r="U31" i="79"/>
  <c r="U32" i="79"/>
  <c r="U33" i="79"/>
  <c r="U34" i="79"/>
  <c r="U35" i="79"/>
  <c r="U36" i="79"/>
  <c r="U37" i="79"/>
  <c r="U38" i="79"/>
  <c r="U39" i="79"/>
  <c r="U40" i="79"/>
  <c r="U41" i="79"/>
  <c r="U42" i="79"/>
  <c r="U43" i="79"/>
  <c r="U44" i="79"/>
  <c r="U45" i="79"/>
  <c r="U46" i="79"/>
  <c r="U47" i="79"/>
  <c r="U48" i="79"/>
  <c r="U49" i="79"/>
  <c r="U50" i="79"/>
  <c r="U51" i="79"/>
  <c r="U52" i="79"/>
  <c r="U53" i="79"/>
  <c r="U54" i="79"/>
  <c r="U55" i="79"/>
  <c r="U56" i="79"/>
  <c r="U57" i="79"/>
  <c r="U58" i="79"/>
  <c r="U59" i="79"/>
  <c r="U60" i="79"/>
  <c r="U61" i="79"/>
  <c r="U62" i="79"/>
  <c r="U63" i="79"/>
  <c r="U64" i="79"/>
  <c r="U65" i="79"/>
  <c r="U66" i="79"/>
  <c r="U67" i="79"/>
  <c r="U68" i="79"/>
  <c r="U69" i="79"/>
  <c r="U70" i="79"/>
  <c r="U71" i="79"/>
  <c r="U72" i="79"/>
  <c r="U73" i="79"/>
  <c r="U74" i="79"/>
  <c r="U75" i="79"/>
  <c r="U76" i="79"/>
  <c r="U77" i="79"/>
  <c r="U78" i="79"/>
  <c r="U79" i="79"/>
  <c r="U80" i="79"/>
  <c r="U81" i="79"/>
  <c r="U82" i="79"/>
  <c r="U83" i="79"/>
  <c r="U84" i="79"/>
  <c r="U85" i="79"/>
  <c r="U86" i="79"/>
  <c r="U87" i="79"/>
  <c r="U88" i="79"/>
  <c r="U89" i="79"/>
  <c r="U90" i="79"/>
  <c r="U9" i="79"/>
  <c r="T10" i="79"/>
  <c r="T11" i="79"/>
  <c r="T12" i="79"/>
  <c r="T13" i="79"/>
  <c r="T14" i="79"/>
  <c r="T15" i="79"/>
  <c r="T16" i="79"/>
  <c r="T17" i="79"/>
  <c r="T18" i="79"/>
  <c r="T19" i="79"/>
  <c r="T20" i="79"/>
  <c r="T21" i="79"/>
  <c r="T22" i="79"/>
  <c r="T23" i="79"/>
  <c r="T24" i="79"/>
  <c r="T25" i="79"/>
  <c r="T26" i="79"/>
  <c r="T27" i="79"/>
  <c r="T28" i="79"/>
  <c r="T29" i="79"/>
  <c r="T30" i="79"/>
  <c r="T31" i="79"/>
  <c r="T32" i="79"/>
  <c r="T33" i="79"/>
  <c r="T34" i="79"/>
  <c r="T35" i="79"/>
  <c r="T36" i="79"/>
  <c r="T37" i="79"/>
  <c r="T38" i="79"/>
  <c r="T39" i="79"/>
  <c r="T40" i="79"/>
  <c r="T41" i="79"/>
  <c r="T42" i="79"/>
  <c r="T43" i="79"/>
  <c r="T44" i="79"/>
  <c r="T45" i="79"/>
  <c r="T46" i="79"/>
  <c r="T47" i="79"/>
  <c r="T48" i="79"/>
  <c r="T49" i="79"/>
  <c r="T50" i="79"/>
  <c r="T51" i="79"/>
  <c r="T52" i="79"/>
  <c r="T53" i="79"/>
  <c r="T54" i="79"/>
  <c r="T55" i="79"/>
  <c r="T56" i="79"/>
  <c r="T57" i="79"/>
  <c r="T58" i="79"/>
  <c r="T59" i="79"/>
  <c r="T60" i="79"/>
  <c r="T61" i="79"/>
  <c r="T62" i="79"/>
  <c r="T63" i="79"/>
  <c r="T64" i="79"/>
  <c r="T65" i="79"/>
  <c r="T66" i="79"/>
  <c r="T67" i="79"/>
  <c r="T68" i="79"/>
  <c r="T69" i="79"/>
  <c r="T70" i="79"/>
  <c r="T71" i="79"/>
  <c r="T72" i="79"/>
  <c r="T73" i="79"/>
  <c r="T74" i="79"/>
  <c r="T75" i="79"/>
  <c r="T76" i="79"/>
  <c r="T77" i="79"/>
  <c r="T78" i="79"/>
  <c r="T79" i="79"/>
  <c r="T80" i="79"/>
  <c r="T81" i="79"/>
  <c r="T82" i="79"/>
  <c r="T83" i="79"/>
  <c r="T84" i="79"/>
  <c r="T85" i="79"/>
  <c r="T86" i="79"/>
  <c r="T87" i="79"/>
  <c r="T88" i="79"/>
  <c r="T89" i="79"/>
  <c r="T90" i="79"/>
  <c r="T9" i="79"/>
  <c r="S10" i="79"/>
  <c r="S11" i="79"/>
  <c r="S12" i="79"/>
  <c r="S13" i="79"/>
  <c r="S14" i="79"/>
  <c r="S15" i="79"/>
  <c r="S16" i="79"/>
  <c r="S17" i="79"/>
  <c r="S18" i="79"/>
  <c r="S19" i="79"/>
  <c r="S20" i="79"/>
  <c r="S21" i="79"/>
  <c r="S22" i="79"/>
  <c r="S23" i="79"/>
  <c r="S24" i="79"/>
  <c r="S25" i="79"/>
  <c r="S26" i="79"/>
  <c r="S27" i="79"/>
  <c r="S28" i="79"/>
  <c r="S29" i="79"/>
  <c r="S30" i="79"/>
  <c r="S31" i="79"/>
  <c r="S32" i="79"/>
  <c r="S33" i="79"/>
  <c r="S34" i="79"/>
  <c r="S35" i="79"/>
  <c r="S36" i="79"/>
  <c r="S37" i="79"/>
  <c r="S38" i="79"/>
  <c r="S39" i="79"/>
  <c r="S40" i="79"/>
  <c r="S41" i="79"/>
  <c r="S42" i="79"/>
  <c r="S43" i="79"/>
  <c r="S44" i="79"/>
  <c r="S45" i="79"/>
  <c r="S46" i="79"/>
  <c r="S47" i="79"/>
  <c r="S48" i="79"/>
  <c r="S49" i="79"/>
  <c r="S50" i="79"/>
  <c r="S51" i="79"/>
  <c r="S52" i="79"/>
  <c r="S53" i="79"/>
  <c r="S54" i="79"/>
  <c r="S55" i="79"/>
  <c r="S56" i="79"/>
  <c r="S57" i="79"/>
  <c r="S58" i="79"/>
  <c r="S59" i="79"/>
  <c r="S60" i="79"/>
  <c r="S61" i="79"/>
  <c r="S62" i="79"/>
  <c r="S63" i="79"/>
  <c r="S64" i="79"/>
  <c r="S65" i="79"/>
  <c r="S66" i="79"/>
  <c r="S67" i="79"/>
  <c r="S68" i="79"/>
  <c r="S69" i="79"/>
  <c r="S70" i="79"/>
  <c r="S71" i="79"/>
  <c r="S72" i="79"/>
  <c r="S73" i="79"/>
  <c r="S74" i="79"/>
  <c r="S75" i="79"/>
  <c r="S76" i="79"/>
  <c r="S77" i="79"/>
  <c r="S78" i="79"/>
  <c r="S79" i="79"/>
  <c r="S80" i="79"/>
  <c r="S81" i="79"/>
  <c r="S82" i="79"/>
  <c r="S83" i="79"/>
  <c r="S84" i="79"/>
  <c r="S85" i="79"/>
  <c r="S86" i="79"/>
  <c r="S87" i="79"/>
  <c r="S88" i="79"/>
  <c r="S89" i="79"/>
  <c r="S90" i="79"/>
  <c r="S9" i="79"/>
  <c r="AL83" i="84" l="1"/>
  <c r="AL80" i="84"/>
  <c r="AL70" i="84"/>
  <c r="AL63" i="84"/>
  <c r="AL36" i="84"/>
  <c r="AL15" i="84"/>
  <c r="AL12" i="84"/>
  <c r="AL62" i="84"/>
  <c r="AL86" i="84"/>
  <c r="AL38" i="84"/>
  <c r="AL31" i="84"/>
  <c r="AL18" i="84"/>
  <c r="AL78" i="84"/>
  <c r="AL71" i="84"/>
  <c r="AL22" i="84"/>
  <c r="AL84" i="84"/>
  <c r="AL67" i="84"/>
  <c r="AL64" i="84"/>
  <c r="AL54" i="84"/>
  <c r="AL47" i="84"/>
  <c r="AL16" i="84"/>
  <c r="AW89" i="104" l="1"/>
  <c r="AW88" i="104"/>
  <c r="AW86" i="104"/>
  <c r="AW85" i="104"/>
  <c r="AW81" i="104"/>
  <c r="AW80" i="104"/>
  <c r="AW79" i="104"/>
  <c r="AW77" i="104"/>
  <c r="AW63" i="104"/>
  <c r="BD92" i="104"/>
  <c r="BC92" i="104"/>
  <c r="BB92" i="104"/>
  <c r="BA92" i="104"/>
  <c r="AZ92" i="104"/>
  <c r="AY92" i="104"/>
  <c r="AX92" i="104"/>
  <c r="AW92" i="104"/>
  <c r="AV92" i="104"/>
  <c r="AC92" i="104"/>
  <c r="AB92" i="104"/>
  <c r="AA92" i="104"/>
  <c r="Z92" i="104"/>
  <c r="Y92" i="104"/>
  <c r="X92" i="104"/>
  <c r="W92" i="104"/>
  <c r="V92" i="104"/>
  <c r="U92" i="104"/>
  <c r="BD91" i="104"/>
  <c r="BC91" i="104"/>
  <c r="BB91" i="104"/>
  <c r="BA91" i="104"/>
  <c r="AZ91" i="104"/>
  <c r="AY91" i="104"/>
  <c r="AX91" i="104"/>
  <c r="AW91" i="104"/>
  <c r="AV91" i="104"/>
  <c r="AC91" i="104"/>
  <c r="AB91" i="104"/>
  <c r="AA91" i="104"/>
  <c r="Z91" i="104"/>
  <c r="Y91" i="104"/>
  <c r="X91" i="104"/>
  <c r="W91" i="104"/>
  <c r="V91" i="104"/>
  <c r="U91" i="104"/>
  <c r="BD90" i="104"/>
  <c r="BC90" i="104"/>
  <c r="BB90" i="104"/>
  <c r="BA90" i="104"/>
  <c r="AZ90" i="104"/>
  <c r="AY90" i="104"/>
  <c r="AX90" i="104"/>
  <c r="AW90" i="104"/>
  <c r="AV90" i="104"/>
  <c r="AC90" i="104"/>
  <c r="AB90" i="104"/>
  <c r="AA90" i="104"/>
  <c r="Z90" i="104"/>
  <c r="Y90" i="104"/>
  <c r="X90" i="104"/>
  <c r="W90" i="104"/>
  <c r="V90" i="104"/>
  <c r="U90" i="104"/>
  <c r="BD89" i="104"/>
  <c r="BC89" i="104"/>
  <c r="BB89" i="104"/>
  <c r="BA89" i="104"/>
  <c r="AZ89" i="104"/>
  <c r="AY89" i="104"/>
  <c r="AX89" i="104"/>
  <c r="AV89" i="104"/>
  <c r="AC89" i="104"/>
  <c r="AB89" i="104"/>
  <c r="AA89" i="104"/>
  <c r="Z89" i="104"/>
  <c r="Y89" i="104"/>
  <c r="X89" i="104"/>
  <c r="W89" i="104"/>
  <c r="V89" i="104"/>
  <c r="U89" i="104"/>
  <c r="BD88" i="104"/>
  <c r="BC88" i="104"/>
  <c r="BB88" i="104"/>
  <c r="BA88" i="104"/>
  <c r="AZ88" i="104"/>
  <c r="AY88" i="104"/>
  <c r="AX88" i="104"/>
  <c r="AV88" i="104"/>
  <c r="AC88" i="104"/>
  <c r="AB88" i="104"/>
  <c r="AA88" i="104"/>
  <c r="Z88" i="104"/>
  <c r="Y88" i="104"/>
  <c r="X88" i="104"/>
  <c r="W88" i="104"/>
  <c r="V88" i="104"/>
  <c r="U88" i="104"/>
  <c r="BD87" i="104"/>
  <c r="BC87" i="104"/>
  <c r="BB87" i="104"/>
  <c r="BA87" i="104"/>
  <c r="AZ87" i="104"/>
  <c r="AY87" i="104"/>
  <c r="AX87" i="104"/>
  <c r="AW87" i="104"/>
  <c r="AV87" i="104"/>
  <c r="AC87" i="104"/>
  <c r="AB87" i="104"/>
  <c r="AA87" i="104"/>
  <c r="Z87" i="104"/>
  <c r="Y87" i="104"/>
  <c r="X87" i="104"/>
  <c r="W87" i="104"/>
  <c r="V87" i="104"/>
  <c r="U87" i="104"/>
  <c r="BD86" i="104"/>
  <c r="BC86" i="104"/>
  <c r="BB86" i="104"/>
  <c r="BA86" i="104"/>
  <c r="AZ86" i="104"/>
  <c r="AY86" i="104"/>
  <c r="AX86" i="104"/>
  <c r="AV86" i="104"/>
  <c r="AC86" i="104"/>
  <c r="AB86" i="104"/>
  <c r="AA86" i="104"/>
  <c r="Z86" i="104"/>
  <c r="Y86" i="104"/>
  <c r="X86" i="104"/>
  <c r="W86" i="104"/>
  <c r="V86" i="104"/>
  <c r="U86" i="104"/>
  <c r="BD85" i="104"/>
  <c r="BC85" i="104"/>
  <c r="BB85" i="104"/>
  <c r="BA85" i="104"/>
  <c r="AZ85" i="104"/>
  <c r="AY85" i="104"/>
  <c r="AX85" i="104"/>
  <c r="AV85" i="104"/>
  <c r="AC85" i="104"/>
  <c r="AB85" i="104"/>
  <c r="AA85" i="104"/>
  <c r="Z85" i="104"/>
  <c r="Y85" i="104"/>
  <c r="X85" i="104"/>
  <c r="W85" i="104"/>
  <c r="V85" i="104"/>
  <c r="U85" i="104"/>
  <c r="BD84" i="104"/>
  <c r="BC84" i="104"/>
  <c r="BB84" i="104"/>
  <c r="BA84" i="104"/>
  <c r="AZ84" i="104"/>
  <c r="AY84" i="104"/>
  <c r="AX84" i="104"/>
  <c r="AW84" i="104"/>
  <c r="AV84" i="104"/>
  <c r="AC84" i="104"/>
  <c r="AB84" i="104"/>
  <c r="AA84" i="104"/>
  <c r="Z84" i="104"/>
  <c r="Y84" i="104"/>
  <c r="X84" i="104"/>
  <c r="W84" i="104"/>
  <c r="V84" i="104"/>
  <c r="U84" i="104"/>
  <c r="BD83" i="104"/>
  <c r="BC83" i="104"/>
  <c r="BB83" i="104"/>
  <c r="BA83" i="104"/>
  <c r="AZ83" i="104"/>
  <c r="AY83" i="104"/>
  <c r="AX83" i="104"/>
  <c r="AW83" i="104"/>
  <c r="AV83" i="104"/>
  <c r="AC83" i="104"/>
  <c r="AB83" i="104"/>
  <c r="AA83" i="104"/>
  <c r="Z83" i="104"/>
  <c r="Y83" i="104"/>
  <c r="X83" i="104"/>
  <c r="W83" i="104"/>
  <c r="V83" i="104"/>
  <c r="U83" i="104"/>
  <c r="BD82" i="104"/>
  <c r="BC82" i="104"/>
  <c r="BB82" i="104"/>
  <c r="BA82" i="104"/>
  <c r="AZ82" i="104"/>
  <c r="AY82" i="104"/>
  <c r="AX82" i="104"/>
  <c r="AW82" i="104"/>
  <c r="AV82" i="104"/>
  <c r="AC82" i="104"/>
  <c r="AB82" i="104"/>
  <c r="AA82" i="104"/>
  <c r="Z82" i="104"/>
  <c r="Y82" i="104"/>
  <c r="X82" i="104"/>
  <c r="W82" i="104"/>
  <c r="V82" i="104"/>
  <c r="U82" i="104"/>
  <c r="BD81" i="104"/>
  <c r="BC81" i="104"/>
  <c r="BB81" i="104"/>
  <c r="BA81" i="104"/>
  <c r="AZ81" i="104"/>
  <c r="AY81" i="104"/>
  <c r="AX81" i="104"/>
  <c r="AV81" i="104"/>
  <c r="AC81" i="104"/>
  <c r="AB81" i="104"/>
  <c r="AA81" i="104"/>
  <c r="Z81" i="104"/>
  <c r="Y81" i="104"/>
  <c r="X81" i="104"/>
  <c r="W81" i="104"/>
  <c r="V81" i="104"/>
  <c r="U81" i="104"/>
  <c r="BD80" i="104"/>
  <c r="BC80" i="104"/>
  <c r="BB80" i="104"/>
  <c r="BA80" i="104"/>
  <c r="AZ80" i="104"/>
  <c r="AY80" i="104"/>
  <c r="AX80" i="104"/>
  <c r="AV80" i="104"/>
  <c r="AC80" i="104"/>
  <c r="AB80" i="104"/>
  <c r="AA80" i="104"/>
  <c r="Z80" i="104"/>
  <c r="Y80" i="104"/>
  <c r="X80" i="104"/>
  <c r="W80" i="104"/>
  <c r="V80" i="104"/>
  <c r="U80" i="104"/>
  <c r="BD79" i="104"/>
  <c r="BC79" i="104"/>
  <c r="BB79" i="104"/>
  <c r="BA79" i="104"/>
  <c r="AZ79" i="104"/>
  <c r="AY79" i="104"/>
  <c r="AX79" i="104"/>
  <c r="AV79" i="104"/>
  <c r="AC79" i="104"/>
  <c r="AB79" i="104"/>
  <c r="AA79" i="104"/>
  <c r="Z79" i="104"/>
  <c r="Y79" i="104"/>
  <c r="X79" i="104"/>
  <c r="W79" i="104"/>
  <c r="V79" i="104"/>
  <c r="U79" i="104"/>
  <c r="BD78" i="104"/>
  <c r="BC78" i="104"/>
  <c r="BB78" i="104"/>
  <c r="BA78" i="104"/>
  <c r="AZ78" i="104"/>
  <c r="AY78" i="104"/>
  <c r="AX78" i="104"/>
  <c r="AW78" i="104"/>
  <c r="AV78" i="104"/>
  <c r="AC78" i="104"/>
  <c r="AB78" i="104"/>
  <c r="AA78" i="104"/>
  <c r="Z78" i="104"/>
  <c r="Y78" i="104"/>
  <c r="X78" i="104"/>
  <c r="W78" i="104"/>
  <c r="V78" i="104"/>
  <c r="U78" i="104"/>
  <c r="BD77" i="104"/>
  <c r="BC77" i="104"/>
  <c r="BB77" i="104"/>
  <c r="BA77" i="104"/>
  <c r="AZ77" i="104"/>
  <c r="AY77" i="104"/>
  <c r="AX77" i="104"/>
  <c r="AV77" i="104"/>
  <c r="AC77" i="104"/>
  <c r="AB77" i="104"/>
  <c r="AA77" i="104"/>
  <c r="Z77" i="104"/>
  <c r="Y77" i="104"/>
  <c r="X77" i="104"/>
  <c r="W77" i="104"/>
  <c r="V77" i="104"/>
  <c r="U77" i="104"/>
  <c r="BD76" i="104"/>
  <c r="BC76" i="104"/>
  <c r="BB76" i="104"/>
  <c r="BA76" i="104"/>
  <c r="AZ76" i="104"/>
  <c r="AY76" i="104"/>
  <c r="AX76" i="104"/>
  <c r="AW76" i="104"/>
  <c r="AV76" i="104"/>
  <c r="AC76" i="104"/>
  <c r="AB76" i="104"/>
  <c r="AA76" i="104"/>
  <c r="Z76" i="104"/>
  <c r="Y76" i="104"/>
  <c r="X76" i="104"/>
  <c r="W76" i="104"/>
  <c r="V76" i="104"/>
  <c r="U76" i="104"/>
  <c r="BD75" i="104"/>
  <c r="BC75" i="104"/>
  <c r="BB75" i="104"/>
  <c r="BA75" i="104"/>
  <c r="AZ75" i="104"/>
  <c r="AY75" i="104"/>
  <c r="AX75" i="104"/>
  <c r="AW75" i="104"/>
  <c r="AV75" i="104"/>
  <c r="AC75" i="104"/>
  <c r="AB75" i="104"/>
  <c r="AA75" i="104"/>
  <c r="Z75" i="104"/>
  <c r="Y75" i="104"/>
  <c r="X75" i="104"/>
  <c r="W75" i="104"/>
  <c r="V75" i="104"/>
  <c r="U75" i="104"/>
  <c r="BD74" i="104"/>
  <c r="BC74" i="104"/>
  <c r="BB74" i="104"/>
  <c r="BA74" i="104"/>
  <c r="AZ74" i="104"/>
  <c r="AY74" i="104"/>
  <c r="AX74" i="104"/>
  <c r="AW74" i="104"/>
  <c r="AV74" i="104"/>
  <c r="AC74" i="104"/>
  <c r="AB74" i="104"/>
  <c r="AA74" i="104"/>
  <c r="Z74" i="104"/>
  <c r="Y74" i="104"/>
  <c r="X74" i="104"/>
  <c r="W74" i="104"/>
  <c r="V74" i="104"/>
  <c r="U74" i="104"/>
  <c r="BD73" i="104"/>
  <c r="BC73" i="104"/>
  <c r="BB73" i="104"/>
  <c r="BA73" i="104"/>
  <c r="AZ73" i="104"/>
  <c r="AY73" i="104"/>
  <c r="AX73" i="104"/>
  <c r="AW73" i="104"/>
  <c r="AV73" i="104"/>
  <c r="AC73" i="104"/>
  <c r="AB73" i="104"/>
  <c r="AA73" i="104"/>
  <c r="Z73" i="104"/>
  <c r="Y73" i="104"/>
  <c r="X73" i="104"/>
  <c r="W73" i="104"/>
  <c r="V73" i="104"/>
  <c r="U73" i="104"/>
  <c r="BD72" i="104"/>
  <c r="BC72" i="104"/>
  <c r="BB72" i="104"/>
  <c r="BA72" i="104"/>
  <c r="AZ72" i="104"/>
  <c r="AY72" i="104"/>
  <c r="AX72" i="104"/>
  <c r="AW72" i="104"/>
  <c r="AV72" i="104"/>
  <c r="AC72" i="104"/>
  <c r="AB72" i="104"/>
  <c r="AA72" i="104"/>
  <c r="Z72" i="104"/>
  <c r="Y72" i="104"/>
  <c r="X72" i="104"/>
  <c r="W72" i="104"/>
  <c r="V72" i="104"/>
  <c r="U72" i="104"/>
  <c r="BD71" i="104"/>
  <c r="BC71" i="104"/>
  <c r="BB71" i="104"/>
  <c r="BA71" i="104"/>
  <c r="AZ71" i="104"/>
  <c r="AY71" i="104"/>
  <c r="AX71" i="104"/>
  <c r="AW71" i="104"/>
  <c r="AV71" i="104"/>
  <c r="AC71" i="104"/>
  <c r="AB71" i="104"/>
  <c r="AA71" i="104"/>
  <c r="Z71" i="104"/>
  <c r="Y71" i="104"/>
  <c r="X71" i="104"/>
  <c r="W71" i="104"/>
  <c r="V71" i="104"/>
  <c r="U71" i="104"/>
  <c r="BD70" i="104"/>
  <c r="BC70" i="104"/>
  <c r="BB70" i="104"/>
  <c r="BA70" i="104"/>
  <c r="AZ70" i="104"/>
  <c r="AY70" i="104"/>
  <c r="AX70" i="104"/>
  <c r="AW70" i="104"/>
  <c r="AV70" i="104"/>
  <c r="AC70" i="104"/>
  <c r="AB70" i="104"/>
  <c r="AA70" i="104"/>
  <c r="Z70" i="104"/>
  <c r="Y70" i="104"/>
  <c r="X70" i="104"/>
  <c r="W70" i="104"/>
  <c r="V70" i="104"/>
  <c r="U70" i="104"/>
  <c r="BD69" i="104"/>
  <c r="BC69" i="104"/>
  <c r="BB69" i="104"/>
  <c r="BA69" i="104"/>
  <c r="AZ69" i="104"/>
  <c r="AY69" i="104"/>
  <c r="AX69" i="104"/>
  <c r="AW69" i="104"/>
  <c r="AV69" i="104"/>
  <c r="AC69" i="104"/>
  <c r="AB69" i="104"/>
  <c r="AA69" i="104"/>
  <c r="Z69" i="104"/>
  <c r="Y69" i="104"/>
  <c r="X69" i="104"/>
  <c r="W69" i="104"/>
  <c r="V69" i="104"/>
  <c r="U69" i="104"/>
  <c r="BD68" i="104"/>
  <c r="BC68" i="104"/>
  <c r="BB68" i="104"/>
  <c r="BA68" i="104"/>
  <c r="AZ68" i="104"/>
  <c r="AY68" i="104"/>
  <c r="AX68" i="104"/>
  <c r="AW68" i="104"/>
  <c r="AV68" i="104"/>
  <c r="AC68" i="104"/>
  <c r="AB68" i="104"/>
  <c r="AA68" i="104"/>
  <c r="Z68" i="104"/>
  <c r="Y68" i="104"/>
  <c r="X68" i="104"/>
  <c r="W68" i="104"/>
  <c r="V68" i="104"/>
  <c r="U68" i="104"/>
  <c r="BD67" i="104"/>
  <c r="BC67" i="104"/>
  <c r="BB67" i="104"/>
  <c r="BA67" i="104"/>
  <c r="AZ67" i="104"/>
  <c r="AY67" i="104"/>
  <c r="AX67" i="104"/>
  <c r="AW67" i="104"/>
  <c r="AV67" i="104"/>
  <c r="AC67" i="104"/>
  <c r="AB67" i="104"/>
  <c r="AA67" i="104"/>
  <c r="Z67" i="104"/>
  <c r="Y67" i="104"/>
  <c r="X67" i="104"/>
  <c r="W67" i="104"/>
  <c r="V67" i="104"/>
  <c r="U67" i="104"/>
  <c r="BD66" i="104"/>
  <c r="BC66" i="104"/>
  <c r="BB66" i="104"/>
  <c r="BA66" i="104"/>
  <c r="AZ66" i="104"/>
  <c r="AY66" i="104"/>
  <c r="AX66" i="104"/>
  <c r="AW66" i="104"/>
  <c r="AV66" i="104"/>
  <c r="AC66" i="104"/>
  <c r="AB66" i="104"/>
  <c r="AA66" i="104"/>
  <c r="Z66" i="104"/>
  <c r="Y66" i="104"/>
  <c r="X66" i="104"/>
  <c r="W66" i="104"/>
  <c r="V66" i="104"/>
  <c r="U66" i="104"/>
  <c r="BD65" i="104"/>
  <c r="BC65" i="104"/>
  <c r="BB65" i="104"/>
  <c r="BA65" i="104"/>
  <c r="AZ65" i="104"/>
  <c r="AY65" i="104"/>
  <c r="AX65" i="104"/>
  <c r="AW65" i="104"/>
  <c r="AV65" i="104"/>
  <c r="AC65" i="104"/>
  <c r="AB65" i="104"/>
  <c r="AA65" i="104"/>
  <c r="Z65" i="104"/>
  <c r="Y65" i="104"/>
  <c r="X65" i="104"/>
  <c r="W65" i="104"/>
  <c r="V65" i="104"/>
  <c r="U65" i="104"/>
  <c r="BD64" i="104"/>
  <c r="BC64" i="104"/>
  <c r="BB64" i="104"/>
  <c r="BA64" i="104"/>
  <c r="AZ64" i="104"/>
  <c r="AY64" i="104"/>
  <c r="AX64" i="104"/>
  <c r="AW64" i="104"/>
  <c r="AV64" i="104"/>
  <c r="AC64" i="104"/>
  <c r="AB64" i="104"/>
  <c r="AA64" i="104"/>
  <c r="Z64" i="104"/>
  <c r="Y64" i="104"/>
  <c r="X64" i="104"/>
  <c r="W64" i="104"/>
  <c r="V64" i="104"/>
  <c r="U64" i="104"/>
  <c r="BD63" i="104"/>
  <c r="BC63" i="104"/>
  <c r="BB63" i="104"/>
  <c r="BA63" i="104"/>
  <c r="AZ63" i="104"/>
  <c r="AY63" i="104"/>
  <c r="AX63" i="104"/>
  <c r="AV63" i="104"/>
  <c r="AC63" i="104"/>
  <c r="AB63" i="104"/>
  <c r="AA63" i="104"/>
  <c r="Z63" i="104"/>
  <c r="Y63" i="104"/>
  <c r="X63" i="104"/>
  <c r="W63" i="104"/>
  <c r="V63" i="104"/>
  <c r="U63" i="104"/>
  <c r="BD62" i="104"/>
  <c r="BC62" i="104"/>
  <c r="BB62" i="104"/>
  <c r="BA62" i="104"/>
  <c r="AZ62" i="104"/>
  <c r="AY62" i="104"/>
  <c r="AX62" i="104"/>
  <c r="AW62" i="104"/>
  <c r="AV62" i="104"/>
  <c r="AC62" i="104"/>
  <c r="AB62" i="104"/>
  <c r="AA62" i="104"/>
  <c r="Z62" i="104"/>
  <c r="Y62" i="104"/>
  <c r="X62" i="104"/>
  <c r="W62" i="104"/>
  <c r="V62" i="104"/>
  <c r="U62" i="104"/>
  <c r="BD61" i="104"/>
  <c r="BC61" i="104"/>
  <c r="BB61" i="104"/>
  <c r="BA61" i="104"/>
  <c r="AZ61" i="104"/>
  <c r="AY61" i="104"/>
  <c r="AX61" i="104"/>
  <c r="AW61" i="104"/>
  <c r="AV61" i="104"/>
  <c r="AC61" i="104"/>
  <c r="AB61" i="104"/>
  <c r="AA61" i="104"/>
  <c r="Z61" i="104"/>
  <c r="Y61" i="104"/>
  <c r="X61" i="104"/>
  <c r="W61" i="104"/>
  <c r="V61" i="104"/>
  <c r="U61" i="104"/>
  <c r="BD60" i="104"/>
  <c r="BC60" i="104"/>
  <c r="BB60" i="104"/>
  <c r="BA60" i="104"/>
  <c r="AZ60" i="104"/>
  <c r="AY60" i="104"/>
  <c r="AX60" i="104"/>
  <c r="AW60" i="104"/>
  <c r="AV60" i="104"/>
  <c r="AC60" i="104"/>
  <c r="AB60" i="104"/>
  <c r="AA60" i="104"/>
  <c r="Z60" i="104"/>
  <c r="Y60" i="104"/>
  <c r="X60" i="104"/>
  <c r="W60" i="104"/>
  <c r="V60" i="104"/>
  <c r="U60" i="104"/>
  <c r="BD59" i="104"/>
  <c r="BC59" i="104"/>
  <c r="BB59" i="104"/>
  <c r="BA59" i="104"/>
  <c r="AZ59" i="104"/>
  <c r="AY59" i="104"/>
  <c r="AX59" i="104"/>
  <c r="AW59" i="104"/>
  <c r="AV59" i="104"/>
  <c r="AC59" i="104"/>
  <c r="AB59" i="104"/>
  <c r="AA59" i="104"/>
  <c r="Z59" i="104"/>
  <c r="Y59" i="104"/>
  <c r="X59" i="104"/>
  <c r="W59" i="104"/>
  <c r="V59" i="104"/>
  <c r="U59" i="104"/>
  <c r="BD58" i="104"/>
  <c r="BC58" i="104"/>
  <c r="BB58" i="104"/>
  <c r="BA58" i="104"/>
  <c r="AZ58" i="104"/>
  <c r="AY58" i="104"/>
  <c r="AX58" i="104"/>
  <c r="AW58" i="104"/>
  <c r="AV58" i="104"/>
  <c r="AC58" i="104"/>
  <c r="AB58" i="104"/>
  <c r="AA58" i="104"/>
  <c r="Z58" i="104"/>
  <c r="Y58" i="104"/>
  <c r="X58" i="104"/>
  <c r="W58" i="104"/>
  <c r="V58" i="104"/>
  <c r="U58" i="104"/>
  <c r="BD57" i="104"/>
  <c r="BC57" i="104"/>
  <c r="BB57" i="104"/>
  <c r="BA57" i="104"/>
  <c r="AZ57" i="104"/>
  <c r="AY57" i="104"/>
  <c r="AX57" i="104"/>
  <c r="AW57" i="104"/>
  <c r="AV57" i="104"/>
  <c r="AC57" i="104"/>
  <c r="AB57" i="104"/>
  <c r="AA57" i="104"/>
  <c r="Z57" i="104"/>
  <c r="Y57" i="104"/>
  <c r="X57" i="104"/>
  <c r="W57" i="104"/>
  <c r="V57" i="104"/>
  <c r="U57" i="104"/>
  <c r="BD56" i="104"/>
  <c r="BC56" i="104"/>
  <c r="BB56" i="104"/>
  <c r="BA56" i="104"/>
  <c r="AZ56" i="104"/>
  <c r="AY56" i="104"/>
  <c r="AX56" i="104"/>
  <c r="AW56" i="104"/>
  <c r="AV56" i="104"/>
  <c r="AC56" i="104"/>
  <c r="AB56" i="104"/>
  <c r="AA56" i="104"/>
  <c r="Z56" i="104"/>
  <c r="Y56" i="104"/>
  <c r="X56" i="104"/>
  <c r="W56" i="104"/>
  <c r="V56" i="104"/>
  <c r="U56" i="104"/>
  <c r="BD55" i="104"/>
  <c r="BC55" i="104"/>
  <c r="BB55" i="104"/>
  <c r="BA55" i="104"/>
  <c r="AZ55" i="104"/>
  <c r="AY55" i="104"/>
  <c r="AX55" i="104"/>
  <c r="AW55" i="104"/>
  <c r="AV55" i="104"/>
  <c r="AC55" i="104"/>
  <c r="AB55" i="104"/>
  <c r="AA55" i="104"/>
  <c r="Z55" i="104"/>
  <c r="Y55" i="104"/>
  <c r="X55" i="104"/>
  <c r="W55" i="104"/>
  <c r="V55" i="104"/>
  <c r="U55" i="104"/>
  <c r="BD54" i="104"/>
  <c r="BC54" i="104"/>
  <c r="BB54" i="104"/>
  <c r="BA54" i="104"/>
  <c r="AZ54" i="104"/>
  <c r="AY54" i="104"/>
  <c r="AX54" i="104"/>
  <c r="AW54" i="104"/>
  <c r="AV54" i="104"/>
  <c r="AC54" i="104"/>
  <c r="AB54" i="104"/>
  <c r="AA54" i="104"/>
  <c r="Z54" i="104"/>
  <c r="Y54" i="104"/>
  <c r="X54" i="104"/>
  <c r="W54" i="104"/>
  <c r="V54" i="104"/>
  <c r="U54" i="104"/>
  <c r="BD53" i="104"/>
  <c r="BC53" i="104"/>
  <c r="BB53" i="104"/>
  <c r="BA53" i="104"/>
  <c r="AZ53" i="104"/>
  <c r="AY53" i="104"/>
  <c r="AX53" i="104"/>
  <c r="AW53" i="104"/>
  <c r="AV53" i="104"/>
  <c r="AC53" i="104"/>
  <c r="AB53" i="104"/>
  <c r="AA53" i="104"/>
  <c r="Z53" i="104"/>
  <c r="Y53" i="104"/>
  <c r="X53" i="104"/>
  <c r="W53" i="104"/>
  <c r="V53" i="104"/>
  <c r="U53" i="104"/>
  <c r="BD52" i="104"/>
  <c r="BC52" i="104"/>
  <c r="BB52" i="104"/>
  <c r="BA52" i="104"/>
  <c r="AZ52" i="104"/>
  <c r="AY52" i="104"/>
  <c r="AX52" i="104"/>
  <c r="AW52" i="104"/>
  <c r="AV52" i="104"/>
  <c r="AC52" i="104"/>
  <c r="AB52" i="104"/>
  <c r="AA52" i="104"/>
  <c r="Z52" i="104"/>
  <c r="Y52" i="104"/>
  <c r="X52" i="104"/>
  <c r="W52" i="104"/>
  <c r="V52" i="104"/>
  <c r="U52" i="104"/>
  <c r="BD51" i="104"/>
  <c r="BC51" i="104"/>
  <c r="BB51" i="104"/>
  <c r="BA51" i="104"/>
  <c r="AZ51" i="104"/>
  <c r="AY51" i="104"/>
  <c r="AX51" i="104"/>
  <c r="AW51" i="104"/>
  <c r="AV51" i="104"/>
  <c r="AC51" i="104"/>
  <c r="AB51" i="104"/>
  <c r="AA51" i="104"/>
  <c r="Z51" i="104"/>
  <c r="Y51" i="104"/>
  <c r="X51" i="104"/>
  <c r="W51" i="104"/>
  <c r="V51" i="104"/>
  <c r="U51" i="104"/>
  <c r="BD50" i="104"/>
  <c r="BC50" i="104"/>
  <c r="BB50" i="104"/>
  <c r="BA50" i="104"/>
  <c r="AZ50" i="104"/>
  <c r="AY50" i="104"/>
  <c r="AX50" i="104"/>
  <c r="AW50" i="104"/>
  <c r="AV50" i="104"/>
  <c r="AC50" i="104"/>
  <c r="AB50" i="104"/>
  <c r="AA50" i="104"/>
  <c r="Z50" i="104"/>
  <c r="Y50" i="104"/>
  <c r="X50" i="104"/>
  <c r="W50" i="104"/>
  <c r="V50" i="104"/>
  <c r="U50" i="104"/>
  <c r="BD49" i="104"/>
  <c r="BC49" i="104"/>
  <c r="BB49" i="104"/>
  <c r="BA49" i="104"/>
  <c r="AZ49" i="104"/>
  <c r="AY49" i="104"/>
  <c r="AX49" i="104"/>
  <c r="AW49" i="104"/>
  <c r="AV49" i="104"/>
  <c r="AC49" i="104"/>
  <c r="AB49" i="104"/>
  <c r="AA49" i="104"/>
  <c r="Z49" i="104"/>
  <c r="Y49" i="104"/>
  <c r="X49" i="104"/>
  <c r="W49" i="104"/>
  <c r="V49" i="104"/>
  <c r="U49" i="104"/>
  <c r="BD48" i="104"/>
  <c r="BC48" i="104"/>
  <c r="BB48" i="104"/>
  <c r="BA48" i="104"/>
  <c r="AZ48" i="104"/>
  <c r="AY48" i="104"/>
  <c r="AX48" i="104"/>
  <c r="AW48" i="104"/>
  <c r="AV48" i="104"/>
  <c r="AC48" i="104"/>
  <c r="AB48" i="104"/>
  <c r="AA48" i="104"/>
  <c r="Z48" i="104"/>
  <c r="Y48" i="104"/>
  <c r="X48" i="104"/>
  <c r="W48" i="104"/>
  <c r="V48" i="104"/>
  <c r="U48" i="104"/>
  <c r="BD47" i="104"/>
  <c r="BC47" i="104"/>
  <c r="BB47" i="104"/>
  <c r="BA47" i="104"/>
  <c r="AZ47" i="104"/>
  <c r="AY47" i="104"/>
  <c r="AX47" i="104"/>
  <c r="AW47" i="104"/>
  <c r="AV47" i="104"/>
  <c r="AC47" i="104"/>
  <c r="AB47" i="104"/>
  <c r="AA47" i="104"/>
  <c r="Z47" i="104"/>
  <c r="Y47" i="104"/>
  <c r="X47" i="104"/>
  <c r="W47" i="104"/>
  <c r="V47" i="104"/>
  <c r="U47" i="104"/>
  <c r="BD46" i="104"/>
  <c r="BC46" i="104"/>
  <c r="BB46" i="104"/>
  <c r="BA46" i="104"/>
  <c r="AZ46" i="104"/>
  <c r="AY46" i="104"/>
  <c r="AX46" i="104"/>
  <c r="AW46" i="104"/>
  <c r="AV46" i="104"/>
  <c r="AC46" i="104"/>
  <c r="AB46" i="104"/>
  <c r="AA46" i="104"/>
  <c r="Z46" i="104"/>
  <c r="Y46" i="104"/>
  <c r="X46" i="104"/>
  <c r="W46" i="104"/>
  <c r="V46" i="104"/>
  <c r="U46" i="104"/>
  <c r="BD45" i="104"/>
  <c r="BC45" i="104"/>
  <c r="BB45" i="104"/>
  <c r="BA45" i="104"/>
  <c r="AZ45" i="104"/>
  <c r="AY45" i="104"/>
  <c r="AX45" i="104"/>
  <c r="AW45" i="104"/>
  <c r="AV45" i="104"/>
  <c r="AC45" i="104"/>
  <c r="AB45" i="104"/>
  <c r="AA45" i="104"/>
  <c r="Z45" i="104"/>
  <c r="Y45" i="104"/>
  <c r="X45" i="104"/>
  <c r="W45" i="104"/>
  <c r="V45" i="104"/>
  <c r="U45" i="104"/>
  <c r="BD44" i="104"/>
  <c r="BC44" i="104"/>
  <c r="BB44" i="104"/>
  <c r="BA44" i="104"/>
  <c r="AZ44" i="104"/>
  <c r="AY44" i="104"/>
  <c r="AX44" i="104"/>
  <c r="AW44" i="104"/>
  <c r="AV44" i="104"/>
  <c r="AC44" i="104"/>
  <c r="AB44" i="104"/>
  <c r="AA44" i="104"/>
  <c r="Z44" i="104"/>
  <c r="Y44" i="104"/>
  <c r="X44" i="104"/>
  <c r="W44" i="104"/>
  <c r="V44" i="104"/>
  <c r="U44" i="104"/>
  <c r="BD43" i="104"/>
  <c r="BC43" i="104"/>
  <c r="BB43" i="104"/>
  <c r="BA43" i="104"/>
  <c r="AZ43" i="104"/>
  <c r="AY43" i="104"/>
  <c r="AX43" i="104"/>
  <c r="AW43" i="104"/>
  <c r="AV43" i="104"/>
  <c r="AC43" i="104"/>
  <c r="AB43" i="104"/>
  <c r="AA43" i="104"/>
  <c r="Z43" i="104"/>
  <c r="Y43" i="104"/>
  <c r="X43" i="104"/>
  <c r="W43" i="104"/>
  <c r="V43" i="104"/>
  <c r="U43" i="104"/>
  <c r="BD42" i="104"/>
  <c r="BC42" i="104"/>
  <c r="BB42" i="104"/>
  <c r="BA42" i="104"/>
  <c r="AZ42" i="104"/>
  <c r="AY42" i="104"/>
  <c r="AX42" i="104"/>
  <c r="AW42" i="104"/>
  <c r="AV42" i="104"/>
  <c r="AC42" i="104"/>
  <c r="AB42" i="104"/>
  <c r="AA42" i="104"/>
  <c r="Z42" i="104"/>
  <c r="Y42" i="104"/>
  <c r="X42" i="104"/>
  <c r="W42" i="104"/>
  <c r="V42" i="104"/>
  <c r="U42" i="104"/>
  <c r="BD41" i="104"/>
  <c r="BC41" i="104"/>
  <c r="BB41" i="104"/>
  <c r="BA41" i="104"/>
  <c r="AZ41" i="104"/>
  <c r="AY41" i="104"/>
  <c r="AX41" i="104"/>
  <c r="AW41" i="104"/>
  <c r="AV41" i="104"/>
  <c r="AC41" i="104"/>
  <c r="AB41" i="104"/>
  <c r="AA41" i="104"/>
  <c r="Z41" i="104"/>
  <c r="Y41" i="104"/>
  <c r="X41" i="104"/>
  <c r="W41" i="104"/>
  <c r="V41" i="104"/>
  <c r="U41" i="104"/>
  <c r="BD40" i="104"/>
  <c r="BC40" i="104"/>
  <c r="BB40" i="104"/>
  <c r="BA40" i="104"/>
  <c r="AZ40" i="104"/>
  <c r="AY40" i="104"/>
  <c r="AX40" i="104"/>
  <c r="AW40" i="104"/>
  <c r="AV40" i="104"/>
  <c r="AC40" i="104"/>
  <c r="AB40" i="104"/>
  <c r="AA40" i="104"/>
  <c r="Z40" i="104"/>
  <c r="Y40" i="104"/>
  <c r="X40" i="104"/>
  <c r="W40" i="104"/>
  <c r="V40" i="104"/>
  <c r="U40" i="104"/>
  <c r="BD39" i="104"/>
  <c r="BC39" i="104"/>
  <c r="BB39" i="104"/>
  <c r="BA39" i="104"/>
  <c r="AZ39" i="104"/>
  <c r="AY39" i="104"/>
  <c r="AX39" i="104"/>
  <c r="AW39" i="104"/>
  <c r="AV39" i="104"/>
  <c r="AC39" i="104"/>
  <c r="AB39" i="104"/>
  <c r="AA39" i="104"/>
  <c r="Z39" i="104"/>
  <c r="Y39" i="104"/>
  <c r="X39" i="104"/>
  <c r="W39" i="104"/>
  <c r="V39" i="104"/>
  <c r="U39" i="104"/>
  <c r="BD38" i="104"/>
  <c r="BC38" i="104"/>
  <c r="BB38" i="104"/>
  <c r="BA38" i="104"/>
  <c r="AZ38" i="104"/>
  <c r="AY38" i="104"/>
  <c r="AX38" i="104"/>
  <c r="AW38" i="104"/>
  <c r="AV38" i="104"/>
  <c r="AC38" i="104"/>
  <c r="AB38" i="104"/>
  <c r="AA38" i="104"/>
  <c r="Z38" i="104"/>
  <c r="Y38" i="104"/>
  <c r="X38" i="104"/>
  <c r="W38" i="104"/>
  <c r="V38" i="104"/>
  <c r="U38" i="104"/>
  <c r="BD37" i="104"/>
  <c r="BC37" i="104"/>
  <c r="BB37" i="104"/>
  <c r="BA37" i="104"/>
  <c r="AZ37" i="104"/>
  <c r="AY37" i="104"/>
  <c r="AX37" i="104"/>
  <c r="AW37" i="104"/>
  <c r="AV37" i="104"/>
  <c r="AC37" i="104"/>
  <c r="AB37" i="104"/>
  <c r="AA37" i="104"/>
  <c r="Z37" i="104"/>
  <c r="Y37" i="104"/>
  <c r="X37" i="104"/>
  <c r="W37" i="104"/>
  <c r="V37" i="104"/>
  <c r="U37" i="104"/>
  <c r="BD36" i="104"/>
  <c r="BC36" i="104"/>
  <c r="BB36" i="104"/>
  <c r="BA36" i="104"/>
  <c r="AZ36" i="104"/>
  <c r="AY36" i="104"/>
  <c r="AX36" i="104"/>
  <c r="AW36" i="104"/>
  <c r="AV36" i="104"/>
  <c r="AC36" i="104"/>
  <c r="AB36" i="104"/>
  <c r="AA36" i="104"/>
  <c r="Z36" i="104"/>
  <c r="Y36" i="104"/>
  <c r="X36" i="104"/>
  <c r="W36" i="104"/>
  <c r="V36" i="104"/>
  <c r="U36" i="104"/>
  <c r="BD35" i="104"/>
  <c r="BC35" i="104"/>
  <c r="BB35" i="104"/>
  <c r="BA35" i="104"/>
  <c r="AZ35" i="104"/>
  <c r="AY35" i="104"/>
  <c r="AX35" i="104"/>
  <c r="AW35" i="104"/>
  <c r="AV35" i="104"/>
  <c r="AC35" i="104"/>
  <c r="AB35" i="104"/>
  <c r="AA35" i="104"/>
  <c r="Z35" i="104"/>
  <c r="Y35" i="104"/>
  <c r="X35" i="104"/>
  <c r="W35" i="104"/>
  <c r="V35" i="104"/>
  <c r="U35" i="104"/>
  <c r="BD34" i="104"/>
  <c r="BC34" i="104"/>
  <c r="BB34" i="104"/>
  <c r="BA34" i="104"/>
  <c r="AZ34" i="104"/>
  <c r="AY34" i="104"/>
  <c r="AX34" i="104"/>
  <c r="AW34" i="104"/>
  <c r="AV34" i="104"/>
  <c r="AC34" i="104"/>
  <c r="AB34" i="104"/>
  <c r="AA34" i="104"/>
  <c r="Z34" i="104"/>
  <c r="Y34" i="104"/>
  <c r="X34" i="104"/>
  <c r="W34" i="104"/>
  <c r="V34" i="104"/>
  <c r="U34" i="104"/>
  <c r="BD33" i="104"/>
  <c r="BC33" i="104"/>
  <c r="BB33" i="104"/>
  <c r="BA33" i="104"/>
  <c r="AZ33" i="104"/>
  <c r="AY33" i="104"/>
  <c r="AX33" i="104"/>
  <c r="AW33" i="104"/>
  <c r="AV33" i="104"/>
  <c r="AC33" i="104"/>
  <c r="AB33" i="104"/>
  <c r="AA33" i="104"/>
  <c r="Z33" i="104"/>
  <c r="Y33" i="104"/>
  <c r="X33" i="104"/>
  <c r="W33" i="104"/>
  <c r="V33" i="104"/>
  <c r="U33" i="104"/>
  <c r="BD32" i="104"/>
  <c r="BC32" i="104"/>
  <c r="BB32" i="104"/>
  <c r="BA32" i="104"/>
  <c r="AZ32" i="104"/>
  <c r="AY32" i="104"/>
  <c r="AX32" i="104"/>
  <c r="AW32" i="104"/>
  <c r="AV32" i="104"/>
  <c r="AC32" i="104"/>
  <c r="AB32" i="104"/>
  <c r="AA32" i="104"/>
  <c r="Z32" i="104"/>
  <c r="Y32" i="104"/>
  <c r="X32" i="104"/>
  <c r="W32" i="104"/>
  <c r="V32" i="104"/>
  <c r="U32" i="104"/>
  <c r="BD31" i="104"/>
  <c r="BC31" i="104"/>
  <c r="BB31" i="104"/>
  <c r="BA31" i="104"/>
  <c r="AZ31" i="104"/>
  <c r="AY31" i="104"/>
  <c r="AX31" i="104"/>
  <c r="AW31" i="104"/>
  <c r="AV31" i="104"/>
  <c r="AC31" i="104"/>
  <c r="AB31" i="104"/>
  <c r="AA31" i="104"/>
  <c r="Z31" i="104"/>
  <c r="Y31" i="104"/>
  <c r="X31" i="104"/>
  <c r="W31" i="104"/>
  <c r="V31" i="104"/>
  <c r="U31" i="104"/>
  <c r="BD30" i="104"/>
  <c r="BC30" i="104"/>
  <c r="BB30" i="104"/>
  <c r="BA30" i="104"/>
  <c r="AZ30" i="104"/>
  <c r="AY30" i="104"/>
  <c r="AX30" i="104"/>
  <c r="AW30" i="104"/>
  <c r="AV30" i="104"/>
  <c r="AC30" i="104"/>
  <c r="AB30" i="104"/>
  <c r="AA30" i="104"/>
  <c r="Z30" i="104"/>
  <c r="Y30" i="104"/>
  <c r="X30" i="104"/>
  <c r="W30" i="104"/>
  <c r="V30" i="104"/>
  <c r="U30" i="104"/>
  <c r="BD29" i="104"/>
  <c r="BC29" i="104"/>
  <c r="BB29" i="104"/>
  <c r="BA29" i="104"/>
  <c r="AZ29" i="104"/>
  <c r="AY29" i="104"/>
  <c r="AX29" i="104"/>
  <c r="AW29" i="104"/>
  <c r="AV29" i="104"/>
  <c r="AC29" i="104"/>
  <c r="AB29" i="104"/>
  <c r="AA29" i="104"/>
  <c r="Z29" i="104"/>
  <c r="Y29" i="104"/>
  <c r="X29" i="104"/>
  <c r="W29" i="104"/>
  <c r="V29" i="104"/>
  <c r="U29" i="104"/>
  <c r="BD28" i="104"/>
  <c r="BC28" i="104"/>
  <c r="BB28" i="104"/>
  <c r="BA28" i="104"/>
  <c r="AZ28" i="104"/>
  <c r="AY28" i="104"/>
  <c r="AX28" i="104"/>
  <c r="AW28" i="104"/>
  <c r="AV28" i="104"/>
  <c r="AC28" i="104"/>
  <c r="AB28" i="104"/>
  <c r="AA28" i="104"/>
  <c r="Z28" i="104"/>
  <c r="Y28" i="104"/>
  <c r="X28" i="104"/>
  <c r="W28" i="104"/>
  <c r="V28" i="104"/>
  <c r="U28" i="104"/>
  <c r="BD27" i="104"/>
  <c r="BC27" i="104"/>
  <c r="BB27" i="104"/>
  <c r="BA27" i="104"/>
  <c r="AZ27" i="104"/>
  <c r="AY27" i="104"/>
  <c r="AX27" i="104"/>
  <c r="AW27" i="104"/>
  <c r="AV27" i="104"/>
  <c r="AC27" i="104"/>
  <c r="AB27" i="104"/>
  <c r="AA27" i="104"/>
  <c r="Z27" i="104"/>
  <c r="Y27" i="104"/>
  <c r="X27" i="104"/>
  <c r="W27" i="104"/>
  <c r="V27" i="104"/>
  <c r="U27" i="104"/>
  <c r="BD26" i="104"/>
  <c r="BC26" i="104"/>
  <c r="BB26" i="104"/>
  <c r="BA26" i="104"/>
  <c r="AZ26" i="104"/>
  <c r="AY26" i="104"/>
  <c r="AX26" i="104"/>
  <c r="AW26" i="104"/>
  <c r="AV26" i="104"/>
  <c r="AC26" i="104"/>
  <c r="AB26" i="104"/>
  <c r="AA26" i="104"/>
  <c r="Z26" i="104"/>
  <c r="Y26" i="104"/>
  <c r="X26" i="104"/>
  <c r="W26" i="104"/>
  <c r="V26" i="104"/>
  <c r="U26" i="104"/>
  <c r="BD25" i="104"/>
  <c r="BC25" i="104"/>
  <c r="BB25" i="104"/>
  <c r="BA25" i="104"/>
  <c r="AZ25" i="104"/>
  <c r="AY25" i="104"/>
  <c r="AX25" i="104"/>
  <c r="AW25" i="104"/>
  <c r="AV25" i="104"/>
  <c r="AC25" i="104"/>
  <c r="AB25" i="104"/>
  <c r="AA25" i="104"/>
  <c r="Z25" i="104"/>
  <c r="Y25" i="104"/>
  <c r="X25" i="104"/>
  <c r="W25" i="104"/>
  <c r="V25" i="104"/>
  <c r="U25" i="104"/>
  <c r="BD24" i="104"/>
  <c r="BC24" i="104"/>
  <c r="BB24" i="104"/>
  <c r="BA24" i="104"/>
  <c r="AZ24" i="104"/>
  <c r="AY24" i="104"/>
  <c r="AX24" i="104"/>
  <c r="AW24" i="104"/>
  <c r="AV24" i="104"/>
  <c r="AC24" i="104"/>
  <c r="AB24" i="104"/>
  <c r="AA24" i="104"/>
  <c r="Z24" i="104"/>
  <c r="Y24" i="104"/>
  <c r="X24" i="104"/>
  <c r="W24" i="104"/>
  <c r="V24" i="104"/>
  <c r="U24" i="104"/>
  <c r="BD23" i="104"/>
  <c r="BC23" i="104"/>
  <c r="BB23" i="104"/>
  <c r="BA23" i="104"/>
  <c r="AZ23" i="104"/>
  <c r="AY23" i="104"/>
  <c r="AX23" i="104"/>
  <c r="AW23" i="104"/>
  <c r="AV23" i="104"/>
  <c r="AC23" i="104"/>
  <c r="AB23" i="104"/>
  <c r="AA23" i="104"/>
  <c r="Z23" i="104"/>
  <c r="Y23" i="104"/>
  <c r="X23" i="104"/>
  <c r="W23" i="104"/>
  <c r="V23" i="104"/>
  <c r="U23" i="104"/>
  <c r="BD22" i="104"/>
  <c r="BC22" i="104"/>
  <c r="BB22" i="104"/>
  <c r="BA22" i="104"/>
  <c r="AZ22" i="104"/>
  <c r="AY22" i="104"/>
  <c r="AX22" i="104"/>
  <c r="AW22" i="104"/>
  <c r="AV22" i="104"/>
  <c r="AC22" i="104"/>
  <c r="AB22" i="104"/>
  <c r="AA22" i="104"/>
  <c r="Z22" i="104"/>
  <c r="Y22" i="104"/>
  <c r="X22" i="104"/>
  <c r="W22" i="104"/>
  <c r="V22" i="104"/>
  <c r="U22" i="104"/>
  <c r="BD21" i="104"/>
  <c r="BC21" i="104"/>
  <c r="BB21" i="104"/>
  <c r="BA21" i="104"/>
  <c r="AZ21" i="104"/>
  <c r="AY21" i="104"/>
  <c r="AX21" i="104"/>
  <c r="AW21" i="104"/>
  <c r="AV21" i="104"/>
  <c r="AC21" i="104"/>
  <c r="AB21" i="104"/>
  <c r="AA21" i="104"/>
  <c r="Z21" i="104"/>
  <c r="Y21" i="104"/>
  <c r="X21" i="104"/>
  <c r="W21" i="104"/>
  <c r="V21" i="104"/>
  <c r="U21" i="104"/>
  <c r="BD20" i="104"/>
  <c r="BC20" i="104"/>
  <c r="BB20" i="104"/>
  <c r="BA20" i="104"/>
  <c r="AZ20" i="104"/>
  <c r="AY20" i="104"/>
  <c r="AX20" i="104"/>
  <c r="AW20" i="104"/>
  <c r="AV20" i="104"/>
  <c r="AC20" i="104"/>
  <c r="AB20" i="104"/>
  <c r="AA20" i="104"/>
  <c r="Z20" i="104"/>
  <c r="Y20" i="104"/>
  <c r="X20" i="104"/>
  <c r="W20" i="104"/>
  <c r="V20" i="104"/>
  <c r="U20" i="104"/>
  <c r="BD19" i="104"/>
  <c r="BC19" i="104"/>
  <c r="BB19" i="104"/>
  <c r="BA19" i="104"/>
  <c r="AZ19" i="104"/>
  <c r="AY19" i="104"/>
  <c r="AX19" i="104"/>
  <c r="AW19" i="104"/>
  <c r="AV19" i="104"/>
  <c r="AC19" i="104"/>
  <c r="AB19" i="104"/>
  <c r="AA19" i="104"/>
  <c r="Z19" i="104"/>
  <c r="Y19" i="104"/>
  <c r="X19" i="104"/>
  <c r="W19" i="104"/>
  <c r="V19" i="104"/>
  <c r="U19" i="104"/>
  <c r="BD18" i="104"/>
  <c r="BC18" i="104"/>
  <c r="BB18" i="104"/>
  <c r="BA18" i="104"/>
  <c r="AZ18" i="104"/>
  <c r="AY18" i="104"/>
  <c r="AX18" i="104"/>
  <c r="AW18" i="104"/>
  <c r="AV18" i="104"/>
  <c r="AC18" i="104"/>
  <c r="AB18" i="104"/>
  <c r="AA18" i="104"/>
  <c r="Z18" i="104"/>
  <c r="Y18" i="104"/>
  <c r="X18" i="104"/>
  <c r="W18" i="104"/>
  <c r="V18" i="104"/>
  <c r="U18" i="104"/>
  <c r="BD17" i="104"/>
  <c r="BC17" i="104"/>
  <c r="BB17" i="104"/>
  <c r="BA17" i="104"/>
  <c r="AZ17" i="104"/>
  <c r="AY17" i="104"/>
  <c r="AX17" i="104"/>
  <c r="AW17" i="104"/>
  <c r="AV17" i="104"/>
  <c r="AC17" i="104"/>
  <c r="AB17" i="104"/>
  <c r="AA17" i="104"/>
  <c r="Z17" i="104"/>
  <c r="Y17" i="104"/>
  <c r="X17" i="104"/>
  <c r="W17" i="104"/>
  <c r="V17" i="104"/>
  <c r="U17" i="104"/>
  <c r="BD16" i="104"/>
  <c r="BC16" i="104"/>
  <c r="BB16" i="104"/>
  <c r="BA16" i="104"/>
  <c r="AZ16" i="104"/>
  <c r="AY16" i="104"/>
  <c r="AX16" i="104"/>
  <c r="AW16" i="104"/>
  <c r="AV16" i="104"/>
  <c r="AC16" i="104"/>
  <c r="AB16" i="104"/>
  <c r="AA16" i="104"/>
  <c r="Z16" i="104"/>
  <c r="Y16" i="104"/>
  <c r="X16" i="104"/>
  <c r="W16" i="104"/>
  <c r="V16" i="104"/>
  <c r="U16" i="104"/>
  <c r="BD15" i="104"/>
  <c r="BC15" i="104"/>
  <c r="BB15" i="104"/>
  <c r="BA15" i="104"/>
  <c r="AZ15" i="104"/>
  <c r="AY15" i="104"/>
  <c r="AX15" i="104"/>
  <c r="AW15" i="104"/>
  <c r="AV15" i="104"/>
  <c r="AC15" i="104"/>
  <c r="AB15" i="104"/>
  <c r="AA15" i="104"/>
  <c r="Z15" i="104"/>
  <c r="Y15" i="104"/>
  <c r="X15" i="104"/>
  <c r="W15" i="104"/>
  <c r="V15" i="104"/>
  <c r="U15" i="104"/>
  <c r="BD14" i="104"/>
  <c r="BC14" i="104"/>
  <c r="BB14" i="104"/>
  <c r="BA14" i="104"/>
  <c r="AZ14" i="104"/>
  <c r="AY14" i="104"/>
  <c r="AX14" i="104"/>
  <c r="AW14" i="104"/>
  <c r="AV14" i="104"/>
  <c r="AC14" i="104"/>
  <c r="AB14" i="104"/>
  <c r="AA14" i="104"/>
  <c r="Z14" i="104"/>
  <c r="Y14" i="104"/>
  <c r="X14" i="104"/>
  <c r="W14" i="104"/>
  <c r="V14" i="104"/>
  <c r="U14" i="104"/>
  <c r="BD13" i="104"/>
  <c r="BC13" i="104"/>
  <c r="BB13" i="104"/>
  <c r="BA13" i="104"/>
  <c r="AZ13" i="104"/>
  <c r="AY13" i="104"/>
  <c r="AX13" i="104"/>
  <c r="AW13" i="104"/>
  <c r="AV13" i="104"/>
  <c r="AC13" i="104"/>
  <c r="AB13" i="104"/>
  <c r="AA13" i="104"/>
  <c r="Z13" i="104"/>
  <c r="Y13" i="104"/>
  <c r="X13" i="104"/>
  <c r="W13" i="104"/>
  <c r="V13" i="104"/>
  <c r="U13" i="104"/>
  <c r="BD12" i="104"/>
  <c r="BC12" i="104"/>
  <c r="BB12" i="104"/>
  <c r="BA12" i="104"/>
  <c r="AZ12" i="104"/>
  <c r="AY12" i="104"/>
  <c r="AX12" i="104"/>
  <c r="AW12" i="104"/>
  <c r="AV12" i="104"/>
  <c r="AC12" i="104"/>
  <c r="AB12" i="104"/>
  <c r="AA12" i="104"/>
  <c r="Z12" i="104"/>
  <c r="Y12" i="104"/>
  <c r="X12" i="104"/>
  <c r="W12" i="104"/>
  <c r="V12" i="104"/>
  <c r="U12" i="104"/>
  <c r="BD11" i="104"/>
  <c r="BC11" i="104"/>
  <c r="BB11" i="104"/>
  <c r="BA11" i="104"/>
  <c r="AZ11" i="104"/>
  <c r="AY11" i="104"/>
  <c r="AX11" i="104"/>
  <c r="AW11" i="104"/>
  <c r="AV11" i="104"/>
  <c r="AC11" i="104"/>
  <c r="AB11" i="104"/>
  <c r="AA11" i="104"/>
  <c r="Z11" i="104"/>
  <c r="Y11" i="104"/>
  <c r="X11" i="104"/>
  <c r="W11" i="104"/>
  <c r="V11" i="104"/>
  <c r="U11" i="104"/>
  <c r="BD10" i="104"/>
  <c r="BC10" i="104"/>
  <c r="BB10" i="104"/>
  <c r="BA10" i="104"/>
  <c r="AZ10" i="104"/>
  <c r="AY10" i="104"/>
  <c r="AX10" i="104"/>
  <c r="AW10" i="104"/>
  <c r="AV10" i="104"/>
  <c r="AC10" i="104"/>
  <c r="AB10" i="104"/>
  <c r="AA10" i="104"/>
  <c r="Z10" i="104"/>
  <c r="Y10" i="104"/>
  <c r="X10" i="104"/>
  <c r="W10" i="104"/>
  <c r="V10" i="104"/>
  <c r="U10" i="104"/>
  <c r="BD9" i="104"/>
  <c r="BC9" i="104"/>
  <c r="BB9" i="104"/>
  <c r="BA9" i="104"/>
  <c r="AZ9" i="104"/>
  <c r="AY9" i="104"/>
  <c r="AX9" i="104"/>
  <c r="AW9" i="104"/>
  <c r="AV9" i="104"/>
  <c r="AC9" i="104"/>
  <c r="AB9" i="104"/>
  <c r="AA9" i="104"/>
  <c r="Z9" i="104"/>
  <c r="Y9" i="104"/>
  <c r="X9" i="104"/>
  <c r="W9" i="104"/>
  <c r="V9" i="104"/>
  <c r="U9" i="104"/>
  <c r="AV9" i="103"/>
  <c r="AB83" i="103" l="1"/>
  <c r="AB82" i="103"/>
  <c r="AB81" i="103"/>
  <c r="AB80" i="103"/>
  <c r="AB79" i="103"/>
  <c r="AB78" i="103"/>
  <c r="AB77" i="103"/>
  <c r="AB67" i="103"/>
  <c r="AB66" i="103"/>
  <c r="AB65" i="103"/>
  <c r="AB64" i="103"/>
  <c r="AB63" i="103"/>
  <c r="AB62" i="103"/>
  <c r="AB61" i="103"/>
  <c r="AB51" i="103"/>
  <c r="AB50" i="103"/>
  <c r="AB49" i="103"/>
  <c r="AB48" i="103"/>
  <c r="AB47" i="103"/>
  <c r="AB46" i="103"/>
  <c r="AB45" i="103"/>
  <c r="AB35" i="103"/>
  <c r="AB34" i="103"/>
  <c r="AB33" i="103"/>
  <c r="AB32" i="103"/>
  <c r="AB31" i="103"/>
  <c r="AB30" i="103"/>
  <c r="AB29" i="103"/>
  <c r="AB19" i="103"/>
  <c r="AB18" i="103"/>
  <c r="AB17" i="103"/>
  <c r="AB16" i="103"/>
  <c r="AB15" i="103"/>
  <c r="AB14" i="103"/>
  <c r="AB13" i="103"/>
  <c r="BD92" i="103"/>
  <c r="BC92" i="103"/>
  <c r="BB92" i="103"/>
  <c r="BA92" i="103"/>
  <c r="AZ92" i="103"/>
  <c r="AY92" i="103"/>
  <c r="AX92" i="103"/>
  <c r="AW92" i="103"/>
  <c r="AV92" i="103"/>
  <c r="AC92" i="103"/>
  <c r="AB92" i="103"/>
  <c r="AA92" i="103"/>
  <c r="Z92" i="103"/>
  <c r="Y92" i="103"/>
  <c r="X92" i="103"/>
  <c r="W92" i="103"/>
  <c r="V92" i="103"/>
  <c r="U92" i="103"/>
  <c r="BD91" i="103"/>
  <c r="BC91" i="103"/>
  <c r="BB91" i="103"/>
  <c r="BA91" i="103"/>
  <c r="AZ91" i="103"/>
  <c r="AY91" i="103"/>
  <c r="AX91" i="103"/>
  <c r="AW91" i="103"/>
  <c r="AV91" i="103"/>
  <c r="AC91" i="103"/>
  <c r="AB91" i="103"/>
  <c r="AA91" i="103"/>
  <c r="Z91" i="103"/>
  <c r="Y91" i="103"/>
  <c r="X91" i="103"/>
  <c r="W91" i="103"/>
  <c r="V91" i="103"/>
  <c r="U91" i="103"/>
  <c r="BD90" i="103"/>
  <c r="BC90" i="103"/>
  <c r="BB90" i="103"/>
  <c r="BA90" i="103"/>
  <c r="AZ90" i="103"/>
  <c r="AY90" i="103"/>
  <c r="AX90" i="103"/>
  <c r="AW90" i="103"/>
  <c r="AV90" i="103"/>
  <c r="AC90" i="103"/>
  <c r="AB90" i="103"/>
  <c r="AA90" i="103"/>
  <c r="Z90" i="103"/>
  <c r="Y90" i="103"/>
  <c r="X90" i="103"/>
  <c r="W90" i="103"/>
  <c r="V90" i="103"/>
  <c r="U90" i="103"/>
  <c r="BD89" i="103"/>
  <c r="BC89" i="103"/>
  <c r="BB89" i="103"/>
  <c r="BA89" i="103"/>
  <c r="AZ89" i="103"/>
  <c r="AY89" i="103"/>
  <c r="AX89" i="103"/>
  <c r="AW89" i="103"/>
  <c r="AV89" i="103"/>
  <c r="AC89" i="103"/>
  <c r="AB89" i="103"/>
  <c r="AA89" i="103"/>
  <c r="Z89" i="103"/>
  <c r="Y89" i="103"/>
  <c r="X89" i="103"/>
  <c r="W89" i="103"/>
  <c r="V89" i="103"/>
  <c r="U89" i="103"/>
  <c r="BD88" i="103"/>
  <c r="BC88" i="103"/>
  <c r="BB88" i="103"/>
  <c r="BA88" i="103"/>
  <c r="AZ88" i="103"/>
  <c r="AY88" i="103"/>
  <c r="AX88" i="103"/>
  <c r="AW88" i="103"/>
  <c r="AV88" i="103"/>
  <c r="AC88" i="103"/>
  <c r="AB88" i="103"/>
  <c r="AA88" i="103"/>
  <c r="Z88" i="103"/>
  <c r="Y88" i="103"/>
  <c r="X88" i="103"/>
  <c r="W88" i="103"/>
  <c r="V88" i="103"/>
  <c r="U88" i="103"/>
  <c r="BD87" i="103"/>
  <c r="BC87" i="103"/>
  <c r="BB87" i="103"/>
  <c r="BA87" i="103"/>
  <c r="AZ87" i="103"/>
  <c r="AY87" i="103"/>
  <c r="AX87" i="103"/>
  <c r="AW87" i="103"/>
  <c r="AV87" i="103"/>
  <c r="AC87" i="103"/>
  <c r="AB87" i="103"/>
  <c r="AA87" i="103"/>
  <c r="Z87" i="103"/>
  <c r="Y87" i="103"/>
  <c r="X87" i="103"/>
  <c r="W87" i="103"/>
  <c r="V87" i="103"/>
  <c r="U87" i="103"/>
  <c r="BD86" i="103"/>
  <c r="BC86" i="103"/>
  <c r="BB86" i="103"/>
  <c r="BA86" i="103"/>
  <c r="AZ86" i="103"/>
  <c r="AY86" i="103"/>
  <c r="AX86" i="103"/>
  <c r="AW86" i="103"/>
  <c r="AV86" i="103"/>
  <c r="AC86" i="103"/>
  <c r="AB86" i="103"/>
  <c r="AA86" i="103"/>
  <c r="Z86" i="103"/>
  <c r="Y86" i="103"/>
  <c r="X86" i="103"/>
  <c r="W86" i="103"/>
  <c r="V86" i="103"/>
  <c r="U86" i="103"/>
  <c r="BD85" i="103"/>
  <c r="BC85" i="103"/>
  <c r="BB85" i="103"/>
  <c r="BA85" i="103"/>
  <c r="AZ85" i="103"/>
  <c r="AY85" i="103"/>
  <c r="AX85" i="103"/>
  <c r="AW85" i="103"/>
  <c r="AV85" i="103"/>
  <c r="AC85" i="103"/>
  <c r="AB85" i="103"/>
  <c r="AA85" i="103"/>
  <c r="Z85" i="103"/>
  <c r="Y85" i="103"/>
  <c r="X85" i="103"/>
  <c r="W85" i="103"/>
  <c r="V85" i="103"/>
  <c r="U85" i="103"/>
  <c r="BD84" i="103"/>
  <c r="BC84" i="103"/>
  <c r="BB84" i="103"/>
  <c r="BA84" i="103"/>
  <c r="AZ84" i="103"/>
  <c r="AY84" i="103"/>
  <c r="AX84" i="103"/>
  <c r="AW84" i="103"/>
  <c r="AV84" i="103"/>
  <c r="AC84" i="103"/>
  <c r="AB84" i="103"/>
  <c r="AA84" i="103"/>
  <c r="Z84" i="103"/>
  <c r="Y84" i="103"/>
  <c r="X84" i="103"/>
  <c r="W84" i="103"/>
  <c r="V84" i="103"/>
  <c r="U84" i="103"/>
  <c r="BD83" i="103"/>
  <c r="BC83" i="103"/>
  <c r="BB83" i="103"/>
  <c r="BA83" i="103"/>
  <c r="AZ83" i="103"/>
  <c r="AY83" i="103"/>
  <c r="AX83" i="103"/>
  <c r="AW83" i="103"/>
  <c r="AV83" i="103"/>
  <c r="AC83" i="103"/>
  <c r="AA83" i="103"/>
  <c r="Z83" i="103"/>
  <c r="Y83" i="103"/>
  <c r="X83" i="103"/>
  <c r="W83" i="103"/>
  <c r="V83" i="103"/>
  <c r="U83" i="103"/>
  <c r="BD82" i="103"/>
  <c r="BC82" i="103"/>
  <c r="BB82" i="103"/>
  <c r="BA82" i="103"/>
  <c r="AZ82" i="103"/>
  <c r="AY82" i="103"/>
  <c r="AX82" i="103"/>
  <c r="AW82" i="103"/>
  <c r="AV82" i="103"/>
  <c r="AC82" i="103"/>
  <c r="AA82" i="103"/>
  <c r="Z82" i="103"/>
  <c r="Y82" i="103"/>
  <c r="X82" i="103"/>
  <c r="W82" i="103"/>
  <c r="V82" i="103"/>
  <c r="U82" i="103"/>
  <c r="BD81" i="103"/>
  <c r="BC81" i="103"/>
  <c r="BB81" i="103"/>
  <c r="BA81" i="103"/>
  <c r="AZ81" i="103"/>
  <c r="AY81" i="103"/>
  <c r="AX81" i="103"/>
  <c r="AW81" i="103"/>
  <c r="AV81" i="103"/>
  <c r="AC81" i="103"/>
  <c r="AA81" i="103"/>
  <c r="Z81" i="103"/>
  <c r="Y81" i="103"/>
  <c r="X81" i="103"/>
  <c r="W81" i="103"/>
  <c r="V81" i="103"/>
  <c r="U81" i="103"/>
  <c r="BD80" i="103"/>
  <c r="BC80" i="103"/>
  <c r="BB80" i="103"/>
  <c r="BA80" i="103"/>
  <c r="AZ80" i="103"/>
  <c r="AY80" i="103"/>
  <c r="AX80" i="103"/>
  <c r="AW80" i="103"/>
  <c r="AV80" i="103"/>
  <c r="AC80" i="103"/>
  <c r="AA80" i="103"/>
  <c r="Z80" i="103"/>
  <c r="Y80" i="103"/>
  <c r="X80" i="103"/>
  <c r="W80" i="103"/>
  <c r="V80" i="103"/>
  <c r="U80" i="103"/>
  <c r="BD79" i="103"/>
  <c r="BC79" i="103"/>
  <c r="BB79" i="103"/>
  <c r="BA79" i="103"/>
  <c r="AZ79" i="103"/>
  <c r="AY79" i="103"/>
  <c r="AX79" i="103"/>
  <c r="AW79" i="103"/>
  <c r="AV79" i="103"/>
  <c r="AC79" i="103"/>
  <c r="AA79" i="103"/>
  <c r="Z79" i="103"/>
  <c r="Y79" i="103"/>
  <c r="X79" i="103"/>
  <c r="W79" i="103"/>
  <c r="V79" i="103"/>
  <c r="U79" i="103"/>
  <c r="BD78" i="103"/>
  <c r="BC78" i="103"/>
  <c r="BB78" i="103"/>
  <c r="BA78" i="103"/>
  <c r="AZ78" i="103"/>
  <c r="AY78" i="103"/>
  <c r="AX78" i="103"/>
  <c r="AW78" i="103"/>
  <c r="AV78" i="103"/>
  <c r="AC78" i="103"/>
  <c r="AA78" i="103"/>
  <c r="Z78" i="103"/>
  <c r="Y78" i="103"/>
  <c r="X78" i="103"/>
  <c r="W78" i="103"/>
  <c r="V78" i="103"/>
  <c r="U78" i="103"/>
  <c r="BD77" i="103"/>
  <c r="BC77" i="103"/>
  <c r="BB77" i="103"/>
  <c r="BA77" i="103"/>
  <c r="AZ77" i="103"/>
  <c r="AY77" i="103"/>
  <c r="AX77" i="103"/>
  <c r="AW77" i="103"/>
  <c r="AV77" i="103"/>
  <c r="AC77" i="103"/>
  <c r="AA77" i="103"/>
  <c r="Z77" i="103"/>
  <c r="Y77" i="103"/>
  <c r="X77" i="103"/>
  <c r="W77" i="103"/>
  <c r="V77" i="103"/>
  <c r="U77" i="103"/>
  <c r="BD76" i="103"/>
  <c r="BC76" i="103"/>
  <c r="BB76" i="103"/>
  <c r="BA76" i="103"/>
  <c r="AZ76" i="103"/>
  <c r="AY76" i="103"/>
  <c r="AX76" i="103"/>
  <c r="AW76" i="103"/>
  <c r="AV76" i="103"/>
  <c r="AC76" i="103"/>
  <c r="AB76" i="103"/>
  <c r="AA76" i="103"/>
  <c r="Z76" i="103"/>
  <c r="Y76" i="103"/>
  <c r="X76" i="103"/>
  <c r="W76" i="103"/>
  <c r="V76" i="103"/>
  <c r="U76" i="103"/>
  <c r="BD75" i="103"/>
  <c r="BC75" i="103"/>
  <c r="BB75" i="103"/>
  <c r="BA75" i="103"/>
  <c r="AZ75" i="103"/>
  <c r="AY75" i="103"/>
  <c r="AX75" i="103"/>
  <c r="AW75" i="103"/>
  <c r="AV75" i="103"/>
  <c r="AC75" i="103"/>
  <c r="AB75" i="103"/>
  <c r="AA75" i="103"/>
  <c r="Z75" i="103"/>
  <c r="Y75" i="103"/>
  <c r="X75" i="103"/>
  <c r="W75" i="103"/>
  <c r="V75" i="103"/>
  <c r="U75" i="103"/>
  <c r="BD74" i="103"/>
  <c r="BC74" i="103"/>
  <c r="BB74" i="103"/>
  <c r="BA74" i="103"/>
  <c r="AZ74" i="103"/>
  <c r="AY74" i="103"/>
  <c r="AX74" i="103"/>
  <c r="AW74" i="103"/>
  <c r="AV74" i="103"/>
  <c r="AC74" i="103"/>
  <c r="AB74" i="103"/>
  <c r="AA74" i="103"/>
  <c r="Z74" i="103"/>
  <c r="Y74" i="103"/>
  <c r="X74" i="103"/>
  <c r="W74" i="103"/>
  <c r="V74" i="103"/>
  <c r="U74" i="103"/>
  <c r="BD73" i="103"/>
  <c r="BC73" i="103"/>
  <c r="BB73" i="103"/>
  <c r="BA73" i="103"/>
  <c r="AZ73" i="103"/>
  <c r="AY73" i="103"/>
  <c r="AX73" i="103"/>
  <c r="AW73" i="103"/>
  <c r="AV73" i="103"/>
  <c r="AC73" i="103"/>
  <c r="AB73" i="103"/>
  <c r="AA73" i="103"/>
  <c r="Z73" i="103"/>
  <c r="Y73" i="103"/>
  <c r="X73" i="103"/>
  <c r="W73" i="103"/>
  <c r="V73" i="103"/>
  <c r="U73" i="103"/>
  <c r="BD72" i="103"/>
  <c r="BC72" i="103"/>
  <c r="BB72" i="103"/>
  <c r="BA72" i="103"/>
  <c r="AZ72" i="103"/>
  <c r="AY72" i="103"/>
  <c r="AX72" i="103"/>
  <c r="AW72" i="103"/>
  <c r="AV72" i="103"/>
  <c r="AC72" i="103"/>
  <c r="AB72" i="103"/>
  <c r="AA72" i="103"/>
  <c r="Z72" i="103"/>
  <c r="Y72" i="103"/>
  <c r="X72" i="103"/>
  <c r="W72" i="103"/>
  <c r="V72" i="103"/>
  <c r="U72" i="103"/>
  <c r="BD71" i="103"/>
  <c r="BC71" i="103"/>
  <c r="BB71" i="103"/>
  <c r="BA71" i="103"/>
  <c r="AZ71" i="103"/>
  <c r="AY71" i="103"/>
  <c r="AX71" i="103"/>
  <c r="AW71" i="103"/>
  <c r="AV71" i="103"/>
  <c r="AC71" i="103"/>
  <c r="AB71" i="103"/>
  <c r="AA71" i="103"/>
  <c r="Z71" i="103"/>
  <c r="Y71" i="103"/>
  <c r="X71" i="103"/>
  <c r="W71" i="103"/>
  <c r="V71" i="103"/>
  <c r="U71" i="103"/>
  <c r="BD70" i="103"/>
  <c r="BC70" i="103"/>
  <c r="BB70" i="103"/>
  <c r="BA70" i="103"/>
  <c r="AZ70" i="103"/>
  <c r="AY70" i="103"/>
  <c r="AX70" i="103"/>
  <c r="AW70" i="103"/>
  <c r="AV70" i="103"/>
  <c r="AC70" i="103"/>
  <c r="AB70" i="103"/>
  <c r="AA70" i="103"/>
  <c r="Z70" i="103"/>
  <c r="Y70" i="103"/>
  <c r="X70" i="103"/>
  <c r="W70" i="103"/>
  <c r="V70" i="103"/>
  <c r="U70" i="103"/>
  <c r="BD69" i="103"/>
  <c r="BC69" i="103"/>
  <c r="BB69" i="103"/>
  <c r="BA69" i="103"/>
  <c r="AZ69" i="103"/>
  <c r="AY69" i="103"/>
  <c r="AX69" i="103"/>
  <c r="AW69" i="103"/>
  <c r="AV69" i="103"/>
  <c r="AC69" i="103"/>
  <c r="AB69" i="103"/>
  <c r="AA69" i="103"/>
  <c r="Z69" i="103"/>
  <c r="Y69" i="103"/>
  <c r="X69" i="103"/>
  <c r="W69" i="103"/>
  <c r="V69" i="103"/>
  <c r="U69" i="103"/>
  <c r="BD68" i="103"/>
  <c r="BC68" i="103"/>
  <c r="BB68" i="103"/>
  <c r="BA68" i="103"/>
  <c r="AZ68" i="103"/>
  <c r="AY68" i="103"/>
  <c r="AX68" i="103"/>
  <c r="AW68" i="103"/>
  <c r="AV68" i="103"/>
  <c r="AC68" i="103"/>
  <c r="AB68" i="103"/>
  <c r="AA68" i="103"/>
  <c r="Z68" i="103"/>
  <c r="Y68" i="103"/>
  <c r="X68" i="103"/>
  <c r="W68" i="103"/>
  <c r="V68" i="103"/>
  <c r="U68" i="103"/>
  <c r="BD67" i="103"/>
  <c r="BC67" i="103"/>
  <c r="BB67" i="103"/>
  <c r="BA67" i="103"/>
  <c r="AZ67" i="103"/>
  <c r="AY67" i="103"/>
  <c r="AX67" i="103"/>
  <c r="AW67" i="103"/>
  <c r="AV67" i="103"/>
  <c r="AC67" i="103"/>
  <c r="AA67" i="103"/>
  <c r="Z67" i="103"/>
  <c r="Y67" i="103"/>
  <c r="X67" i="103"/>
  <c r="W67" i="103"/>
  <c r="V67" i="103"/>
  <c r="U67" i="103"/>
  <c r="BD66" i="103"/>
  <c r="BC66" i="103"/>
  <c r="BB66" i="103"/>
  <c r="BA66" i="103"/>
  <c r="AZ66" i="103"/>
  <c r="AY66" i="103"/>
  <c r="AX66" i="103"/>
  <c r="AW66" i="103"/>
  <c r="AV66" i="103"/>
  <c r="AC66" i="103"/>
  <c r="AA66" i="103"/>
  <c r="Z66" i="103"/>
  <c r="Y66" i="103"/>
  <c r="X66" i="103"/>
  <c r="W66" i="103"/>
  <c r="V66" i="103"/>
  <c r="U66" i="103"/>
  <c r="BD65" i="103"/>
  <c r="BC65" i="103"/>
  <c r="BB65" i="103"/>
  <c r="BA65" i="103"/>
  <c r="AZ65" i="103"/>
  <c r="AY65" i="103"/>
  <c r="AX65" i="103"/>
  <c r="AW65" i="103"/>
  <c r="AV65" i="103"/>
  <c r="AC65" i="103"/>
  <c r="AA65" i="103"/>
  <c r="Z65" i="103"/>
  <c r="Y65" i="103"/>
  <c r="X65" i="103"/>
  <c r="W65" i="103"/>
  <c r="V65" i="103"/>
  <c r="U65" i="103"/>
  <c r="BD64" i="103"/>
  <c r="BC64" i="103"/>
  <c r="BB64" i="103"/>
  <c r="BA64" i="103"/>
  <c r="AZ64" i="103"/>
  <c r="AY64" i="103"/>
  <c r="AX64" i="103"/>
  <c r="AW64" i="103"/>
  <c r="AV64" i="103"/>
  <c r="AC64" i="103"/>
  <c r="AA64" i="103"/>
  <c r="Z64" i="103"/>
  <c r="Y64" i="103"/>
  <c r="X64" i="103"/>
  <c r="W64" i="103"/>
  <c r="V64" i="103"/>
  <c r="U64" i="103"/>
  <c r="BD63" i="103"/>
  <c r="BC63" i="103"/>
  <c r="BB63" i="103"/>
  <c r="BA63" i="103"/>
  <c r="AZ63" i="103"/>
  <c r="AY63" i="103"/>
  <c r="AX63" i="103"/>
  <c r="AW63" i="103"/>
  <c r="AV63" i="103"/>
  <c r="AC63" i="103"/>
  <c r="AA63" i="103"/>
  <c r="Z63" i="103"/>
  <c r="Y63" i="103"/>
  <c r="X63" i="103"/>
  <c r="W63" i="103"/>
  <c r="V63" i="103"/>
  <c r="U63" i="103"/>
  <c r="BD62" i="103"/>
  <c r="BC62" i="103"/>
  <c r="BB62" i="103"/>
  <c r="BA62" i="103"/>
  <c r="AZ62" i="103"/>
  <c r="AY62" i="103"/>
  <c r="AX62" i="103"/>
  <c r="AW62" i="103"/>
  <c r="AV62" i="103"/>
  <c r="AC62" i="103"/>
  <c r="AA62" i="103"/>
  <c r="Z62" i="103"/>
  <c r="Y62" i="103"/>
  <c r="X62" i="103"/>
  <c r="W62" i="103"/>
  <c r="V62" i="103"/>
  <c r="U62" i="103"/>
  <c r="BD61" i="103"/>
  <c r="BC61" i="103"/>
  <c r="BB61" i="103"/>
  <c r="BA61" i="103"/>
  <c r="AZ61" i="103"/>
  <c r="AY61" i="103"/>
  <c r="AX61" i="103"/>
  <c r="AW61" i="103"/>
  <c r="AV61" i="103"/>
  <c r="AC61" i="103"/>
  <c r="AA61" i="103"/>
  <c r="Z61" i="103"/>
  <c r="Y61" i="103"/>
  <c r="X61" i="103"/>
  <c r="W61" i="103"/>
  <c r="V61" i="103"/>
  <c r="U61" i="103"/>
  <c r="BD60" i="103"/>
  <c r="BC60" i="103"/>
  <c r="BB60" i="103"/>
  <c r="BA60" i="103"/>
  <c r="AZ60" i="103"/>
  <c r="AY60" i="103"/>
  <c r="AX60" i="103"/>
  <c r="AW60" i="103"/>
  <c r="AV60" i="103"/>
  <c r="AC60" i="103"/>
  <c r="AB60" i="103"/>
  <c r="AA60" i="103"/>
  <c r="Z60" i="103"/>
  <c r="Y60" i="103"/>
  <c r="X60" i="103"/>
  <c r="W60" i="103"/>
  <c r="V60" i="103"/>
  <c r="U60" i="103"/>
  <c r="BD59" i="103"/>
  <c r="BC59" i="103"/>
  <c r="BB59" i="103"/>
  <c r="BA59" i="103"/>
  <c r="AZ59" i="103"/>
  <c r="AY59" i="103"/>
  <c r="AX59" i="103"/>
  <c r="AW59" i="103"/>
  <c r="AV59" i="103"/>
  <c r="AC59" i="103"/>
  <c r="AB59" i="103"/>
  <c r="AA59" i="103"/>
  <c r="Z59" i="103"/>
  <c r="Y59" i="103"/>
  <c r="X59" i="103"/>
  <c r="W59" i="103"/>
  <c r="V59" i="103"/>
  <c r="U59" i="103"/>
  <c r="BD58" i="103"/>
  <c r="BC58" i="103"/>
  <c r="BB58" i="103"/>
  <c r="BA58" i="103"/>
  <c r="AZ58" i="103"/>
  <c r="AY58" i="103"/>
  <c r="AX58" i="103"/>
  <c r="AW58" i="103"/>
  <c r="AV58" i="103"/>
  <c r="AC58" i="103"/>
  <c r="AB58" i="103"/>
  <c r="AA58" i="103"/>
  <c r="Z58" i="103"/>
  <c r="Y58" i="103"/>
  <c r="X58" i="103"/>
  <c r="W58" i="103"/>
  <c r="V58" i="103"/>
  <c r="U58" i="103"/>
  <c r="BD57" i="103"/>
  <c r="BC57" i="103"/>
  <c r="BB57" i="103"/>
  <c r="BA57" i="103"/>
  <c r="AZ57" i="103"/>
  <c r="AY57" i="103"/>
  <c r="AX57" i="103"/>
  <c r="AW57" i="103"/>
  <c r="AV57" i="103"/>
  <c r="AC57" i="103"/>
  <c r="AB57" i="103"/>
  <c r="AA57" i="103"/>
  <c r="Z57" i="103"/>
  <c r="Y57" i="103"/>
  <c r="X57" i="103"/>
  <c r="W57" i="103"/>
  <c r="V57" i="103"/>
  <c r="U57" i="103"/>
  <c r="BD56" i="103"/>
  <c r="BC56" i="103"/>
  <c r="BB56" i="103"/>
  <c r="BA56" i="103"/>
  <c r="AZ56" i="103"/>
  <c r="AY56" i="103"/>
  <c r="AX56" i="103"/>
  <c r="AW56" i="103"/>
  <c r="AV56" i="103"/>
  <c r="AC56" i="103"/>
  <c r="AB56" i="103"/>
  <c r="AA56" i="103"/>
  <c r="Z56" i="103"/>
  <c r="Y56" i="103"/>
  <c r="X56" i="103"/>
  <c r="W56" i="103"/>
  <c r="V56" i="103"/>
  <c r="U56" i="103"/>
  <c r="BD55" i="103"/>
  <c r="BC55" i="103"/>
  <c r="BB55" i="103"/>
  <c r="BA55" i="103"/>
  <c r="AZ55" i="103"/>
  <c r="AY55" i="103"/>
  <c r="AX55" i="103"/>
  <c r="AW55" i="103"/>
  <c r="AV55" i="103"/>
  <c r="AC55" i="103"/>
  <c r="AB55" i="103"/>
  <c r="AA55" i="103"/>
  <c r="Z55" i="103"/>
  <c r="Y55" i="103"/>
  <c r="X55" i="103"/>
  <c r="W55" i="103"/>
  <c r="V55" i="103"/>
  <c r="U55" i="103"/>
  <c r="BD54" i="103"/>
  <c r="BC54" i="103"/>
  <c r="BB54" i="103"/>
  <c r="BA54" i="103"/>
  <c r="AZ54" i="103"/>
  <c r="AY54" i="103"/>
  <c r="AX54" i="103"/>
  <c r="AW54" i="103"/>
  <c r="AV54" i="103"/>
  <c r="AC54" i="103"/>
  <c r="AB54" i="103"/>
  <c r="AA54" i="103"/>
  <c r="Z54" i="103"/>
  <c r="Y54" i="103"/>
  <c r="X54" i="103"/>
  <c r="W54" i="103"/>
  <c r="V54" i="103"/>
  <c r="U54" i="103"/>
  <c r="BD53" i="103"/>
  <c r="BC53" i="103"/>
  <c r="BB53" i="103"/>
  <c r="BA53" i="103"/>
  <c r="AZ53" i="103"/>
  <c r="AY53" i="103"/>
  <c r="AX53" i="103"/>
  <c r="AW53" i="103"/>
  <c r="AV53" i="103"/>
  <c r="AC53" i="103"/>
  <c r="AB53" i="103"/>
  <c r="AA53" i="103"/>
  <c r="Z53" i="103"/>
  <c r="Y53" i="103"/>
  <c r="X53" i="103"/>
  <c r="W53" i="103"/>
  <c r="V53" i="103"/>
  <c r="U53" i="103"/>
  <c r="BD52" i="103"/>
  <c r="BC52" i="103"/>
  <c r="BB52" i="103"/>
  <c r="BA52" i="103"/>
  <c r="AZ52" i="103"/>
  <c r="AY52" i="103"/>
  <c r="AX52" i="103"/>
  <c r="AW52" i="103"/>
  <c r="AV52" i="103"/>
  <c r="AC52" i="103"/>
  <c r="AB52" i="103"/>
  <c r="AA52" i="103"/>
  <c r="Z52" i="103"/>
  <c r="Y52" i="103"/>
  <c r="X52" i="103"/>
  <c r="W52" i="103"/>
  <c r="V52" i="103"/>
  <c r="U52" i="103"/>
  <c r="BD51" i="103"/>
  <c r="BC51" i="103"/>
  <c r="BB51" i="103"/>
  <c r="BA51" i="103"/>
  <c r="AZ51" i="103"/>
  <c r="AY51" i="103"/>
  <c r="AX51" i="103"/>
  <c r="AW51" i="103"/>
  <c r="AV51" i="103"/>
  <c r="AC51" i="103"/>
  <c r="AA51" i="103"/>
  <c r="Z51" i="103"/>
  <c r="Y51" i="103"/>
  <c r="X51" i="103"/>
  <c r="W51" i="103"/>
  <c r="V51" i="103"/>
  <c r="U51" i="103"/>
  <c r="BD50" i="103"/>
  <c r="BC50" i="103"/>
  <c r="BB50" i="103"/>
  <c r="BA50" i="103"/>
  <c r="AZ50" i="103"/>
  <c r="AY50" i="103"/>
  <c r="AX50" i="103"/>
  <c r="AW50" i="103"/>
  <c r="AV50" i="103"/>
  <c r="AC50" i="103"/>
  <c r="AA50" i="103"/>
  <c r="Z50" i="103"/>
  <c r="Y50" i="103"/>
  <c r="X50" i="103"/>
  <c r="W50" i="103"/>
  <c r="V50" i="103"/>
  <c r="U50" i="103"/>
  <c r="BD49" i="103"/>
  <c r="BC49" i="103"/>
  <c r="BB49" i="103"/>
  <c r="BA49" i="103"/>
  <c r="AZ49" i="103"/>
  <c r="AY49" i="103"/>
  <c r="AX49" i="103"/>
  <c r="AW49" i="103"/>
  <c r="AV49" i="103"/>
  <c r="AC49" i="103"/>
  <c r="AA49" i="103"/>
  <c r="Z49" i="103"/>
  <c r="Y49" i="103"/>
  <c r="X49" i="103"/>
  <c r="W49" i="103"/>
  <c r="V49" i="103"/>
  <c r="U49" i="103"/>
  <c r="BD48" i="103"/>
  <c r="BC48" i="103"/>
  <c r="BB48" i="103"/>
  <c r="BA48" i="103"/>
  <c r="AZ48" i="103"/>
  <c r="AY48" i="103"/>
  <c r="AX48" i="103"/>
  <c r="AW48" i="103"/>
  <c r="AV48" i="103"/>
  <c r="AC48" i="103"/>
  <c r="AA48" i="103"/>
  <c r="Z48" i="103"/>
  <c r="Y48" i="103"/>
  <c r="X48" i="103"/>
  <c r="W48" i="103"/>
  <c r="V48" i="103"/>
  <c r="U48" i="103"/>
  <c r="BD47" i="103"/>
  <c r="BC47" i="103"/>
  <c r="BB47" i="103"/>
  <c r="BA47" i="103"/>
  <c r="AZ47" i="103"/>
  <c r="AY47" i="103"/>
  <c r="AX47" i="103"/>
  <c r="AW47" i="103"/>
  <c r="AV47" i="103"/>
  <c r="AC47" i="103"/>
  <c r="AA47" i="103"/>
  <c r="Z47" i="103"/>
  <c r="Y47" i="103"/>
  <c r="X47" i="103"/>
  <c r="W47" i="103"/>
  <c r="V47" i="103"/>
  <c r="U47" i="103"/>
  <c r="BD46" i="103"/>
  <c r="BC46" i="103"/>
  <c r="BB46" i="103"/>
  <c r="BA46" i="103"/>
  <c r="AZ46" i="103"/>
  <c r="AY46" i="103"/>
  <c r="AX46" i="103"/>
  <c r="AW46" i="103"/>
  <c r="AV46" i="103"/>
  <c r="AC46" i="103"/>
  <c r="AA46" i="103"/>
  <c r="Z46" i="103"/>
  <c r="Y46" i="103"/>
  <c r="X46" i="103"/>
  <c r="W46" i="103"/>
  <c r="V46" i="103"/>
  <c r="U46" i="103"/>
  <c r="BD45" i="103"/>
  <c r="BC45" i="103"/>
  <c r="BB45" i="103"/>
  <c r="BA45" i="103"/>
  <c r="AZ45" i="103"/>
  <c r="AY45" i="103"/>
  <c r="AX45" i="103"/>
  <c r="AW45" i="103"/>
  <c r="AV45" i="103"/>
  <c r="AC45" i="103"/>
  <c r="AA45" i="103"/>
  <c r="Z45" i="103"/>
  <c r="Y45" i="103"/>
  <c r="X45" i="103"/>
  <c r="W45" i="103"/>
  <c r="V45" i="103"/>
  <c r="U45" i="103"/>
  <c r="BD44" i="103"/>
  <c r="BC44" i="103"/>
  <c r="BB44" i="103"/>
  <c r="BA44" i="103"/>
  <c r="AZ44" i="103"/>
  <c r="AY44" i="103"/>
  <c r="AX44" i="103"/>
  <c r="AW44" i="103"/>
  <c r="AV44" i="103"/>
  <c r="AC44" i="103"/>
  <c r="AB44" i="103"/>
  <c r="AA44" i="103"/>
  <c r="Z44" i="103"/>
  <c r="Y44" i="103"/>
  <c r="X44" i="103"/>
  <c r="W44" i="103"/>
  <c r="V44" i="103"/>
  <c r="U44" i="103"/>
  <c r="BD43" i="103"/>
  <c r="BC43" i="103"/>
  <c r="BB43" i="103"/>
  <c r="BA43" i="103"/>
  <c r="AZ43" i="103"/>
  <c r="AY43" i="103"/>
  <c r="AX43" i="103"/>
  <c r="AW43" i="103"/>
  <c r="AV43" i="103"/>
  <c r="AC43" i="103"/>
  <c r="AB43" i="103"/>
  <c r="AA43" i="103"/>
  <c r="Z43" i="103"/>
  <c r="Y43" i="103"/>
  <c r="X43" i="103"/>
  <c r="W43" i="103"/>
  <c r="V43" i="103"/>
  <c r="U43" i="103"/>
  <c r="BD42" i="103"/>
  <c r="BC42" i="103"/>
  <c r="BB42" i="103"/>
  <c r="BA42" i="103"/>
  <c r="AZ42" i="103"/>
  <c r="AY42" i="103"/>
  <c r="AX42" i="103"/>
  <c r="AW42" i="103"/>
  <c r="AV42" i="103"/>
  <c r="AC42" i="103"/>
  <c r="AB42" i="103"/>
  <c r="AA42" i="103"/>
  <c r="Z42" i="103"/>
  <c r="Y42" i="103"/>
  <c r="X42" i="103"/>
  <c r="W42" i="103"/>
  <c r="V42" i="103"/>
  <c r="U42" i="103"/>
  <c r="BD41" i="103"/>
  <c r="BC41" i="103"/>
  <c r="BB41" i="103"/>
  <c r="BA41" i="103"/>
  <c r="AZ41" i="103"/>
  <c r="AY41" i="103"/>
  <c r="AX41" i="103"/>
  <c r="AW41" i="103"/>
  <c r="AV41" i="103"/>
  <c r="AC41" i="103"/>
  <c r="AB41" i="103"/>
  <c r="AA41" i="103"/>
  <c r="Z41" i="103"/>
  <c r="Y41" i="103"/>
  <c r="X41" i="103"/>
  <c r="W41" i="103"/>
  <c r="V41" i="103"/>
  <c r="U41" i="103"/>
  <c r="BD40" i="103"/>
  <c r="BC40" i="103"/>
  <c r="BB40" i="103"/>
  <c r="BA40" i="103"/>
  <c r="AZ40" i="103"/>
  <c r="AY40" i="103"/>
  <c r="AX40" i="103"/>
  <c r="AW40" i="103"/>
  <c r="AV40" i="103"/>
  <c r="AC40" i="103"/>
  <c r="AB40" i="103"/>
  <c r="AA40" i="103"/>
  <c r="Z40" i="103"/>
  <c r="Y40" i="103"/>
  <c r="X40" i="103"/>
  <c r="W40" i="103"/>
  <c r="V40" i="103"/>
  <c r="U40" i="103"/>
  <c r="BD39" i="103"/>
  <c r="BC39" i="103"/>
  <c r="BB39" i="103"/>
  <c r="BA39" i="103"/>
  <c r="AZ39" i="103"/>
  <c r="AY39" i="103"/>
  <c r="AX39" i="103"/>
  <c r="AW39" i="103"/>
  <c r="AV39" i="103"/>
  <c r="AC39" i="103"/>
  <c r="AB39" i="103"/>
  <c r="AA39" i="103"/>
  <c r="Z39" i="103"/>
  <c r="Y39" i="103"/>
  <c r="X39" i="103"/>
  <c r="W39" i="103"/>
  <c r="V39" i="103"/>
  <c r="U39" i="103"/>
  <c r="BD38" i="103"/>
  <c r="BC38" i="103"/>
  <c r="BB38" i="103"/>
  <c r="BA38" i="103"/>
  <c r="AZ38" i="103"/>
  <c r="AY38" i="103"/>
  <c r="AX38" i="103"/>
  <c r="AW38" i="103"/>
  <c r="AV38" i="103"/>
  <c r="AC38" i="103"/>
  <c r="AB38" i="103"/>
  <c r="AA38" i="103"/>
  <c r="Z38" i="103"/>
  <c r="Y38" i="103"/>
  <c r="X38" i="103"/>
  <c r="W38" i="103"/>
  <c r="V38" i="103"/>
  <c r="U38" i="103"/>
  <c r="BD37" i="103"/>
  <c r="BC37" i="103"/>
  <c r="BB37" i="103"/>
  <c r="BA37" i="103"/>
  <c r="AZ37" i="103"/>
  <c r="AY37" i="103"/>
  <c r="AX37" i="103"/>
  <c r="AW37" i="103"/>
  <c r="AV37" i="103"/>
  <c r="AC37" i="103"/>
  <c r="AB37" i="103"/>
  <c r="AA37" i="103"/>
  <c r="Z37" i="103"/>
  <c r="Y37" i="103"/>
  <c r="X37" i="103"/>
  <c r="W37" i="103"/>
  <c r="V37" i="103"/>
  <c r="U37" i="103"/>
  <c r="BD36" i="103"/>
  <c r="BC36" i="103"/>
  <c r="BB36" i="103"/>
  <c r="BA36" i="103"/>
  <c r="AZ36" i="103"/>
  <c r="AY36" i="103"/>
  <c r="AX36" i="103"/>
  <c r="AW36" i="103"/>
  <c r="AV36" i="103"/>
  <c r="AC36" i="103"/>
  <c r="AB36" i="103"/>
  <c r="AA36" i="103"/>
  <c r="Z36" i="103"/>
  <c r="Y36" i="103"/>
  <c r="X36" i="103"/>
  <c r="W36" i="103"/>
  <c r="V36" i="103"/>
  <c r="U36" i="103"/>
  <c r="BD35" i="103"/>
  <c r="BC35" i="103"/>
  <c r="BB35" i="103"/>
  <c r="BA35" i="103"/>
  <c r="AZ35" i="103"/>
  <c r="AY35" i="103"/>
  <c r="AX35" i="103"/>
  <c r="AW35" i="103"/>
  <c r="AV35" i="103"/>
  <c r="AC35" i="103"/>
  <c r="AA35" i="103"/>
  <c r="Z35" i="103"/>
  <c r="Y35" i="103"/>
  <c r="X35" i="103"/>
  <c r="W35" i="103"/>
  <c r="V35" i="103"/>
  <c r="U35" i="103"/>
  <c r="BD34" i="103"/>
  <c r="BC34" i="103"/>
  <c r="BB34" i="103"/>
  <c r="BA34" i="103"/>
  <c r="AZ34" i="103"/>
  <c r="AY34" i="103"/>
  <c r="AX34" i="103"/>
  <c r="AW34" i="103"/>
  <c r="AV34" i="103"/>
  <c r="AC34" i="103"/>
  <c r="AA34" i="103"/>
  <c r="Z34" i="103"/>
  <c r="Y34" i="103"/>
  <c r="X34" i="103"/>
  <c r="W34" i="103"/>
  <c r="V34" i="103"/>
  <c r="U34" i="103"/>
  <c r="BD33" i="103"/>
  <c r="BC33" i="103"/>
  <c r="BB33" i="103"/>
  <c r="BA33" i="103"/>
  <c r="AZ33" i="103"/>
  <c r="AY33" i="103"/>
  <c r="AX33" i="103"/>
  <c r="AW33" i="103"/>
  <c r="AV33" i="103"/>
  <c r="AC33" i="103"/>
  <c r="AA33" i="103"/>
  <c r="Z33" i="103"/>
  <c r="Y33" i="103"/>
  <c r="X33" i="103"/>
  <c r="W33" i="103"/>
  <c r="V33" i="103"/>
  <c r="U33" i="103"/>
  <c r="BD32" i="103"/>
  <c r="BC32" i="103"/>
  <c r="BB32" i="103"/>
  <c r="BA32" i="103"/>
  <c r="AZ32" i="103"/>
  <c r="AY32" i="103"/>
  <c r="AX32" i="103"/>
  <c r="AW32" i="103"/>
  <c r="AV32" i="103"/>
  <c r="AC32" i="103"/>
  <c r="AA32" i="103"/>
  <c r="Z32" i="103"/>
  <c r="Y32" i="103"/>
  <c r="X32" i="103"/>
  <c r="W32" i="103"/>
  <c r="V32" i="103"/>
  <c r="U32" i="103"/>
  <c r="BD31" i="103"/>
  <c r="BC31" i="103"/>
  <c r="BB31" i="103"/>
  <c r="BA31" i="103"/>
  <c r="AZ31" i="103"/>
  <c r="AY31" i="103"/>
  <c r="AX31" i="103"/>
  <c r="AW31" i="103"/>
  <c r="AV31" i="103"/>
  <c r="AC31" i="103"/>
  <c r="AA31" i="103"/>
  <c r="Z31" i="103"/>
  <c r="Y31" i="103"/>
  <c r="X31" i="103"/>
  <c r="W31" i="103"/>
  <c r="V31" i="103"/>
  <c r="U31" i="103"/>
  <c r="BD30" i="103"/>
  <c r="BC30" i="103"/>
  <c r="BB30" i="103"/>
  <c r="BA30" i="103"/>
  <c r="AZ30" i="103"/>
  <c r="AY30" i="103"/>
  <c r="AX30" i="103"/>
  <c r="AW30" i="103"/>
  <c r="AV30" i="103"/>
  <c r="AC30" i="103"/>
  <c r="AA30" i="103"/>
  <c r="Z30" i="103"/>
  <c r="Y30" i="103"/>
  <c r="X30" i="103"/>
  <c r="W30" i="103"/>
  <c r="V30" i="103"/>
  <c r="U30" i="103"/>
  <c r="BD29" i="103"/>
  <c r="BC29" i="103"/>
  <c r="BB29" i="103"/>
  <c r="BA29" i="103"/>
  <c r="AZ29" i="103"/>
  <c r="AY29" i="103"/>
  <c r="AX29" i="103"/>
  <c r="AW29" i="103"/>
  <c r="AV29" i="103"/>
  <c r="AC29" i="103"/>
  <c r="AA29" i="103"/>
  <c r="Z29" i="103"/>
  <c r="Y29" i="103"/>
  <c r="X29" i="103"/>
  <c r="W29" i="103"/>
  <c r="V29" i="103"/>
  <c r="U29" i="103"/>
  <c r="BD28" i="103"/>
  <c r="BC28" i="103"/>
  <c r="BB28" i="103"/>
  <c r="BA28" i="103"/>
  <c r="AZ28" i="103"/>
  <c r="AY28" i="103"/>
  <c r="AX28" i="103"/>
  <c r="AW28" i="103"/>
  <c r="AV28" i="103"/>
  <c r="AC28" i="103"/>
  <c r="AB28" i="103"/>
  <c r="AA28" i="103"/>
  <c r="Z28" i="103"/>
  <c r="Y28" i="103"/>
  <c r="X28" i="103"/>
  <c r="W28" i="103"/>
  <c r="V28" i="103"/>
  <c r="U28" i="103"/>
  <c r="BD27" i="103"/>
  <c r="BC27" i="103"/>
  <c r="BB27" i="103"/>
  <c r="BA27" i="103"/>
  <c r="AZ27" i="103"/>
  <c r="AY27" i="103"/>
  <c r="AX27" i="103"/>
  <c r="AW27" i="103"/>
  <c r="AV27" i="103"/>
  <c r="AC27" i="103"/>
  <c r="AB27" i="103"/>
  <c r="AA27" i="103"/>
  <c r="Z27" i="103"/>
  <c r="Y27" i="103"/>
  <c r="X27" i="103"/>
  <c r="W27" i="103"/>
  <c r="V27" i="103"/>
  <c r="U27" i="103"/>
  <c r="BD26" i="103"/>
  <c r="BC26" i="103"/>
  <c r="BB26" i="103"/>
  <c r="BA26" i="103"/>
  <c r="AZ26" i="103"/>
  <c r="AY26" i="103"/>
  <c r="AX26" i="103"/>
  <c r="AW26" i="103"/>
  <c r="AV26" i="103"/>
  <c r="AC26" i="103"/>
  <c r="AB26" i="103"/>
  <c r="AA26" i="103"/>
  <c r="Z26" i="103"/>
  <c r="Y26" i="103"/>
  <c r="X26" i="103"/>
  <c r="W26" i="103"/>
  <c r="V26" i="103"/>
  <c r="U26" i="103"/>
  <c r="BD25" i="103"/>
  <c r="BC25" i="103"/>
  <c r="BB25" i="103"/>
  <c r="BA25" i="103"/>
  <c r="AZ25" i="103"/>
  <c r="AY25" i="103"/>
  <c r="AX25" i="103"/>
  <c r="AW25" i="103"/>
  <c r="AV25" i="103"/>
  <c r="AC25" i="103"/>
  <c r="AB25" i="103"/>
  <c r="AA25" i="103"/>
  <c r="Z25" i="103"/>
  <c r="Y25" i="103"/>
  <c r="X25" i="103"/>
  <c r="W25" i="103"/>
  <c r="V25" i="103"/>
  <c r="U25" i="103"/>
  <c r="BD24" i="103"/>
  <c r="BC24" i="103"/>
  <c r="BB24" i="103"/>
  <c r="BA24" i="103"/>
  <c r="AZ24" i="103"/>
  <c r="AY24" i="103"/>
  <c r="AX24" i="103"/>
  <c r="AW24" i="103"/>
  <c r="AV24" i="103"/>
  <c r="AC24" i="103"/>
  <c r="AB24" i="103"/>
  <c r="AA24" i="103"/>
  <c r="Z24" i="103"/>
  <c r="Y24" i="103"/>
  <c r="X24" i="103"/>
  <c r="W24" i="103"/>
  <c r="V24" i="103"/>
  <c r="U24" i="103"/>
  <c r="BD23" i="103"/>
  <c r="BC23" i="103"/>
  <c r="BB23" i="103"/>
  <c r="BA23" i="103"/>
  <c r="AZ23" i="103"/>
  <c r="AY23" i="103"/>
  <c r="AX23" i="103"/>
  <c r="AW23" i="103"/>
  <c r="AV23" i="103"/>
  <c r="AC23" i="103"/>
  <c r="AB23" i="103"/>
  <c r="AA23" i="103"/>
  <c r="Z23" i="103"/>
  <c r="Y23" i="103"/>
  <c r="X23" i="103"/>
  <c r="W23" i="103"/>
  <c r="V23" i="103"/>
  <c r="U23" i="103"/>
  <c r="BD22" i="103"/>
  <c r="BC22" i="103"/>
  <c r="BB22" i="103"/>
  <c r="BA22" i="103"/>
  <c r="AZ22" i="103"/>
  <c r="AY22" i="103"/>
  <c r="AX22" i="103"/>
  <c r="AW22" i="103"/>
  <c r="AV22" i="103"/>
  <c r="AC22" i="103"/>
  <c r="AB22" i="103"/>
  <c r="AA22" i="103"/>
  <c r="Z22" i="103"/>
  <c r="Y22" i="103"/>
  <c r="X22" i="103"/>
  <c r="W22" i="103"/>
  <c r="V22" i="103"/>
  <c r="U22" i="103"/>
  <c r="BD21" i="103"/>
  <c r="BC21" i="103"/>
  <c r="BB21" i="103"/>
  <c r="BA21" i="103"/>
  <c r="AZ21" i="103"/>
  <c r="AY21" i="103"/>
  <c r="AX21" i="103"/>
  <c r="AW21" i="103"/>
  <c r="AV21" i="103"/>
  <c r="AC21" i="103"/>
  <c r="AB21" i="103"/>
  <c r="AA21" i="103"/>
  <c r="Z21" i="103"/>
  <c r="Y21" i="103"/>
  <c r="X21" i="103"/>
  <c r="W21" i="103"/>
  <c r="V21" i="103"/>
  <c r="U21" i="103"/>
  <c r="BD20" i="103"/>
  <c r="BC20" i="103"/>
  <c r="BB20" i="103"/>
  <c r="BA20" i="103"/>
  <c r="AZ20" i="103"/>
  <c r="AY20" i="103"/>
  <c r="AX20" i="103"/>
  <c r="AW20" i="103"/>
  <c r="AV20" i="103"/>
  <c r="AC20" i="103"/>
  <c r="AB20" i="103"/>
  <c r="AA20" i="103"/>
  <c r="Z20" i="103"/>
  <c r="Y20" i="103"/>
  <c r="X20" i="103"/>
  <c r="W20" i="103"/>
  <c r="V20" i="103"/>
  <c r="U20" i="103"/>
  <c r="BD19" i="103"/>
  <c r="BC19" i="103"/>
  <c r="BB19" i="103"/>
  <c r="BA19" i="103"/>
  <c r="AZ19" i="103"/>
  <c r="AY19" i="103"/>
  <c r="AX19" i="103"/>
  <c r="AW19" i="103"/>
  <c r="AV19" i="103"/>
  <c r="AC19" i="103"/>
  <c r="AA19" i="103"/>
  <c r="Z19" i="103"/>
  <c r="Y19" i="103"/>
  <c r="X19" i="103"/>
  <c r="W19" i="103"/>
  <c r="V19" i="103"/>
  <c r="U19" i="103"/>
  <c r="BD18" i="103"/>
  <c r="BC18" i="103"/>
  <c r="BB18" i="103"/>
  <c r="BA18" i="103"/>
  <c r="AZ18" i="103"/>
  <c r="AY18" i="103"/>
  <c r="AX18" i="103"/>
  <c r="AW18" i="103"/>
  <c r="AV18" i="103"/>
  <c r="AC18" i="103"/>
  <c r="AA18" i="103"/>
  <c r="Z18" i="103"/>
  <c r="Y18" i="103"/>
  <c r="X18" i="103"/>
  <c r="W18" i="103"/>
  <c r="V18" i="103"/>
  <c r="U18" i="103"/>
  <c r="BD17" i="103"/>
  <c r="BC17" i="103"/>
  <c r="BB17" i="103"/>
  <c r="BA17" i="103"/>
  <c r="AZ17" i="103"/>
  <c r="AY17" i="103"/>
  <c r="AX17" i="103"/>
  <c r="AW17" i="103"/>
  <c r="AV17" i="103"/>
  <c r="AC17" i="103"/>
  <c r="AA17" i="103"/>
  <c r="Z17" i="103"/>
  <c r="Y17" i="103"/>
  <c r="X17" i="103"/>
  <c r="W17" i="103"/>
  <c r="V17" i="103"/>
  <c r="U17" i="103"/>
  <c r="BD16" i="103"/>
  <c r="BC16" i="103"/>
  <c r="BB16" i="103"/>
  <c r="BA16" i="103"/>
  <c r="AZ16" i="103"/>
  <c r="AY16" i="103"/>
  <c r="AX16" i="103"/>
  <c r="AW16" i="103"/>
  <c r="AV16" i="103"/>
  <c r="AC16" i="103"/>
  <c r="AA16" i="103"/>
  <c r="Z16" i="103"/>
  <c r="Y16" i="103"/>
  <c r="X16" i="103"/>
  <c r="W16" i="103"/>
  <c r="V16" i="103"/>
  <c r="U16" i="103"/>
  <c r="BD15" i="103"/>
  <c r="BC15" i="103"/>
  <c r="BB15" i="103"/>
  <c r="BA15" i="103"/>
  <c r="AZ15" i="103"/>
  <c r="AY15" i="103"/>
  <c r="AX15" i="103"/>
  <c r="AW15" i="103"/>
  <c r="AV15" i="103"/>
  <c r="AC15" i="103"/>
  <c r="AA15" i="103"/>
  <c r="Z15" i="103"/>
  <c r="Y15" i="103"/>
  <c r="X15" i="103"/>
  <c r="W15" i="103"/>
  <c r="V15" i="103"/>
  <c r="U15" i="103"/>
  <c r="BD14" i="103"/>
  <c r="BC14" i="103"/>
  <c r="BB14" i="103"/>
  <c r="BA14" i="103"/>
  <c r="AZ14" i="103"/>
  <c r="AY14" i="103"/>
  <c r="AX14" i="103"/>
  <c r="AW14" i="103"/>
  <c r="AV14" i="103"/>
  <c r="AC14" i="103"/>
  <c r="AA14" i="103"/>
  <c r="Z14" i="103"/>
  <c r="Y14" i="103"/>
  <c r="X14" i="103"/>
  <c r="W14" i="103"/>
  <c r="V14" i="103"/>
  <c r="U14" i="103"/>
  <c r="BD13" i="103"/>
  <c r="BC13" i="103"/>
  <c r="BB13" i="103"/>
  <c r="BA13" i="103"/>
  <c r="AZ13" i="103"/>
  <c r="AY13" i="103"/>
  <c r="AX13" i="103"/>
  <c r="AW13" i="103"/>
  <c r="AV13" i="103"/>
  <c r="AC13" i="103"/>
  <c r="AA13" i="103"/>
  <c r="Z13" i="103"/>
  <c r="Y13" i="103"/>
  <c r="X13" i="103"/>
  <c r="W13" i="103"/>
  <c r="V13" i="103"/>
  <c r="U13" i="103"/>
  <c r="BD12" i="103"/>
  <c r="BC12" i="103"/>
  <c r="BB12" i="103"/>
  <c r="BA12" i="103"/>
  <c r="AZ12" i="103"/>
  <c r="AY12" i="103"/>
  <c r="AX12" i="103"/>
  <c r="AW12" i="103"/>
  <c r="AV12" i="103"/>
  <c r="AC12" i="103"/>
  <c r="AB12" i="103"/>
  <c r="AA12" i="103"/>
  <c r="Z12" i="103"/>
  <c r="Y12" i="103"/>
  <c r="X12" i="103"/>
  <c r="W12" i="103"/>
  <c r="V12" i="103"/>
  <c r="U12" i="103"/>
  <c r="BD11" i="103"/>
  <c r="BC11" i="103"/>
  <c r="BB11" i="103"/>
  <c r="BA11" i="103"/>
  <c r="AZ11" i="103"/>
  <c r="AY11" i="103"/>
  <c r="AX11" i="103"/>
  <c r="AW11" i="103"/>
  <c r="AV11" i="103"/>
  <c r="AC11" i="103"/>
  <c r="AB11" i="103"/>
  <c r="AA11" i="103"/>
  <c r="Z11" i="103"/>
  <c r="Y11" i="103"/>
  <c r="X11" i="103"/>
  <c r="W11" i="103"/>
  <c r="V11" i="103"/>
  <c r="U11" i="103"/>
  <c r="BD10" i="103"/>
  <c r="BC10" i="103"/>
  <c r="BB10" i="103"/>
  <c r="BA10" i="103"/>
  <c r="AZ10" i="103"/>
  <c r="AY10" i="103"/>
  <c r="AX10" i="103"/>
  <c r="AW10" i="103"/>
  <c r="AV10" i="103"/>
  <c r="AC10" i="103"/>
  <c r="AB10" i="103"/>
  <c r="AA10" i="103"/>
  <c r="Z10" i="103"/>
  <c r="Y10" i="103"/>
  <c r="X10" i="103"/>
  <c r="W10" i="103"/>
  <c r="V10" i="103"/>
  <c r="U10" i="103"/>
  <c r="BD9" i="103"/>
  <c r="BC9" i="103"/>
  <c r="BB9" i="103"/>
  <c r="BA9" i="103"/>
  <c r="AZ9" i="103"/>
  <c r="AY9" i="103"/>
  <c r="AX9" i="103"/>
  <c r="AW9" i="103"/>
  <c r="AC9" i="103"/>
  <c r="AB9" i="103"/>
  <c r="AA9" i="103"/>
  <c r="Z9" i="103"/>
  <c r="Y9" i="103"/>
  <c r="X9" i="103"/>
  <c r="W9" i="103"/>
  <c r="V9" i="103"/>
  <c r="U9" i="103"/>
  <c r="BD10" i="102" l="1"/>
  <c r="BD11" i="102"/>
  <c r="BD12" i="102"/>
  <c r="BD13" i="102"/>
  <c r="BD14" i="102"/>
  <c r="BD15" i="102"/>
  <c r="BD16" i="102"/>
  <c r="BD17" i="102"/>
  <c r="BD18" i="102"/>
  <c r="BD19" i="102"/>
  <c r="BD20" i="102"/>
  <c r="BD21" i="102"/>
  <c r="BD22" i="102"/>
  <c r="BD23" i="102"/>
  <c r="BD24" i="102"/>
  <c r="BD25" i="102"/>
  <c r="BD26" i="102"/>
  <c r="BD27" i="102"/>
  <c r="BD28" i="102"/>
  <c r="BD29" i="102"/>
  <c r="BD30" i="102"/>
  <c r="BD31" i="102"/>
  <c r="BD32" i="102"/>
  <c r="BD33" i="102"/>
  <c r="BD34" i="102"/>
  <c r="BD35" i="102"/>
  <c r="BD36" i="102"/>
  <c r="BD37" i="102"/>
  <c r="BD38" i="102"/>
  <c r="BD39" i="102"/>
  <c r="BD40" i="102"/>
  <c r="BD41" i="102"/>
  <c r="BD42" i="102"/>
  <c r="BD43" i="102"/>
  <c r="BD44" i="102"/>
  <c r="BD45" i="102"/>
  <c r="BD46" i="102"/>
  <c r="BD47" i="102"/>
  <c r="BD48" i="102"/>
  <c r="BD49" i="102"/>
  <c r="BD50" i="102"/>
  <c r="BD51" i="102"/>
  <c r="BD52" i="102"/>
  <c r="BD53" i="102"/>
  <c r="BD54" i="102"/>
  <c r="BD55" i="102"/>
  <c r="BD56" i="102"/>
  <c r="BD57" i="102"/>
  <c r="BD58" i="102"/>
  <c r="BD59" i="102"/>
  <c r="BD60" i="102"/>
  <c r="BD61" i="102"/>
  <c r="BD62" i="102"/>
  <c r="BD63" i="102"/>
  <c r="BD64" i="102"/>
  <c r="BD65" i="102"/>
  <c r="BD66" i="102"/>
  <c r="BD67" i="102"/>
  <c r="BD68" i="102"/>
  <c r="BD69" i="102"/>
  <c r="BD70" i="102"/>
  <c r="BD71" i="102"/>
  <c r="BD72" i="102"/>
  <c r="BD73" i="102"/>
  <c r="BD74" i="102"/>
  <c r="BD75" i="102"/>
  <c r="BD76" i="102"/>
  <c r="BD77" i="102"/>
  <c r="BD78" i="102"/>
  <c r="BD79" i="102"/>
  <c r="BD80" i="102"/>
  <c r="BD81" i="102"/>
  <c r="BD82" i="102"/>
  <c r="BD83" i="102"/>
  <c r="BD84" i="102"/>
  <c r="BD85" i="102"/>
  <c r="BD86" i="102"/>
  <c r="BD87" i="102"/>
  <c r="BD88" i="102"/>
  <c r="BD89" i="102"/>
  <c r="BD90" i="102"/>
  <c r="BD91" i="102"/>
  <c r="BD92" i="102"/>
  <c r="BC10" i="102"/>
  <c r="BC11" i="102"/>
  <c r="BC12" i="102"/>
  <c r="BC13" i="102"/>
  <c r="BC14" i="102"/>
  <c r="BC15" i="102"/>
  <c r="BC16" i="102"/>
  <c r="BC17" i="102"/>
  <c r="BC18" i="102"/>
  <c r="BC19" i="102"/>
  <c r="BC20" i="102"/>
  <c r="BC21" i="102"/>
  <c r="BC22" i="102"/>
  <c r="BC23" i="102"/>
  <c r="BC24" i="102"/>
  <c r="BC25" i="102"/>
  <c r="BC26" i="102"/>
  <c r="BC27" i="102"/>
  <c r="BC28" i="102"/>
  <c r="BC29" i="102"/>
  <c r="BC30" i="102"/>
  <c r="BC31" i="102"/>
  <c r="BC32" i="102"/>
  <c r="BC33" i="102"/>
  <c r="BC34" i="102"/>
  <c r="BC35" i="102"/>
  <c r="BC36" i="102"/>
  <c r="BC37" i="102"/>
  <c r="BC38" i="102"/>
  <c r="BC39" i="102"/>
  <c r="BC40" i="102"/>
  <c r="BC41" i="102"/>
  <c r="BC42" i="102"/>
  <c r="BC43" i="102"/>
  <c r="BC44" i="102"/>
  <c r="BC45" i="102"/>
  <c r="BC46" i="102"/>
  <c r="BC47" i="102"/>
  <c r="BC48" i="102"/>
  <c r="BC49" i="102"/>
  <c r="BC50" i="102"/>
  <c r="BC51" i="102"/>
  <c r="BC52" i="102"/>
  <c r="BC53" i="102"/>
  <c r="BC54" i="102"/>
  <c r="BC55" i="102"/>
  <c r="BC56" i="102"/>
  <c r="BC57" i="102"/>
  <c r="BC58" i="102"/>
  <c r="BC59" i="102"/>
  <c r="BC60" i="102"/>
  <c r="BC61" i="102"/>
  <c r="BC62" i="102"/>
  <c r="BC63" i="102"/>
  <c r="BC64" i="102"/>
  <c r="BC65" i="102"/>
  <c r="BC66" i="102"/>
  <c r="BC67" i="102"/>
  <c r="BC68" i="102"/>
  <c r="BC69" i="102"/>
  <c r="BC70" i="102"/>
  <c r="BC71" i="102"/>
  <c r="BC72" i="102"/>
  <c r="BC73" i="102"/>
  <c r="BC74" i="102"/>
  <c r="BC75" i="102"/>
  <c r="BC76" i="102"/>
  <c r="BC77" i="102"/>
  <c r="BC78" i="102"/>
  <c r="BC79" i="102"/>
  <c r="BC80" i="102"/>
  <c r="BC81" i="102"/>
  <c r="BC82" i="102"/>
  <c r="BC83" i="102"/>
  <c r="BC84" i="102"/>
  <c r="BC85" i="102"/>
  <c r="BC86" i="102"/>
  <c r="BC87" i="102"/>
  <c r="BC88" i="102"/>
  <c r="BC89" i="102"/>
  <c r="BC90" i="102"/>
  <c r="BC91" i="102"/>
  <c r="BC92" i="102"/>
  <c r="BB10" i="102"/>
  <c r="BB11" i="102"/>
  <c r="BB12" i="102"/>
  <c r="BB13" i="102"/>
  <c r="BB14" i="102"/>
  <c r="BB15" i="102"/>
  <c r="BB16" i="102"/>
  <c r="BB17" i="102"/>
  <c r="BB18" i="102"/>
  <c r="BB19" i="102"/>
  <c r="BB20" i="102"/>
  <c r="BB21" i="102"/>
  <c r="BB22" i="102"/>
  <c r="BB23" i="102"/>
  <c r="BB24" i="102"/>
  <c r="BB25" i="102"/>
  <c r="BB26" i="102"/>
  <c r="BB27" i="102"/>
  <c r="BB28" i="102"/>
  <c r="BB29" i="102"/>
  <c r="BB30" i="102"/>
  <c r="BB31" i="102"/>
  <c r="BB32" i="102"/>
  <c r="BB33" i="102"/>
  <c r="BB34" i="102"/>
  <c r="BB35" i="102"/>
  <c r="BB36" i="102"/>
  <c r="BB37" i="102"/>
  <c r="BB38" i="102"/>
  <c r="BB39" i="102"/>
  <c r="BB40" i="102"/>
  <c r="BB41" i="102"/>
  <c r="BB42" i="102"/>
  <c r="BB43" i="102"/>
  <c r="BB44" i="102"/>
  <c r="BB45" i="102"/>
  <c r="BB46" i="102"/>
  <c r="BB47" i="102"/>
  <c r="BB48" i="102"/>
  <c r="BB49" i="102"/>
  <c r="BB50" i="102"/>
  <c r="BB51" i="102"/>
  <c r="BB52" i="102"/>
  <c r="BB53" i="102"/>
  <c r="BB54" i="102"/>
  <c r="BB55" i="102"/>
  <c r="BB56" i="102"/>
  <c r="BB57" i="102"/>
  <c r="BB58" i="102"/>
  <c r="BB59" i="102"/>
  <c r="BB60" i="102"/>
  <c r="BB61" i="102"/>
  <c r="BB62" i="102"/>
  <c r="BB63" i="102"/>
  <c r="BB64" i="102"/>
  <c r="BB65" i="102"/>
  <c r="BB66" i="102"/>
  <c r="BB67" i="102"/>
  <c r="BB68" i="102"/>
  <c r="BB69" i="102"/>
  <c r="BB70" i="102"/>
  <c r="BB71" i="102"/>
  <c r="BB72" i="102"/>
  <c r="BB73" i="102"/>
  <c r="BB74" i="102"/>
  <c r="BB75" i="102"/>
  <c r="BB76" i="102"/>
  <c r="BB77" i="102"/>
  <c r="BB78" i="102"/>
  <c r="BB79" i="102"/>
  <c r="BB80" i="102"/>
  <c r="BB81" i="102"/>
  <c r="BB82" i="102"/>
  <c r="BB83" i="102"/>
  <c r="BB84" i="102"/>
  <c r="BB85" i="102"/>
  <c r="BB86" i="102"/>
  <c r="BB87" i="102"/>
  <c r="BB88" i="102"/>
  <c r="BB89" i="102"/>
  <c r="BB90" i="102"/>
  <c r="BB91" i="102"/>
  <c r="BB92" i="102"/>
  <c r="BA10" i="102"/>
  <c r="BA11" i="102"/>
  <c r="BA12" i="102"/>
  <c r="BA13" i="102"/>
  <c r="BA14" i="102"/>
  <c r="BA15" i="102"/>
  <c r="BA16" i="102"/>
  <c r="BA17" i="102"/>
  <c r="BA18" i="102"/>
  <c r="BA19" i="102"/>
  <c r="BA20" i="102"/>
  <c r="BA21" i="102"/>
  <c r="BA22" i="102"/>
  <c r="BA23" i="102"/>
  <c r="BA24" i="102"/>
  <c r="BA25" i="102"/>
  <c r="BA26" i="102"/>
  <c r="BA27" i="102"/>
  <c r="BA28" i="102"/>
  <c r="BA29" i="102"/>
  <c r="BA30" i="102"/>
  <c r="BA31" i="102"/>
  <c r="BA32" i="102"/>
  <c r="BA33" i="102"/>
  <c r="BA34" i="102"/>
  <c r="BA35" i="102"/>
  <c r="BA36" i="102"/>
  <c r="BA37" i="102"/>
  <c r="BA38" i="102"/>
  <c r="BA39" i="102"/>
  <c r="BA40" i="102"/>
  <c r="BA41" i="102"/>
  <c r="BA42" i="102"/>
  <c r="BA43" i="102"/>
  <c r="BA44" i="102"/>
  <c r="BA45" i="102"/>
  <c r="BA46" i="102"/>
  <c r="BA47" i="102"/>
  <c r="BA48" i="102"/>
  <c r="BA49" i="102"/>
  <c r="BA50" i="102"/>
  <c r="BA51" i="102"/>
  <c r="BA52" i="102"/>
  <c r="BA53" i="102"/>
  <c r="BA54" i="102"/>
  <c r="BA55" i="102"/>
  <c r="BA56" i="102"/>
  <c r="BA57" i="102"/>
  <c r="BA58" i="102"/>
  <c r="BA59" i="102"/>
  <c r="BA60" i="102"/>
  <c r="BA61" i="102"/>
  <c r="BA62" i="102"/>
  <c r="BA63" i="102"/>
  <c r="BA64" i="102"/>
  <c r="BA65" i="102"/>
  <c r="BA66" i="102"/>
  <c r="BA67" i="102"/>
  <c r="BA68" i="102"/>
  <c r="BA69" i="102"/>
  <c r="BA70" i="102"/>
  <c r="BA71" i="102"/>
  <c r="BA72" i="102"/>
  <c r="BA73" i="102"/>
  <c r="BA74" i="102"/>
  <c r="BA75" i="102"/>
  <c r="BA76" i="102"/>
  <c r="BA77" i="102"/>
  <c r="BA78" i="102"/>
  <c r="BA79" i="102"/>
  <c r="BA80" i="102"/>
  <c r="BA81" i="102"/>
  <c r="BA82" i="102"/>
  <c r="BA83" i="102"/>
  <c r="BA84" i="102"/>
  <c r="BA85" i="102"/>
  <c r="BA86" i="102"/>
  <c r="BA87" i="102"/>
  <c r="BA88" i="102"/>
  <c r="BA89" i="102"/>
  <c r="BA90" i="102"/>
  <c r="BA91" i="102"/>
  <c r="BA92" i="102"/>
  <c r="AZ10" i="102"/>
  <c r="AZ11" i="102"/>
  <c r="AZ12" i="102"/>
  <c r="AZ13" i="102"/>
  <c r="AZ14" i="102"/>
  <c r="AZ15" i="102"/>
  <c r="AZ16" i="102"/>
  <c r="AZ17" i="102"/>
  <c r="AZ18" i="102"/>
  <c r="AZ19" i="102"/>
  <c r="AZ20" i="102"/>
  <c r="AZ21" i="102"/>
  <c r="AZ22" i="102"/>
  <c r="AZ23" i="102"/>
  <c r="AZ24" i="102"/>
  <c r="AZ25" i="102"/>
  <c r="AZ26" i="102"/>
  <c r="AZ27" i="102"/>
  <c r="AZ28" i="102"/>
  <c r="AZ29" i="102"/>
  <c r="AZ30" i="102"/>
  <c r="AZ31" i="102"/>
  <c r="AZ32" i="102"/>
  <c r="AZ33" i="102"/>
  <c r="AZ34" i="102"/>
  <c r="AZ35" i="102"/>
  <c r="AZ36" i="102"/>
  <c r="AZ37" i="102"/>
  <c r="AZ38" i="102"/>
  <c r="AZ39" i="102"/>
  <c r="AZ40" i="102"/>
  <c r="AZ41" i="102"/>
  <c r="AZ42" i="102"/>
  <c r="AZ43" i="102"/>
  <c r="AZ44" i="102"/>
  <c r="AZ45" i="102"/>
  <c r="AZ46" i="102"/>
  <c r="AZ47" i="102"/>
  <c r="AZ48" i="102"/>
  <c r="AZ49" i="102"/>
  <c r="AZ50" i="102"/>
  <c r="AZ51" i="102"/>
  <c r="AZ52" i="102"/>
  <c r="AZ53" i="102"/>
  <c r="AZ54" i="102"/>
  <c r="AZ55" i="102"/>
  <c r="AZ56" i="102"/>
  <c r="AZ57" i="102"/>
  <c r="AZ58" i="102"/>
  <c r="AZ59" i="102"/>
  <c r="AZ60" i="102"/>
  <c r="AZ61" i="102"/>
  <c r="AZ62" i="102"/>
  <c r="AZ63" i="102"/>
  <c r="AZ64" i="102"/>
  <c r="AZ65" i="102"/>
  <c r="AZ66" i="102"/>
  <c r="AZ67" i="102"/>
  <c r="AZ68" i="102"/>
  <c r="AZ69" i="102"/>
  <c r="AZ70" i="102"/>
  <c r="AZ71" i="102"/>
  <c r="AZ72" i="102"/>
  <c r="AZ73" i="102"/>
  <c r="AZ74" i="102"/>
  <c r="AZ75" i="102"/>
  <c r="AZ76" i="102"/>
  <c r="AZ77" i="102"/>
  <c r="AZ78" i="102"/>
  <c r="AZ79" i="102"/>
  <c r="AZ80" i="102"/>
  <c r="AZ81" i="102"/>
  <c r="AZ82" i="102"/>
  <c r="AZ83" i="102"/>
  <c r="AZ84" i="102"/>
  <c r="AZ85" i="102"/>
  <c r="AZ86" i="102"/>
  <c r="AZ87" i="102"/>
  <c r="AZ88" i="102"/>
  <c r="AZ89" i="102"/>
  <c r="AZ90" i="102"/>
  <c r="AZ91" i="102"/>
  <c r="AZ92" i="102"/>
  <c r="AY10" i="102"/>
  <c r="AY11" i="102"/>
  <c r="AY12" i="102"/>
  <c r="AY13" i="102"/>
  <c r="AY14" i="102"/>
  <c r="AY15" i="102"/>
  <c r="AY16" i="102"/>
  <c r="AY17" i="102"/>
  <c r="AY18" i="102"/>
  <c r="AY19" i="102"/>
  <c r="AY20" i="102"/>
  <c r="AY21" i="102"/>
  <c r="AY22" i="102"/>
  <c r="AY23" i="102"/>
  <c r="AY24" i="102"/>
  <c r="AY25" i="102"/>
  <c r="AY26" i="102"/>
  <c r="AY27" i="102"/>
  <c r="AY28" i="102"/>
  <c r="AY29" i="102"/>
  <c r="AY30" i="102"/>
  <c r="AY31" i="102"/>
  <c r="AY32" i="102"/>
  <c r="AY33" i="102"/>
  <c r="AY34" i="102"/>
  <c r="AY35" i="102"/>
  <c r="AY36" i="102"/>
  <c r="AY37" i="102"/>
  <c r="AY38" i="102"/>
  <c r="AY39" i="102"/>
  <c r="AY40" i="102"/>
  <c r="AY41" i="102"/>
  <c r="AY42" i="102"/>
  <c r="AY43" i="102"/>
  <c r="AY44" i="102"/>
  <c r="AY45" i="102"/>
  <c r="AY46" i="102"/>
  <c r="AY47" i="102"/>
  <c r="AY48" i="102"/>
  <c r="AY49" i="102"/>
  <c r="AY50" i="102"/>
  <c r="AY51" i="102"/>
  <c r="AY52" i="102"/>
  <c r="AY53" i="102"/>
  <c r="AY54" i="102"/>
  <c r="AY55" i="102"/>
  <c r="AY56" i="102"/>
  <c r="AY57" i="102"/>
  <c r="AY58" i="102"/>
  <c r="AY59" i="102"/>
  <c r="AY60" i="102"/>
  <c r="AY61" i="102"/>
  <c r="AY62" i="102"/>
  <c r="AY63" i="102"/>
  <c r="AY64" i="102"/>
  <c r="AY65" i="102"/>
  <c r="AY66" i="102"/>
  <c r="AY67" i="102"/>
  <c r="AY68" i="102"/>
  <c r="AY69" i="102"/>
  <c r="AY70" i="102"/>
  <c r="AY71" i="102"/>
  <c r="AY72" i="102"/>
  <c r="AY73" i="102"/>
  <c r="AY74" i="102"/>
  <c r="AY75" i="102"/>
  <c r="AY76" i="102"/>
  <c r="AY77" i="102"/>
  <c r="AY78" i="102"/>
  <c r="AY79" i="102"/>
  <c r="AY80" i="102"/>
  <c r="AY81" i="102"/>
  <c r="AY82" i="102"/>
  <c r="AY83" i="102"/>
  <c r="AY84" i="102"/>
  <c r="AY85" i="102"/>
  <c r="AY86" i="102"/>
  <c r="AY87" i="102"/>
  <c r="AY88" i="102"/>
  <c r="AY89" i="102"/>
  <c r="AY90" i="102"/>
  <c r="AY91" i="102"/>
  <c r="AY92" i="102"/>
  <c r="AX10" i="102"/>
  <c r="AX11" i="102"/>
  <c r="AX12" i="102"/>
  <c r="AX13" i="102"/>
  <c r="AX14" i="102"/>
  <c r="AX15" i="102"/>
  <c r="AX16" i="102"/>
  <c r="AX17" i="102"/>
  <c r="AX18" i="102"/>
  <c r="AX19" i="102"/>
  <c r="AX20" i="102"/>
  <c r="AX21" i="102"/>
  <c r="AX22" i="102"/>
  <c r="AX23" i="102"/>
  <c r="AX24" i="102"/>
  <c r="AX25" i="102"/>
  <c r="AX26" i="102"/>
  <c r="AX27" i="102"/>
  <c r="AX28" i="102"/>
  <c r="AX29" i="102"/>
  <c r="AX30" i="102"/>
  <c r="AX31" i="102"/>
  <c r="AX32" i="102"/>
  <c r="AX33" i="102"/>
  <c r="AX34" i="102"/>
  <c r="AX35" i="102"/>
  <c r="AX36" i="102"/>
  <c r="AX37" i="102"/>
  <c r="AX38" i="102"/>
  <c r="AX39" i="102"/>
  <c r="AX40" i="102"/>
  <c r="AX41" i="102"/>
  <c r="AX42" i="102"/>
  <c r="AX43" i="102"/>
  <c r="AX44" i="102"/>
  <c r="AX45" i="102"/>
  <c r="AX46" i="102"/>
  <c r="AX47" i="102"/>
  <c r="AX48" i="102"/>
  <c r="AX49" i="102"/>
  <c r="AX50" i="102"/>
  <c r="AX51" i="102"/>
  <c r="AX52" i="102"/>
  <c r="AX53" i="102"/>
  <c r="AX54" i="102"/>
  <c r="AX55" i="102"/>
  <c r="AX56" i="102"/>
  <c r="AX57" i="102"/>
  <c r="AX58" i="102"/>
  <c r="AX59" i="102"/>
  <c r="AX60" i="102"/>
  <c r="AX61" i="102"/>
  <c r="AX62" i="102"/>
  <c r="AX63" i="102"/>
  <c r="AX64" i="102"/>
  <c r="AX65" i="102"/>
  <c r="AX66" i="102"/>
  <c r="AX67" i="102"/>
  <c r="AX68" i="102"/>
  <c r="AX69" i="102"/>
  <c r="AX70" i="102"/>
  <c r="AX71" i="102"/>
  <c r="AX72" i="102"/>
  <c r="AX73" i="102"/>
  <c r="AX74" i="102"/>
  <c r="AX75" i="102"/>
  <c r="AX76" i="102"/>
  <c r="AX77" i="102"/>
  <c r="AX78" i="102"/>
  <c r="AX79" i="102"/>
  <c r="AX80" i="102"/>
  <c r="AX81" i="102"/>
  <c r="AX82" i="102"/>
  <c r="AX83" i="102"/>
  <c r="AX84" i="102"/>
  <c r="AX85" i="102"/>
  <c r="AX86" i="102"/>
  <c r="AX87" i="102"/>
  <c r="AX88" i="102"/>
  <c r="AX89" i="102"/>
  <c r="AX90" i="102"/>
  <c r="AX91" i="102"/>
  <c r="AX92" i="102"/>
  <c r="AW10" i="102"/>
  <c r="AW11" i="102"/>
  <c r="AW12" i="102"/>
  <c r="AW13" i="102"/>
  <c r="AW14" i="102"/>
  <c r="AW15" i="102"/>
  <c r="AW16" i="102"/>
  <c r="AW17" i="102"/>
  <c r="AW18" i="102"/>
  <c r="AW19" i="102"/>
  <c r="AW20" i="102"/>
  <c r="AW21" i="102"/>
  <c r="AW22" i="102"/>
  <c r="AW23" i="102"/>
  <c r="AW24" i="102"/>
  <c r="AW25" i="102"/>
  <c r="AW26" i="102"/>
  <c r="AW27" i="102"/>
  <c r="AW28" i="102"/>
  <c r="AW29" i="102"/>
  <c r="AW30" i="102"/>
  <c r="AW31" i="102"/>
  <c r="AW32" i="102"/>
  <c r="AW33" i="102"/>
  <c r="AW34" i="102"/>
  <c r="AW35" i="102"/>
  <c r="AW36" i="102"/>
  <c r="AW37" i="102"/>
  <c r="AW38" i="102"/>
  <c r="AW39" i="102"/>
  <c r="AW40" i="102"/>
  <c r="AW41" i="102"/>
  <c r="AW42" i="102"/>
  <c r="AW43" i="102"/>
  <c r="AW44" i="102"/>
  <c r="AW45" i="102"/>
  <c r="AW46" i="102"/>
  <c r="AW47" i="102"/>
  <c r="AW48" i="102"/>
  <c r="AW49" i="102"/>
  <c r="AW50" i="102"/>
  <c r="AW51" i="102"/>
  <c r="AW52" i="102"/>
  <c r="AW53" i="102"/>
  <c r="AW54" i="102"/>
  <c r="AW55" i="102"/>
  <c r="AW56" i="102"/>
  <c r="AW57" i="102"/>
  <c r="AW58" i="102"/>
  <c r="AW59" i="102"/>
  <c r="AW60" i="102"/>
  <c r="AW61" i="102"/>
  <c r="AW62" i="102"/>
  <c r="AW63" i="102"/>
  <c r="AW64" i="102"/>
  <c r="AW65" i="102"/>
  <c r="AW66" i="102"/>
  <c r="AW67" i="102"/>
  <c r="AW68" i="102"/>
  <c r="AW69" i="102"/>
  <c r="AW70" i="102"/>
  <c r="AW71" i="102"/>
  <c r="AW72" i="102"/>
  <c r="AW73" i="102"/>
  <c r="AW74" i="102"/>
  <c r="AW75" i="102"/>
  <c r="AW76" i="102"/>
  <c r="AW77" i="102"/>
  <c r="AW78" i="102"/>
  <c r="AW79" i="102"/>
  <c r="AW80" i="102"/>
  <c r="AW81" i="102"/>
  <c r="AW82" i="102"/>
  <c r="AW83" i="102"/>
  <c r="AW84" i="102"/>
  <c r="AW85" i="102"/>
  <c r="AW86" i="102"/>
  <c r="AW87" i="102"/>
  <c r="AW88" i="102"/>
  <c r="AW89" i="102"/>
  <c r="AW90" i="102"/>
  <c r="AW91" i="102"/>
  <c r="AW92" i="102"/>
  <c r="AW9" i="102"/>
  <c r="AX9" i="102"/>
  <c r="AY9" i="102"/>
  <c r="AZ9" i="102"/>
  <c r="BA9" i="102"/>
  <c r="BB9" i="102"/>
  <c r="BC9" i="102"/>
  <c r="BD9" i="102"/>
  <c r="AV10" i="102"/>
  <c r="AV11" i="102"/>
  <c r="AV12" i="102"/>
  <c r="AV13" i="102"/>
  <c r="AV14" i="102"/>
  <c r="AV15" i="102"/>
  <c r="AV16" i="102"/>
  <c r="AV17" i="102"/>
  <c r="AV18" i="102"/>
  <c r="AV19" i="102"/>
  <c r="AV20" i="102"/>
  <c r="AV21" i="102"/>
  <c r="AV22" i="102"/>
  <c r="AV23" i="102"/>
  <c r="AV24" i="102"/>
  <c r="AV25" i="102"/>
  <c r="AV26" i="102"/>
  <c r="AV27" i="102"/>
  <c r="AV28" i="102"/>
  <c r="AV29" i="102"/>
  <c r="AV30" i="102"/>
  <c r="AV31" i="102"/>
  <c r="AV32" i="102"/>
  <c r="AV33" i="102"/>
  <c r="AV34" i="102"/>
  <c r="AV35" i="102"/>
  <c r="AV36" i="102"/>
  <c r="AV37" i="102"/>
  <c r="AV38" i="102"/>
  <c r="AV39" i="102"/>
  <c r="AV40" i="102"/>
  <c r="AV41" i="102"/>
  <c r="AV42" i="102"/>
  <c r="AV43" i="102"/>
  <c r="AV44" i="102"/>
  <c r="AV45" i="102"/>
  <c r="AV46" i="102"/>
  <c r="AV47" i="102"/>
  <c r="AV48" i="102"/>
  <c r="AV49" i="102"/>
  <c r="AV50" i="102"/>
  <c r="AV51" i="102"/>
  <c r="AV52" i="102"/>
  <c r="AV53" i="102"/>
  <c r="AV54" i="102"/>
  <c r="AV55" i="102"/>
  <c r="AV56" i="102"/>
  <c r="AV57" i="102"/>
  <c r="AV58" i="102"/>
  <c r="AV59" i="102"/>
  <c r="AV60" i="102"/>
  <c r="AV61" i="102"/>
  <c r="AV62" i="102"/>
  <c r="AV63" i="102"/>
  <c r="AV64" i="102"/>
  <c r="AV65" i="102"/>
  <c r="AV66" i="102"/>
  <c r="AV67" i="102"/>
  <c r="AV68" i="102"/>
  <c r="AV69" i="102"/>
  <c r="AV70" i="102"/>
  <c r="AV71" i="102"/>
  <c r="AV72" i="102"/>
  <c r="AV73" i="102"/>
  <c r="AV74" i="102"/>
  <c r="AV75" i="102"/>
  <c r="AV76" i="102"/>
  <c r="AV77" i="102"/>
  <c r="AV78" i="102"/>
  <c r="AV79" i="102"/>
  <c r="AV80" i="102"/>
  <c r="AV81" i="102"/>
  <c r="AV82" i="102"/>
  <c r="AV83" i="102"/>
  <c r="AV84" i="102"/>
  <c r="AV85" i="102"/>
  <c r="AV86" i="102"/>
  <c r="AV87" i="102"/>
  <c r="AV88" i="102"/>
  <c r="AV89" i="102"/>
  <c r="AV90" i="102"/>
  <c r="AV91" i="102"/>
  <c r="AV92" i="102"/>
  <c r="AV9" i="102"/>
  <c r="U9" i="102"/>
  <c r="AC10" i="102"/>
  <c r="AC11" i="102"/>
  <c r="AC12" i="102"/>
  <c r="AC13" i="102"/>
  <c r="AC14" i="102"/>
  <c r="AC15" i="102"/>
  <c r="AC16" i="102"/>
  <c r="AC17" i="102"/>
  <c r="AC18" i="102"/>
  <c r="AC19" i="102"/>
  <c r="AC20" i="102"/>
  <c r="AC21" i="102"/>
  <c r="AC22" i="102"/>
  <c r="AC23" i="102"/>
  <c r="AC24" i="102"/>
  <c r="AC25" i="102"/>
  <c r="AC26" i="102"/>
  <c r="AC27" i="102"/>
  <c r="AC28" i="102"/>
  <c r="AC29" i="102"/>
  <c r="AC30" i="102"/>
  <c r="AC31" i="102"/>
  <c r="AC32" i="102"/>
  <c r="AC33" i="102"/>
  <c r="AC34" i="102"/>
  <c r="AC35" i="102"/>
  <c r="AC36" i="102"/>
  <c r="AC37" i="102"/>
  <c r="AC38" i="102"/>
  <c r="AC39" i="102"/>
  <c r="AC40" i="102"/>
  <c r="AC41" i="102"/>
  <c r="AC42" i="102"/>
  <c r="AC43" i="102"/>
  <c r="AC44" i="102"/>
  <c r="AC45" i="102"/>
  <c r="AC46" i="102"/>
  <c r="AC47" i="102"/>
  <c r="AC48" i="102"/>
  <c r="AC49" i="102"/>
  <c r="AC50" i="102"/>
  <c r="AC51" i="102"/>
  <c r="AC52" i="102"/>
  <c r="AC53" i="102"/>
  <c r="AC54" i="102"/>
  <c r="AC55" i="102"/>
  <c r="AC56" i="102"/>
  <c r="AC57" i="102"/>
  <c r="AC58" i="102"/>
  <c r="AC59" i="102"/>
  <c r="AC60" i="102"/>
  <c r="AC61" i="102"/>
  <c r="AC62" i="102"/>
  <c r="AC63" i="102"/>
  <c r="AC64" i="102"/>
  <c r="AC65" i="102"/>
  <c r="AC66" i="102"/>
  <c r="AC67" i="102"/>
  <c r="AC68" i="102"/>
  <c r="AC69" i="102"/>
  <c r="AC70" i="102"/>
  <c r="AC71" i="102"/>
  <c r="AC72" i="102"/>
  <c r="AC73" i="102"/>
  <c r="AC74" i="102"/>
  <c r="AC75" i="102"/>
  <c r="AC76" i="102"/>
  <c r="AC77" i="102"/>
  <c r="AC78" i="102"/>
  <c r="AC79" i="102"/>
  <c r="AC80" i="102"/>
  <c r="AC81" i="102"/>
  <c r="AC82" i="102"/>
  <c r="AC83" i="102"/>
  <c r="AC84" i="102"/>
  <c r="AC85" i="102"/>
  <c r="AC86" i="102"/>
  <c r="AC87" i="102"/>
  <c r="AC88" i="102"/>
  <c r="AC89" i="102"/>
  <c r="AC90" i="102"/>
  <c r="AC91" i="102"/>
  <c r="AC92" i="102"/>
  <c r="AB10" i="102"/>
  <c r="AB11" i="102"/>
  <c r="AB12" i="102"/>
  <c r="AB13" i="102"/>
  <c r="AB14" i="102"/>
  <c r="AB15" i="102"/>
  <c r="AB16" i="102"/>
  <c r="AB17" i="102"/>
  <c r="AB18" i="102"/>
  <c r="AB19" i="102"/>
  <c r="AB20" i="102"/>
  <c r="AB21" i="102"/>
  <c r="AB22" i="102"/>
  <c r="AB23" i="102"/>
  <c r="AB24" i="102"/>
  <c r="AB25" i="102"/>
  <c r="AB26" i="102"/>
  <c r="AB27" i="102"/>
  <c r="AB28" i="102"/>
  <c r="AB29" i="102"/>
  <c r="AB30" i="102"/>
  <c r="AB31" i="102"/>
  <c r="AB32" i="102"/>
  <c r="AB33" i="102"/>
  <c r="AB34" i="102"/>
  <c r="AB35" i="102"/>
  <c r="AB36" i="102"/>
  <c r="AB37" i="102"/>
  <c r="AB38" i="102"/>
  <c r="AB39" i="102"/>
  <c r="AB40" i="102"/>
  <c r="AB41" i="102"/>
  <c r="AB42" i="102"/>
  <c r="AB43" i="102"/>
  <c r="AB44" i="102"/>
  <c r="AB45" i="102"/>
  <c r="AB46" i="102"/>
  <c r="AB47" i="102"/>
  <c r="AB48" i="102"/>
  <c r="AB49" i="102"/>
  <c r="AB50" i="102"/>
  <c r="AB51" i="102"/>
  <c r="AB52" i="102"/>
  <c r="AB53" i="102"/>
  <c r="AB54" i="102"/>
  <c r="AB55" i="102"/>
  <c r="AB56" i="102"/>
  <c r="AB57" i="102"/>
  <c r="AB58" i="102"/>
  <c r="AB59" i="102"/>
  <c r="AB60" i="102"/>
  <c r="AB61" i="102"/>
  <c r="AB62" i="102"/>
  <c r="AB63" i="102"/>
  <c r="AB64" i="102"/>
  <c r="AB65" i="102"/>
  <c r="AB66" i="102"/>
  <c r="AB67" i="102"/>
  <c r="AB68" i="102"/>
  <c r="AB69" i="102"/>
  <c r="AB70" i="102"/>
  <c r="AB71" i="102"/>
  <c r="AB72" i="102"/>
  <c r="AB73" i="102"/>
  <c r="AB74" i="102"/>
  <c r="AB75" i="102"/>
  <c r="AB76" i="102"/>
  <c r="AB77" i="102"/>
  <c r="AB78" i="102"/>
  <c r="AB79" i="102"/>
  <c r="AB80" i="102"/>
  <c r="AB81" i="102"/>
  <c r="AB82" i="102"/>
  <c r="AB83" i="102"/>
  <c r="AB84" i="102"/>
  <c r="AB85" i="102"/>
  <c r="AB86" i="102"/>
  <c r="AB87" i="102"/>
  <c r="AB88" i="102"/>
  <c r="AB89" i="102"/>
  <c r="AB90" i="102"/>
  <c r="AB91" i="102"/>
  <c r="AB92" i="102"/>
  <c r="AA10" i="102"/>
  <c r="AA11" i="102"/>
  <c r="AA12" i="102"/>
  <c r="AA13" i="102"/>
  <c r="AA14" i="102"/>
  <c r="AA15" i="102"/>
  <c r="AA16" i="102"/>
  <c r="AA17" i="102"/>
  <c r="AA18" i="102"/>
  <c r="AA19" i="102"/>
  <c r="AA20" i="102"/>
  <c r="AA21" i="102"/>
  <c r="AA22" i="102"/>
  <c r="AA23" i="102"/>
  <c r="AA24" i="102"/>
  <c r="AA25" i="102"/>
  <c r="AA26" i="102"/>
  <c r="AA27" i="102"/>
  <c r="AA28" i="102"/>
  <c r="AA29" i="102"/>
  <c r="AA30" i="102"/>
  <c r="AA31" i="102"/>
  <c r="AA32" i="102"/>
  <c r="AA33" i="102"/>
  <c r="AA34" i="102"/>
  <c r="AA35" i="102"/>
  <c r="AA36" i="102"/>
  <c r="AA37" i="102"/>
  <c r="AA38" i="102"/>
  <c r="AA39" i="102"/>
  <c r="AA40" i="102"/>
  <c r="AA41" i="102"/>
  <c r="AA42" i="102"/>
  <c r="AA43" i="102"/>
  <c r="AA44" i="102"/>
  <c r="AA45" i="102"/>
  <c r="AA46" i="102"/>
  <c r="AA47" i="102"/>
  <c r="AA48" i="102"/>
  <c r="AA49" i="102"/>
  <c r="AA50" i="102"/>
  <c r="AA51" i="102"/>
  <c r="AA52" i="102"/>
  <c r="AA53" i="102"/>
  <c r="AA54" i="102"/>
  <c r="AA55" i="102"/>
  <c r="AA56" i="102"/>
  <c r="AA57" i="102"/>
  <c r="AA58" i="102"/>
  <c r="AA59" i="102"/>
  <c r="AA60" i="102"/>
  <c r="AA61" i="102"/>
  <c r="AA62" i="102"/>
  <c r="AA63" i="102"/>
  <c r="AA64" i="102"/>
  <c r="AA65" i="102"/>
  <c r="AA66" i="102"/>
  <c r="AA67" i="102"/>
  <c r="AA68" i="102"/>
  <c r="AA69" i="102"/>
  <c r="AA70" i="102"/>
  <c r="AA71" i="102"/>
  <c r="AA72" i="102"/>
  <c r="AA73" i="102"/>
  <c r="AA74" i="102"/>
  <c r="AA75" i="102"/>
  <c r="AA76" i="102"/>
  <c r="AA77" i="102"/>
  <c r="AA78" i="102"/>
  <c r="AA79" i="102"/>
  <c r="AA80" i="102"/>
  <c r="AA81" i="102"/>
  <c r="AA82" i="102"/>
  <c r="AA83" i="102"/>
  <c r="AA84" i="102"/>
  <c r="AA85" i="102"/>
  <c r="AA86" i="102"/>
  <c r="AA87" i="102"/>
  <c r="AA88" i="102"/>
  <c r="AA89" i="102"/>
  <c r="AA90" i="102"/>
  <c r="AA91" i="102"/>
  <c r="AA92" i="102"/>
  <c r="Z10" i="102"/>
  <c r="Z11" i="102"/>
  <c r="Z12" i="102"/>
  <c r="Z13" i="102"/>
  <c r="Z14" i="102"/>
  <c r="Z15" i="102"/>
  <c r="Z16" i="102"/>
  <c r="Z17" i="102"/>
  <c r="Z18" i="102"/>
  <c r="Z19" i="102"/>
  <c r="Z20" i="102"/>
  <c r="Z21" i="102"/>
  <c r="Z22" i="102"/>
  <c r="Z23" i="102"/>
  <c r="Z24" i="102"/>
  <c r="Z25" i="102"/>
  <c r="Z26" i="102"/>
  <c r="Z27" i="102"/>
  <c r="Z28" i="102"/>
  <c r="Z29" i="102"/>
  <c r="Z30" i="102"/>
  <c r="Z31" i="102"/>
  <c r="Z32" i="102"/>
  <c r="Z33" i="102"/>
  <c r="Z34" i="102"/>
  <c r="Z35" i="102"/>
  <c r="Z36" i="102"/>
  <c r="Z37" i="102"/>
  <c r="Z38" i="102"/>
  <c r="Z39" i="102"/>
  <c r="Z40" i="102"/>
  <c r="Z41" i="102"/>
  <c r="Z42" i="102"/>
  <c r="Z43" i="102"/>
  <c r="Z44" i="102"/>
  <c r="Z45" i="102"/>
  <c r="Z46" i="102"/>
  <c r="Z47" i="102"/>
  <c r="Z48" i="102"/>
  <c r="Z49" i="102"/>
  <c r="Z50" i="102"/>
  <c r="Z51" i="102"/>
  <c r="Z52" i="102"/>
  <c r="Z53" i="102"/>
  <c r="Z54" i="102"/>
  <c r="Z55" i="102"/>
  <c r="Z56" i="102"/>
  <c r="Z57" i="102"/>
  <c r="Z58" i="102"/>
  <c r="Z59" i="102"/>
  <c r="Z60" i="102"/>
  <c r="Z61" i="102"/>
  <c r="Z62" i="102"/>
  <c r="Z63" i="102"/>
  <c r="Z64" i="102"/>
  <c r="Z65" i="102"/>
  <c r="Z66" i="102"/>
  <c r="Z67" i="102"/>
  <c r="Z68" i="102"/>
  <c r="Z69" i="102"/>
  <c r="Z70" i="102"/>
  <c r="Z71" i="102"/>
  <c r="Z72" i="102"/>
  <c r="Z73" i="102"/>
  <c r="Z74" i="102"/>
  <c r="Z75" i="102"/>
  <c r="Z76" i="102"/>
  <c r="Z77" i="102"/>
  <c r="Z78" i="102"/>
  <c r="Z79" i="102"/>
  <c r="Z80" i="102"/>
  <c r="Z81" i="102"/>
  <c r="Z82" i="102"/>
  <c r="Z83" i="102"/>
  <c r="Z84" i="102"/>
  <c r="Z85" i="102"/>
  <c r="Z86" i="102"/>
  <c r="Z87" i="102"/>
  <c r="Z88" i="102"/>
  <c r="Z89" i="102"/>
  <c r="Z90" i="102"/>
  <c r="Z91" i="102"/>
  <c r="Z92" i="102"/>
  <c r="Y10" i="102"/>
  <c r="Y11" i="102"/>
  <c r="Y12" i="102"/>
  <c r="Y13" i="102"/>
  <c r="Y14" i="102"/>
  <c r="Y15" i="102"/>
  <c r="Y16" i="102"/>
  <c r="Y17" i="102"/>
  <c r="Y18" i="102"/>
  <c r="Y19" i="102"/>
  <c r="Y20" i="102"/>
  <c r="Y21" i="102"/>
  <c r="Y22" i="102"/>
  <c r="Y23" i="102"/>
  <c r="Y24" i="102"/>
  <c r="Y25" i="102"/>
  <c r="Y26" i="102"/>
  <c r="Y27" i="102"/>
  <c r="Y28" i="102"/>
  <c r="Y29" i="102"/>
  <c r="Y30" i="102"/>
  <c r="Y31" i="102"/>
  <c r="Y32" i="102"/>
  <c r="Y33" i="102"/>
  <c r="Y34" i="102"/>
  <c r="Y35" i="102"/>
  <c r="Y36" i="102"/>
  <c r="Y37" i="102"/>
  <c r="Y38" i="102"/>
  <c r="Y39" i="102"/>
  <c r="Y40" i="102"/>
  <c r="Y41" i="102"/>
  <c r="Y42" i="102"/>
  <c r="Y43" i="102"/>
  <c r="Y44" i="102"/>
  <c r="Y45" i="102"/>
  <c r="Y46" i="102"/>
  <c r="Y47" i="102"/>
  <c r="Y48" i="102"/>
  <c r="Y49" i="102"/>
  <c r="Y50" i="102"/>
  <c r="Y51" i="102"/>
  <c r="Y52" i="102"/>
  <c r="Y53" i="102"/>
  <c r="Y54" i="102"/>
  <c r="Y55" i="102"/>
  <c r="Y56" i="102"/>
  <c r="Y57" i="102"/>
  <c r="Y58" i="102"/>
  <c r="Y59" i="102"/>
  <c r="Y60" i="102"/>
  <c r="Y61" i="102"/>
  <c r="Y62" i="102"/>
  <c r="Y63" i="102"/>
  <c r="Y64" i="102"/>
  <c r="Y65" i="102"/>
  <c r="Y66" i="102"/>
  <c r="Y67" i="102"/>
  <c r="Y68" i="102"/>
  <c r="Y69" i="102"/>
  <c r="Y70" i="102"/>
  <c r="Y71" i="102"/>
  <c r="Y72" i="102"/>
  <c r="Y73" i="102"/>
  <c r="Y74" i="102"/>
  <c r="Y75" i="102"/>
  <c r="Y76" i="102"/>
  <c r="Y77" i="102"/>
  <c r="Y78" i="102"/>
  <c r="Y79" i="102"/>
  <c r="Y80" i="102"/>
  <c r="Y81" i="102"/>
  <c r="Y82" i="102"/>
  <c r="Y83" i="102"/>
  <c r="Y84" i="102"/>
  <c r="Y85" i="102"/>
  <c r="Y86" i="102"/>
  <c r="Y87" i="102"/>
  <c r="Y88" i="102"/>
  <c r="Y89" i="102"/>
  <c r="Y90" i="102"/>
  <c r="Y91" i="102"/>
  <c r="Y92" i="102"/>
  <c r="X10" i="102"/>
  <c r="X11" i="102"/>
  <c r="X12" i="102"/>
  <c r="X13" i="102"/>
  <c r="X14" i="102"/>
  <c r="X15" i="102"/>
  <c r="X16" i="102"/>
  <c r="X17" i="102"/>
  <c r="X18" i="102"/>
  <c r="X19" i="102"/>
  <c r="X20" i="102"/>
  <c r="X21" i="102"/>
  <c r="X22" i="102"/>
  <c r="X23" i="102"/>
  <c r="X24" i="102"/>
  <c r="X25" i="102"/>
  <c r="X26" i="102"/>
  <c r="X27" i="102"/>
  <c r="X28" i="102"/>
  <c r="X29" i="102"/>
  <c r="X30" i="102"/>
  <c r="X31" i="102"/>
  <c r="X32" i="102"/>
  <c r="X33" i="102"/>
  <c r="X34" i="102"/>
  <c r="X35" i="102"/>
  <c r="X36" i="102"/>
  <c r="X37" i="102"/>
  <c r="X38" i="102"/>
  <c r="X39" i="102"/>
  <c r="X40" i="102"/>
  <c r="X41" i="102"/>
  <c r="X42" i="102"/>
  <c r="X43" i="102"/>
  <c r="X44" i="102"/>
  <c r="X45" i="102"/>
  <c r="X46" i="102"/>
  <c r="X47" i="102"/>
  <c r="X48" i="102"/>
  <c r="X49" i="102"/>
  <c r="X50" i="102"/>
  <c r="X51" i="102"/>
  <c r="X52" i="102"/>
  <c r="X53" i="102"/>
  <c r="X54" i="102"/>
  <c r="X55" i="102"/>
  <c r="X56" i="102"/>
  <c r="X57" i="102"/>
  <c r="X58" i="102"/>
  <c r="X59" i="102"/>
  <c r="X60" i="102"/>
  <c r="X61" i="102"/>
  <c r="X62" i="102"/>
  <c r="X63" i="102"/>
  <c r="X64" i="102"/>
  <c r="X65" i="102"/>
  <c r="X66" i="102"/>
  <c r="X67" i="102"/>
  <c r="X68" i="102"/>
  <c r="X69" i="102"/>
  <c r="X70" i="102"/>
  <c r="X71" i="102"/>
  <c r="X72" i="102"/>
  <c r="X73" i="102"/>
  <c r="X74" i="102"/>
  <c r="X75" i="102"/>
  <c r="X76" i="102"/>
  <c r="X77" i="102"/>
  <c r="X78" i="102"/>
  <c r="X79" i="102"/>
  <c r="X80" i="102"/>
  <c r="X81" i="102"/>
  <c r="X82" i="102"/>
  <c r="X83" i="102"/>
  <c r="X84" i="102"/>
  <c r="X85" i="102"/>
  <c r="X86" i="102"/>
  <c r="X87" i="102"/>
  <c r="X88" i="102"/>
  <c r="X89" i="102"/>
  <c r="X90" i="102"/>
  <c r="X91" i="102"/>
  <c r="X92" i="102"/>
  <c r="W10" i="102"/>
  <c r="W11" i="102"/>
  <c r="W12" i="102"/>
  <c r="W13" i="102"/>
  <c r="W14" i="102"/>
  <c r="W15" i="102"/>
  <c r="W16" i="102"/>
  <c r="W17" i="102"/>
  <c r="W18" i="102"/>
  <c r="W19" i="102"/>
  <c r="W20" i="102"/>
  <c r="W21" i="102"/>
  <c r="W22" i="102"/>
  <c r="W23" i="102"/>
  <c r="W24" i="102"/>
  <c r="W25" i="102"/>
  <c r="W26" i="102"/>
  <c r="W27" i="102"/>
  <c r="W28" i="102"/>
  <c r="W29" i="102"/>
  <c r="W30" i="102"/>
  <c r="W31" i="102"/>
  <c r="W32" i="102"/>
  <c r="W33" i="102"/>
  <c r="W34" i="102"/>
  <c r="W35" i="102"/>
  <c r="W36" i="102"/>
  <c r="W37" i="102"/>
  <c r="W38" i="102"/>
  <c r="W39" i="102"/>
  <c r="W40" i="102"/>
  <c r="W41" i="102"/>
  <c r="W42" i="102"/>
  <c r="W43" i="102"/>
  <c r="W44" i="102"/>
  <c r="W45" i="102"/>
  <c r="W46" i="102"/>
  <c r="W47" i="102"/>
  <c r="W48" i="102"/>
  <c r="W49" i="102"/>
  <c r="W50" i="102"/>
  <c r="W51" i="102"/>
  <c r="W52" i="102"/>
  <c r="W53" i="102"/>
  <c r="W54" i="102"/>
  <c r="W55" i="102"/>
  <c r="W56" i="102"/>
  <c r="W57" i="102"/>
  <c r="W58" i="102"/>
  <c r="W59" i="102"/>
  <c r="W60" i="102"/>
  <c r="W61" i="102"/>
  <c r="W62" i="102"/>
  <c r="W63" i="102"/>
  <c r="W64" i="102"/>
  <c r="W65" i="102"/>
  <c r="W66" i="102"/>
  <c r="W67" i="102"/>
  <c r="W68" i="102"/>
  <c r="W69" i="102"/>
  <c r="W70" i="102"/>
  <c r="W71" i="102"/>
  <c r="W72" i="102"/>
  <c r="W73" i="102"/>
  <c r="W74" i="102"/>
  <c r="W75" i="102"/>
  <c r="W76" i="102"/>
  <c r="W77" i="102"/>
  <c r="W78" i="102"/>
  <c r="W79" i="102"/>
  <c r="W80" i="102"/>
  <c r="W81" i="102"/>
  <c r="W82" i="102"/>
  <c r="W83" i="102"/>
  <c r="W84" i="102"/>
  <c r="W85" i="102"/>
  <c r="W86" i="102"/>
  <c r="W87" i="102"/>
  <c r="W88" i="102"/>
  <c r="W89" i="102"/>
  <c r="W90" i="102"/>
  <c r="W91" i="102"/>
  <c r="W92" i="102"/>
  <c r="V10" i="102"/>
  <c r="V11" i="102"/>
  <c r="V12" i="102"/>
  <c r="V13" i="102"/>
  <c r="V14" i="102"/>
  <c r="V15" i="102"/>
  <c r="V16" i="102"/>
  <c r="V17" i="102"/>
  <c r="V18" i="102"/>
  <c r="V19" i="102"/>
  <c r="V20" i="102"/>
  <c r="V21" i="102"/>
  <c r="V22" i="102"/>
  <c r="V23" i="102"/>
  <c r="V24" i="102"/>
  <c r="V25" i="102"/>
  <c r="V26" i="102"/>
  <c r="V27" i="102"/>
  <c r="V28" i="102"/>
  <c r="V29" i="102"/>
  <c r="V30" i="102"/>
  <c r="V31" i="102"/>
  <c r="V32" i="102"/>
  <c r="V33" i="102"/>
  <c r="V34" i="102"/>
  <c r="V35" i="102"/>
  <c r="V36" i="102"/>
  <c r="V37" i="102"/>
  <c r="V38" i="102"/>
  <c r="V39" i="102"/>
  <c r="V40" i="102"/>
  <c r="V41" i="102"/>
  <c r="V42" i="102"/>
  <c r="V43" i="102"/>
  <c r="V44" i="102"/>
  <c r="V45" i="102"/>
  <c r="V46" i="102"/>
  <c r="V47" i="102"/>
  <c r="V48" i="102"/>
  <c r="V49" i="102"/>
  <c r="V50" i="102"/>
  <c r="V51" i="102"/>
  <c r="V52" i="102"/>
  <c r="V53" i="102"/>
  <c r="V54" i="102"/>
  <c r="V55" i="102"/>
  <c r="V56" i="102"/>
  <c r="V57" i="102"/>
  <c r="V58" i="102"/>
  <c r="V59" i="102"/>
  <c r="V60" i="102"/>
  <c r="V61" i="102"/>
  <c r="V62" i="102"/>
  <c r="V63" i="102"/>
  <c r="V64" i="102"/>
  <c r="V65" i="102"/>
  <c r="V66" i="102"/>
  <c r="V67" i="102"/>
  <c r="V68" i="102"/>
  <c r="V69" i="102"/>
  <c r="V70" i="102"/>
  <c r="V71" i="102"/>
  <c r="V72" i="102"/>
  <c r="V73" i="102"/>
  <c r="V74" i="102"/>
  <c r="V75" i="102"/>
  <c r="V76" i="102"/>
  <c r="V77" i="102"/>
  <c r="V78" i="102"/>
  <c r="V79" i="102"/>
  <c r="V80" i="102"/>
  <c r="V81" i="102"/>
  <c r="V82" i="102"/>
  <c r="V83" i="102"/>
  <c r="V84" i="102"/>
  <c r="V85" i="102"/>
  <c r="V86" i="102"/>
  <c r="V87" i="102"/>
  <c r="V88" i="102"/>
  <c r="V89" i="102"/>
  <c r="V90" i="102"/>
  <c r="V91" i="102"/>
  <c r="V92" i="102"/>
  <c r="V9" i="102"/>
  <c r="W9" i="102"/>
  <c r="X9" i="102"/>
  <c r="Y9" i="102"/>
  <c r="Z9" i="102"/>
  <c r="AA9" i="102"/>
  <c r="AB9" i="102"/>
  <c r="AC9" i="102"/>
  <c r="U10" i="102"/>
  <c r="U11" i="102"/>
  <c r="U12" i="102"/>
  <c r="U13" i="102"/>
  <c r="U14" i="102"/>
  <c r="U15" i="102"/>
  <c r="U16" i="102"/>
  <c r="U17" i="102"/>
  <c r="U18" i="102"/>
  <c r="U19" i="102"/>
  <c r="U20" i="102"/>
  <c r="U21" i="102"/>
  <c r="U22" i="102"/>
  <c r="U23" i="102"/>
  <c r="U24" i="102"/>
  <c r="U25" i="102"/>
  <c r="U26" i="102"/>
  <c r="U27" i="102"/>
  <c r="U28" i="102"/>
  <c r="U29" i="102"/>
  <c r="U30" i="102"/>
  <c r="U31" i="102"/>
  <c r="U32" i="102"/>
  <c r="U33" i="102"/>
  <c r="U34" i="102"/>
  <c r="U35" i="102"/>
  <c r="U36" i="102"/>
  <c r="U37" i="102"/>
  <c r="U38" i="102"/>
  <c r="U39" i="102"/>
  <c r="U40" i="102"/>
  <c r="U41" i="102"/>
  <c r="U42" i="102"/>
  <c r="U43" i="102"/>
  <c r="U44" i="102"/>
  <c r="U45" i="102"/>
  <c r="U46" i="102"/>
  <c r="U47" i="102"/>
  <c r="U48" i="102"/>
  <c r="U49" i="102"/>
  <c r="U50" i="102"/>
  <c r="U51" i="102"/>
  <c r="U52" i="102"/>
  <c r="U53" i="102"/>
  <c r="U54" i="102"/>
  <c r="U55" i="102"/>
  <c r="U56" i="102"/>
  <c r="U57" i="102"/>
  <c r="U58" i="102"/>
  <c r="U59" i="102"/>
  <c r="U60" i="102"/>
  <c r="U61" i="102"/>
  <c r="U62" i="102"/>
  <c r="U63" i="102"/>
  <c r="U64" i="102"/>
  <c r="U65" i="102"/>
  <c r="U66" i="102"/>
  <c r="U67" i="102"/>
  <c r="U68" i="102"/>
  <c r="U69" i="102"/>
  <c r="U70" i="102"/>
  <c r="U71" i="102"/>
  <c r="U72" i="102"/>
  <c r="U73" i="102"/>
  <c r="U74" i="102"/>
  <c r="U75" i="102"/>
  <c r="U76" i="102"/>
  <c r="U77" i="102"/>
  <c r="U78" i="102"/>
  <c r="U79" i="102"/>
  <c r="U80" i="102"/>
  <c r="U81" i="102"/>
  <c r="U82" i="102"/>
  <c r="U83" i="102"/>
  <c r="U84" i="102"/>
  <c r="U85" i="102"/>
  <c r="U86" i="102"/>
  <c r="U87" i="102"/>
  <c r="U88" i="102"/>
  <c r="U89" i="102"/>
  <c r="U90" i="102"/>
  <c r="U91" i="102"/>
  <c r="U92" i="102"/>
  <c r="C91" i="5" l="1"/>
  <c r="P33" i="47"/>
  <c r="P24" i="47"/>
  <c r="P8" i="47"/>
  <c r="P9" i="47"/>
  <c r="P10" i="47"/>
  <c r="P11" i="47"/>
  <c r="P12" i="47"/>
  <c r="P13" i="47"/>
  <c r="P14" i="47"/>
  <c r="P15" i="47"/>
  <c r="P16" i="47"/>
  <c r="P17" i="47"/>
  <c r="P18" i="47"/>
  <c r="P19" i="47"/>
  <c r="P20" i="47"/>
  <c r="P21" i="47"/>
  <c r="P22" i="47"/>
  <c r="P23" i="47"/>
  <c r="P25" i="47"/>
  <c r="P26" i="47"/>
  <c r="P27" i="47"/>
  <c r="P28" i="47"/>
  <c r="P29" i="47"/>
  <c r="P30" i="47"/>
  <c r="P31" i="47"/>
  <c r="P32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53" i="47"/>
  <c r="P54" i="47"/>
  <c r="P55" i="47"/>
  <c r="P56" i="47"/>
  <c r="P57" i="47"/>
  <c r="P58" i="47"/>
  <c r="P59" i="47"/>
  <c r="P60" i="47"/>
  <c r="P61" i="47"/>
  <c r="P62" i="47"/>
  <c r="P63" i="47"/>
  <c r="P64" i="47"/>
  <c r="P65" i="47"/>
  <c r="P66" i="47"/>
  <c r="P67" i="47"/>
  <c r="P68" i="47"/>
  <c r="P69" i="47"/>
  <c r="P70" i="47"/>
  <c r="P71" i="47"/>
  <c r="P72" i="47"/>
  <c r="P73" i="47"/>
  <c r="P74" i="47"/>
  <c r="P75" i="47"/>
  <c r="P76" i="47"/>
  <c r="P77" i="47"/>
  <c r="P78" i="47"/>
  <c r="P79" i="47"/>
  <c r="P80" i="47"/>
  <c r="P81" i="47"/>
  <c r="P82" i="47"/>
  <c r="P7" i="47"/>
  <c r="L83" i="1" l="1"/>
  <c r="L84" i="1"/>
  <c r="L7" i="1"/>
  <c r="L27" i="1"/>
  <c r="L90" i="1"/>
  <c r="L33" i="1"/>
  <c r="L39" i="1"/>
  <c r="L36" i="1"/>
  <c r="L70" i="1"/>
  <c r="L89" i="1"/>
  <c r="L44" i="1"/>
  <c r="L57" i="1"/>
  <c r="L53" i="1"/>
  <c r="L15" i="1"/>
  <c r="L21" i="1"/>
  <c r="L12" i="1"/>
  <c r="L59" i="1"/>
  <c r="L23" i="1"/>
  <c r="L77" i="1"/>
  <c r="L80" i="1"/>
  <c r="L14" i="1"/>
  <c r="L74" i="1"/>
  <c r="L76" i="1"/>
  <c r="L8" i="1"/>
  <c r="L9" i="1"/>
  <c r="L10" i="1"/>
  <c r="L11" i="1"/>
  <c r="L13" i="1"/>
  <c r="L16" i="1"/>
  <c r="L17" i="1"/>
  <c r="L18" i="1"/>
  <c r="L19" i="1"/>
  <c r="L20" i="1"/>
  <c r="L22" i="1"/>
  <c r="L24" i="1"/>
  <c r="L25" i="1"/>
  <c r="L26" i="1"/>
  <c r="L28" i="1"/>
  <c r="L29" i="1"/>
  <c r="L30" i="1"/>
  <c r="L31" i="1"/>
  <c r="L32" i="1"/>
  <c r="L34" i="1"/>
  <c r="L35" i="1"/>
  <c r="L37" i="1"/>
  <c r="L38" i="1"/>
  <c r="L40" i="1"/>
  <c r="L41" i="1"/>
  <c r="L42" i="1"/>
  <c r="L43" i="1"/>
  <c r="L45" i="1"/>
  <c r="L46" i="1"/>
  <c r="L47" i="1"/>
  <c r="L48" i="1"/>
  <c r="L49" i="1"/>
  <c r="L50" i="1"/>
  <c r="L51" i="1"/>
  <c r="L52" i="1"/>
  <c r="L54" i="1"/>
  <c r="L55" i="1"/>
  <c r="L56" i="1"/>
  <c r="L58" i="1"/>
  <c r="L60" i="1"/>
  <c r="L61" i="1"/>
  <c r="L62" i="1"/>
  <c r="L63" i="1"/>
  <c r="L64" i="1"/>
  <c r="L65" i="1"/>
  <c r="L66" i="1"/>
  <c r="L67" i="1"/>
  <c r="L68" i="1"/>
  <c r="L69" i="1"/>
  <c r="L71" i="1"/>
  <c r="L72" i="1"/>
  <c r="L73" i="1"/>
  <c r="L75" i="1"/>
  <c r="L78" i="1"/>
  <c r="L79" i="1"/>
  <c r="L81" i="1"/>
  <c r="L82" i="1"/>
  <c r="L85" i="1"/>
  <c r="L86" i="1"/>
  <c r="L87" i="1"/>
  <c r="L88" i="1"/>
  <c r="S90" i="84" l="1"/>
  <c r="S89" i="84"/>
  <c r="S88" i="84"/>
  <c r="S87" i="84"/>
  <c r="S86" i="84"/>
  <c r="S85" i="84"/>
  <c r="S84" i="84"/>
  <c r="S83" i="84"/>
  <c r="S82" i="84"/>
  <c r="S81" i="84"/>
  <c r="S80" i="84"/>
  <c r="S79" i="84"/>
  <c r="S78" i="84"/>
  <c r="S77" i="84"/>
  <c r="S76" i="84"/>
  <c r="S75" i="84"/>
  <c r="S74" i="84"/>
  <c r="S73" i="84"/>
  <c r="S72" i="84"/>
  <c r="S71" i="84"/>
  <c r="S70" i="84"/>
  <c r="S69" i="84"/>
  <c r="S68" i="84"/>
  <c r="S67" i="84"/>
  <c r="S66" i="84"/>
  <c r="S65" i="84"/>
  <c r="S64" i="84"/>
  <c r="S63" i="84"/>
  <c r="S62" i="84"/>
  <c r="S61" i="84"/>
  <c r="S60" i="84"/>
  <c r="S59" i="84"/>
  <c r="S58" i="84"/>
  <c r="S57" i="84"/>
  <c r="S56" i="84"/>
  <c r="S55" i="84"/>
  <c r="S54" i="84"/>
  <c r="S53" i="84"/>
  <c r="S52" i="84"/>
  <c r="S51" i="84"/>
  <c r="S50" i="84"/>
  <c r="S49" i="84"/>
  <c r="S48" i="84"/>
  <c r="S47" i="84"/>
  <c r="S46" i="84"/>
  <c r="S45" i="84"/>
  <c r="S44" i="84"/>
  <c r="S43" i="84"/>
  <c r="S42" i="84"/>
  <c r="S41" i="84"/>
  <c r="S40" i="84"/>
  <c r="S39" i="84"/>
  <c r="S38" i="84"/>
  <c r="S37" i="84"/>
  <c r="S36" i="84"/>
  <c r="S35" i="84"/>
  <c r="S34" i="84"/>
  <c r="S33" i="84"/>
  <c r="S32" i="84"/>
  <c r="S31" i="84"/>
  <c r="S30" i="84"/>
  <c r="S29" i="84"/>
  <c r="S28" i="84"/>
  <c r="S27" i="84"/>
  <c r="S26" i="84"/>
  <c r="S25" i="84"/>
  <c r="S24" i="84"/>
  <c r="S23" i="84"/>
  <c r="S22" i="84"/>
  <c r="S21" i="84"/>
  <c r="S20" i="84"/>
  <c r="S19" i="84"/>
  <c r="S18" i="84"/>
  <c r="S17" i="84"/>
  <c r="S16" i="84"/>
  <c r="S15" i="84"/>
  <c r="S14" i="84"/>
  <c r="S13" i="84"/>
  <c r="S12" i="84"/>
  <c r="S11" i="84"/>
  <c r="S10" i="84"/>
  <c r="S9" i="84"/>
  <c r="H10" i="82"/>
  <c r="H11" i="82"/>
  <c r="H12" i="82"/>
  <c r="H13" i="82"/>
  <c r="H14" i="82"/>
  <c r="I14" i="82" s="1"/>
  <c r="H15" i="82"/>
  <c r="H16" i="82"/>
  <c r="H17" i="82"/>
  <c r="H18" i="82"/>
  <c r="H19" i="82"/>
  <c r="H20" i="82"/>
  <c r="H21" i="82"/>
  <c r="H22" i="82"/>
  <c r="I22" i="82" s="1"/>
  <c r="H23" i="82"/>
  <c r="I23" i="82" s="1"/>
  <c r="H24" i="82"/>
  <c r="H25" i="82"/>
  <c r="H26" i="82"/>
  <c r="H27" i="82"/>
  <c r="H28" i="82"/>
  <c r="H29" i="82"/>
  <c r="H30" i="82"/>
  <c r="H31" i="82"/>
  <c r="H32" i="82"/>
  <c r="H33" i="82"/>
  <c r="H34" i="82"/>
  <c r="H35" i="82"/>
  <c r="I35" i="82" s="1"/>
  <c r="H36" i="82"/>
  <c r="H37" i="82"/>
  <c r="H38" i="82"/>
  <c r="I38" i="82" s="1"/>
  <c r="H39" i="82"/>
  <c r="I39" i="82" s="1"/>
  <c r="H40" i="82"/>
  <c r="H41" i="82"/>
  <c r="H42" i="82"/>
  <c r="H43" i="82"/>
  <c r="H44" i="82"/>
  <c r="H45" i="82"/>
  <c r="H46" i="82"/>
  <c r="H47" i="82"/>
  <c r="H48" i="82"/>
  <c r="H49" i="82"/>
  <c r="H50" i="82"/>
  <c r="H51" i="82"/>
  <c r="H52" i="82"/>
  <c r="H53" i="82"/>
  <c r="H54" i="82"/>
  <c r="I54" i="82" s="1"/>
  <c r="H55" i="82"/>
  <c r="I55" i="82" s="1"/>
  <c r="H56" i="82"/>
  <c r="H57" i="82"/>
  <c r="H58" i="82"/>
  <c r="H59" i="82"/>
  <c r="H60" i="82"/>
  <c r="H61" i="82"/>
  <c r="H62" i="82"/>
  <c r="H63" i="82"/>
  <c r="H64" i="82"/>
  <c r="H65" i="82"/>
  <c r="H66" i="82"/>
  <c r="H67" i="82"/>
  <c r="I67" i="82" s="1"/>
  <c r="H68" i="82"/>
  <c r="H69" i="82"/>
  <c r="H70" i="82"/>
  <c r="H71" i="82"/>
  <c r="I71" i="82" s="1"/>
  <c r="H72" i="82"/>
  <c r="H73" i="82"/>
  <c r="H74" i="82"/>
  <c r="H75" i="82"/>
  <c r="H76" i="82"/>
  <c r="H77" i="82"/>
  <c r="H78" i="82"/>
  <c r="H79" i="82"/>
  <c r="H80" i="82"/>
  <c r="H81" i="82"/>
  <c r="H82" i="82"/>
  <c r="H83" i="82"/>
  <c r="H84" i="82"/>
  <c r="H85" i="82"/>
  <c r="H86" i="82"/>
  <c r="H87" i="82"/>
  <c r="H88" i="82"/>
  <c r="H89" i="82"/>
  <c r="H90" i="82"/>
  <c r="H9" i="82"/>
  <c r="G10" i="82"/>
  <c r="G11" i="82"/>
  <c r="I11" i="82"/>
  <c r="G12" i="82"/>
  <c r="I12" i="82" s="1"/>
  <c r="G13" i="82"/>
  <c r="I13" i="82" s="1"/>
  <c r="G14" i="82"/>
  <c r="G15" i="82"/>
  <c r="I15" i="82" s="1"/>
  <c r="G16" i="82"/>
  <c r="I16" i="82" s="1"/>
  <c r="G17" i="82"/>
  <c r="I17" i="82" s="1"/>
  <c r="G18" i="82"/>
  <c r="G19" i="82"/>
  <c r="G20" i="82"/>
  <c r="G21" i="82"/>
  <c r="G22" i="82"/>
  <c r="G23" i="82"/>
  <c r="G24" i="82"/>
  <c r="G25" i="82"/>
  <c r="G26" i="82"/>
  <c r="G27" i="82"/>
  <c r="I27" i="82" s="1"/>
  <c r="G28" i="82"/>
  <c r="G29" i="82"/>
  <c r="I29" i="82" s="1"/>
  <c r="G30" i="82"/>
  <c r="G31" i="82"/>
  <c r="G32" i="82"/>
  <c r="G33" i="82"/>
  <c r="G34" i="82"/>
  <c r="G35" i="82"/>
  <c r="G36" i="82"/>
  <c r="G37" i="82"/>
  <c r="G38" i="82"/>
  <c r="G39" i="82"/>
  <c r="G40" i="82"/>
  <c r="G41" i="82"/>
  <c r="I41" i="82" s="1"/>
  <c r="G42" i="82"/>
  <c r="G43" i="82"/>
  <c r="I43" i="82"/>
  <c r="G44" i="82"/>
  <c r="I44" i="82" s="1"/>
  <c r="G45" i="82"/>
  <c r="G46" i="82"/>
  <c r="G47" i="82"/>
  <c r="G48" i="82"/>
  <c r="G49" i="82"/>
  <c r="G50" i="82"/>
  <c r="G51" i="82"/>
  <c r="G52" i="82"/>
  <c r="G53" i="82"/>
  <c r="G54" i="82"/>
  <c r="G55" i="82"/>
  <c r="G56" i="82"/>
  <c r="G57" i="82"/>
  <c r="G58" i="82"/>
  <c r="G59" i="82"/>
  <c r="G60" i="82"/>
  <c r="I60" i="82" s="1"/>
  <c r="G61" i="82"/>
  <c r="I61" i="82" s="1"/>
  <c r="G62" i="82"/>
  <c r="G63" i="82"/>
  <c r="G64" i="82"/>
  <c r="I64" i="82" s="1"/>
  <c r="G65" i="82"/>
  <c r="G66" i="82"/>
  <c r="G67" i="82"/>
  <c r="G68" i="82"/>
  <c r="G69" i="82"/>
  <c r="G70" i="82"/>
  <c r="G71" i="82"/>
  <c r="G72" i="82"/>
  <c r="I72" i="82" s="1"/>
  <c r="G73" i="82"/>
  <c r="G74" i="82"/>
  <c r="I74" i="82"/>
  <c r="G75" i="82"/>
  <c r="I75" i="82" s="1"/>
  <c r="G76" i="82"/>
  <c r="I76" i="82" s="1"/>
  <c r="G77" i="82"/>
  <c r="I77" i="82" s="1"/>
  <c r="G78" i="82"/>
  <c r="I78" i="82" s="1"/>
  <c r="G79" i="82"/>
  <c r="G80" i="82"/>
  <c r="G81" i="82"/>
  <c r="G82" i="82"/>
  <c r="G83" i="82"/>
  <c r="G84" i="82"/>
  <c r="G85" i="82"/>
  <c r="G86" i="82"/>
  <c r="G87" i="82"/>
  <c r="G88" i="82"/>
  <c r="I88" i="82" s="1"/>
  <c r="G89" i="82"/>
  <c r="G90" i="82"/>
  <c r="I90" i="82"/>
  <c r="G9" i="82"/>
  <c r="I9" i="82"/>
  <c r="L90" i="81"/>
  <c r="L10" i="81"/>
  <c r="M10" i="81" s="1"/>
  <c r="L11" i="81"/>
  <c r="L12" i="81"/>
  <c r="L13" i="81"/>
  <c r="L14" i="81"/>
  <c r="L15" i="81"/>
  <c r="L16" i="81"/>
  <c r="L17" i="81"/>
  <c r="L18" i="81"/>
  <c r="L19" i="81"/>
  <c r="L20" i="81"/>
  <c r="L21" i="81"/>
  <c r="L22" i="81"/>
  <c r="L23" i="81"/>
  <c r="L24" i="81"/>
  <c r="L25" i="81"/>
  <c r="L26" i="81"/>
  <c r="L27" i="81"/>
  <c r="L28" i="81"/>
  <c r="L29" i="81"/>
  <c r="L30" i="81"/>
  <c r="L31" i="81"/>
  <c r="L32" i="81"/>
  <c r="L33" i="81"/>
  <c r="L34" i="81"/>
  <c r="L35" i="81"/>
  <c r="L36" i="81"/>
  <c r="L37" i="81"/>
  <c r="L38" i="81"/>
  <c r="L39" i="81"/>
  <c r="L40" i="81"/>
  <c r="L41" i="81"/>
  <c r="L42" i="81"/>
  <c r="L43" i="81"/>
  <c r="L44" i="81"/>
  <c r="L45" i="81"/>
  <c r="L46" i="81"/>
  <c r="L47" i="81"/>
  <c r="L48" i="81"/>
  <c r="L49" i="81"/>
  <c r="L50" i="81"/>
  <c r="L51" i="81"/>
  <c r="L52" i="81"/>
  <c r="L53" i="81"/>
  <c r="L54" i="81"/>
  <c r="L55" i="81"/>
  <c r="L56" i="81"/>
  <c r="L57" i="81"/>
  <c r="M57" i="81" s="1"/>
  <c r="L58" i="81"/>
  <c r="L59" i="81"/>
  <c r="L60" i="81"/>
  <c r="L61" i="81"/>
  <c r="L62" i="81"/>
  <c r="L63" i="81"/>
  <c r="L64" i="81"/>
  <c r="L65" i="81"/>
  <c r="L66" i="81"/>
  <c r="L67" i="81"/>
  <c r="L68" i="81"/>
  <c r="L69" i="81"/>
  <c r="L70" i="81"/>
  <c r="L71" i="81"/>
  <c r="L72" i="81"/>
  <c r="L73" i="81"/>
  <c r="L74" i="81"/>
  <c r="L75" i="81"/>
  <c r="L76" i="81"/>
  <c r="L77" i="81"/>
  <c r="L78" i="81"/>
  <c r="L79" i="81"/>
  <c r="L80" i="81"/>
  <c r="L81" i="81"/>
  <c r="L82" i="81"/>
  <c r="L83" i="81"/>
  <c r="L84" i="81"/>
  <c r="L85" i="81"/>
  <c r="L86" i="81"/>
  <c r="L87" i="81"/>
  <c r="L88" i="81"/>
  <c r="L89" i="81"/>
  <c r="L9" i="81"/>
  <c r="I90" i="81"/>
  <c r="J90" i="81"/>
  <c r="K90" i="81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23" i="81"/>
  <c r="K24" i="81"/>
  <c r="K25" i="81"/>
  <c r="K26" i="81"/>
  <c r="K27" i="81"/>
  <c r="K28" i="81"/>
  <c r="K29" i="81"/>
  <c r="K30" i="81"/>
  <c r="M30" i="81" s="1"/>
  <c r="K31" i="81"/>
  <c r="K32" i="81"/>
  <c r="K33" i="81"/>
  <c r="K34" i="81"/>
  <c r="K35" i="81"/>
  <c r="K36" i="81"/>
  <c r="K37" i="81"/>
  <c r="K38" i="81"/>
  <c r="K39" i="81"/>
  <c r="K40" i="81"/>
  <c r="K41" i="81"/>
  <c r="K42" i="81"/>
  <c r="K43" i="81"/>
  <c r="K44" i="81"/>
  <c r="K45" i="81"/>
  <c r="K46" i="81"/>
  <c r="K47" i="81"/>
  <c r="K48" i="81"/>
  <c r="K49" i="81"/>
  <c r="K50" i="81"/>
  <c r="K51" i="81"/>
  <c r="K52" i="81"/>
  <c r="K53" i="81"/>
  <c r="K54" i="81"/>
  <c r="K55" i="81"/>
  <c r="K56" i="81"/>
  <c r="K57" i="81"/>
  <c r="K58" i="81"/>
  <c r="K59" i="81"/>
  <c r="K60" i="81"/>
  <c r="K61" i="81"/>
  <c r="K62" i="81"/>
  <c r="K63" i="81"/>
  <c r="K64" i="81"/>
  <c r="K65" i="81"/>
  <c r="K66" i="81"/>
  <c r="K67" i="81"/>
  <c r="K68" i="81"/>
  <c r="K69" i="81"/>
  <c r="K70" i="81"/>
  <c r="K71" i="81"/>
  <c r="K72" i="81"/>
  <c r="K73" i="81"/>
  <c r="K74" i="81"/>
  <c r="K75" i="81"/>
  <c r="K76" i="81"/>
  <c r="K77" i="81"/>
  <c r="K78" i="81"/>
  <c r="K79" i="81"/>
  <c r="K80" i="81"/>
  <c r="K81" i="81"/>
  <c r="K82" i="81"/>
  <c r="K83" i="81"/>
  <c r="K84" i="81"/>
  <c r="K85" i="81"/>
  <c r="K86" i="81"/>
  <c r="K87" i="81"/>
  <c r="K88" i="81"/>
  <c r="K89" i="81"/>
  <c r="K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J32" i="81"/>
  <c r="J33" i="81"/>
  <c r="J34" i="81"/>
  <c r="J35" i="81"/>
  <c r="J36" i="81"/>
  <c r="J37" i="81"/>
  <c r="J38" i="81"/>
  <c r="J39" i="81"/>
  <c r="J40" i="81"/>
  <c r="J41" i="81"/>
  <c r="J42" i="81"/>
  <c r="J43" i="81"/>
  <c r="J44" i="81"/>
  <c r="J45" i="81"/>
  <c r="J46" i="81"/>
  <c r="J47" i="81"/>
  <c r="J48" i="81"/>
  <c r="J49" i="81"/>
  <c r="J50" i="81"/>
  <c r="J51" i="81"/>
  <c r="J52" i="81"/>
  <c r="J53" i="81"/>
  <c r="J54" i="81"/>
  <c r="J55" i="81"/>
  <c r="J56" i="81"/>
  <c r="J57" i="81"/>
  <c r="J58" i="81"/>
  <c r="J59" i="81"/>
  <c r="J60" i="81"/>
  <c r="J61" i="81"/>
  <c r="J62" i="81"/>
  <c r="J63" i="81"/>
  <c r="J64" i="81"/>
  <c r="J65" i="81"/>
  <c r="J66" i="81"/>
  <c r="J67" i="81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" i="81"/>
  <c r="I10" i="81"/>
  <c r="I9" i="81"/>
  <c r="I11" i="81"/>
  <c r="M11" i="81" s="1"/>
  <c r="I12" i="81"/>
  <c r="I13" i="81"/>
  <c r="I14" i="81"/>
  <c r="I15" i="81"/>
  <c r="M15" i="81" s="1"/>
  <c r="I16" i="81"/>
  <c r="M16" i="81" s="1"/>
  <c r="I17" i="81"/>
  <c r="I18" i="81"/>
  <c r="I19" i="81"/>
  <c r="I20" i="81"/>
  <c r="I21" i="81"/>
  <c r="I22" i="81"/>
  <c r="I23" i="81"/>
  <c r="I24" i="81"/>
  <c r="I25" i="81"/>
  <c r="I26" i="81"/>
  <c r="I27" i="81"/>
  <c r="M27" i="81" s="1"/>
  <c r="I28" i="81"/>
  <c r="I29" i="81"/>
  <c r="I30" i="81"/>
  <c r="I31" i="81"/>
  <c r="M31" i="81" s="1"/>
  <c r="I32" i="81"/>
  <c r="M32" i="81" s="1"/>
  <c r="I33" i="81"/>
  <c r="I34" i="81"/>
  <c r="I35" i="81"/>
  <c r="I36" i="81"/>
  <c r="I37" i="81"/>
  <c r="I38" i="81"/>
  <c r="I39" i="81"/>
  <c r="I40" i="81"/>
  <c r="I41" i="81"/>
  <c r="I42" i="81"/>
  <c r="I43" i="81"/>
  <c r="M43" i="81" s="1"/>
  <c r="I44" i="81"/>
  <c r="I45" i="81"/>
  <c r="I46" i="81"/>
  <c r="I47" i="81"/>
  <c r="M47" i="81" s="1"/>
  <c r="I48" i="81"/>
  <c r="M48" i="81" s="1"/>
  <c r="I49" i="81"/>
  <c r="I50" i="81"/>
  <c r="I51" i="81"/>
  <c r="I52" i="81"/>
  <c r="I53" i="81"/>
  <c r="I54" i="81"/>
  <c r="I55" i="81"/>
  <c r="I56" i="81"/>
  <c r="I57" i="81"/>
  <c r="I58" i="81"/>
  <c r="I59" i="81"/>
  <c r="M59" i="81" s="1"/>
  <c r="I60" i="81"/>
  <c r="I61" i="81"/>
  <c r="I62" i="81"/>
  <c r="I63" i="81"/>
  <c r="M63" i="81" s="1"/>
  <c r="I64" i="81"/>
  <c r="M64" i="81" s="1"/>
  <c r="I65" i="81"/>
  <c r="I66" i="81"/>
  <c r="I67" i="81"/>
  <c r="I68" i="81"/>
  <c r="I69" i="81"/>
  <c r="I70" i="81"/>
  <c r="I71" i="81"/>
  <c r="I72" i="81"/>
  <c r="I73" i="81"/>
  <c r="I74" i="81"/>
  <c r="I75" i="81"/>
  <c r="M75" i="81" s="1"/>
  <c r="I76" i="81"/>
  <c r="I77" i="81"/>
  <c r="I78" i="81"/>
  <c r="I79" i="81"/>
  <c r="M79" i="81" s="1"/>
  <c r="I80" i="81"/>
  <c r="M80" i="81" s="1"/>
  <c r="I81" i="81"/>
  <c r="I82" i="81"/>
  <c r="I83" i="81"/>
  <c r="I84" i="81"/>
  <c r="I85" i="81"/>
  <c r="I86" i="81"/>
  <c r="I87" i="81"/>
  <c r="I88" i="81"/>
  <c r="I89" i="81"/>
  <c r="J10" i="79"/>
  <c r="J11" i="79"/>
  <c r="J12" i="79"/>
  <c r="J13" i="79"/>
  <c r="J14" i="79"/>
  <c r="J15" i="79"/>
  <c r="J16" i="79"/>
  <c r="J17" i="79"/>
  <c r="J18" i="79"/>
  <c r="K18" i="79" s="1"/>
  <c r="J19" i="79"/>
  <c r="J20" i="79"/>
  <c r="J21" i="79"/>
  <c r="J22" i="79"/>
  <c r="J23" i="79"/>
  <c r="J24" i="79"/>
  <c r="J25" i="79"/>
  <c r="J26" i="79"/>
  <c r="J27" i="79"/>
  <c r="J28" i="79"/>
  <c r="J29" i="79"/>
  <c r="J30" i="79"/>
  <c r="J31" i="79"/>
  <c r="J32" i="79"/>
  <c r="J33" i="79"/>
  <c r="J34" i="79"/>
  <c r="J35" i="79"/>
  <c r="J36" i="79"/>
  <c r="J37" i="79"/>
  <c r="J38" i="79"/>
  <c r="J39" i="79"/>
  <c r="J40" i="79"/>
  <c r="J41" i="79"/>
  <c r="J42" i="79"/>
  <c r="J43" i="79"/>
  <c r="J44" i="79"/>
  <c r="J45" i="79"/>
  <c r="J46" i="79"/>
  <c r="J47" i="79"/>
  <c r="J48" i="79"/>
  <c r="J49" i="79"/>
  <c r="J50" i="79"/>
  <c r="J51" i="79"/>
  <c r="J52" i="79"/>
  <c r="J53" i="79"/>
  <c r="J54" i="79"/>
  <c r="J55" i="79"/>
  <c r="J56" i="79"/>
  <c r="J57" i="79"/>
  <c r="J58" i="79"/>
  <c r="J59" i="79"/>
  <c r="J60" i="79"/>
  <c r="J61" i="79"/>
  <c r="J62" i="79"/>
  <c r="J63" i="79"/>
  <c r="J64" i="79"/>
  <c r="J65" i="79"/>
  <c r="J66" i="79"/>
  <c r="J67" i="79"/>
  <c r="J68" i="79"/>
  <c r="J69" i="79"/>
  <c r="J70" i="79"/>
  <c r="J71" i="79"/>
  <c r="J72" i="79"/>
  <c r="J73" i="79"/>
  <c r="J74" i="79"/>
  <c r="J75" i="79"/>
  <c r="J76" i="79"/>
  <c r="J77" i="79"/>
  <c r="J78" i="79"/>
  <c r="J79" i="79"/>
  <c r="J80" i="79"/>
  <c r="J81" i="79"/>
  <c r="J82" i="79"/>
  <c r="J83" i="79"/>
  <c r="J84" i="79"/>
  <c r="J85" i="79"/>
  <c r="J86" i="79"/>
  <c r="J87" i="79"/>
  <c r="J88" i="79"/>
  <c r="J89" i="79"/>
  <c r="J90" i="79"/>
  <c r="J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2" i="79"/>
  <c r="I23" i="79"/>
  <c r="I24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" i="79"/>
  <c r="H11" i="79"/>
  <c r="H12" i="79"/>
  <c r="H13" i="79"/>
  <c r="H14" i="79"/>
  <c r="H15" i="79"/>
  <c r="H16" i="79"/>
  <c r="H17" i="79"/>
  <c r="H18" i="79"/>
  <c r="H19" i="79"/>
  <c r="H20" i="79"/>
  <c r="K20" i="79" s="1"/>
  <c r="H21" i="79"/>
  <c r="K21" i="79" s="1"/>
  <c r="H22" i="79"/>
  <c r="K22" i="79" s="1"/>
  <c r="H23" i="79"/>
  <c r="K23" i="79" s="1"/>
  <c r="H24" i="79"/>
  <c r="H25" i="79"/>
  <c r="H26" i="79"/>
  <c r="H27" i="79"/>
  <c r="H28" i="79"/>
  <c r="H29" i="79"/>
  <c r="H30" i="79"/>
  <c r="H31" i="79"/>
  <c r="H32" i="79"/>
  <c r="H33" i="79"/>
  <c r="H34" i="79"/>
  <c r="H35" i="79"/>
  <c r="H36" i="79"/>
  <c r="K36" i="79" s="1"/>
  <c r="H37" i="79"/>
  <c r="K37" i="79" s="1"/>
  <c r="H38" i="79"/>
  <c r="H39" i="79"/>
  <c r="H40" i="79"/>
  <c r="H41" i="79"/>
  <c r="H42" i="79"/>
  <c r="H43" i="79"/>
  <c r="H44" i="79"/>
  <c r="H45" i="79"/>
  <c r="H46" i="79"/>
  <c r="H47" i="79"/>
  <c r="H48" i="79"/>
  <c r="H49" i="79"/>
  <c r="H50" i="79"/>
  <c r="H51" i="79"/>
  <c r="H52" i="79"/>
  <c r="H53" i="79"/>
  <c r="K53" i="79" s="1"/>
  <c r="H54" i="79"/>
  <c r="H55" i="79"/>
  <c r="H56" i="79"/>
  <c r="H57" i="79"/>
  <c r="H58" i="79"/>
  <c r="H59" i="79"/>
  <c r="H60" i="79"/>
  <c r="H61" i="79"/>
  <c r="H62" i="79"/>
  <c r="H63" i="79"/>
  <c r="H64" i="79"/>
  <c r="H65" i="79"/>
  <c r="H66" i="79"/>
  <c r="H67" i="79"/>
  <c r="H68" i="79"/>
  <c r="H69" i="79"/>
  <c r="H70" i="79"/>
  <c r="H71" i="79"/>
  <c r="H72" i="79"/>
  <c r="H73" i="79"/>
  <c r="H74" i="79"/>
  <c r="H75" i="79"/>
  <c r="H76" i="79"/>
  <c r="H77" i="79"/>
  <c r="H78" i="79"/>
  <c r="H79" i="79"/>
  <c r="H80" i="79"/>
  <c r="H81" i="79"/>
  <c r="H82" i="79"/>
  <c r="H83" i="79"/>
  <c r="H84" i="79"/>
  <c r="K84" i="79" s="1"/>
  <c r="H85" i="79"/>
  <c r="K85" i="79" s="1"/>
  <c r="H86" i="79"/>
  <c r="H87" i="79"/>
  <c r="K87" i="79" s="1"/>
  <c r="H88" i="79"/>
  <c r="H89" i="79"/>
  <c r="H90" i="79"/>
  <c r="H10" i="79"/>
  <c r="M42" i="81"/>
  <c r="P85" i="47"/>
  <c r="P86" i="47"/>
  <c r="P87" i="47"/>
  <c r="P88" i="47"/>
  <c r="P89" i="47"/>
  <c r="P90" i="47"/>
  <c r="S8" i="26"/>
  <c r="Q8" i="38"/>
  <c r="S8" i="31"/>
  <c r="T8" i="29"/>
  <c r="U8" i="29"/>
  <c r="V8" i="29"/>
  <c r="W8" i="29"/>
  <c r="T9" i="29"/>
  <c r="U9" i="29"/>
  <c r="V9" i="29"/>
  <c r="T10" i="29"/>
  <c r="U10" i="29"/>
  <c r="V10" i="29"/>
  <c r="T11" i="29"/>
  <c r="U11" i="29"/>
  <c r="V11" i="29"/>
  <c r="T12" i="29"/>
  <c r="U12" i="29"/>
  <c r="V12" i="29"/>
  <c r="T13" i="29"/>
  <c r="U13" i="29"/>
  <c r="V13" i="29"/>
  <c r="T14" i="29"/>
  <c r="U14" i="29"/>
  <c r="V14" i="29"/>
  <c r="T15" i="29"/>
  <c r="U15" i="29"/>
  <c r="V15" i="29"/>
  <c r="T16" i="29"/>
  <c r="U16" i="29"/>
  <c r="V16" i="29"/>
  <c r="T17" i="29"/>
  <c r="U17" i="29"/>
  <c r="V17" i="29"/>
  <c r="T18" i="29"/>
  <c r="U18" i="29"/>
  <c r="V18" i="29"/>
  <c r="T19" i="29"/>
  <c r="U19" i="29"/>
  <c r="V19" i="29"/>
  <c r="T20" i="29"/>
  <c r="U20" i="29"/>
  <c r="V20" i="29"/>
  <c r="T21" i="29"/>
  <c r="U21" i="29"/>
  <c r="V21" i="29"/>
  <c r="T22" i="29"/>
  <c r="U22" i="29"/>
  <c r="V22" i="29"/>
  <c r="T23" i="29"/>
  <c r="U23" i="29"/>
  <c r="V23" i="29"/>
  <c r="T24" i="29"/>
  <c r="U24" i="29"/>
  <c r="V24" i="29"/>
  <c r="T25" i="29"/>
  <c r="U25" i="29"/>
  <c r="V25" i="29"/>
  <c r="T26" i="29"/>
  <c r="U26" i="29"/>
  <c r="V26" i="29"/>
  <c r="T27" i="29"/>
  <c r="U27" i="29"/>
  <c r="V27" i="29"/>
  <c r="T28" i="29"/>
  <c r="U28" i="29"/>
  <c r="V28" i="29"/>
  <c r="T29" i="29"/>
  <c r="U29" i="29"/>
  <c r="V29" i="29"/>
  <c r="T30" i="29"/>
  <c r="U30" i="29"/>
  <c r="V30" i="29"/>
  <c r="T31" i="29"/>
  <c r="U31" i="29"/>
  <c r="V31" i="29"/>
  <c r="T32" i="29"/>
  <c r="U32" i="29"/>
  <c r="V32" i="29"/>
  <c r="T33" i="29"/>
  <c r="U33" i="29"/>
  <c r="V33" i="29"/>
  <c r="T34" i="29"/>
  <c r="U34" i="29"/>
  <c r="V34" i="29"/>
  <c r="T35" i="29"/>
  <c r="U35" i="29"/>
  <c r="V35" i="29"/>
  <c r="T36" i="29"/>
  <c r="U36" i="29"/>
  <c r="V36" i="29"/>
  <c r="T37" i="29"/>
  <c r="U37" i="29"/>
  <c r="V37" i="29"/>
  <c r="T38" i="29"/>
  <c r="U38" i="29"/>
  <c r="V38" i="29"/>
  <c r="T39" i="29"/>
  <c r="U39" i="29"/>
  <c r="V39" i="29"/>
  <c r="T40" i="29"/>
  <c r="U40" i="29"/>
  <c r="V40" i="29"/>
  <c r="T41" i="29"/>
  <c r="U41" i="29"/>
  <c r="V41" i="29"/>
  <c r="T42" i="29"/>
  <c r="U42" i="29"/>
  <c r="V42" i="29"/>
  <c r="T43" i="29"/>
  <c r="U43" i="29"/>
  <c r="V43" i="29"/>
  <c r="T44" i="29"/>
  <c r="U44" i="29"/>
  <c r="V44" i="29"/>
  <c r="T45" i="29"/>
  <c r="U45" i="29"/>
  <c r="V45" i="29"/>
  <c r="T46" i="29"/>
  <c r="U46" i="29"/>
  <c r="V46" i="29"/>
  <c r="T47" i="29"/>
  <c r="U47" i="29"/>
  <c r="V47" i="29"/>
  <c r="T48" i="29"/>
  <c r="U48" i="29"/>
  <c r="V48" i="29"/>
  <c r="T49" i="29"/>
  <c r="U49" i="29"/>
  <c r="V49" i="29"/>
  <c r="T50" i="29"/>
  <c r="U50" i="29"/>
  <c r="V50" i="29"/>
  <c r="T51" i="29"/>
  <c r="U51" i="29"/>
  <c r="V51" i="29"/>
  <c r="T52" i="29"/>
  <c r="U52" i="29"/>
  <c r="V52" i="29"/>
  <c r="T53" i="29"/>
  <c r="U53" i="29"/>
  <c r="V53" i="29"/>
  <c r="T54" i="29"/>
  <c r="U54" i="29"/>
  <c r="V54" i="29"/>
  <c r="T55" i="29"/>
  <c r="U55" i="29"/>
  <c r="V55" i="29"/>
  <c r="T56" i="29"/>
  <c r="U56" i="29"/>
  <c r="V56" i="29"/>
  <c r="T57" i="29"/>
  <c r="U57" i="29"/>
  <c r="V57" i="29"/>
  <c r="T58" i="29"/>
  <c r="U58" i="29"/>
  <c r="V58" i="29"/>
  <c r="T59" i="29"/>
  <c r="U59" i="29"/>
  <c r="V59" i="29"/>
  <c r="T60" i="29"/>
  <c r="U60" i="29"/>
  <c r="V60" i="29"/>
  <c r="T61" i="29"/>
  <c r="U61" i="29"/>
  <c r="V61" i="29"/>
  <c r="T62" i="29"/>
  <c r="U62" i="29"/>
  <c r="V62" i="29"/>
  <c r="T63" i="29"/>
  <c r="U63" i="29"/>
  <c r="V63" i="29"/>
  <c r="T64" i="29"/>
  <c r="U64" i="29"/>
  <c r="V64" i="29"/>
  <c r="T65" i="29"/>
  <c r="U65" i="29"/>
  <c r="V65" i="29"/>
  <c r="T66" i="29"/>
  <c r="U66" i="29"/>
  <c r="V66" i="29"/>
  <c r="T67" i="29"/>
  <c r="U67" i="29"/>
  <c r="V67" i="29"/>
  <c r="T68" i="29"/>
  <c r="U68" i="29"/>
  <c r="V68" i="29"/>
  <c r="T69" i="29"/>
  <c r="U69" i="29"/>
  <c r="V69" i="29"/>
  <c r="T70" i="29"/>
  <c r="U70" i="29"/>
  <c r="V70" i="29"/>
  <c r="T71" i="29"/>
  <c r="U71" i="29"/>
  <c r="V71" i="29"/>
  <c r="T72" i="29"/>
  <c r="U72" i="29"/>
  <c r="V72" i="29"/>
  <c r="T73" i="29"/>
  <c r="U73" i="29"/>
  <c r="V73" i="29"/>
  <c r="T74" i="29"/>
  <c r="U74" i="29"/>
  <c r="V74" i="29"/>
  <c r="T75" i="29"/>
  <c r="U75" i="29"/>
  <c r="V75" i="29"/>
  <c r="T76" i="29"/>
  <c r="U76" i="29"/>
  <c r="V76" i="29"/>
  <c r="T77" i="29"/>
  <c r="U77" i="29"/>
  <c r="V77" i="29"/>
  <c r="T78" i="29"/>
  <c r="U78" i="29"/>
  <c r="V78" i="29"/>
  <c r="T79" i="29"/>
  <c r="U79" i="29"/>
  <c r="V79" i="29"/>
  <c r="T80" i="29"/>
  <c r="U80" i="29"/>
  <c r="V80" i="29"/>
  <c r="T81" i="29"/>
  <c r="U81" i="29"/>
  <c r="V81" i="29"/>
  <c r="T82" i="29"/>
  <c r="U82" i="29"/>
  <c r="V82" i="29"/>
  <c r="T83" i="29"/>
  <c r="U83" i="29"/>
  <c r="V83" i="29"/>
  <c r="T84" i="29"/>
  <c r="U84" i="29"/>
  <c r="V84" i="29"/>
  <c r="T85" i="29"/>
  <c r="U85" i="29"/>
  <c r="V85" i="29"/>
  <c r="T86" i="29"/>
  <c r="U86" i="29"/>
  <c r="V86" i="29"/>
  <c r="T87" i="29"/>
  <c r="U87" i="29"/>
  <c r="V87" i="29"/>
  <c r="T88" i="29"/>
  <c r="U88" i="29"/>
  <c r="V88" i="29"/>
  <c r="T89" i="29"/>
  <c r="U89" i="29"/>
  <c r="V89" i="29"/>
  <c r="T90" i="29"/>
  <c r="U90" i="29"/>
  <c r="V90" i="29"/>
  <c r="T91" i="29"/>
  <c r="U91" i="29"/>
  <c r="V91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S24" i="29"/>
  <c r="S25" i="29"/>
  <c r="S26" i="29"/>
  <c r="S27" i="29"/>
  <c r="S28" i="29"/>
  <c r="S29" i="29"/>
  <c r="S30" i="29"/>
  <c r="S31" i="29"/>
  <c r="S32" i="29"/>
  <c r="S33" i="29"/>
  <c r="S34" i="29"/>
  <c r="S35" i="29"/>
  <c r="S36" i="29"/>
  <c r="S37" i="29"/>
  <c r="S38" i="29"/>
  <c r="S39" i="29"/>
  <c r="S40" i="29"/>
  <c r="S41" i="29"/>
  <c r="S42" i="29"/>
  <c r="S43" i="29"/>
  <c r="S44" i="29"/>
  <c r="S45" i="29"/>
  <c r="S46" i="29"/>
  <c r="S47" i="29"/>
  <c r="S48" i="29"/>
  <c r="S49" i="29"/>
  <c r="S50" i="29"/>
  <c r="S51" i="29"/>
  <c r="S52" i="29"/>
  <c r="S53" i="29"/>
  <c r="S54" i="29"/>
  <c r="S55" i="29"/>
  <c r="S56" i="29"/>
  <c r="S57" i="29"/>
  <c r="S58" i="29"/>
  <c r="S59" i="29"/>
  <c r="S60" i="29"/>
  <c r="S61" i="29"/>
  <c r="S62" i="29"/>
  <c r="S63" i="29"/>
  <c r="S64" i="29"/>
  <c r="S65" i="29"/>
  <c r="S66" i="29"/>
  <c r="S67" i="29"/>
  <c r="S68" i="29"/>
  <c r="S69" i="29"/>
  <c r="S70" i="29"/>
  <c r="S71" i="29"/>
  <c r="S72" i="29"/>
  <c r="S73" i="29"/>
  <c r="S74" i="29"/>
  <c r="S75" i="29"/>
  <c r="S76" i="29"/>
  <c r="S77" i="29"/>
  <c r="S78" i="29"/>
  <c r="S79" i="29"/>
  <c r="S80" i="29"/>
  <c r="S81" i="29"/>
  <c r="S82" i="29"/>
  <c r="S83" i="29"/>
  <c r="S84" i="29"/>
  <c r="S85" i="29"/>
  <c r="S86" i="29"/>
  <c r="S87" i="29"/>
  <c r="S88" i="29"/>
  <c r="S89" i="29"/>
  <c r="S90" i="29"/>
  <c r="S91" i="29"/>
  <c r="S8" i="29"/>
  <c r="U91" i="38"/>
  <c r="T91" i="38"/>
  <c r="S91" i="38"/>
  <c r="R91" i="38"/>
  <c r="Q91" i="38"/>
  <c r="U90" i="38"/>
  <c r="T90" i="38"/>
  <c r="S90" i="38"/>
  <c r="R90" i="38"/>
  <c r="Q90" i="38"/>
  <c r="U89" i="38"/>
  <c r="T89" i="38"/>
  <c r="S89" i="38"/>
  <c r="R89" i="38"/>
  <c r="Q89" i="38"/>
  <c r="U88" i="38"/>
  <c r="T88" i="38"/>
  <c r="S88" i="38"/>
  <c r="R88" i="38"/>
  <c r="Q88" i="38"/>
  <c r="U87" i="38"/>
  <c r="T87" i="38"/>
  <c r="S87" i="38"/>
  <c r="R87" i="38"/>
  <c r="Q87" i="38"/>
  <c r="U86" i="38"/>
  <c r="T86" i="38"/>
  <c r="S86" i="38"/>
  <c r="R86" i="38"/>
  <c r="Q86" i="38"/>
  <c r="U85" i="38"/>
  <c r="T85" i="38"/>
  <c r="S85" i="38"/>
  <c r="R85" i="38"/>
  <c r="Q85" i="38"/>
  <c r="U84" i="38"/>
  <c r="T84" i="38"/>
  <c r="S84" i="38"/>
  <c r="R84" i="38"/>
  <c r="Q84" i="38"/>
  <c r="U83" i="38"/>
  <c r="T83" i="38"/>
  <c r="S83" i="38"/>
  <c r="R83" i="38"/>
  <c r="Q83" i="38"/>
  <c r="U82" i="38"/>
  <c r="T82" i="38"/>
  <c r="S82" i="38"/>
  <c r="R82" i="38"/>
  <c r="Q82" i="38"/>
  <c r="U81" i="38"/>
  <c r="T81" i="38"/>
  <c r="S81" i="38"/>
  <c r="R81" i="38"/>
  <c r="Q81" i="38"/>
  <c r="U80" i="38"/>
  <c r="T80" i="38"/>
  <c r="S80" i="38"/>
  <c r="R80" i="38"/>
  <c r="Q80" i="38"/>
  <c r="U79" i="38"/>
  <c r="T79" i="38"/>
  <c r="S79" i="38"/>
  <c r="R79" i="38"/>
  <c r="Q79" i="38"/>
  <c r="U78" i="38"/>
  <c r="T78" i="38"/>
  <c r="S78" i="38"/>
  <c r="R78" i="38"/>
  <c r="Q78" i="38"/>
  <c r="U77" i="38"/>
  <c r="T77" i="38"/>
  <c r="S77" i="38"/>
  <c r="R77" i="38"/>
  <c r="Q77" i="38"/>
  <c r="U76" i="38"/>
  <c r="T76" i="38"/>
  <c r="S76" i="38"/>
  <c r="R76" i="38"/>
  <c r="Q76" i="38"/>
  <c r="U75" i="38"/>
  <c r="T75" i="38"/>
  <c r="S75" i="38"/>
  <c r="R75" i="38"/>
  <c r="Q75" i="38"/>
  <c r="U74" i="38"/>
  <c r="T74" i="38"/>
  <c r="S74" i="38"/>
  <c r="R74" i="38"/>
  <c r="Q74" i="38"/>
  <c r="U73" i="38"/>
  <c r="T73" i="38"/>
  <c r="S73" i="38"/>
  <c r="R73" i="38"/>
  <c r="Q73" i="38"/>
  <c r="U72" i="38"/>
  <c r="T72" i="38"/>
  <c r="S72" i="38"/>
  <c r="R72" i="38"/>
  <c r="Q72" i="38"/>
  <c r="U71" i="38"/>
  <c r="T71" i="38"/>
  <c r="S71" i="38"/>
  <c r="R71" i="38"/>
  <c r="Q71" i="38"/>
  <c r="U70" i="38"/>
  <c r="T70" i="38"/>
  <c r="S70" i="38"/>
  <c r="R70" i="38"/>
  <c r="Q70" i="38"/>
  <c r="U69" i="38"/>
  <c r="T69" i="38"/>
  <c r="S69" i="38"/>
  <c r="R69" i="38"/>
  <c r="Q69" i="38"/>
  <c r="U68" i="38"/>
  <c r="T68" i="38"/>
  <c r="S68" i="38"/>
  <c r="R68" i="38"/>
  <c r="Q68" i="38"/>
  <c r="U67" i="38"/>
  <c r="T67" i="38"/>
  <c r="S67" i="38"/>
  <c r="R67" i="38"/>
  <c r="Q67" i="38"/>
  <c r="U66" i="38"/>
  <c r="T66" i="38"/>
  <c r="S66" i="38"/>
  <c r="R66" i="38"/>
  <c r="Q66" i="38"/>
  <c r="U65" i="38"/>
  <c r="T65" i="38"/>
  <c r="S65" i="38"/>
  <c r="R65" i="38"/>
  <c r="Q65" i="38"/>
  <c r="U64" i="38"/>
  <c r="T64" i="38"/>
  <c r="S64" i="38"/>
  <c r="R64" i="38"/>
  <c r="Q64" i="38"/>
  <c r="U63" i="38"/>
  <c r="T63" i="38"/>
  <c r="S63" i="38"/>
  <c r="R63" i="38"/>
  <c r="Q63" i="38"/>
  <c r="U62" i="38"/>
  <c r="T62" i="38"/>
  <c r="S62" i="38"/>
  <c r="R62" i="38"/>
  <c r="Q62" i="38"/>
  <c r="U61" i="38"/>
  <c r="T61" i="38"/>
  <c r="S61" i="38"/>
  <c r="R61" i="38"/>
  <c r="Q61" i="38"/>
  <c r="U60" i="38"/>
  <c r="T60" i="38"/>
  <c r="S60" i="38"/>
  <c r="R60" i="38"/>
  <c r="Q60" i="38"/>
  <c r="U59" i="38"/>
  <c r="T59" i="38"/>
  <c r="S59" i="38"/>
  <c r="R59" i="38"/>
  <c r="Q59" i="38"/>
  <c r="U58" i="38"/>
  <c r="T58" i="38"/>
  <c r="S58" i="38"/>
  <c r="R58" i="38"/>
  <c r="Q58" i="38"/>
  <c r="U57" i="38"/>
  <c r="T57" i="38"/>
  <c r="S57" i="38"/>
  <c r="R57" i="38"/>
  <c r="Q57" i="38"/>
  <c r="U56" i="38"/>
  <c r="T56" i="38"/>
  <c r="S56" i="38"/>
  <c r="R56" i="38"/>
  <c r="Q56" i="38"/>
  <c r="U55" i="38"/>
  <c r="T55" i="38"/>
  <c r="S55" i="38"/>
  <c r="R55" i="38"/>
  <c r="Q55" i="38"/>
  <c r="U54" i="38"/>
  <c r="T54" i="38"/>
  <c r="S54" i="38"/>
  <c r="R54" i="38"/>
  <c r="Q54" i="38"/>
  <c r="U53" i="38"/>
  <c r="T53" i="38"/>
  <c r="S53" i="38"/>
  <c r="R53" i="38"/>
  <c r="Q53" i="38"/>
  <c r="U52" i="38"/>
  <c r="T52" i="38"/>
  <c r="S52" i="38"/>
  <c r="R52" i="38"/>
  <c r="Q52" i="38"/>
  <c r="U51" i="38"/>
  <c r="T51" i="38"/>
  <c r="S51" i="38"/>
  <c r="R51" i="38"/>
  <c r="Q51" i="38"/>
  <c r="U50" i="38"/>
  <c r="T50" i="38"/>
  <c r="S50" i="38"/>
  <c r="R50" i="38"/>
  <c r="Q50" i="38"/>
  <c r="U49" i="38"/>
  <c r="T49" i="38"/>
  <c r="S49" i="38"/>
  <c r="R49" i="38"/>
  <c r="Q49" i="38"/>
  <c r="U48" i="38"/>
  <c r="T48" i="38"/>
  <c r="S48" i="38"/>
  <c r="R48" i="38"/>
  <c r="Q48" i="38"/>
  <c r="U47" i="38"/>
  <c r="T47" i="38"/>
  <c r="S47" i="38"/>
  <c r="R47" i="38"/>
  <c r="Q47" i="38"/>
  <c r="U46" i="38"/>
  <c r="T46" i="38"/>
  <c r="S46" i="38"/>
  <c r="R46" i="38"/>
  <c r="Q46" i="38"/>
  <c r="U45" i="38"/>
  <c r="T45" i="38"/>
  <c r="S45" i="38"/>
  <c r="R45" i="38"/>
  <c r="Q45" i="38"/>
  <c r="U44" i="38"/>
  <c r="T44" i="38"/>
  <c r="S44" i="38"/>
  <c r="R44" i="38"/>
  <c r="Q44" i="38"/>
  <c r="U43" i="38"/>
  <c r="T43" i="38"/>
  <c r="S43" i="38"/>
  <c r="R43" i="38"/>
  <c r="Q43" i="38"/>
  <c r="U42" i="38"/>
  <c r="T42" i="38"/>
  <c r="S42" i="38"/>
  <c r="R42" i="38"/>
  <c r="Q42" i="38"/>
  <c r="U41" i="38"/>
  <c r="T41" i="38"/>
  <c r="S41" i="38"/>
  <c r="R41" i="38"/>
  <c r="Q41" i="38"/>
  <c r="U40" i="38"/>
  <c r="T40" i="38"/>
  <c r="S40" i="38"/>
  <c r="R40" i="38"/>
  <c r="Q40" i="38"/>
  <c r="U39" i="38"/>
  <c r="T39" i="38"/>
  <c r="S39" i="38"/>
  <c r="R39" i="38"/>
  <c r="Q39" i="38"/>
  <c r="U38" i="38"/>
  <c r="T38" i="38"/>
  <c r="S38" i="38"/>
  <c r="R38" i="38"/>
  <c r="Q38" i="38"/>
  <c r="U37" i="38"/>
  <c r="T37" i="38"/>
  <c r="S37" i="38"/>
  <c r="R37" i="38"/>
  <c r="Q37" i="38"/>
  <c r="U36" i="38"/>
  <c r="T36" i="38"/>
  <c r="S36" i="38"/>
  <c r="R36" i="38"/>
  <c r="Q36" i="38"/>
  <c r="U35" i="38"/>
  <c r="T35" i="38"/>
  <c r="S35" i="38"/>
  <c r="R35" i="38"/>
  <c r="Q35" i="38"/>
  <c r="U34" i="38"/>
  <c r="T34" i="38"/>
  <c r="S34" i="38"/>
  <c r="R34" i="38"/>
  <c r="Q34" i="38"/>
  <c r="U33" i="38"/>
  <c r="T33" i="38"/>
  <c r="S33" i="38"/>
  <c r="R33" i="38"/>
  <c r="Q33" i="38"/>
  <c r="U32" i="38"/>
  <c r="T32" i="38"/>
  <c r="S32" i="38"/>
  <c r="R32" i="38"/>
  <c r="Q32" i="38"/>
  <c r="U31" i="38"/>
  <c r="T31" i="38"/>
  <c r="S31" i="38"/>
  <c r="R31" i="38"/>
  <c r="Q31" i="38"/>
  <c r="U30" i="38"/>
  <c r="T30" i="38"/>
  <c r="S30" i="38"/>
  <c r="R30" i="38"/>
  <c r="Q30" i="38"/>
  <c r="U29" i="38"/>
  <c r="T29" i="38"/>
  <c r="S29" i="38"/>
  <c r="R29" i="38"/>
  <c r="Q29" i="38"/>
  <c r="U28" i="38"/>
  <c r="T28" i="38"/>
  <c r="S28" i="38"/>
  <c r="R28" i="38"/>
  <c r="Q28" i="38"/>
  <c r="U27" i="38"/>
  <c r="T27" i="38"/>
  <c r="S27" i="38"/>
  <c r="R27" i="38"/>
  <c r="Q27" i="38"/>
  <c r="U26" i="38"/>
  <c r="T26" i="38"/>
  <c r="S26" i="38"/>
  <c r="R26" i="38"/>
  <c r="Q26" i="38"/>
  <c r="U25" i="38"/>
  <c r="T25" i="38"/>
  <c r="S25" i="38"/>
  <c r="R25" i="38"/>
  <c r="Q25" i="38"/>
  <c r="U24" i="38"/>
  <c r="T24" i="38"/>
  <c r="S24" i="38"/>
  <c r="R24" i="38"/>
  <c r="Q24" i="38"/>
  <c r="U23" i="38"/>
  <c r="T23" i="38"/>
  <c r="S23" i="38"/>
  <c r="R23" i="38"/>
  <c r="Q23" i="38"/>
  <c r="U22" i="38"/>
  <c r="T22" i="38"/>
  <c r="S22" i="38"/>
  <c r="R22" i="38"/>
  <c r="Q22" i="38"/>
  <c r="U21" i="38"/>
  <c r="T21" i="38"/>
  <c r="S21" i="38"/>
  <c r="R21" i="38"/>
  <c r="Q21" i="38"/>
  <c r="U20" i="38"/>
  <c r="T20" i="38"/>
  <c r="S20" i="38"/>
  <c r="R20" i="38"/>
  <c r="Q20" i="38"/>
  <c r="U19" i="38"/>
  <c r="T19" i="38"/>
  <c r="S19" i="38"/>
  <c r="R19" i="38"/>
  <c r="Q19" i="38"/>
  <c r="U18" i="38"/>
  <c r="T18" i="38"/>
  <c r="S18" i="38"/>
  <c r="R18" i="38"/>
  <c r="Q18" i="38"/>
  <c r="U17" i="38"/>
  <c r="T17" i="38"/>
  <c r="S17" i="38"/>
  <c r="R17" i="38"/>
  <c r="Q17" i="38"/>
  <c r="U16" i="38"/>
  <c r="T16" i="38"/>
  <c r="S16" i="38"/>
  <c r="R16" i="38"/>
  <c r="Q16" i="38"/>
  <c r="U15" i="38"/>
  <c r="T15" i="38"/>
  <c r="S15" i="38"/>
  <c r="R15" i="38"/>
  <c r="Q15" i="38"/>
  <c r="U14" i="38"/>
  <c r="T14" i="38"/>
  <c r="S14" i="38"/>
  <c r="R14" i="38"/>
  <c r="Q14" i="38"/>
  <c r="U13" i="38"/>
  <c r="T13" i="38"/>
  <c r="S13" i="38"/>
  <c r="R13" i="38"/>
  <c r="Q13" i="38"/>
  <c r="U12" i="38"/>
  <c r="T12" i="38"/>
  <c r="S12" i="38"/>
  <c r="R12" i="38"/>
  <c r="Q12" i="38"/>
  <c r="U11" i="38"/>
  <c r="T11" i="38"/>
  <c r="S11" i="38"/>
  <c r="R11" i="38"/>
  <c r="Q11" i="38"/>
  <c r="U10" i="38"/>
  <c r="T10" i="38"/>
  <c r="S10" i="38"/>
  <c r="R10" i="38"/>
  <c r="Q10" i="38"/>
  <c r="U9" i="38"/>
  <c r="T9" i="38"/>
  <c r="S9" i="38"/>
  <c r="R9" i="38"/>
  <c r="Q9" i="38"/>
  <c r="U8" i="38"/>
  <c r="T8" i="38"/>
  <c r="S8" i="38"/>
  <c r="R8" i="38"/>
  <c r="W91" i="36"/>
  <c r="V91" i="36"/>
  <c r="U91" i="36"/>
  <c r="T91" i="36"/>
  <c r="S91" i="36"/>
  <c r="W90" i="36"/>
  <c r="V90" i="36"/>
  <c r="U90" i="36"/>
  <c r="T90" i="36"/>
  <c r="S90" i="36"/>
  <c r="W89" i="36"/>
  <c r="V89" i="36"/>
  <c r="U89" i="36"/>
  <c r="T89" i="36"/>
  <c r="S89" i="36"/>
  <c r="W88" i="36"/>
  <c r="V88" i="36"/>
  <c r="U88" i="36"/>
  <c r="T88" i="36"/>
  <c r="S88" i="36"/>
  <c r="W87" i="36"/>
  <c r="V87" i="36"/>
  <c r="U87" i="36"/>
  <c r="T87" i="36"/>
  <c r="S87" i="36"/>
  <c r="W86" i="36"/>
  <c r="V86" i="36"/>
  <c r="U86" i="36"/>
  <c r="T86" i="36"/>
  <c r="S86" i="36"/>
  <c r="W85" i="36"/>
  <c r="V85" i="36"/>
  <c r="U85" i="36"/>
  <c r="T85" i="36"/>
  <c r="S85" i="36"/>
  <c r="W84" i="36"/>
  <c r="V84" i="36"/>
  <c r="U84" i="36"/>
  <c r="T84" i="36"/>
  <c r="S84" i="36"/>
  <c r="W83" i="36"/>
  <c r="V83" i="36"/>
  <c r="U83" i="36"/>
  <c r="T83" i="36"/>
  <c r="S83" i="36"/>
  <c r="W82" i="36"/>
  <c r="V82" i="36"/>
  <c r="U82" i="36"/>
  <c r="T82" i="36"/>
  <c r="S82" i="36"/>
  <c r="W81" i="36"/>
  <c r="V81" i="36"/>
  <c r="U81" i="36"/>
  <c r="T81" i="36"/>
  <c r="S81" i="36"/>
  <c r="W80" i="36"/>
  <c r="V80" i="36"/>
  <c r="U80" i="36"/>
  <c r="T80" i="36"/>
  <c r="S80" i="36"/>
  <c r="W79" i="36"/>
  <c r="V79" i="36"/>
  <c r="U79" i="36"/>
  <c r="T79" i="36"/>
  <c r="S79" i="36"/>
  <c r="W78" i="36"/>
  <c r="V78" i="36"/>
  <c r="U78" i="36"/>
  <c r="T78" i="36"/>
  <c r="S78" i="36"/>
  <c r="W77" i="36"/>
  <c r="V77" i="36"/>
  <c r="U77" i="36"/>
  <c r="T77" i="36"/>
  <c r="S77" i="36"/>
  <c r="W76" i="36"/>
  <c r="V76" i="36"/>
  <c r="U76" i="36"/>
  <c r="T76" i="36"/>
  <c r="S76" i="36"/>
  <c r="W75" i="36"/>
  <c r="V75" i="36"/>
  <c r="U75" i="36"/>
  <c r="T75" i="36"/>
  <c r="S75" i="36"/>
  <c r="W74" i="36"/>
  <c r="V74" i="36"/>
  <c r="U74" i="36"/>
  <c r="T74" i="36"/>
  <c r="S74" i="36"/>
  <c r="W73" i="36"/>
  <c r="V73" i="36"/>
  <c r="U73" i="36"/>
  <c r="T73" i="36"/>
  <c r="S73" i="36"/>
  <c r="W72" i="36"/>
  <c r="V72" i="36"/>
  <c r="U72" i="36"/>
  <c r="T72" i="36"/>
  <c r="S72" i="36"/>
  <c r="W71" i="36"/>
  <c r="V71" i="36"/>
  <c r="U71" i="36"/>
  <c r="T71" i="36"/>
  <c r="S71" i="36"/>
  <c r="W70" i="36"/>
  <c r="V70" i="36"/>
  <c r="U70" i="36"/>
  <c r="T70" i="36"/>
  <c r="S70" i="36"/>
  <c r="W69" i="36"/>
  <c r="V69" i="36"/>
  <c r="U69" i="36"/>
  <c r="T69" i="36"/>
  <c r="S69" i="36"/>
  <c r="W68" i="36"/>
  <c r="V68" i="36"/>
  <c r="U68" i="36"/>
  <c r="T68" i="36"/>
  <c r="S68" i="36"/>
  <c r="W67" i="36"/>
  <c r="V67" i="36"/>
  <c r="U67" i="36"/>
  <c r="T67" i="36"/>
  <c r="S67" i="36"/>
  <c r="W66" i="36"/>
  <c r="V66" i="36"/>
  <c r="U66" i="36"/>
  <c r="T66" i="36"/>
  <c r="S66" i="36"/>
  <c r="W65" i="36"/>
  <c r="V65" i="36"/>
  <c r="U65" i="36"/>
  <c r="T65" i="36"/>
  <c r="S65" i="36"/>
  <c r="W64" i="36"/>
  <c r="V64" i="36"/>
  <c r="U64" i="36"/>
  <c r="T64" i="36"/>
  <c r="S64" i="36"/>
  <c r="W63" i="36"/>
  <c r="V63" i="36"/>
  <c r="U63" i="36"/>
  <c r="T63" i="36"/>
  <c r="S63" i="36"/>
  <c r="W62" i="36"/>
  <c r="V62" i="36"/>
  <c r="U62" i="36"/>
  <c r="T62" i="36"/>
  <c r="S62" i="36"/>
  <c r="W61" i="36"/>
  <c r="V61" i="36"/>
  <c r="U61" i="36"/>
  <c r="T61" i="36"/>
  <c r="S61" i="36"/>
  <c r="W60" i="36"/>
  <c r="V60" i="36"/>
  <c r="U60" i="36"/>
  <c r="T60" i="36"/>
  <c r="S60" i="36"/>
  <c r="W59" i="36"/>
  <c r="V59" i="36"/>
  <c r="U59" i="36"/>
  <c r="T59" i="36"/>
  <c r="S59" i="36"/>
  <c r="W58" i="36"/>
  <c r="V58" i="36"/>
  <c r="U58" i="36"/>
  <c r="T58" i="36"/>
  <c r="S58" i="36"/>
  <c r="W57" i="36"/>
  <c r="V57" i="36"/>
  <c r="U57" i="36"/>
  <c r="T57" i="36"/>
  <c r="S57" i="36"/>
  <c r="W56" i="36"/>
  <c r="V56" i="36"/>
  <c r="U56" i="36"/>
  <c r="T56" i="36"/>
  <c r="S56" i="36"/>
  <c r="W55" i="36"/>
  <c r="V55" i="36"/>
  <c r="U55" i="36"/>
  <c r="T55" i="36"/>
  <c r="S55" i="36"/>
  <c r="W54" i="36"/>
  <c r="V54" i="36"/>
  <c r="U54" i="36"/>
  <c r="T54" i="36"/>
  <c r="S54" i="36"/>
  <c r="W53" i="36"/>
  <c r="V53" i="36"/>
  <c r="U53" i="36"/>
  <c r="T53" i="36"/>
  <c r="S53" i="36"/>
  <c r="W52" i="36"/>
  <c r="V52" i="36"/>
  <c r="U52" i="36"/>
  <c r="T52" i="36"/>
  <c r="S52" i="36"/>
  <c r="W51" i="36"/>
  <c r="V51" i="36"/>
  <c r="U51" i="36"/>
  <c r="T51" i="36"/>
  <c r="S51" i="36"/>
  <c r="W50" i="36"/>
  <c r="V50" i="36"/>
  <c r="U50" i="36"/>
  <c r="T50" i="36"/>
  <c r="S50" i="36"/>
  <c r="W49" i="36"/>
  <c r="V49" i="36"/>
  <c r="U49" i="36"/>
  <c r="T49" i="36"/>
  <c r="S49" i="36"/>
  <c r="W48" i="36"/>
  <c r="V48" i="36"/>
  <c r="U48" i="36"/>
  <c r="T48" i="36"/>
  <c r="S48" i="36"/>
  <c r="W47" i="36"/>
  <c r="V47" i="36"/>
  <c r="U47" i="36"/>
  <c r="T47" i="36"/>
  <c r="S47" i="36"/>
  <c r="W46" i="36"/>
  <c r="V46" i="36"/>
  <c r="U46" i="36"/>
  <c r="T46" i="36"/>
  <c r="S46" i="36"/>
  <c r="W45" i="36"/>
  <c r="V45" i="36"/>
  <c r="U45" i="36"/>
  <c r="T45" i="36"/>
  <c r="S45" i="36"/>
  <c r="W44" i="36"/>
  <c r="V44" i="36"/>
  <c r="U44" i="36"/>
  <c r="T44" i="36"/>
  <c r="S44" i="36"/>
  <c r="W43" i="36"/>
  <c r="V43" i="36"/>
  <c r="U43" i="36"/>
  <c r="T43" i="36"/>
  <c r="S43" i="36"/>
  <c r="W42" i="36"/>
  <c r="V42" i="36"/>
  <c r="U42" i="36"/>
  <c r="T42" i="36"/>
  <c r="S42" i="36"/>
  <c r="W41" i="36"/>
  <c r="V41" i="36"/>
  <c r="U41" i="36"/>
  <c r="T41" i="36"/>
  <c r="S41" i="36"/>
  <c r="W40" i="36"/>
  <c r="V40" i="36"/>
  <c r="U40" i="36"/>
  <c r="T40" i="36"/>
  <c r="S40" i="36"/>
  <c r="W39" i="36"/>
  <c r="V39" i="36"/>
  <c r="U39" i="36"/>
  <c r="T39" i="36"/>
  <c r="S39" i="36"/>
  <c r="W38" i="36"/>
  <c r="V38" i="36"/>
  <c r="U38" i="36"/>
  <c r="T38" i="36"/>
  <c r="S38" i="36"/>
  <c r="W37" i="36"/>
  <c r="V37" i="36"/>
  <c r="U37" i="36"/>
  <c r="T37" i="36"/>
  <c r="S37" i="36"/>
  <c r="W36" i="36"/>
  <c r="V36" i="36"/>
  <c r="U36" i="36"/>
  <c r="T36" i="36"/>
  <c r="S36" i="36"/>
  <c r="W35" i="36"/>
  <c r="V35" i="36"/>
  <c r="U35" i="36"/>
  <c r="T35" i="36"/>
  <c r="S35" i="36"/>
  <c r="W34" i="36"/>
  <c r="V34" i="36"/>
  <c r="U34" i="36"/>
  <c r="T34" i="36"/>
  <c r="S34" i="36"/>
  <c r="W33" i="36"/>
  <c r="V33" i="36"/>
  <c r="U33" i="36"/>
  <c r="T33" i="36"/>
  <c r="S33" i="36"/>
  <c r="W32" i="36"/>
  <c r="V32" i="36"/>
  <c r="U32" i="36"/>
  <c r="T32" i="36"/>
  <c r="S32" i="36"/>
  <c r="W31" i="36"/>
  <c r="V31" i="36"/>
  <c r="U31" i="36"/>
  <c r="T31" i="36"/>
  <c r="S31" i="36"/>
  <c r="W30" i="36"/>
  <c r="V30" i="36"/>
  <c r="U30" i="36"/>
  <c r="T30" i="36"/>
  <c r="S30" i="36"/>
  <c r="W29" i="36"/>
  <c r="V29" i="36"/>
  <c r="U29" i="36"/>
  <c r="T29" i="36"/>
  <c r="S29" i="36"/>
  <c r="W28" i="36"/>
  <c r="V28" i="36"/>
  <c r="U28" i="36"/>
  <c r="T28" i="36"/>
  <c r="S28" i="36"/>
  <c r="W27" i="36"/>
  <c r="V27" i="36"/>
  <c r="U27" i="36"/>
  <c r="T27" i="36"/>
  <c r="S27" i="36"/>
  <c r="W26" i="36"/>
  <c r="V26" i="36"/>
  <c r="U26" i="36"/>
  <c r="T26" i="36"/>
  <c r="S26" i="36"/>
  <c r="W25" i="36"/>
  <c r="V25" i="36"/>
  <c r="U25" i="36"/>
  <c r="T25" i="36"/>
  <c r="S25" i="36"/>
  <c r="W24" i="36"/>
  <c r="V24" i="36"/>
  <c r="U24" i="36"/>
  <c r="T24" i="36"/>
  <c r="S24" i="36"/>
  <c r="W23" i="36"/>
  <c r="V23" i="36"/>
  <c r="U23" i="36"/>
  <c r="T23" i="36"/>
  <c r="S23" i="36"/>
  <c r="W22" i="36"/>
  <c r="V22" i="36"/>
  <c r="U22" i="36"/>
  <c r="T22" i="36"/>
  <c r="S22" i="36"/>
  <c r="W21" i="36"/>
  <c r="V21" i="36"/>
  <c r="U21" i="36"/>
  <c r="T21" i="36"/>
  <c r="S21" i="36"/>
  <c r="W20" i="36"/>
  <c r="V20" i="36"/>
  <c r="U20" i="36"/>
  <c r="T20" i="36"/>
  <c r="S20" i="36"/>
  <c r="W19" i="36"/>
  <c r="V19" i="36"/>
  <c r="U19" i="36"/>
  <c r="T19" i="36"/>
  <c r="S19" i="36"/>
  <c r="W18" i="36"/>
  <c r="V18" i="36"/>
  <c r="U18" i="36"/>
  <c r="T18" i="36"/>
  <c r="S18" i="36"/>
  <c r="W17" i="36"/>
  <c r="V17" i="36"/>
  <c r="U17" i="36"/>
  <c r="T17" i="36"/>
  <c r="S17" i="36"/>
  <c r="W16" i="36"/>
  <c r="V16" i="36"/>
  <c r="U16" i="36"/>
  <c r="T16" i="36"/>
  <c r="S16" i="36"/>
  <c r="W15" i="36"/>
  <c r="V15" i="36"/>
  <c r="U15" i="36"/>
  <c r="T15" i="36"/>
  <c r="S15" i="36"/>
  <c r="W14" i="36"/>
  <c r="V14" i="36"/>
  <c r="U14" i="36"/>
  <c r="T14" i="36"/>
  <c r="S14" i="36"/>
  <c r="W13" i="36"/>
  <c r="V13" i="36"/>
  <c r="U13" i="36"/>
  <c r="T13" i="36"/>
  <c r="S13" i="36"/>
  <c r="W12" i="36"/>
  <c r="V12" i="36"/>
  <c r="U12" i="36"/>
  <c r="T12" i="36"/>
  <c r="S12" i="36"/>
  <c r="W11" i="36"/>
  <c r="V11" i="36"/>
  <c r="U11" i="36"/>
  <c r="T11" i="36"/>
  <c r="S11" i="36"/>
  <c r="W10" i="36"/>
  <c r="V10" i="36"/>
  <c r="U10" i="36"/>
  <c r="T10" i="36"/>
  <c r="S10" i="36"/>
  <c r="W9" i="36"/>
  <c r="V9" i="36"/>
  <c r="U9" i="36"/>
  <c r="T9" i="36"/>
  <c r="S9" i="36"/>
  <c r="W8" i="36"/>
  <c r="V8" i="36"/>
  <c r="U8" i="36"/>
  <c r="T8" i="36"/>
  <c r="S8" i="36"/>
  <c r="X90" i="33"/>
  <c r="T82" i="33"/>
  <c r="S29" i="33"/>
  <c r="X91" i="33"/>
  <c r="W91" i="33"/>
  <c r="V91" i="33"/>
  <c r="U91" i="33"/>
  <c r="T91" i="33"/>
  <c r="S91" i="33"/>
  <c r="W90" i="33"/>
  <c r="V90" i="33"/>
  <c r="U90" i="33"/>
  <c r="T90" i="33"/>
  <c r="S90" i="33"/>
  <c r="X89" i="33"/>
  <c r="W89" i="33"/>
  <c r="V89" i="33"/>
  <c r="U89" i="33"/>
  <c r="T89" i="33"/>
  <c r="S89" i="33"/>
  <c r="X88" i="33"/>
  <c r="W88" i="33"/>
  <c r="V88" i="33"/>
  <c r="U88" i="33"/>
  <c r="T88" i="33"/>
  <c r="S88" i="33"/>
  <c r="X87" i="33"/>
  <c r="W87" i="33"/>
  <c r="V87" i="33"/>
  <c r="U87" i="33"/>
  <c r="T87" i="33"/>
  <c r="S87" i="33"/>
  <c r="X86" i="33"/>
  <c r="W86" i="33"/>
  <c r="V86" i="33"/>
  <c r="U86" i="33"/>
  <c r="T86" i="33"/>
  <c r="S86" i="33"/>
  <c r="X85" i="33"/>
  <c r="W85" i="33"/>
  <c r="V85" i="33"/>
  <c r="U85" i="33"/>
  <c r="T85" i="33"/>
  <c r="S85" i="33"/>
  <c r="X84" i="33"/>
  <c r="W84" i="33"/>
  <c r="V84" i="33"/>
  <c r="U84" i="33"/>
  <c r="T84" i="33"/>
  <c r="S84" i="33"/>
  <c r="X83" i="33"/>
  <c r="W83" i="33"/>
  <c r="V83" i="33"/>
  <c r="U83" i="33"/>
  <c r="T83" i="33"/>
  <c r="S83" i="33"/>
  <c r="X82" i="33"/>
  <c r="W82" i="33"/>
  <c r="V82" i="33"/>
  <c r="U82" i="33"/>
  <c r="S82" i="33"/>
  <c r="X81" i="33"/>
  <c r="W81" i="33"/>
  <c r="V81" i="33"/>
  <c r="U81" i="33"/>
  <c r="T81" i="33"/>
  <c r="S81" i="33"/>
  <c r="X80" i="33"/>
  <c r="W80" i="33"/>
  <c r="V80" i="33"/>
  <c r="U80" i="33"/>
  <c r="T80" i="33"/>
  <c r="S80" i="33"/>
  <c r="X79" i="33"/>
  <c r="W79" i="33"/>
  <c r="V79" i="33"/>
  <c r="U79" i="33"/>
  <c r="T79" i="33"/>
  <c r="S79" i="33"/>
  <c r="X78" i="33"/>
  <c r="W78" i="33"/>
  <c r="V78" i="33"/>
  <c r="U78" i="33"/>
  <c r="T78" i="33"/>
  <c r="S78" i="33"/>
  <c r="X77" i="33"/>
  <c r="W77" i="33"/>
  <c r="V77" i="33"/>
  <c r="U77" i="33"/>
  <c r="T77" i="33"/>
  <c r="S77" i="33"/>
  <c r="X76" i="33"/>
  <c r="W76" i="33"/>
  <c r="V76" i="33"/>
  <c r="U76" i="33"/>
  <c r="T76" i="33"/>
  <c r="S76" i="33"/>
  <c r="X75" i="33"/>
  <c r="W75" i="33"/>
  <c r="V75" i="33"/>
  <c r="U75" i="33"/>
  <c r="T75" i="33"/>
  <c r="S75" i="33"/>
  <c r="X74" i="33"/>
  <c r="W74" i="33"/>
  <c r="V74" i="33"/>
  <c r="U74" i="33"/>
  <c r="T74" i="33"/>
  <c r="S74" i="33"/>
  <c r="X73" i="33"/>
  <c r="W73" i="33"/>
  <c r="V73" i="33"/>
  <c r="U73" i="33"/>
  <c r="T73" i="33"/>
  <c r="S73" i="33"/>
  <c r="X72" i="33"/>
  <c r="W72" i="33"/>
  <c r="V72" i="33"/>
  <c r="U72" i="33"/>
  <c r="T72" i="33"/>
  <c r="S72" i="33"/>
  <c r="X71" i="33"/>
  <c r="W71" i="33"/>
  <c r="V71" i="33"/>
  <c r="U71" i="33"/>
  <c r="T71" i="33"/>
  <c r="S71" i="33"/>
  <c r="X70" i="33"/>
  <c r="W70" i="33"/>
  <c r="V70" i="33"/>
  <c r="U70" i="33"/>
  <c r="T70" i="33"/>
  <c r="S70" i="33"/>
  <c r="X69" i="33"/>
  <c r="W69" i="33"/>
  <c r="V69" i="33"/>
  <c r="U69" i="33"/>
  <c r="T69" i="33"/>
  <c r="S69" i="33"/>
  <c r="X68" i="33"/>
  <c r="W68" i="33"/>
  <c r="V68" i="33"/>
  <c r="U68" i="33"/>
  <c r="T68" i="33"/>
  <c r="S68" i="33"/>
  <c r="X67" i="33"/>
  <c r="W67" i="33"/>
  <c r="V67" i="33"/>
  <c r="U67" i="33"/>
  <c r="T67" i="33"/>
  <c r="S67" i="33"/>
  <c r="X66" i="33"/>
  <c r="W66" i="33"/>
  <c r="V66" i="33"/>
  <c r="U66" i="33"/>
  <c r="T66" i="33"/>
  <c r="S66" i="33"/>
  <c r="X65" i="33"/>
  <c r="W65" i="33"/>
  <c r="V65" i="33"/>
  <c r="U65" i="33"/>
  <c r="T65" i="33"/>
  <c r="S65" i="33"/>
  <c r="X64" i="33"/>
  <c r="W64" i="33"/>
  <c r="V64" i="33"/>
  <c r="U64" i="33"/>
  <c r="T64" i="33"/>
  <c r="S64" i="33"/>
  <c r="X63" i="33"/>
  <c r="W63" i="33"/>
  <c r="V63" i="33"/>
  <c r="U63" i="33"/>
  <c r="T63" i="33"/>
  <c r="S63" i="33"/>
  <c r="X62" i="33"/>
  <c r="W62" i="33"/>
  <c r="V62" i="33"/>
  <c r="U62" i="33"/>
  <c r="T62" i="33"/>
  <c r="S62" i="33"/>
  <c r="X61" i="33"/>
  <c r="W61" i="33"/>
  <c r="V61" i="33"/>
  <c r="U61" i="33"/>
  <c r="T61" i="33"/>
  <c r="S61" i="33"/>
  <c r="X60" i="33"/>
  <c r="W60" i="33"/>
  <c r="V60" i="33"/>
  <c r="U60" i="33"/>
  <c r="T60" i="33"/>
  <c r="S60" i="33"/>
  <c r="X59" i="33"/>
  <c r="W59" i="33"/>
  <c r="V59" i="33"/>
  <c r="U59" i="33"/>
  <c r="T59" i="33"/>
  <c r="S59" i="33"/>
  <c r="X58" i="33"/>
  <c r="W58" i="33"/>
  <c r="V58" i="33"/>
  <c r="U58" i="33"/>
  <c r="T58" i="33"/>
  <c r="S58" i="33"/>
  <c r="X57" i="33"/>
  <c r="W57" i="33"/>
  <c r="V57" i="33"/>
  <c r="U57" i="33"/>
  <c r="T57" i="33"/>
  <c r="S57" i="33"/>
  <c r="X56" i="33"/>
  <c r="W56" i="33"/>
  <c r="V56" i="33"/>
  <c r="U56" i="33"/>
  <c r="T56" i="33"/>
  <c r="S56" i="33"/>
  <c r="X55" i="33"/>
  <c r="W55" i="33"/>
  <c r="V55" i="33"/>
  <c r="U55" i="33"/>
  <c r="T55" i="33"/>
  <c r="S55" i="33"/>
  <c r="X54" i="33"/>
  <c r="W54" i="33"/>
  <c r="V54" i="33"/>
  <c r="U54" i="33"/>
  <c r="T54" i="33"/>
  <c r="S54" i="33"/>
  <c r="X53" i="33"/>
  <c r="W53" i="33"/>
  <c r="V53" i="33"/>
  <c r="U53" i="33"/>
  <c r="T53" i="33"/>
  <c r="S53" i="33"/>
  <c r="X52" i="33"/>
  <c r="W52" i="33"/>
  <c r="V52" i="33"/>
  <c r="U52" i="33"/>
  <c r="T52" i="33"/>
  <c r="S52" i="33"/>
  <c r="X51" i="33"/>
  <c r="W51" i="33"/>
  <c r="V51" i="33"/>
  <c r="U51" i="33"/>
  <c r="T51" i="33"/>
  <c r="S51" i="33"/>
  <c r="X50" i="33"/>
  <c r="W50" i="33"/>
  <c r="V50" i="33"/>
  <c r="U50" i="33"/>
  <c r="T50" i="33"/>
  <c r="S50" i="33"/>
  <c r="X49" i="33"/>
  <c r="W49" i="33"/>
  <c r="V49" i="33"/>
  <c r="U49" i="33"/>
  <c r="T49" i="33"/>
  <c r="S49" i="33"/>
  <c r="X48" i="33"/>
  <c r="W48" i="33"/>
  <c r="V48" i="33"/>
  <c r="U48" i="33"/>
  <c r="T48" i="33"/>
  <c r="S48" i="33"/>
  <c r="X47" i="33"/>
  <c r="W47" i="33"/>
  <c r="V47" i="33"/>
  <c r="U47" i="33"/>
  <c r="T47" i="33"/>
  <c r="S47" i="33"/>
  <c r="X46" i="33"/>
  <c r="W46" i="33"/>
  <c r="V46" i="33"/>
  <c r="U46" i="33"/>
  <c r="T46" i="33"/>
  <c r="S46" i="33"/>
  <c r="X45" i="33"/>
  <c r="W45" i="33"/>
  <c r="V45" i="33"/>
  <c r="U45" i="33"/>
  <c r="T45" i="33"/>
  <c r="S45" i="33"/>
  <c r="X44" i="33"/>
  <c r="W44" i="33"/>
  <c r="V44" i="33"/>
  <c r="U44" i="33"/>
  <c r="T44" i="33"/>
  <c r="S44" i="33"/>
  <c r="X43" i="33"/>
  <c r="W43" i="33"/>
  <c r="V43" i="33"/>
  <c r="U43" i="33"/>
  <c r="T43" i="33"/>
  <c r="S43" i="33"/>
  <c r="X42" i="33"/>
  <c r="W42" i="33"/>
  <c r="V42" i="33"/>
  <c r="U42" i="33"/>
  <c r="T42" i="33"/>
  <c r="S42" i="33"/>
  <c r="X41" i="33"/>
  <c r="W41" i="33"/>
  <c r="V41" i="33"/>
  <c r="U41" i="33"/>
  <c r="T41" i="33"/>
  <c r="S41" i="33"/>
  <c r="X40" i="33"/>
  <c r="W40" i="33"/>
  <c r="V40" i="33"/>
  <c r="U40" i="33"/>
  <c r="T40" i="33"/>
  <c r="S40" i="33"/>
  <c r="X39" i="33"/>
  <c r="W39" i="33"/>
  <c r="V39" i="33"/>
  <c r="U39" i="33"/>
  <c r="T39" i="33"/>
  <c r="S39" i="33"/>
  <c r="X38" i="33"/>
  <c r="W38" i="33"/>
  <c r="V38" i="33"/>
  <c r="U38" i="33"/>
  <c r="T38" i="33"/>
  <c r="S38" i="33"/>
  <c r="X37" i="33"/>
  <c r="W37" i="33"/>
  <c r="V37" i="33"/>
  <c r="U37" i="33"/>
  <c r="T37" i="33"/>
  <c r="S37" i="33"/>
  <c r="X36" i="33"/>
  <c r="W36" i="33"/>
  <c r="V36" i="33"/>
  <c r="U36" i="33"/>
  <c r="T36" i="33"/>
  <c r="S36" i="33"/>
  <c r="X35" i="33"/>
  <c r="W35" i="33"/>
  <c r="V35" i="33"/>
  <c r="U35" i="33"/>
  <c r="T35" i="33"/>
  <c r="S35" i="33"/>
  <c r="X34" i="33"/>
  <c r="W34" i="33"/>
  <c r="V34" i="33"/>
  <c r="U34" i="33"/>
  <c r="T34" i="33"/>
  <c r="S34" i="33"/>
  <c r="X33" i="33"/>
  <c r="W33" i="33"/>
  <c r="V33" i="33"/>
  <c r="U33" i="33"/>
  <c r="T33" i="33"/>
  <c r="S33" i="33"/>
  <c r="X32" i="33"/>
  <c r="W32" i="33"/>
  <c r="V32" i="33"/>
  <c r="U32" i="33"/>
  <c r="T32" i="33"/>
  <c r="S32" i="33"/>
  <c r="X31" i="33"/>
  <c r="W31" i="33"/>
  <c r="V31" i="33"/>
  <c r="U31" i="33"/>
  <c r="T31" i="33"/>
  <c r="S31" i="33"/>
  <c r="X30" i="33"/>
  <c r="W30" i="33"/>
  <c r="V30" i="33"/>
  <c r="U30" i="33"/>
  <c r="T30" i="33"/>
  <c r="S30" i="33"/>
  <c r="X29" i="33"/>
  <c r="W29" i="33"/>
  <c r="V29" i="33"/>
  <c r="U29" i="33"/>
  <c r="T29" i="33"/>
  <c r="X28" i="33"/>
  <c r="W28" i="33"/>
  <c r="V28" i="33"/>
  <c r="U28" i="33"/>
  <c r="T28" i="33"/>
  <c r="S28" i="33"/>
  <c r="X27" i="33"/>
  <c r="W27" i="33"/>
  <c r="V27" i="33"/>
  <c r="U27" i="33"/>
  <c r="T27" i="33"/>
  <c r="S27" i="33"/>
  <c r="X26" i="33"/>
  <c r="W26" i="33"/>
  <c r="V26" i="33"/>
  <c r="U26" i="33"/>
  <c r="T26" i="33"/>
  <c r="S26" i="33"/>
  <c r="X25" i="33"/>
  <c r="W25" i="33"/>
  <c r="V25" i="33"/>
  <c r="U25" i="33"/>
  <c r="T25" i="33"/>
  <c r="S25" i="33"/>
  <c r="X24" i="33"/>
  <c r="W24" i="33"/>
  <c r="V24" i="33"/>
  <c r="U24" i="33"/>
  <c r="T24" i="33"/>
  <c r="S24" i="33"/>
  <c r="X23" i="33"/>
  <c r="W23" i="33"/>
  <c r="V23" i="33"/>
  <c r="U23" i="33"/>
  <c r="T23" i="33"/>
  <c r="S23" i="33"/>
  <c r="X22" i="33"/>
  <c r="W22" i="33"/>
  <c r="V22" i="33"/>
  <c r="U22" i="33"/>
  <c r="T22" i="33"/>
  <c r="S22" i="33"/>
  <c r="X21" i="33"/>
  <c r="W21" i="33"/>
  <c r="V21" i="33"/>
  <c r="U21" i="33"/>
  <c r="T21" i="33"/>
  <c r="S21" i="33"/>
  <c r="X20" i="33"/>
  <c r="W20" i="33"/>
  <c r="V20" i="33"/>
  <c r="U20" i="33"/>
  <c r="T20" i="33"/>
  <c r="S20" i="33"/>
  <c r="X19" i="33"/>
  <c r="W19" i="33"/>
  <c r="V19" i="33"/>
  <c r="U19" i="33"/>
  <c r="T19" i="33"/>
  <c r="S19" i="33"/>
  <c r="X18" i="33"/>
  <c r="W18" i="33"/>
  <c r="V18" i="33"/>
  <c r="U18" i="33"/>
  <c r="T18" i="33"/>
  <c r="S18" i="33"/>
  <c r="X17" i="33"/>
  <c r="W17" i="33"/>
  <c r="V17" i="33"/>
  <c r="U17" i="33"/>
  <c r="T17" i="33"/>
  <c r="S17" i="33"/>
  <c r="X16" i="33"/>
  <c r="W16" i="33"/>
  <c r="V16" i="33"/>
  <c r="U16" i="33"/>
  <c r="T16" i="33"/>
  <c r="S16" i="33"/>
  <c r="X15" i="33"/>
  <c r="W15" i="33"/>
  <c r="V15" i="33"/>
  <c r="U15" i="33"/>
  <c r="T15" i="33"/>
  <c r="S15" i="33"/>
  <c r="X14" i="33"/>
  <c r="W14" i="33"/>
  <c r="V14" i="33"/>
  <c r="U14" i="33"/>
  <c r="T14" i="33"/>
  <c r="S14" i="33"/>
  <c r="X13" i="33"/>
  <c r="W13" i="33"/>
  <c r="V13" i="33"/>
  <c r="U13" i="33"/>
  <c r="T13" i="33"/>
  <c r="S13" i="33"/>
  <c r="X12" i="33"/>
  <c r="W12" i="33"/>
  <c r="V12" i="33"/>
  <c r="U12" i="33"/>
  <c r="T12" i="33"/>
  <c r="S12" i="33"/>
  <c r="X11" i="33"/>
  <c r="W11" i="33"/>
  <c r="V11" i="33"/>
  <c r="U11" i="33"/>
  <c r="T11" i="33"/>
  <c r="S11" i="33"/>
  <c r="X10" i="33"/>
  <c r="W10" i="33"/>
  <c r="V10" i="33"/>
  <c r="U10" i="33"/>
  <c r="T10" i="33"/>
  <c r="S10" i="33"/>
  <c r="X9" i="33"/>
  <c r="W9" i="33"/>
  <c r="V9" i="33"/>
  <c r="U9" i="33"/>
  <c r="T9" i="33"/>
  <c r="S9" i="33"/>
  <c r="X8" i="33"/>
  <c r="W8" i="33"/>
  <c r="V8" i="33"/>
  <c r="U8" i="33"/>
  <c r="T8" i="33"/>
  <c r="S8" i="33"/>
  <c r="X8" i="31"/>
  <c r="X9" i="31"/>
  <c r="X10" i="31"/>
  <c r="X11" i="31"/>
  <c r="X12" i="31"/>
  <c r="X13" i="31"/>
  <c r="X14" i="31"/>
  <c r="X15" i="31"/>
  <c r="X16" i="31"/>
  <c r="X17" i="31"/>
  <c r="X18" i="31"/>
  <c r="X19" i="31"/>
  <c r="X20" i="31"/>
  <c r="X21" i="31"/>
  <c r="X22" i="31"/>
  <c r="X23" i="31"/>
  <c r="X24" i="31"/>
  <c r="X25" i="31"/>
  <c r="X26" i="31"/>
  <c r="X27" i="31"/>
  <c r="X28" i="31"/>
  <c r="X29" i="31"/>
  <c r="X30" i="31"/>
  <c r="X31" i="31"/>
  <c r="X32" i="31"/>
  <c r="X33" i="31"/>
  <c r="X34" i="31"/>
  <c r="X35" i="31"/>
  <c r="X36" i="31"/>
  <c r="X37" i="31"/>
  <c r="X38" i="31"/>
  <c r="X39" i="31"/>
  <c r="X40" i="31"/>
  <c r="X41" i="31"/>
  <c r="X42" i="31"/>
  <c r="X43" i="31"/>
  <c r="X44" i="31"/>
  <c r="X45" i="31"/>
  <c r="X46" i="31"/>
  <c r="X47" i="31"/>
  <c r="X48" i="31"/>
  <c r="X49" i="31"/>
  <c r="X50" i="31"/>
  <c r="X51" i="31"/>
  <c r="X52" i="31"/>
  <c r="X53" i="31"/>
  <c r="X54" i="31"/>
  <c r="X55" i="31"/>
  <c r="X56" i="31"/>
  <c r="X57" i="31"/>
  <c r="X58" i="31"/>
  <c r="X59" i="31"/>
  <c r="X60" i="31"/>
  <c r="X61" i="31"/>
  <c r="X62" i="31"/>
  <c r="X63" i="31"/>
  <c r="X64" i="31"/>
  <c r="X65" i="31"/>
  <c r="X66" i="31"/>
  <c r="X67" i="31"/>
  <c r="X68" i="31"/>
  <c r="X69" i="31"/>
  <c r="X70" i="31"/>
  <c r="X71" i="31"/>
  <c r="X72" i="31"/>
  <c r="X73" i="31"/>
  <c r="X74" i="31"/>
  <c r="X75" i="31"/>
  <c r="X76" i="31"/>
  <c r="X77" i="31"/>
  <c r="X78" i="31"/>
  <c r="X79" i="31"/>
  <c r="X80" i="31"/>
  <c r="X81" i="31"/>
  <c r="X82" i="31"/>
  <c r="X83" i="31"/>
  <c r="X84" i="31"/>
  <c r="X85" i="31"/>
  <c r="X86" i="31"/>
  <c r="X87" i="31"/>
  <c r="X88" i="31"/>
  <c r="X89" i="31"/>
  <c r="X90" i="31"/>
  <c r="X91" i="31"/>
  <c r="X8" i="32"/>
  <c r="X9" i="32"/>
  <c r="X10" i="32"/>
  <c r="X11" i="32"/>
  <c r="X12" i="32"/>
  <c r="X13" i="32"/>
  <c r="X14" i="32"/>
  <c r="X15" i="32"/>
  <c r="X16" i="32"/>
  <c r="X17" i="32"/>
  <c r="X18" i="32"/>
  <c r="X19" i="32"/>
  <c r="X20" i="32"/>
  <c r="X21" i="32"/>
  <c r="X22" i="32"/>
  <c r="X23" i="32"/>
  <c r="X24" i="32"/>
  <c r="X25" i="32"/>
  <c r="X26" i="32"/>
  <c r="X27" i="32"/>
  <c r="X28" i="32"/>
  <c r="X29" i="32"/>
  <c r="X30" i="32"/>
  <c r="X31" i="32"/>
  <c r="X32" i="32"/>
  <c r="X33" i="32"/>
  <c r="X34" i="32"/>
  <c r="X35" i="32"/>
  <c r="X36" i="32"/>
  <c r="X37" i="32"/>
  <c r="X38" i="32"/>
  <c r="X39" i="32"/>
  <c r="X40" i="32"/>
  <c r="X41" i="32"/>
  <c r="X42" i="32"/>
  <c r="X43" i="32"/>
  <c r="X44" i="32"/>
  <c r="X45" i="32"/>
  <c r="X46" i="32"/>
  <c r="X47" i="32"/>
  <c r="X48" i="32"/>
  <c r="X49" i="32"/>
  <c r="X50" i="32"/>
  <c r="X51" i="32"/>
  <c r="X52" i="32"/>
  <c r="X53" i="32"/>
  <c r="X54" i="32"/>
  <c r="X55" i="32"/>
  <c r="X56" i="32"/>
  <c r="X57" i="32"/>
  <c r="X58" i="32"/>
  <c r="X59" i="32"/>
  <c r="X60" i="32"/>
  <c r="X61" i="32"/>
  <c r="X62" i="32"/>
  <c r="X63" i="32"/>
  <c r="X64" i="32"/>
  <c r="X65" i="32"/>
  <c r="X66" i="32"/>
  <c r="X67" i="32"/>
  <c r="X68" i="32"/>
  <c r="X69" i="32"/>
  <c r="X70" i="32"/>
  <c r="X71" i="32"/>
  <c r="X72" i="32"/>
  <c r="X73" i="32"/>
  <c r="X74" i="32"/>
  <c r="X75" i="32"/>
  <c r="X76" i="32"/>
  <c r="X77" i="32"/>
  <c r="X78" i="32"/>
  <c r="X79" i="32"/>
  <c r="X80" i="32"/>
  <c r="X81" i="32"/>
  <c r="X82" i="32"/>
  <c r="X83" i="32"/>
  <c r="X84" i="32"/>
  <c r="X85" i="32"/>
  <c r="X86" i="32"/>
  <c r="X87" i="32"/>
  <c r="X88" i="32"/>
  <c r="X89" i="32"/>
  <c r="X90" i="32"/>
  <c r="X91" i="32"/>
  <c r="W8" i="32"/>
  <c r="W9" i="32"/>
  <c r="W10" i="32"/>
  <c r="W11" i="32"/>
  <c r="W12" i="32"/>
  <c r="W13" i="32"/>
  <c r="W14" i="32"/>
  <c r="W15" i="32"/>
  <c r="W16" i="32"/>
  <c r="W17" i="32"/>
  <c r="W18" i="32"/>
  <c r="W19" i="32"/>
  <c r="W20" i="32"/>
  <c r="W21" i="32"/>
  <c r="W22" i="32"/>
  <c r="W23" i="32"/>
  <c r="W24" i="32"/>
  <c r="W25" i="32"/>
  <c r="W26" i="32"/>
  <c r="W27" i="32"/>
  <c r="W28" i="32"/>
  <c r="W29" i="32"/>
  <c r="W30" i="32"/>
  <c r="W31" i="32"/>
  <c r="W32" i="32"/>
  <c r="W33" i="32"/>
  <c r="W34" i="32"/>
  <c r="W35" i="32"/>
  <c r="W36" i="32"/>
  <c r="W37" i="32"/>
  <c r="W38" i="32"/>
  <c r="W39" i="32"/>
  <c r="W40" i="32"/>
  <c r="W41" i="32"/>
  <c r="W42" i="32"/>
  <c r="W43" i="32"/>
  <c r="W44" i="32"/>
  <c r="W45" i="32"/>
  <c r="W46" i="32"/>
  <c r="W47" i="32"/>
  <c r="W48" i="32"/>
  <c r="W49" i="32"/>
  <c r="W50" i="32"/>
  <c r="W51" i="32"/>
  <c r="W52" i="32"/>
  <c r="W53" i="32"/>
  <c r="W54" i="32"/>
  <c r="W55" i="32"/>
  <c r="W56" i="32"/>
  <c r="W57" i="32"/>
  <c r="W58" i="32"/>
  <c r="W59" i="32"/>
  <c r="W60" i="32"/>
  <c r="W61" i="32"/>
  <c r="W62" i="32"/>
  <c r="W63" i="32"/>
  <c r="W64" i="32"/>
  <c r="W65" i="32"/>
  <c r="W66" i="32"/>
  <c r="W67" i="32"/>
  <c r="W68" i="32"/>
  <c r="W69" i="32"/>
  <c r="W70" i="32"/>
  <c r="W71" i="32"/>
  <c r="W72" i="32"/>
  <c r="W73" i="32"/>
  <c r="W74" i="32"/>
  <c r="W75" i="32"/>
  <c r="W76" i="32"/>
  <c r="W77" i="32"/>
  <c r="W78" i="32"/>
  <c r="W79" i="32"/>
  <c r="W80" i="32"/>
  <c r="W81" i="32"/>
  <c r="W82" i="32"/>
  <c r="W83" i="32"/>
  <c r="W84" i="32"/>
  <c r="W85" i="32"/>
  <c r="W86" i="32"/>
  <c r="W87" i="32"/>
  <c r="W88" i="32"/>
  <c r="W89" i="32"/>
  <c r="W90" i="32"/>
  <c r="W91" i="32"/>
  <c r="T8" i="32"/>
  <c r="U8" i="32"/>
  <c r="V8" i="32"/>
  <c r="T9" i="32"/>
  <c r="U9" i="32"/>
  <c r="V9" i="32"/>
  <c r="T10" i="32"/>
  <c r="U10" i="32"/>
  <c r="V10" i="32"/>
  <c r="T11" i="32"/>
  <c r="U11" i="32"/>
  <c r="V11" i="32"/>
  <c r="T12" i="32"/>
  <c r="U12" i="32"/>
  <c r="V12" i="32"/>
  <c r="T13" i="32"/>
  <c r="U13" i="32"/>
  <c r="V13" i="32"/>
  <c r="T14" i="32"/>
  <c r="U14" i="32"/>
  <c r="V14" i="32"/>
  <c r="T15" i="32"/>
  <c r="U15" i="32"/>
  <c r="V15" i="32"/>
  <c r="T16" i="32"/>
  <c r="U16" i="32"/>
  <c r="V16" i="32"/>
  <c r="T17" i="32"/>
  <c r="U17" i="32"/>
  <c r="V17" i="32"/>
  <c r="T18" i="32"/>
  <c r="U18" i="32"/>
  <c r="V18" i="32"/>
  <c r="T19" i="32"/>
  <c r="U19" i="32"/>
  <c r="V19" i="32"/>
  <c r="T20" i="32"/>
  <c r="U20" i="32"/>
  <c r="V20" i="32"/>
  <c r="T21" i="32"/>
  <c r="U21" i="32"/>
  <c r="V21" i="32"/>
  <c r="T22" i="32"/>
  <c r="U22" i="32"/>
  <c r="V22" i="32"/>
  <c r="T23" i="32"/>
  <c r="U23" i="32"/>
  <c r="V23" i="32"/>
  <c r="T24" i="32"/>
  <c r="U24" i="32"/>
  <c r="V24" i="32"/>
  <c r="T25" i="32"/>
  <c r="U25" i="32"/>
  <c r="V25" i="32"/>
  <c r="T26" i="32"/>
  <c r="U26" i="32"/>
  <c r="V26" i="32"/>
  <c r="T27" i="32"/>
  <c r="U27" i="32"/>
  <c r="V27" i="32"/>
  <c r="T28" i="32"/>
  <c r="U28" i="32"/>
  <c r="V28" i="32"/>
  <c r="T29" i="32"/>
  <c r="U29" i="32"/>
  <c r="V29" i="32"/>
  <c r="T30" i="32"/>
  <c r="U30" i="32"/>
  <c r="V30" i="32"/>
  <c r="T31" i="32"/>
  <c r="U31" i="32"/>
  <c r="V31" i="32"/>
  <c r="T32" i="32"/>
  <c r="U32" i="32"/>
  <c r="V32" i="32"/>
  <c r="T33" i="32"/>
  <c r="U33" i="32"/>
  <c r="V33" i="32"/>
  <c r="T34" i="32"/>
  <c r="U34" i="32"/>
  <c r="V34" i="32"/>
  <c r="T35" i="32"/>
  <c r="U35" i="32"/>
  <c r="V35" i="32"/>
  <c r="T36" i="32"/>
  <c r="U36" i="32"/>
  <c r="V36" i="32"/>
  <c r="T37" i="32"/>
  <c r="U37" i="32"/>
  <c r="V37" i="32"/>
  <c r="T38" i="32"/>
  <c r="U38" i="32"/>
  <c r="V38" i="32"/>
  <c r="T39" i="32"/>
  <c r="U39" i="32"/>
  <c r="V39" i="32"/>
  <c r="T40" i="32"/>
  <c r="U40" i="32"/>
  <c r="V40" i="32"/>
  <c r="T41" i="32"/>
  <c r="U41" i="32"/>
  <c r="V41" i="32"/>
  <c r="T42" i="32"/>
  <c r="U42" i="32"/>
  <c r="V42" i="32"/>
  <c r="T43" i="32"/>
  <c r="U43" i="32"/>
  <c r="V43" i="32"/>
  <c r="T44" i="32"/>
  <c r="U44" i="32"/>
  <c r="V44" i="32"/>
  <c r="T45" i="32"/>
  <c r="U45" i="32"/>
  <c r="V45" i="32"/>
  <c r="T46" i="32"/>
  <c r="U46" i="32"/>
  <c r="V46" i="32"/>
  <c r="T47" i="32"/>
  <c r="U47" i="32"/>
  <c r="V47" i="32"/>
  <c r="T48" i="32"/>
  <c r="U48" i="32"/>
  <c r="V48" i="32"/>
  <c r="T49" i="32"/>
  <c r="U49" i="32"/>
  <c r="V49" i="32"/>
  <c r="T50" i="32"/>
  <c r="U50" i="32"/>
  <c r="V50" i="32"/>
  <c r="T51" i="32"/>
  <c r="U51" i="32"/>
  <c r="V51" i="32"/>
  <c r="T52" i="32"/>
  <c r="U52" i="32"/>
  <c r="V52" i="32"/>
  <c r="T53" i="32"/>
  <c r="U53" i="32"/>
  <c r="V53" i="32"/>
  <c r="T54" i="32"/>
  <c r="U54" i="32"/>
  <c r="V54" i="32"/>
  <c r="T55" i="32"/>
  <c r="U55" i="32"/>
  <c r="V55" i="32"/>
  <c r="T56" i="32"/>
  <c r="U56" i="32"/>
  <c r="V56" i="32"/>
  <c r="T57" i="32"/>
  <c r="U57" i="32"/>
  <c r="V57" i="32"/>
  <c r="T58" i="32"/>
  <c r="U58" i="32"/>
  <c r="V58" i="32"/>
  <c r="T59" i="32"/>
  <c r="U59" i="32"/>
  <c r="V59" i="32"/>
  <c r="T60" i="32"/>
  <c r="U60" i="32"/>
  <c r="V60" i="32"/>
  <c r="T61" i="32"/>
  <c r="U61" i="32"/>
  <c r="V61" i="32"/>
  <c r="T62" i="32"/>
  <c r="U62" i="32"/>
  <c r="V62" i="32"/>
  <c r="T63" i="32"/>
  <c r="U63" i="32"/>
  <c r="V63" i="32"/>
  <c r="T64" i="32"/>
  <c r="U64" i="32"/>
  <c r="V64" i="32"/>
  <c r="T65" i="32"/>
  <c r="U65" i="32"/>
  <c r="V65" i="32"/>
  <c r="T66" i="32"/>
  <c r="U66" i="32"/>
  <c r="V66" i="32"/>
  <c r="T67" i="32"/>
  <c r="U67" i="32"/>
  <c r="V67" i="32"/>
  <c r="T68" i="32"/>
  <c r="U68" i="32"/>
  <c r="V68" i="32"/>
  <c r="T69" i="32"/>
  <c r="U69" i="32"/>
  <c r="V69" i="32"/>
  <c r="T70" i="32"/>
  <c r="U70" i="32"/>
  <c r="V70" i="32"/>
  <c r="T71" i="32"/>
  <c r="U71" i="32"/>
  <c r="V71" i="32"/>
  <c r="T72" i="32"/>
  <c r="U72" i="32"/>
  <c r="V72" i="32"/>
  <c r="T73" i="32"/>
  <c r="U73" i="32"/>
  <c r="V73" i="32"/>
  <c r="T74" i="32"/>
  <c r="U74" i="32"/>
  <c r="V74" i="32"/>
  <c r="T75" i="32"/>
  <c r="U75" i="32"/>
  <c r="V75" i="32"/>
  <c r="T76" i="32"/>
  <c r="U76" i="32"/>
  <c r="V76" i="32"/>
  <c r="T77" i="32"/>
  <c r="U77" i="32"/>
  <c r="V77" i="32"/>
  <c r="T78" i="32"/>
  <c r="U78" i="32"/>
  <c r="V78" i="32"/>
  <c r="T79" i="32"/>
  <c r="U79" i="32"/>
  <c r="V79" i="32"/>
  <c r="T80" i="32"/>
  <c r="U80" i="32"/>
  <c r="V80" i="32"/>
  <c r="T81" i="32"/>
  <c r="U81" i="32"/>
  <c r="V81" i="32"/>
  <c r="T82" i="32"/>
  <c r="U82" i="32"/>
  <c r="V82" i="32"/>
  <c r="T83" i="32"/>
  <c r="U83" i="32"/>
  <c r="V83" i="32"/>
  <c r="T84" i="32"/>
  <c r="U84" i="32"/>
  <c r="V84" i="32"/>
  <c r="T85" i="32"/>
  <c r="U85" i="32"/>
  <c r="V85" i="32"/>
  <c r="T86" i="32"/>
  <c r="U86" i="32"/>
  <c r="V86" i="32"/>
  <c r="T87" i="32"/>
  <c r="U87" i="32"/>
  <c r="V87" i="32"/>
  <c r="T88" i="32"/>
  <c r="U88" i="32"/>
  <c r="V88" i="32"/>
  <c r="T89" i="32"/>
  <c r="U89" i="32"/>
  <c r="V89" i="32"/>
  <c r="T90" i="32"/>
  <c r="U90" i="32"/>
  <c r="V90" i="32"/>
  <c r="T91" i="32"/>
  <c r="U91" i="32"/>
  <c r="V91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S24" i="32"/>
  <c r="S25" i="32"/>
  <c r="S26" i="32"/>
  <c r="S27" i="32"/>
  <c r="S28" i="32"/>
  <c r="S29" i="32"/>
  <c r="S30" i="32"/>
  <c r="S31" i="32"/>
  <c r="S32" i="32"/>
  <c r="S33" i="32"/>
  <c r="S34" i="32"/>
  <c r="S35" i="32"/>
  <c r="S36" i="32"/>
  <c r="S37" i="32"/>
  <c r="S38" i="32"/>
  <c r="S39" i="32"/>
  <c r="S40" i="32"/>
  <c r="S41" i="32"/>
  <c r="S42" i="32"/>
  <c r="S43" i="32"/>
  <c r="S44" i="32"/>
  <c r="S45" i="32"/>
  <c r="S46" i="32"/>
  <c r="S47" i="32"/>
  <c r="S48" i="32"/>
  <c r="S49" i="32"/>
  <c r="S50" i="32"/>
  <c r="S51" i="32"/>
  <c r="S52" i="32"/>
  <c r="S53" i="32"/>
  <c r="S54" i="32"/>
  <c r="S55" i="32"/>
  <c r="S56" i="32"/>
  <c r="S57" i="32"/>
  <c r="S58" i="32"/>
  <c r="S59" i="32"/>
  <c r="S60" i="32"/>
  <c r="S61" i="32"/>
  <c r="S62" i="32"/>
  <c r="S63" i="32"/>
  <c r="S64" i="32"/>
  <c r="S65" i="32"/>
  <c r="S66" i="32"/>
  <c r="S67" i="32"/>
  <c r="S68" i="32"/>
  <c r="S69" i="32"/>
  <c r="S70" i="32"/>
  <c r="S71" i="32"/>
  <c r="S72" i="32"/>
  <c r="S73" i="32"/>
  <c r="S74" i="32"/>
  <c r="S75" i="32"/>
  <c r="S76" i="32"/>
  <c r="S77" i="32"/>
  <c r="S78" i="32"/>
  <c r="S79" i="32"/>
  <c r="S80" i="32"/>
  <c r="S81" i="32"/>
  <c r="S82" i="32"/>
  <c r="S83" i="32"/>
  <c r="S84" i="32"/>
  <c r="S85" i="32"/>
  <c r="S86" i="32"/>
  <c r="S87" i="32"/>
  <c r="S88" i="32"/>
  <c r="S89" i="32"/>
  <c r="S90" i="32"/>
  <c r="S91" i="32"/>
  <c r="S8" i="32"/>
  <c r="T8" i="31"/>
  <c r="U8" i="31"/>
  <c r="V8" i="31"/>
  <c r="W8" i="31"/>
  <c r="T9" i="31"/>
  <c r="U9" i="31"/>
  <c r="V9" i="31"/>
  <c r="W9" i="31"/>
  <c r="T10" i="31"/>
  <c r="U10" i="31"/>
  <c r="V10" i="31"/>
  <c r="W10" i="31"/>
  <c r="T11" i="31"/>
  <c r="U11" i="31"/>
  <c r="V11" i="31"/>
  <c r="W11" i="31"/>
  <c r="T12" i="31"/>
  <c r="U12" i="31"/>
  <c r="V12" i="31"/>
  <c r="W12" i="31"/>
  <c r="T13" i="31"/>
  <c r="U13" i="31"/>
  <c r="V13" i="31"/>
  <c r="W13" i="31"/>
  <c r="T14" i="31"/>
  <c r="U14" i="31"/>
  <c r="V14" i="31"/>
  <c r="W14" i="31"/>
  <c r="T15" i="31"/>
  <c r="U15" i="31"/>
  <c r="V15" i="31"/>
  <c r="W15" i="31"/>
  <c r="T16" i="31"/>
  <c r="U16" i="31"/>
  <c r="V16" i="31"/>
  <c r="W16" i="31"/>
  <c r="T17" i="31"/>
  <c r="U17" i="31"/>
  <c r="V17" i="31"/>
  <c r="W17" i="31"/>
  <c r="T18" i="31"/>
  <c r="U18" i="31"/>
  <c r="V18" i="31"/>
  <c r="W18" i="31"/>
  <c r="T19" i="31"/>
  <c r="U19" i="31"/>
  <c r="V19" i="31"/>
  <c r="W19" i="31"/>
  <c r="T20" i="31"/>
  <c r="U20" i="31"/>
  <c r="V20" i="31"/>
  <c r="W20" i="31"/>
  <c r="T21" i="31"/>
  <c r="U21" i="31"/>
  <c r="V21" i="31"/>
  <c r="W21" i="31"/>
  <c r="T22" i="31"/>
  <c r="U22" i="31"/>
  <c r="V22" i="31"/>
  <c r="W22" i="31"/>
  <c r="T23" i="31"/>
  <c r="U23" i="31"/>
  <c r="V23" i="31"/>
  <c r="W23" i="31"/>
  <c r="T24" i="31"/>
  <c r="U24" i="31"/>
  <c r="V24" i="31"/>
  <c r="W24" i="31"/>
  <c r="T25" i="31"/>
  <c r="U25" i="31"/>
  <c r="V25" i="31"/>
  <c r="W25" i="31"/>
  <c r="T26" i="31"/>
  <c r="U26" i="31"/>
  <c r="V26" i="31"/>
  <c r="W26" i="31"/>
  <c r="T27" i="31"/>
  <c r="U27" i="31"/>
  <c r="V27" i="31"/>
  <c r="W27" i="31"/>
  <c r="T28" i="31"/>
  <c r="U28" i="31"/>
  <c r="V28" i="31"/>
  <c r="W28" i="31"/>
  <c r="T29" i="31"/>
  <c r="U29" i="31"/>
  <c r="V29" i="31"/>
  <c r="W29" i="31"/>
  <c r="T30" i="31"/>
  <c r="U30" i="31"/>
  <c r="V30" i="31"/>
  <c r="W30" i="31"/>
  <c r="T31" i="31"/>
  <c r="U31" i="31"/>
  <c r="V31" i="31"/>
  <c r="W31" i="31"/>
  <c r="T32" i="31"/>
  <c r="U32" i="31"/>
  <c r="V32" i="31"/>
  <c r="W32" i="31"/>
  <c r="T33" i="31"/>
  <c r="U33" i="31"/>
  <c r="V33" i="31"/>
  <c r="W33" i="31"/>
  <c r="T34" i="31"/>
  <c r="U34" i="31"/>
  <c r="V34" i="31"/>
  <c r="W34" i="31"/>
  <c r="T35" i="31"/>
  <c r="U35" i="31"/>
  <c r="V35" i="31"/>
  <c r="W35" i="31"/>
  <c r="T36" i="31"/>
  <c r="U36" i="31"/>
  <c r="V36" i="31"/>
  <c r="W36" i="31"/>
  <c r="T37" i="31"/>
  <c r="U37" i="31"/>
  <c r="V37" i="31"/>
  <c r="W37" i="31"/>
  <c r="T38" i="31"/>
  <c r="U38" i="31"/>
  <c r="V38" i="31"/>
  <c r="W38" i="31"/>
  <c r="T39" i="31"/>
  <c r="U39" i="31"/>
  <c r="V39" i="31"/>
  <c r="W39" i="31"/>
  <c r="T40" i="31"/>
  <c r="U40" i="31"/>
  <c r="V40" i="31"/>
  <c r="W40" i="31"/>
  <c r="T41" i="31"/>
  <c r="U41" i="31"/>
  <c r="V41" i="31"/>
  <c r="W41" i="31"/>
  <c r="T42" i="31"/>
  <c r="U42" i="31"/>
  <c r="V42" i="31"/>
  <c r="W42" i="31"/>
  <c r="T43" i="31"/>
  <c r="U43" i="31"/>
  <c r="V43" i="31"/>
  <c r="W43" i="31"/>
  <c r="T44" i="31"/>
  <c r="U44" i="31"/>
  <c r="V44" i="31"/>
  <c r="W44" i="31"/>
  <c r="T45" i="31"/>
  <c r="U45" i="31"/>
  <c r="V45" i="31"/>
  <c r="W45" i="31"/>
  <c r="T46" i="31"/>
  <c r="U46" i="31"/>
  <c r="V46" i="31"/>
  <c r="W46" i="31"/>
  <c r="T47" i="31"/>
  <c r="U47" i="31"/>
  <c r="V47" i="31"/>
  <c r="W47" i="31"/>
  <c r="T48" i="31"/>
  <c r="U48" i="31"/>
  <c r="V48" i="31"/>
  <c r="W48" i="31"/>
  <c r="T49" i="31"/>
  <c r="U49" i="31"/>
  <c r="V49" i="31"/>
  <c r="W49" i="31"/>
  <c r="T50" i="31"/>
  <c r="U50" i="31"/>
  <c r="V50" i="31"/>
  <c r="W50" i="31"/>
  <c r="T51" i="31"/>
  <c r="U51" i="31"/>
  <c r="V51" i="31"/>
  <c r="W51" i="31"/>
  <c r="T52" i="31"/>
  <c r="U52" i="31"/>
  <c r="V52" i="31"/>
  <c r="W52" i="31"/>
  <c r="T53" i="31"/>
  <c r="U53" i="31"/>
  <c r="V53" i="31"/>
  <c r="W53" i="31"/>
  <c r="T54" i="31"/>
  <c r="U54" i="31"/>
  <c r="V54" i="31"/>
  <c r="W54" i="31"/>
  <c r="T55" i="31"/>
  <c r="U55" i="31"/>
  <c r="V55" i="31"/>
  <c r="W55" i="31"/>
  <c r="T56" i="31"/>
  <c r="U56" i="31"/>
  <c r="V56" i="31"/>
  <c r="W56" i="31"/>
  <c r="T57" i="31"/>
  <c r="U57" i="31"/>
  <c r="V57" i="31"/>
  <c r="W57" i="31"/>
  <c r="T58" i="31"/>
  <c r="U58" i="31"/>
  <c r="V58" i="31"/>
  <c r="W58" i="31"/>
  <c r="T59" i="31"/>
  <c r="U59" i="31"/>
  <c r="V59" i="31"/>
  <c r="W59" i="31"/>
  <c r="T60" i="31"/>
  <c r="U60" i="31"/>
  <c r="V60" i="31"/>
  <c r="W60" i="31"/>
  <c r="T61" i="31"/>
  <c r="U61" i="31"/>
  <c r="V61" i="31"/>
  <c r="W61" i="31"/>
  <c r="T62" i="31"/>
  <c r="U62" i="31"/>
  <c r="V62" i="31"/>
  <c r="W62" i="31"/>
  <c r="T63" i="31"/>
  <c r="U63" i="31"/>
  <c r="V63" i="31"/>
  <c r="W63" i="31"/>
  <c r="T64" i="31"/>
  <c r="U64" i="31"/>
  <c r="V64" i="31"/>
  <c r="W64" i="31"/>
  <c r="T65" i="31"/>
  <c r="U65" i="31"/>
  <c r="V65" i="31"/>
  <c r="W65" i="31"/>
  <c r="T66" i="31"/>
  <c r="U66" i="31"/>
  <c r="V66" i="31"/>
  <c r="W66" i="31"/>
  <c r="T67" i="31"/>
  <c r="U67" i="31"/>
  <c r="V67" i="31"/>
  <c r="W67" i="31"/>
  <c r="T68" i="31"/>
  <c r="U68" i="31"/>
  <c r="V68" i="31"/>
  <c r="W68" i="31"/>
  <c r="T69" i="31"/>
  <c r="U69" i="31"/>
  <c r="V69" i="31"/>
  <c r="W69" i="31"/>
  <c r="T70" i="31"/>
  <c r="U70" i="31"/>
  <c r="V70" i="31"/>
  <c r="W70" i="31"/>
  <c r="T71" i="31"/>
  <c r="U71" i="31"/>
  <c r="V71" i="31"/>
  <c r="W71" i="31"/>
  <c r="T72" i="31"/>
  <c r="U72" i="31"/>
  <c r="V72" i="31"/>
  <c r="W72" i="31"/>
  <c r="T73" i="31"/>
  <c r="U73" i="31"/>
  <c r="V73" i="31"/>
  <c r="W73" i="31"/>
  <c r="T74" i="31"/>
  <c r="U74" i="31"/>
  <c r="V74" i="31"/>
  <c r="W74" i="31"/>
  <c r="T75" i="31"/>
  <c r="U75" i="31"/>
  <c r="V75" i="31"/>
  <c r="W75" i="31"/>
  <c r="T76" i="31"/>
  <c r="U76" i="31"/>
  <c r="V76" i="31"/>
  <c r="W76" i="31"/>
  <c r="T77" i="31"/>
  <c r="U77" i="31"/>
  <c r="V77" i="31"/>
  <c r="W77" i="31"/>
  <c r="T78" i="31"/>
  <c r="U78" i="31"/>
  <c r="V78" i="31"/>
  <c r="W78" i="31"/>
  <c r="T79" i="31"/>
  <c r="U79" i="31"/>
  <c r="V79" i="31"/>
  <c r="W79" i="31"/>
  <c r="T80" i="31"/>
  <c r="U80" i="31"/>
  <c r="V80" i="31"/>
  <c r="W80" i="31"/>
  <c r="T81" i="31"/>
  <c r="U81" i="31"/>
  <c r="V81" i="31"/>
  <c r="W81" i="31"/>
  <c r="T82" i="31"/>
  <c r="U82" i="31"/>
  <c r="V82" i="31"/>
  <c r="W82" i="31"/>
  <c r="T83" i="31"/>
  <c r="U83" i="31"/>
  <c r="V83" i="31"/>
  <c r="W83" i="31"/>
  <c r="T84" i="31"/>
  <c r="U84" i="31"/>
  <c r="V84" i="31"/>
  <c r="W84" i="31"/>
  <c r="T85" i="31"/>
  <c r="U85" i="31"/>
  <c r="V85" i="31"/>
  <c r="W85" i="31"/>
  <c r="T86" i="31"/>
  <c r="U86" i="31"/>
  <c r="V86" i="31"/>
  <c r="W86" i="31"/>
  <c r="T87" i="31"/>
  <c r="U87" i="31"/>
  <c r="V87" i="31"/>
  <c r="W87" i="31"/>
  <c r="T88" i="31"/>
  <c r="U88" i="31"/>
  <c r="V88" i="31"/>
  <c r="W88" i="31"/>
  <c r="T89" i="31"/>
  <c r="U89" i="31"/>
  <c r="V89" i="31"/>
  <c r="W89" i="31"/>
  <c r="T90" i="31"/>
  <c r="U90" i="31"/>
  <c r="V90" i="31"/>
  <c r="W90" i="31"/>
  <c r="T91" i="31"/>
  <c r="U91" i="31"/>
  <c r="V91" i="31"/>
  <c r="W91" i="31"/>
  <c r="S9" i="31"/>
  <c r="S10" i="31"/>
  <c r="S11" i="31"/>
  <c r="S12" i="31"/>
  <c r="S13" i="31"/>
  <c r="S14" i="31"/>
  <c r="S15" i="31"/>
  <c r="S16" i="31"/>
  <c r="S17" i="31"/>
  <c r="S18" i="31"/>
  <c r="S19" i="31"/>
  <c r="S20" i="31"/>
  <c r="S21" i="31"/>
  <c r="S22" i="31"/>
  <c r="S23" i="31"/>
  <c r="S24" i="31"/>
  <c r="S25" i="31"/>
  <c r="S26" i="31"/>
  <c r="S27" i="31"/>
  <c r="S28" i="31"/>
  <c r="S29" i="31"/>
  <c r="S30" i="31"/>
  <c r="S31" i="31"/>
  <c r="S32" i="31"/>
  <c r="S33" i="31"/>
  <c r="S34" i="31"/>
  <c r="S35" i="31"/>
  <c r="S36" i="31"/>
  <c r="S37" i="31"/>
  <c r="S38" i="31"/>
  <c r="S39" i="31"/>
  <c r="S40" i="31"/>
  <c r="S41" i="31"/>
  <c r="S42" i="31"/>
  <c r="S43" i="31"/>
  <c r="S44" i="31"/>
  <c r="S45" i="31"/>
  <c r="S46" i="31"/>
  <c r="S47" i="31"/>
  <c r="S48" i="31"/>
  <c r="S49" i="31"/>
  <c r="S50" i="31"/>
  <c r="S51" i="31"/>
  <c r="S52" i="31"/>
  <c r="S53" i="31"/>
  <c r="S54" i="31"/>
  <c r="S55" i="31"/>
  <c r="S56" i="31"/>
  <c r="S57" i="31"/>
  <c r="S58" i="31"/>
  <c r="S59" i="31"/>
  <c r="S60" i="31"/>
  <c r="S61" i="31"/>
  <c r="S62" i="31"/>
  <c r="S63" i="31"/>
  <c r="S64" i="31"/>
  <c r="S65" i="31"/>
  <c r="S66" i="31"/>
  <c r="S67" i="31"/>
  <c r="S68" i="31"/>
  <c r="S69" i="31"/>
  <c r="S70" i="31"/>
  <c r="S71" i="31"/>
  <c r="S72" i="31"/>
  <c r="S73" i="31"/>
  <c r="S74" i="31"/>
  <c r="S75" i="31"/>
  <c r="S76" i="31"/>
  <c r="S77" i="31"/>
  <c r="S78" i="31"/>
  <c r="S79" i="31"/>
  <c r="S80" i="31"/>
  <c r="S81" i="31"/>
  <c r="S82" i="31"/>
  <c r="S83" i="31"/>
  <c r="S84" i="31"/>
  <c r="S85" i="31"/>
  <c r="S86" i="31"/>
  <c r="S87" i="31"/>
  <c r="S88" i="31"/>
  <c r="S89" i="31"/>
  <c r="S90" i="31"/>
  <c r="S91" i="31"/>
  <c r="S8" i="27"/>
  <c r="V91" i="27"/>
  <c r="U91" i="27"/>
  <c r="T91" i="27"/>
  <c r="S91" i="27"/>
  <c r="V90" i="27"/>
  <c r="U90" i="27"/>
  <c r="T90" i="27"/>
  <c r="S90" i="27"/>
  <c r="V89" i="27"/>
  <c r="U89" i="27"/>
  <c r="T89" i="27"/>
  <c r="S89" i="27"/>
  <c r="V88" i="27"/>
  <c r="U88" i="27"/>
  <c r="T88" i="27"/>
  <c r="S88" i="27"/>
  <c r="V87" i="27"/>
  <c r="U87" i="27"/>
  <c r="T87" i="27"/>
  <c r="S87" i="27"/>
  <c r="V86" i="27"/>
  <c r="U86" i="27"/>
  <c r="T86" i="27"/>
  <c r="S86" i="27"/>
  <c r="V85" i="27"/>
  <c r="U85" i="27"/>
  <c r="T85" i="27"/>
  <c r="S85" i="27"/>
  <c r="V84" i="27"/>
  <c r="U84" i="27"/>
  <c r="T84" i="27"/>
  <c r="S84" i="27"/>
  <c r="V83" i="27"/>
  <c r="U83" i="27"/>
  <c r="T83" i="27"/>
  <c r="S83" i="27"/>
  <c r="V82" i="27"/>
  <c r="U82" i="27"/>
  <c r="T82" i="27"/>
  <c r="S82" i="27"/>
  <c r="V81" i="27"/>
  <c r="U81" i="27"/>
  <c r="T81" i="27"/>
  <c r="S81" i="27"/>
  <c r="V80" i="27"/>
  <c r="U80" i="27"/>
  <c r="T80" i="27"/>
  <c r="S80" i="27"/>
  <c r="V79" i="27"/>
  <c r="U79" i="27"/>
  <c r="T79" i="27"/>
  <c r="S79" i="27"/>
  <c r="V78" i="27"/>
  <c r="U78" i="27"/>
  <c r="T78" i="27"/>
  <c r="S78" i="27"/>
  <c r="V77" i="27"/>
  <c r="U77" i="27"/>
  <c r="T77" i="27"/>
  <c r="S77" i="27"/>
  <c r="V76" i="27"/>
  <c r="U76" i="27"/>
  <c r="T76" i="27"/>
  <c r="S76" i="27"/>
  <c r="V75" i="27"/>
  <c r="U75" i="27"/>
  <c r="T75" i="27"/>
  <c r="S75" i="27"/>
  <c r="V74" i="27"/>
  <c r="U74" i="27"/>
  <c r="T74" i="27"/>
  <c r="S74" i="27"/>
  <c r="V73" i="27"/>
  <c r="U73" i="27"/>
  <c r="T73" i="27"/>
  <c r="S73" i="27"/>
  <c r="V72" i="27"/>
  <c r="U72" i="27"/>
  <c r="T72" i="27"/>
  <c r="S72" i="27"/>
  <c r="V71" i="27"/>
  <c r="U71" i="27"/>
  <c r="T71" i="27"/>
  <c r="S71" i="27"/>
  <c r="V70" i="27"/>
  <c r="U70" i="27"/>
  <c r="T70" i="27"/>
  <c r="S70" i="27"/>
  <c r="V69" i="27"/>
  <c r="U69" i="27"/>
  <c r="T69" i="27"/>
  <c r="S69" i="27"/>
  <c r="V68" i="27"/>
  <c r="U68" i="27"/>
  <c r="T68" i="27"/>
  <c r="S68" i="27"/>
  <c r="V67" i="27"/>
  <c r="U67" i="27"/>
  <c r="T67" i="27"/>
  <c r="S67" i="27"/>
  <c r="V66" i="27"/>
  <c r="U66" i="27"/>
  <c r="T66" i="27"/>
  <c r="S66" i="27"/>
  <c r="V65" i="27"/>
  <c r="U65" i="27"/>
  <c r="T65" i="27"/>
  <c r="S65" i="27"/>
  <c r="V64" i="27"/>
  <c r="U64" i="27"/>
  <c r="T64" i="27"/>
  <c r="S64" i="27"/>
  <c r="V63" i="27"/>
  <c r="U63" i="27"/>
  <c r="T63" i="27"/>
  <c r="S63" i="27"/>
  <c r="V62" i="27"/>
  <c r="U62" i="27"/>
  <c r="T62" i="27"/>
  <c r="S62" i="27"/>
  <c r="V61" i="27"/>
  <c r="U61" i="27"/>
  <c r="T61" i="27"/>
  <c r="S61" i="27"/>
  <c r="V60" i="27"/>
  <c r="U60" i="27"/>
  <c r="T60" i="27"/>
  <c r="S60" i="27"/>
  <c r="V59" i="27"/>
  <c r="U59" i="27"/>
  <c r="T59" i="27"/>
  <c r="S59" i="27"/>
  <c r="V58" i="27"/>
  <c r="U58" i="27"/>
  <c r="T58" i="27"/>
  <c r="S58" i="27"/>
  <c r="V57" i="27"/>
  <c r="U57" i="27"/>
  <c r="T57" i="27"/>
  <c r="S57" i="27"/>
  <c r="V56" i="27"/>
  <c r="U56" i="27"/>
  <c r="T56" i="27"/>
  <c r="S56" i="27"/>
  <c r="V55" i="27"/>
  <c r="U55" i="27"/>
  <c r="T55" i="27"/>
  <c r="S55" i="27"/>
  <c r="V54" i="27"/>
  <c r="U54" i="27"/>
  <c r="T54" i="27"/>
  <c r="S54" i="27"/>
  <c r="V53" i="27"/>
  <c r="U53" i="27"/>
  <c r="T53" i="27"/>
  <c r="S53" i="27"/>
  <c r="V52" i="27"/>
  <c r="U52" i="27"/>
  <c r="T52" i="27"/>
  <c r="S52" i="27"/>
  <c r="V51" i="27"/>
  <c r="U51" i="27"/>
  <c r="T51" i="27"/>
  <c r="S51" i="27"/>
  <c r="V50" i="27"/>
  <c r="U50" i="27"/>
  <c r="T50" i="27"/>
  <c r="S50" i="27"/>
  <c r="V49" i="27"/>
  <c r="U49" i="27"/>
  <c r="T49" i="27"/>
  <c r="S49" i="27"/>
  <c r="V48" i="27"/>
  <c r="U48" i="27"/>
  <c r="T48" i="27"/>
  <c r="S48" i="27"/>
  <c r="V47" i="27"/>
  <c r="U47" i="27"/>
  <c r="T47" i="27"/>
  <c r="S47" i="27"/>
  <c r="V46" i="27"/>
  <c r="U46" i="27"/>
  <c r="T46" i="27"/>
  <c r="S46" i="27"/>
  <c r="V45" i="27"/>
  <c r="U45" i="27"/>
  <c r="T45" i="27"/>
  <c r="S45" i="27"/>
  <c r="V44" i="27"/>
  <c r="U44" i="27"/>
  <c r="T44" i="27"/>
  <c r="S44" i="27"/>
  <c r="V43" i="27"/>
  <c r="U43" i="27"/>
  <c r="T43" i="27"/>
  <c r="S43" i="27"/>
  <c r="V42" i="27"/>
  <c r="U42" i="27"/>
  <c r="T42" i="27"/>
  <c r="S42" i="27"/>
  <c r="V41" i="27"/>
  <c r="U41" i="27"/>
  <c r="T41" i="27"/>
  <c r="S41" i="27"/>
  <c r="V40" i="27"/>
  <c r="U40" i="27"/>
  <c r="T40" i="27"/>
  <c r="S40" i="27"/>
  <c r="V39" i="27"/>
  <c r="U39" i="27"/>
  <c r="T39" i="27"/>
  <c r="S39" i="27"/>
  <c r="V38" i="27"/>
  <c r="U38" i="27"/>
  <c r="T38" i="27"/>
  <c r="S38" i="27"/>
  <c r="V37" i="27"/>
  <c r="U37" i="27"/>
  <c r="T37" i="27"/>
  <c r="S37" i="27"/>
  <c r="V36" i="27"/>
  <c r="U36" i="27"/>
  <c r="T36" i="27"/>
  <c r="S36" i="27"/>
  <c r="V35" i="27"/>
  <c r="U35" i="27"/>
  <c r="T35" i="27"/>
  <c r="S35" i="27"/>
  <c r="V34" i="27"/>
  <c r="U34" i="27"/>
  <c r="T34" i="27"/>
  <c r="S34" i="27"/>
  <c r="V33" i="27"/>
  <c r="U33" i="27"/>
  <c r="T33" i="27"/>
  <c r="S33" i="27"/>
  <c r="V32" i="27"/>
  <c r="U32" i="27"/>
  <c r="T32" i="27"/>
  <c r="S32" i="27"/>
  <c r="V31" i="27"/>
  <c r="U31" i="27"/>
  <c r="T31" i="27"/>
  <c r="S31" i="27"/>
  <c r="V30" i="27"/>
  <c r="U30" i="27"/>
  <c r="T30" i="27"/>
  <c r="S30" i="27"/>
  <c r="V29" i="27"/>
  <c r="U29" i="27"/>
  <c r="T29" i="27"/>
  <c r="S29" i="27"/>
  <c r="V28" i="27"/>
  <c r="U28" i="27"/>
  <c r="T28" i="27"/>
  <c r="S28" i="27"/>
  <c r="V27" i="27"/>
  <c r="U27" i="27"/>
  <c r="T27" i="27"/>
  <c r="S27" i="27"/>
  <c r="V26" i="27"/>
  <c r="U26" i="27"/>
  <c r="T26" i="27"/>
  <c r="S26" i="27"/>
  <c r="V25" i="27"/>
  <c r="U25" i="27"/>
  <c r="T25" i="27"/>
  <c r="S25" i="27"/>
  <c r="V24" i="27"/>
  <c r="U24" i="27"/>
  <c r="T24" i="27"/>
  <c r="S24" i="27"/>
  <c r="V23" i="27"/>
  <c r="U23" i="27"/>
  <c r="T23" i="27"/>
  <c r="S23" i="27"/>
  <c r="V22" i="27"/>
  <c r="U22" i="27"/>
  <c r="T22" i="27"/>
  <c r="S22" i="27"/>
  <c r="V21" i="27"/>
  <c r="U21" i="27"/>
  <c r="T21" i="27"/>
  <c r="S21" i="27"/>
  <c r="V20" i="27"/>
  <c r="U20" i="27"/>
  <c r="T20" i="27"/>
  <c r="S20" i="27"/>
  <c r="V19" i="27"/>
  <c r="U19" i="27"/>
  <c r="T19" i="27"/>
  <c r="S19" i="27"/>
  <c r="V18" i="27"/>
  <c r="U18" i="27"/>
  <c r="T18" i="27"/>
  <c r="S18" i="27"/>
  <c r="V17" i="27"/>
  <c r="U17" i="27"/>
  <c r="T17" i="27"/>
  <c r="S17" i="27"/>
  <c r="V16" i="27"/>
  <c r="U16" i="27"/>
  <c r="T16" i="27"/>
  <c r="S16" i="27"/>
  <c r="V15" i="27"/>
  <c r="U15" i="27"/>
  <c r="T15" i="27"/>
  <c r="S15" i="27"/>
  <c r="V14" i="27"/>
  <c r="U14" i="27"/>
  <c r="T14" i="27"/>
  <c r="S14" i="27"/>
  <c r="V13" i="27"/>
  <c r="U13" i="27"/>
  <c r="T13" i="27"/>
  <c r="S13" i="27"/>
  <c r="V12" i="27"/>
  <c r="U12" i="27"/>
  <c r="T12" i="27"/>
  <c r="S12" i="27"/>
  <c r="V11" i="27"/>
  <c r="U11" i="27"/>
  <c r="T11" i="27"/>
  <c r="S11" i="27"/>
  <c r="V10" i="27"/>
  <c r="U10" i="27"/>
  <c r="T10" i="27"/>
  <c r="S10" i="27"/>
  <c r="V9" i="27"/>
  <c r="U9" i="27"/>
  <c r="T9" i="27"/>
  <c r="S9" i="27"/>
  <c r="W8" i="27"/>
  <c r="V8" i="27"/>
  <c r="U8" i="27"/>
  <c r="T8" i="27"/>
  <c r="V91" i="28"/>
  <c r="U91" i="28"/>
  <c r="T91" i="28"/>
  <c r="S91" i="28"/>
  <c r="V90" i="28"/>
  <c r="U90" i="28"/>
  <c r="T90" i="28"/>
  <c r="S90" i="28"/>
  <c r="V89" i="28"/>
  <c r="U89" i="28"/>
  <c r="T89" i="28"/>
  <c r="S89" i="28"/>
  <c r="V88" i="28"/>
  <c r="U88" i="28"/>
  <c r="T88" i="28"/>
  <c r="S88" i="28"/>
  <c r="V87" i="28"/>
  <c r="U87" i="28"/>
  <c r="T87" i="28"/>
  <c r="S87" i="28"/>
  <c r="V86" i="28"/>
  <c r="U86" i="28"/>
  <c r="T86" i="28"/>
  <c r="S86" i="28"/>
  <c r="V85" i="28"/>
  <c r="U85" i="28"/>
  <c r="T85" i="28"/>
  <c r="S85" i="28"/>
  <c r="V84" i="28"/>
  <c r="U84" i="28"/>
  <c r="T84" i="28"/>
  <c r="S84" i="28"/>
  <c r="V83" i="28"/>
  <c r="U83" i="28"/>
  <c r="T83" i="28"/>
  <c r="S83" i="28"/>
  <c r="V82" i="28"/>
  <c r="U82" i="28"/>
  <c r="T82" i="28"/>
  <c r="S82" i="28"/>
  <c r="V81" i="28"/>
  <c r="U81" i="28"/>
  <c r="T81" i="28"/>
  <c r="S81" i="28"/>
  <c r="V80" i="28"/>
  <c r="U80" i="28"/>
  <c r="T80" i="28"/>
  <c r="S80" i="28"/>
  <c r="V79" i="28"/>
  <c r="U79" i="28"/>
  <c r="T79" i="28"/>
  <c r="S79" i="28"/>
  <c r="V78" i="28"/>
  <c r="U78" i="28"/>
  <c r="T78" i="28"/>
  <c r="S78" i="28"/>
  <c r="V77" i="28"/>
  <c r="U77" i="28"/>
  <c r="T77" i="28"/>
  <c r="S77" i="28"/>
  <c r="V76" i="28"/>
  <c r="U76" i="28"/>
  <c r="T76" i="28"/>
  <c r="S76" i="28"/>
  <c r="V75" i="28"/>
  <c r="U75" i="28"/>
  <c r="T75" i="28"/>
  <c r="S75" i="28"/>
  <c r="V74" i="28"/>
  <c r="U74" i="28"/>
  <c r="T74" i="28"/>
  <c r="S74" i="28"/>
  <c r="V73" i="28"/>
  <c r="U73" i="28"/>
  <c r="T73" i="28"/>
  <c r="S73" i="28"/>
  <c r="V72" i="28"/>
  <c r="U72" i="28"/>
  <c r="T72" i="28"/>
  <c r="S72" i="28"/>
  <c r="V71" i="28"/>
  <c r="U71" i="28"/>
  <c r="T71" i="28"/>
  <c r="S71" i="28"/>
  <c r="V70" i="28"/>
  <c r="U70" i="28"/>
  <c r="T70" i="28"/>
  <c r="S70" i="28"/>
  <c r="V69" i="28"/>
  <c r="U69" i="28"/>
  <c r="T69" i="28"/>
  <c r="S69" i="28"/>
  <c r="V68" i="28"/>
  <c r="U68" i="28"/>
  <c r="T68" i="28"/>
  <c r="S68" i="28"/>
  <c r="V67" i="28"/>
  <c r="U67" i="28"/>
  <c r="T67" i="28"/>
  <c r="S67" i="28"/>
  <c r="V66" i="28"/>
  <c r="U66" i="28"/>
  <c r="T66" i="28"/>
  <c r="S66" i="28"/>
  <c r="V65" i="28"/>
  <c r="U65" i="28"/>
  <c r="T65" i="28"/>
  <c r="S65" i="28"/>
  <c r="V64" i="28"/>
  <c r="U64" i="28"/>
  <c r="T64" i="28"/>
  <c r="S64" i="28"/>
  <c r="V63" i="28"/>
  <c r="U63" i="28"/>
  <c r="T63" i="28"/>
  <c r="S63" i="28"/>
  <c r="V62" i="28"/>
  <c r="U62" i="28"/>
  <c r="T62" i="28"/>
  <c r="S62" i="28"/>
  <c r="V61" i="28"/>
  <c r="U61" i="28"/>
  <c r="T61" i="28"/>
  <c r="S61" i="28"/>
  <c r="V60" i="28"/>
  <c r="U60" i="28"/>
  <c r="T60" i="28"/>
  <c r="S60" i="28"/>
  <c r="V59" i="28"/>
  <c r="U59" i="28"/>
  <c r="T59" i="28"/>
  <c r="S59" i="28"/>
  <c r="V58" i="28"/>
  <c r="U58" i="28"/>
  <c r="T58" i="28"/>
  <c r="S58" i="28"/>
  <c r="V57" i="28"/>
  <c r="U57" i="28"/>
  <c r="T57" i="28"/>
  <c r="S57" i="28"/>
  <c r="V56" i="28"/>
  <c r="U56" i="28"/>
  <c r="T56" i="28"/>
  <c r="S56" i="28"/>
  <c r="V55" i="28"/>
  <c r="U55" i="28"/>
  <c r="T55" i="28"/>
  <c r="S55" i="28"/>
  <c r="V54" i="28"/>
  <c r="U54" i="28"/>
  <c r="T54" i="28"/>
  <c r="S54" i="28"/>
  <c r="V53" i="28"/>
  <c r="U53" i="28"/>
  <c r="T53" i="28"/>
  <c r="S53" i="28"/>
  <c r="V52" i="28"/>
  <c r="U52" i="28"/>
  <c r="T52" i="28"/>
  <c r="S52" i="28"/>
  <c r="V51" i="28"/>
  <c r="U51" i="28"/>
  <c r="T51" i="28"/>
  <c r="S51" i="28"/>
  <c r="V50" i="28"/>
  <c r="U50" i="28"/>
  <c r="T50" i="28"/>
  <c r="S50" i="28"/>
  <c r="V49" i="28"/>
  <c r="U49" i="28"/>
  <c r="T49" i="28"/>
  <c r="S49" i="28"/>
  <c r="V48" i="28"/>
  <c r="U48" i="28"/>
  <c r="T48" i="28"/>
  <c r="S48" i="28"/>
  <c r="V47" i="28"/>
  <c r="U47" i="28"/>
  <c r="T47" i="28"/>
  <c r="S47" i="28"/>
  <c r="V46" i="28"/>
  <c r="U46" i="28"/>
  <c r="T46" i="28"/>
  <c r="S46" i="28"/>
  <c r="V45" i="28"/>
  <c r="U45" i="28"/>
  <c r="T45" i="28"/>
  <c r="S45" i="28"/>
  <c r="V44" i="28"/>
  <c r="U44" i="28"/>
  <c r="T44" i="28"/>
  <c r="S44" i="28"/>
  <c r="V43" i="28"/>
  <c r="U43" i="28"/>
  <c r="T43" i="28"/>
  <c r="S43" i="28"/>
  <c r="V42" i="28"/>
  <c r="U42" i="28"/>
  <c r="T42" i="28"/>
  <c r="S42" i="28"/>
  <c r="V41" i="28"/>
  <c r="U41" i="28"/>
  <c r="T41" i="28"/>
  <c r="S41" i="28"/>
  <c r="V40" i="28"/>
  <c r="U40" i="28"/>
  <c r="T40" i="28"/>
  <c r="S40" i="28"/>
  <c r="V39" i="28"/>
  <c r="U39" i="28"/>
  <c r="T39" i="28"/>
  <c r="S39" i="28"/>
  <c r="V38" i="28"/>
  <c r="U38" i="28"/>
  <c r="T38" i="28"/>
  <c r="S38" i="28"/>
  <c r="V37" i="28"/>
  <c r="U37" i="28"/>
  <c r="T37" i="28"/>
  <c r="S37" i="28"/>
  <c r="V36" i="28"/>
  <c r="U36" i="28"/>
  <c r="T36" i="28"/>
  <c r="S36" i="28"/>
  <c r="V35" i="28"/>
  <c r="U35" i="28"/>
  <c r="T35" i="28"/>
  <c r="S35" i="28"/>
  <c r="V34" i="28"/>
  <c r="U34" i="28"/>
  <c r="T34" i="28"/>
  <c r="S34" i="28"/>
  <c r="V33" i="28"/>
  <c r="U33" i="28"/>
  <c r="T33" i="28"/>
  <c r="S33" i="28"/>
  <c r="V32" i="28"/>
  <c r="U32" i="28"/>
  <c r="T32" i="28"/>
  <c r="S32" i="28"/>
  <c r="V31" i="28"/>
  <c r="U31" i="28"/>
  <c r="T31" i="28"/>
  <c r="S31" i="28"/>
  <c r="V30" i="28"/>
  <c r="U30" i="28"/>
  <c r="T30" i="28"/>
  <c r="S30" i="28"/>
  <c r="V29" i="28"/>
  <c r="U29" i="28"/>
  <c r="T29" i="28"/>
  <c r="S29" i="28"/>
  <c r="V28" i="28"/>
  <c r="U28" i="28"/>
  <c r="T28" i="28"/>
  <c r="S28" i="28"/>
  <c r="V27" i="28"/>
  <c r="U27" i="28"/>
  <c r="T27" i="28"/>
  <c r="S27" i="28"/>
  <c r="V26" i="28"/>
  <c r="U26" i="28"/>
  <c r="T26" i="28"/>
  <c r="S26" i="28"/>
  <c r="V25" i="28"/>
  <c r="U25" i="28"/>
  <c r="T25" i="28"/>
  <c r="S25" i="28"/>
  <c r="V24" i="28"/>
  <c r="U24" i="28"/>
  <c r="T24" i="28"/>
  <c r="S24" i="28"/>
  <c r="V23" i="28"/>
  <c r="U23" i="28"/>
  <c r="T23" i="28"/>
  <c r="S23" i="28"/>
  <c r="V22" i="28"/>
  <c r="U22" i="28"/>
  <c r="T22" i="28"/>
  <c r="S22" i="28"/>
  <c r="V21" i="28"/>
  <c r="U21" i="28"/>
  <c r="T21" i="28"/>
  <c r="S21" i="28"/>
  <c r="V20" i="28"/>
  <c r="U20" i="28"/>
  <c r="T20" i="28"/>
  <c r="S20" i="28"/>
  <c r="V19" i="28"/>
  <c r="U19" i="28"/>
  <c r="T19" i="28"/>
  <c r="S19" i="28"/>
  <c r="V18" i="28"/>
  <c r="U18" i="28"/>
  <c r="T18" i="28"/>
  <c r="S18" i="28"/>
  <c r="V17" i="28"/>
  <c r="U17" i="28"/>
  <c r="T17" i="28"/>
  <c r="S17" i="28"/>
  <c r="V16" i="28"/>
  <c r="U16" i="28"/>
  <c r="T16" i="28"/>
  <c r="S16" i="28"/>
  <c r="V15" i="28"/>
  <c r="U15" i="28"/>
  <c r="T15" i="28"/>
  <c r="S15" i="28"/>
  <c r="V14" i="28"/>
  <c r="U14" i="28"/>
  <c r="T14" i="28"/>
  <c r="S14" i="28"/>
  <c r="V13" i="28"/>
  <c r="U13" i="28"/>
  <c r="T13" i="28"/>
  <c r="S13" i="28"/>
  <c r="V12" i="28"/>
  <c r="U12" i="28"/>
  <c r="T12" i="28"/>
  <c r="S12" i="28"/>
  <c r="V11" i="28"/>
  <c r="U11" i="28"/>
  <c r="T11" i="28"/>
  <c r="S11" i="28"/>
  <c r="V10" i="28"/>
  <c r="U10" i="28"/>
  <c r="T10" i="28"/>
  <c r="S10" i="28"/>
  <c r="V9" i="28"/>
  <c r="U9" i="28"/>
  <c r="T9" i="28"/>
  <c r="S9" i="28"/>
  <c r="W8" i="28"/>
  <c r="V8" i="28"/>
  <c r="U8" i="28"/>
  <c r="T8" i="28"/>
  <c r="S8" i="28"/>
  <c r="T8" i="26"/>
  <c r="U8" i="26"/>
  <c r="V8" i="26"/>
  <c r="W8" i="26"/>
  <c r="S9" i="26"/>
  <c r="T9" i="26"/>
  <c r="U9" i="26"/>
  <c r="V9" i="26"/>
  <c r="W9" i="26"/>
  <c r="S10" i="26"/>
  <c r="T10" i="26"/>
  <c r="U10" i="26"/>
  <c r="V10" i="26"/>
  <c r="W10" i="26"/>
  <c r="S11" i="26"/>
  <c r="T11" i="26"/>
  <c r="U11" i="26"/>
  <c r="V11" i="26"/>
  <c r="W11" i="26"/>
  <c r="S12" i="26"/>
  <c r="T12" i="26"/>
  <c r="U12" i="26"/>
  <c r="V12" i="26"/>
  <c r="W12" i="26"/>
  <c r="S13" i="26"/>
  <c r="T13" i="26"/>
  <c r="U13" i="26"/>
  <c r="V13" i="26"/>
  <c r="W13" i="26"/>
  <c r="S14" i="26"/>
  <c r="T14" i="26"/>
  <c r="U14" i="26"/>
  <c r="V14" i="26"/>
  <c r="W14" i="26"/>
  <c r="S15" i="26"/>
  <c r="T15" i="26"/>
  <c r="U15" i="26"/>
  <c r="V15" i="26"/>
  <c r="W15" i="26"/>
  <c r="S16" i="26"/>
  <c r="T16" i="26"/>
  <c r="U16" i="26"/>
  <c r="V16" i="26"/>
  <c r="W16" i="26"/>
  <c r="S17" i="26"/>
  <c r="T17" i="26"/>
  <c r="U17" i="26"/>
  <c r="V17" i="26"/>
  <c r="W17" i="26"/>
  <c r="S18" i="26"/>
  <c r="T18" i="26"/>
  <c r="U18" i="26"/>
  <c r="V18" i="26"/>
  <c r="W18" i="26"/>
  <c r="S19" i="26"/>
  <c r="T19" i="26"/>
  <c r="U19" i="26"/>
  <c r="V19" i="26"/>
  <c r="W19" i="26"/>
  <c r="S20" i="26"/>
  <c r="T20" i="26"/>
  <c r="U20" i="26"/>
  <c r="V20" i="26"/>
  <c r="W20" i="26"/>
  <c r="S21" i="26"/>
  <c r="T21" i="26"/>
  <c r="U21" i="26"/>
  <c r="V21" i="26"/>
  <c r="W21" i="26"/>
  <c r="S22" i="26"/>
  <c r="T22" i="26"/>
  <c r="U22" i="26"/>
  <c r="V22" i="26"/>
  <c r="W22" i="26"/>
  <c r="S23" i="26"/>
  <c r="T23" i="26"/>
  <c r="U23" i="26"/>
  <c r="V23" i="26"/>
  <c r="W23" i="26"/>
  <c r="S24" i="26"/>
  <c r="T24" i="26"/>
  <c r="U24" i="26"/>
  <c r="V24" i="26"/>
  <c r="W24" i="26"/>
  <c r="S25" i="26"/>
  <c r="T25" i="26"/>
  <c r="U25" i="26"/>
  <c r="V25" i="26"/>
  <c r="W25" i="26"/>
  <c r="S26" i="26"/>
  <c r="T26" i="26"/>
  <c r="U26" i="26"/>
  <c r="V26" i="26"/>
  <c r="W26" i="26"/>
  <c r="S27" i="26"/>
  <c r="T27" i="26"/>
  <c r="U27" i="26"/>
  <c r="V27" i="26"/>
  <c r="W27" i="26"/>
  <c r="S28" i="26"/>
  <c r="T28" i="26"/>
  <c r="U28" i="26"/>
  <c r="V28" i="26"/>
  <c r="W28" i="26"/>
  <c r="S29" i="26"/>
  <c r="T29" i="26"/>
  <c r="U29" i="26"/>
  <c r="V29" i="26"/>
  <c r="W29" i="26"/>
  <c r="S30" i="26"/>
  <c r="T30" i="26"/>
  <c r="U30" i="26"/>
  <c r="V30" i="26"/>
  <c r="W30" i="26"/>
  <c r="S31" i="26"/>
  <c r="T31" i="26"/>
  <c r="U31" i="26"/>
  <c r="V31" i="26"/>
  <c r="W31" i="26"/>
  <c r="S32" i="26"/>
  <c r="T32" i="26"/>
  <c r="U32" i="26"/>
  <c r="V32" i="26"/>
  <c r="W32" i="26"/>
  <c r="S33" i="26"/>
  <c r="T33" i="26"/>
  <c r="U33" i="26"/>
  <c r="V33" i="26"/>
  <c r="W33" i="26"/>
  <c r="S34" i="26"/>
  <c r="T34" i="26"/>
  <c r="U34" i="26"/>
  <c r="V34" i="26"/>
  <c r="W34" i="26"/>
  <c r="S35" i="26"/>
  <c r="T35" i="26"/>
  <c r="U35" i="26"/>
  <c r="V35" i="26"/>
  <c r="W35" i="26"/>
  <c r="S36" i="26"/>
  <c r="T36" i="26"/>
  <c r="U36" i="26"/>
  <c r="V36" i="26"/>
  <c r="W36" i="26"/>
  <c r="S37" i="26"/>
  <c r="T37" i="26"/>
  <c r="U37" i="26"/>
  <c r="V37" i="26"/>
  <c r="W37" i="26"/>
  <c r="S38" i="26"/>
  <c r="T38" i="26"/>
  <c r="U38" i="26"/>
  <c r="V38" i="26"/>
  <c r="W38" i="26"/>
  <c r="S39" i="26"/>
  <c r="T39" i="26"/>
  <c r="U39" i="26"/>
  <c r="V39" i="26"/>
  <c r="W39" i="26"/>
  <c r="S40" i="26"/>
  <c r="T40" i="26"/>
  <c r="U40" i="26"/>
  <c r="V40" i="26"/>
  <c r="W40" i="26"/>
  <c r="S41" i="26"/>
  <c r="T41" i="26"/>
  <c r="U41" i="26"/>
  <c r="V41" i="26"/>
  <c r="W41" i="26"/>
  <c r="S42" i="26"/>
  <c r="T42" i="26"/>
  <c r="U42" i="26"/>
  <c r="V42" i="26"/>
  <c r="W42" i="26"/>
  <c r="S43" i="26"/>
  <c r="T43" i="26"/>
  <c r="U43" i="26"/>
  <c r="V43" i="26"/>
  <c r="W43" i="26"/>
  <c r="S44" i="26"/>
  <c r="T44" i="26"/>
  <c r="U44" i="26"/>
  <c r="V44" i="26"/>
  <c r="W44" i="26"/>
  <c r="S45" i="26"/>
  <c r="T45" i="26"/>
  <c r="U45" i="26"/>
  <c r="V45" i="26"/>
  <c r="W45" i="26"/>
  <c r="S46" i="26"/>
  <c r="T46" i="26"/>
  <c r="U46" i="26"/>
  <c r="V46" i="26"/>
  <c r="W46" i="26"/>
  <c r="S47" i="26"/>
  <c r="T47" i="26"/>
  <c r="U47" i="26"/>
  <c r="V47" i="26"/>
  <c r="W47" i="26"/>
  <c r="S48" i="26"/>
  <c r="T48" i="26"/>
  <c r="U48" i="26"/>
  <c r="V48" i="26"/>
  <c r="W48" i="26"/>
  <c r="S49" i="26"/>
  <c r="T49" i="26"/>
  <c r="U49" i="26"/>
  <c r="V49" i="26"/>
  <c r="W49" i="26"/>
  <c r="S50" i="26"/>
  <c r="T50" i="26"/>
  <c r="U50" i="26"/>
  <c r="V50" i="26"/>
  <c r="W50" i="26"/>
  <c r="S51" i="26"/>
  <c r="T51" i="26"/>
  <c r="U51" i="26"/>
  <c r="V51" i="26"/>
  <c r="W51" i="26"/>
  <c r="S52" i="26"/>
  <c r="T52" i="26"/>
  <c r="U52" i="26"/>
  <c r="V52" i="26"/>
  <c r="W52" i="26"/>
  <c r="S53" i="26"/>
  <c r="T53" i="26"/>
  <c r="U53" i="26"/>
  <c r="V53" i="26"/>
  <c r="W53" i="26"/>
  <c r="S54" i="26"/>
  <c r="T54" i="26"/>
  <c r="U54" i="26"/>
  <c r="V54" i="26"/>
  <c r="W54" i="26"/>
  <c r="S55" i="26"/>
  <c r="T55" i="26"/>
  <c r="U55" i="26"/>
  <c r="V55" i="26"/>
  <c r="W55" i="26"/>
  <c r="S56" i="26"/>
  <c r="T56" i="26"/>
  <c r="U56" i="26"/>
  <c r="V56" i="26"/>
  <c r="W56" i="26"/>
  <c r="S57" i="26"/>
  <c r="T57" i="26"/>
  <c r="U57" i="26"/>
  <c r="V57" i="26"/>
  <c r="W57" i="26"/>
  <c r="S58" i="26"/>
  <c r="T58" i="26"/>
  <c r="U58" i="26"/>
  <c r="V58" i="26"/>
  <c r="W58" i="26"/>
  <c r="S59" i="26"/>
  <c r="T59" i="26"/>
  <c r="U59" i="26"/>
  <c r="V59" i="26"/>
  <c r="W59" i="26"/>
  <c r="S60" i="26"/>
  <c r="T60" i="26"/>
  <c r="U60" i="26"/>
  <c r="V60" i="26"/>
  <c r="W60" i="26"/>
  <c r="S61" i="26"/>
  <c r="T61" i="26"/>
  <c r="U61" i="26"/>
  <c r="V61" i="26"/>
  <c r="W61" i="26"/>
  <c r="S62" i="26"/>
  <c r="T62" i="26"/>
  <c r="U62" i="26"/>
  <c r="V62" i="26"/>
  <c r="W62" i="26"/>
  <c r="S63" i="26"/>
  <c r="T63" i="26"/>
  <c r="U63" i="26"/>
  <c r="V63" i="26"/>
  <c r="W63" i="26"/>
  <c r="S64" i="26"/>
  <c r="T64" i="26"/>
  <c r="U64" i="26"/>
  <c r="V64" i="26"/>
  <c r="W64" i="26"/>
  <c r="S65" i="26"/>
  <c r="T65" i="26"/>
  <c r="U65" i="26"/>
  <c r="V65" i="26"/>
  <c r="W65" i="26"/>
  <c r="S66" i="26"/>
  <c r="T66" i="26"/>
  <c r="U66" i="26"/>
  <c r="V66" i="26"/>
  <c r="W66" i="26"/>
  <c r="S67" i="26"/>
  <c r="T67" i="26"/>
  <c r="U67" i="26"/>
  <c r="V67" i="26"/>
  <c r="W67" i="26"/>
  <c r="S68" i="26"/>
  <c r="T68" i="26"/>
  <c r="U68" i="26"/>
  <c r="V68" i="26"/>
  <c r="W68" i="26"/>
  <c r="S69" i="26"/>
  <c r="T69" i="26"/>
  <c r="U69" i="26"/>
  <c r="V69" i="26"/>
  <c r="W69" i="26"/>
  <c r="S70" i="26"/>
  <c r="T70" i="26"/>
  <c r="U70" i="26"/>
  <c r="V70" i="26"/>
  <c r="W70" i="26"/>
  <c r="S71" i="26"/>
  <c r="T71" i="26"/>
  <c r="U71" i="26"/>
  <c r="V71" i="26"/>
  <c r="W71" i="26"/>
  <c r="S72" i="26"/>
  <c r="T72" i="26"/>
  <c r="U72" i="26"/>
  <c r="V72" i="26"/>
  <c r="W72" i="26"/>
  <c r="S73" i="26"/>
  <c r="T73" i="26"/>
  <c r="U73" i="26"/>
  <c r="V73" i="26"/>
  <c r="W73" i="26"/>
  <c r="S74" i="26"/>
  <c r="T74" i="26"/>
  <c r="U74" i="26"/>
  <c r="V74" i="26"/>
  <c r="W74" i="26"/>
  <c r="S75" i="26"/>
  <c r="T75" i="26"/>
  <c r="U75" i="26"/>
  <c r="V75" i="26"/>
  <c r="W75" i="26"/>
  <c r="S76" i="26"/>
  <c r="T76" i="26"/>
  <c r="U76" i="26"/>
  <c r="V76" i="26"/>
  <c r="W76" i="26"/>
  <c r="S77" i="26"/>
  <c r="T77" i="26"/>
  <c r="U77" i="26"/>
  <c r="V77" i="26"/>
  <c r="W77" i="26"/>
  <c r="S78" i="26"/>
  <c r="T78" i="26"/>
  <c r="U78" i="26"/>
  <c r="V78" i="26"/>
  <c r="W78" i="26"/>
  <c r="S79" i="26"/>
  <c r="T79" i="26"/>
  <c r="U79" i="26"/>
  <c r="V79" i="26"/>
  <c r="W79" i="26"/>
  <c r="S80" i="26"/>
  <c r="T80" i="26"/>
  <c r="U80" i="26"/>
  <c r="V80" i="26"/>
  <c r="W80" i="26"/>
  <c r="S81" i="26"/>
  <c r="T81" i="26"/>
  <c r="U81" i="26"/>
  <c r="V81" i="26"/>
  <c r="W81" i="26"/>
  <c r="S82" i="26"/>
  <c r="T82" i="26"/>
  <c r="U82" i="26"/>
  <c r="V82" i="26"/>
  <c r="W82" i="26"/>
  <c r="S83" i="26"/>
  <c r="T83" i="26"/>
  <c r="U83" i="26"/>
  <c r="V83" i="26"/>
  <c r="W83" i="26"/>
  <c r="S84" i="26"/>
  <c r="T84" i="26"/>
  <c r="U84" i="26"/>
  <c r="V84" i="26"/>
  <c r="W84" i="26"/>
  <c r="S85" i="26"/>
  <c r="T85" i="26"/>
  <c r="U85" i="26"/>
  <c r="V85" i="26"/>
  <c r="W85" i="26"/>
  <c r="S86" i="26"/>
  <c r="T86" i="26"/>
  <c r="U86" i="26"/>
  <c r="V86" i="26"/>
  <c r="W86" i="26"/>
  <c r="S87" i="26"/>
  <c r="T87" i="26"/>
  <c r="U87" i="26"/>
  <c r="V87" i="26"/>
  <c r="W87" i="26"/>
  <c r="S88" i="26"/>
  <c r="T88" i="26"/>
  <c r="U88" i="26"/>
  <c r="V88" i="26"/>
  <c r="W88" i="26"/>
  <c r="S89" i="26"/>
  <c r="T89" i="26"/>
  <c r="U89" i="26"/>
  <c r="V89" i="26"/>
  <c r="W89" i="26"/>
  <c r="S90" i="26"/>
  <c r="T90" i="26"/>
  <c r="U90" i="26"/>
  <c r="V90" i="26"/>
  <c r="W90" i="26"/>
  <c r="S91" i="26"/>
  <c r="T91" i="26"/>
  <c r="U91" i="26"/>
  <c r="V91" i="26"/>
  <c r="W91" i="26"/>
  <c r="X91" i="23"/>
  <c r="W91" i="23"/>
  <c r="V91" i="23"/>
  <c r="U91" i="23"/>
  <c r="T91" i="23"/>
  <c r="S91" i="23"/>
  <c r="X90" i="23"/>
  <c r="W90" i="23"/>
  <c r="V90" i="23"/>
  <c r="U90" i="23"/>
  <c r="T90" i="23"/>
  <c r="S90" i="23"/>
  <c r="X89" i="23"/>
  <c r="W89" i="23"/>
  <c r="V89" i="23"/>
  <c r="U89" i="23"/>
  <c r="T89" i="23"/>
  <c r="S89" i="23"/>
  <c r="X88" i="23"/>
  <c r="W88" i="23"/>
  <c r="V88" i="23"/>
  <c r="U88" i="23"/>
  <c r="T88" i="23"/>
  <c r="S88" i="23"/>
  <c r="X87" i="23"/>
  <c r="W87" i="23"/>
  <c r="V87" i="23"/>
  <c r="U87" i="23"/>
  <c r="T87" i="23"/>
  <c r="S87" i="23"/>
  <c r="X86" i="23"/>
  <c r="W86" i="23"/>
  <c r="V86" i="23"/>
  <c r="U86" i="23"/>
  <c r="T86" i="23"/>
  <c r="S86" i="23"/>
  <c r="X85" i="23"/>
  <c r="W85" i="23"/>
  <c r="V85" i="23"/>
  <c r="U85" i="23"/>
  <c r="T85" i="23"/>
  <c r="S85" i="23"/>
  <c r="X84" i="23"/>
  <c r="W84" i="23"/>
  <c r="V84" i="23"/>
  <c r="U84" i="23"/>
  <c r="T84" i="23"/>
  <c r="S84" i="23"/>
  <c r="X83" i="23"/>
  <c r="W83" i="23"/>
  <c r="V83" i="23"/>
  <c r="U83" i="23"/>
  <c r="T83" i="23"/>
  <c r="S83" i="23"/>
  <c r="X82" i="23"/>
  <c r="W82" i="23"/>
  <c r="V82" i="23"/>
  <c r="U82" i="23"/>
  <c r="T82" i="23"/>
  <c r="S82" i="23"/>
  <c r="X81" i="23"/>
  <c r="W81" i="23"/>
  <c r="V81" i="23"/>
  <c r="U81" i="23"/>
  <c r="T81" i="23"/>
  <c r="S81" i="23"/>
  <c r="X80" i="23"/>
  <c r="W80" i="23"/>
  <c r="V80" i="23"/>
  <c r="U80" i="23"/>
  <c r="T80" i="23"/>
  <c r="S80" i="23"/>
  <c r="X79" i="23"/>
  <c r="W79" i="23"/>
  <c r="V79" i="23"/>
  <c r="U79" i="23"/>
  <c r="T79" i="23"/>
  <c r="S79" i="23"/>
  <c r="X78" i="23"/>
  <c r="W78" i="23"/>
  <c r="V78" i="23"/>
  <c r="U78" i="23"/>
  <c r="T78" i="23"/>
  <c r="S78" i="23"/>
  <c r="X77" i="23"/>
  <c r="W77" i="23"/>
  <c r="V77" i="23"/>
  <c r="U77" i="23"/>
  <c r="T77" i="23"/>
  <c r="S77" i="23"/>
  <c r="X76" i="23"/>
  <c r="W76" i="23"/>
  <c r="V76" i="23"/>
  <c r="U76" i="23"/>
  <c r="T76" i="23"/>
  <c r="S76" i="23"/>
  <c r="X75" i="23"/>
  <c r="W75" i="23"/>
  <c r="V75" i="23"/>
  <c r="U75" i="23"/>
  <c r="T75" i="23"/>
  <c r="S75" i="23"/>
  <c r="X74" i="23"/>
  <c r="W74" i="23"/>
  <c r="V74" i="23"/>
  <c r="U74" i="23"/>
  <c r="T74" i="23"/>
  <c r="S74" i="23"/>
  <c r="X73" i="23"/>
  <c r="W73" i="23"/>
  <c r="V73" i="23"/>
  <c r="U73" i="23"/>
  <c r="T73" i="23"/>
  <c r="S73" i="23"/>
  <c r="X72" i="23"/>
  <c r="W72" i="23"/>
  <c r="V72" i="23"/>
  <c r="U72" i="23"/>
  <c r="T72" i="23"/>
  <c r="S72" i="23"/>
  <c r="X71" i="23"/>
  <c r="W71" i="23"/>
  <c r="V71" i="23"/>
  <c r="U71" i="23"/>
  <c r="T71" i="23"/>
  <c r="S71" i="23"/>
  <c r="X70" i="23"/>
  <c r="W70" i="23"/>
  <c r="V70" i="23"/>
  <c r="U70" i="23"/>
  <c r="T70" i="23"/>
  <c r="S70" i="23"/>
  <c r="X69" i="23"/>
  <c r="W69" i="23"/>
  <c r="V69" i="23"/>
  <c r="U69" i="23"/>
  <c r="T69" i="23"/>
  <c r="S69" i="23"/>
  <c r="X68" i="23"/>
  <c r="W68" i="23"/>
  <c r="V68" i="23"/>
  <c r="U68" i="23"/>
  <c r="T68" i="23"/>
  <c r="S68" i="23"/>
  <c r="X67" i="23"/>
  <c r="W67" i="23"/>
  <c r="V67" i="23"/>
  <c r="U67" i="23"/>
  <c r="T67" i="23"/>
  <c r="S67" i="23"/>
  <c r="X66" i="23"/>
  <c r="W66" i="23"/>
  <c r="V66" i="23"/>
  <c r="U66" i="23"/>
  <c r="T66" i="23"/>
  <c r="S66" i="23"/>
  <c r="X65" i="23"/>
  <c r="W65" i="23"/>
  <c r="V65" i="23"/>
  <c r="U65" i="23"/>
  <c r="T65" i="23"/>
  <c r="S65" i="23"/>
  <c r="X64" i="23"/>
  <c r="W64" i="23"/>
  <c r="V64" i="23"/>
  <c r="U64" i="23"/>
  <c r="T64" i="23"/>
  <c r="S64" i="23"/>
  <c r="X63" i="23"/>
  <c r="W63" i="23"/>
  <c r="V63" i="23"/>
  <c r="U63" i="23"/>
  <c r="T63" i="23"/>
  <c r="S63" i="23"/>
  <c r="X62" i="23"/>
  <c r="W62" i="23"/>
  <c r="V62" i="23"/>
  <c r="U62" i="23"/>
  <c r="T62" i="23"/>
  <c r="S62" i="23"/>
  <c r="X61" i="23"/>
  <c r="W61" i="23"/>
  <c r="V61" i="23"/>
  <c r="U61" i="23"/>
  <c r="T61" i="23"/>
  <c r="S61" i="23"/>
  <c r="X60" i="23"/>
  <c r="W60" i="23"/>
  <c r="V60" i="23"/>
  <c r="U60" i="23"/>
  <c r="T60" i="23"/>
  <c r="S60" i="23"/>
  <c r="X59" i="23"/>
  <c r="W59" i="23"/>
  <c r="V59" i="23"/>
  <c r="U59" i="23"/>
  <c r="T59" i="23"/>
  <c r="S59" i="23"/>
  <c r="X58" i="23"/>
  <c r="W58" i="23"/>
  <c r="V58" i="23"/>
  <c r="U58" i="23"/>
  <c r="T58" i="23"/>
  <c r="S58" i="23"/>
  <c r="X57" i="23"/>
  <c r="W57" i="23"/>
  <c r="V57" i="23"/>
  <c r="U57" i="23"/>
  <c r="T57" i="23"/>
  <c r="S57" i="23"/>
  <c r="X56" i="23"/>
  <c r="W56" i="23"/>
  <c r="V56" i="23"/>
  <c r="U56" i="23"/>
  <c r="T56" i="23"/>
  <c r="S56" i="23"/>
  <c r="X55" i="23"/>
  <c r="W55" i="23"/>
  <c r="V55" i="23"/>
  <c r="U55" i="23"/>
  <c r="T55" i="23"/>
  <c r="S55" i="23"/>
  <c r="X54" i="23"/>
  <c r="W54" i="23"/>
  <c r="V54" i="23"/>
  <c r="U54" i="23"/>
  <c r="T54" i="23"/>
  <c r="S54" i="23"/>
  <c r="X53" i="23"/>
  <c r="W53" i="23"/>
  <c r="V53" i="23"/>
  <c r="U53" i="23"/>
  <c r="T53" i="23"/>
  <c r="S53" i="23"/>
  <c r="X52" i="23"/>
  <c r="W52" i="23"/>
  <c r="V52" i="23"/>
  <c r="U52" i="23"/>
  <c r="T52" i="23"/>
  <c r="S52" i="23"/>
  <c r="X51" i="23"/>
  <c r="W51" i="23"/>
  <c r="V51" i="23"/>
  <c r="U51" i="23"/>
  <c r="T51" i="23"/>
  <c r="S51" i="23"/>
  <c r="X50" i="23"/>
  <c r="W50" i="23"/>
  <c r="V50" i="23"/>
  <c r="U50" i="23"/>
  <c r="T50" i="23"/>
  <c r="S50" i="23"/>
  <c r="X49" i="23"/>
  <c r="W49" i="23"/>
  <c r="V49" i="23"/>
  <c r="U49" i="23"/>
  <c r="T49" i="23"/>
  <c r="S49" i="23"/>
  <c r="X48" i="23"/>
  <c r="W48" i="23"/>
  <c r="V48" i="23"/>
  <c r="U48" i="23"/>
  <c r="T48" i="23"/>
  <c r="S48" i="23"/>
  <c r="X47" i="23"/>
  <c r="W47" i="23"/>
  <c r="V47" i="23"/>
  <c r="U47" i="23"/>
  <c r="T47" i="23"/>
  <c r="S47" i="23"/>
  <c r="X46" i="23"/>
  <c r="W46" i="23"/>
  <c r="V46" i="23"/>
  <c r="U46" i="23"/>
  <c r="T46" i="23"/>
  <c r="S46" i="23"/>
  <c r="X45" i="23"/>
  <c r="W45" i="23"/>
  <c r="V45" i="23"/>
  <c r="U45" i="23"/>
  <c r="T45" i="23"/>
  <c r="S45" i="23"/>
  <c r="X44" i="23"/>
  <c r="W44" i="23"/>
  <c r="V44" i="23"/>
  <c r="U44" i="23"/>
  <c r="T44" i="23"/>
  <c r="S44" i="23"/>
  <c r="X43" i="23"/>
  <c r="W43" i="23"/>
  <c r="V43" i="23"/>
  <c r="U43" i="23"/>
  <c r="T43" i="23"/>
  <c r="S43" i="23"/>
  <c r="X42" i="23"/>
  <c r="W42" i="23"/>
  <c r="V42" i="23"/>
  <c r="U42" i="23"/>
  <c r="T42" i="23"/>
  <c r="S42" i="23"/>
  <c r="X41" i="23"/>
  <c r="W41" i="23"/>
  <c r="V41" i="23"/>
  <c r="U41" i="23"/>
  <c r="T41" i="23"/>
  <c r="S41" i="23"/>
  <c r="X40" i="23"/>
  <c r="W40" i="23"/>
  <c r="V40" i="23"/>
  <c r="U40" i="23"/>
  <c r="T40" i="23"/>
  <c r="S40" i="23"/>
  <c r="X39" i="23"/>
  <c r="W39" i="23"/>
  <c r="V39" i="23"/>
  <c r="U39" i="23"/>
  <c r="T39" i="23"/>
  <c r="S39" i="23"/>
  <c r="X38" i="23"/>
  <c r="W38" i="23"/>
  <c r="V38" i="23"/>
  <c r="U38" i="23"/>
  <c r="T38" i="23"/>
  <c r="S38" i="23"/>
  <c r="X37" i="23"/>
  <c r="W37" i="23"/>
  <c r="V37" i="23"/>
  <c r="U37" i="23"/>
  <c r="T37" i="23"/>
  <c r="S37" i="23"/>
  <c r="X36" i="23"/>
  <c r="W36" i="23"/>
  <c r="V36" i="23"/>
  <c r="U36" i="23"/>
  <c r="T36" i="23"/>
  <c r="S36" i="23"/>
  <c r="X35" i="23"/>
  <c r="W35" i="23"/>
  <c r="V35" i="23"/>
  <c r="U35" i="23"/>
  <c r="T35" i="23"/>
  <c r="S35" i="23"/>
  <c r="X34" i="23"/>
  <c r="W34" i="23"/>
  <c r="V34" i="23"/>
  <c r="U34" i="23"/>
  <c r="T34" i="23"/>
  <c r="S34" i="23"/>
  <c r="X33" i="23"/>
  <c r="W33" i="23"/>
  <c r="V33" i="23"/>
  <c r="U33" i="23"/>
  <c r="T33" i="23"/>
  <c r="S33" i="23"/>
  <c r="X32" i="23"/>
  <c r="W32" i="23"/>
  <c r="V32" i="23"/>
  <c r="U32" i="23"/>
  <c r="T32" i="23"/>
  <c r="S32" i="23"/>
  <c r="X31" i="23"/>
  <c r="W31" i="23"/>
  <c r="V31" i="23"/>
  <c r="U31" i="23"/>
  <c r="T31" i="23"/>
  <c r="S31" i="23"/>
  <c r="X30" i="23"/>
  <c r="W30" i="23"/>
  <c r="V30" i="23"/>
  <c r="U30" i="23"/>
  <c r="T30" i="23"/>
  <c r="S30" i="23"/>
  <c r="X29" i="23"/>
  <c r="W29" i="23"/>
  <c r="V29" i="23"/>
  <c r="U29" i="23"/>
  <c r="T29" i="23"/>
  <c r="S29" i="23"/>
  <c r="X28" i="23"/>
  <c r="W28" i="23"/>
  <c r="V28" i="23"/>
  <c r="U28" i="23"/>
  <c r="T28" i="23"/>
  <c r="S28" i="23"/>
  <c r="X27" i="23"/>
  <c r="W27" i="23"/>
  <c r="V27" i="23"/>
  <c r="U27" i="23"/>
  <c r="T27" i="23"/>
  <c r="S27" i="23"/>
  <c r="X26" i="23"/>
  <c r="W26" i="23"/>
  <c r="V26" i="23"/>
  <c r="U26" i="23"/>
  <c r="T26" i="23"/>
  <c r="S26" i="23"/>
  <c r="X25" i="23"/>
  <c r="W25" i="23"/>
  <c r="V25" i="23"/>
  <c r="U25" i="23"/>
  <c r="T25" i="23"/>
  <c r="S25" i="23"/>
  <c r="X24" i="23"/>
  <c r="W24" i="23"/>
  <c r="V24" i="23"/>
  <c r="U24" i="23"/>
  <c r="T24" i="23"/>
  <c r="S24" i="23"/>
  <c r="X23" i="23"/>
  <c r="W23" i="23"/>
  <c r="V23" i="23"/>
  <c r="U23" i="23"/>
  <c r="T23" i="23"/>
  <c r="S23" i="23"/>
  <c r="X22" i="23"/>
  <c r="W22" i="23"/>
  <c r="V22" i="23"/>
  <c r="U22" i="23"/>
  <c r="T22" i="23"/>
  <c r="S22" i="23"/>
  <c r="X21" i="23"/>
  <c r="W21" i="23"/>
  <c r="V21" i="23"/>
  <c r="U21" i="23"/>
  <c r="T21" i="23"/>
  <c r="S21" i="23"/>
  <c r="X20" i="23"/>
  <c r="W20" i="23"/>
  <c r="V20" i="23"/>
  <c r="U20" i="23"/>
  <c r="T20" i="23"/>
  <c r="S20" i="23"/>
  <c r="X19" i="23"/>
  <c r="W19" i="23"/>
  <c r="V19" i="23"/>
  <c r="U19" i="23"/>
  <c r="T19" i="23"/>
  <c r="S19" i="23"/>
  <c r="X18" i="23"/>
  <c r="W18" i="23"/>
  <c r="V18" i="23"/>
  <c r="U18" i="23"/>
  <c r="T18" i="23"/>
  <c r="S18" i="23"/>
  <c r="X17" i="23"/>
  <c r="W17" i="23"/>
  <c r="V17" i="23"/>
  <c r="U17" i="23"/>
  <c r="T17" i="23"/>
  <c r="S17" i="23"/>
  <c r="X16" i="23"/>
  <c r="W16" i="23"/>
  <c r="V16" i="23"/>
  <c r="U16" i="23"/>
  <c r="T16" i="23"/>
  <c r="S16" i="23"/>
  <c r="X15" i="23"/>
  <c r="W15" i="23"/>
  <c r="V15" i="23"/>
  <c r="U15" i="23"/>
  <c r="T15" i="23"/>
  <c r="S15" i="23"/>
  <c r="X14" i="23"/>
  <c r="W14" i="23"/>
  <c r="V14" i="23"/>
  <c r="U14" i="23"/>
  <c r="T14" i="23"/>
  <c r="S14" i="23"/>
  <c r="X13" i="23"/>
  <c r="W13" i="23"/>
  <c r="V13" i="23"/>
  <c r="U13" i="23"/>
  <c r="T13" i="23"/>
  <c r="S13" i="23"/>
  <c r="X12" i="23"/>
  <c r="W12" i="23"/>
  <c r="V12" i="23"/>
  <c r="U12" i="23"/>
  <c r="T12" i="23"/>
  <c r="S12" i="23"/>
  <c r="X11" i="23"/>
  <c r="W11" i="23"/>
  <c r="V11" i="23"/>
  <c r="U11" i="23"/>
  <c r="T11" i="23"/>
  <c r="S11" i="23"/>
  <c r="X10" i="23"/>
  <c r="W10" i="23"/>
  <c r="V10" i="23"/>
  <c r="U10" i="23"/>
  <c r="T10" i="23"/>
  <c r="S10" i="23"/>
  <c r="X9" i="23"/>
  <c r="W9" i="23"/>
  <c r="V9" i="23"/>
  <c r="U9" i="23"/>
  <c r="T9" i="23"/>
  <c r="S9" i="23"/>
  <c r="X8" i="23"/>
  <c r="W8" i="23"/>
  <c r="V8" i="23"/>
  <c r="U8" i="23"/>
  <c r="T8" i="23"/>
  <c r="M74" i="81" l="1"/>
  <c r="M58" i="81"/>
  <c r="M26" i="81"/>
  <c r="M9" i="81"/>
  <c r="I86" i="82"/>
  <c r="K83" i="79"/>
  <c r="K67" i="79"/>
  <c r="K51" i="79"/>
  <c r="K35" i="79"/>
  <c r="K15" i="79"/>
  <c r="M89" i="81"/>
  <c r="M81" i="81"/>
  <c r="M73" i="81"/>
  <c r="M65" i="81"/>
  <c r="M49" i="81"/>
  <c r="M41" i="81"/>
  <c r="M33" i="81"/>
  <c r="M25" i="81"/>
  <c r="M17" i="81"/>
  <c r="M83" i="81"/>
  <c r="M67" i="81"/>
  <c r="M51" i="81"/>
  <c r="M19" i="81"/>
  <c r="M84" i="81"/>
  <c r="M68" i="81"/>
  <c r="M52" i="81"/>
  <c r="M36" i="81"/>
  <c r="M20" i="81"/>
  <c r="M56" i="81"/>
  <c r="M40" i="81"/>
  <c r="I46" i="82"/>
  <c r="I85" i="82"/>
  <c r="I69" i="82"/>
  <c r="I21" i="82"/>
  <c r="K50" i="79"/>
  <c r="K34" i="79"/>
  <c r="K19" i="79"/>
  <c r="K62" i="79"/>
  <c r="K30" i="79"/>
  <c r="M82" i="81"/>
  <c r="M66" i="81"/>
  <c r="M50" i="81"/>
  <c r="M34" i="81"/>
  <c r="M18" i="81"/>
  <c r="M87" i="81"/>
  <c r="M71" i="81"/>
  <c r="M55" i="81"/>
  <c r="M39" i="81"/>
  <c r="M23" i="81"/>
  <c r="I84" i="82"/>
  <c r="K41" i="79"/>
  <c r="K11" i="79"/>
  <c r="K45" i="79"/>
  <c r="M86" i="81"/>
  <c r="M54" i="81"/>
  <c r="M38" i="81"/>
  <c r="I83" i="82"/>
  <c r="I51" i="82"/>
  <c r="I87" i="82"/>
  <c r="K88" i="79"/>
  <c r="K56" i="79"/>
  <c r="M78" i="81"/>
  <c r="M62" i="81"/>
  <c r="M46" i="81"/>
  <c r="M22" i="81"/>
  <c r="M14" i="81"/>
  <c r="M85" i="81"/>
  <c r="M69" i="81"/>
  <c r="M53" i="81"/>
  <c r="M21" i="81"/>
  <c r="I59" i="82"/>
  <c r="I82" i="82"/>
  <c r="I50" i="82"/>
  <c r="M77" i="81"/>
  <c r="M61" i="81"/>
  <c r="M45" i="81"/>
  <c r="M29" i="81"/>
  <c r="M13" i="81"/>
  <c r="M76" i="81"/>
  <c r="M60" i="81"/>
  <c r="M44" i="81"/>
  <c r="M28" i="81"/>
  <c r="M12" i="81"/>
  <c r="I79" i="82"/>
  <c r="I58" i="82"/>
  <c r="I42" i="82"/>
  <c r="I26" i="82"/>
  <c r="I10" i="82"/>
  <c r="I57" i="82"/>
  <c r="I19" i="82"/>
  <c r="I56" i="82"/>
  <c r="I34" i="82"/>
  <c r="I18" i="82"/>
  <c r="I70" i="82"/>
  <c r="I33" i="82"/>
  <c r="I40" i="82"/>
  <c r="I48" i="82"/>
  <c r="I80" i="82"/>
  <c r="I53" i="82"/>
  <c r="I25" i="82"/>
  <c r="I47" i="82"/>
  <c r="I52" i="82"/>
  <c r="I24" i="82"/>
  <c r="I20" i="82"/>
  <c r="I81" i="82"/>
  <c r="I68" i="82"/>
  <c r="I65" i="82"/>
  <c r="I89" i="82"/>
  <c r="I28" i="82"/>
  <c r="I73" i="82"/>
  <c r="I66" i="82"/>
  <c r="I49" i="82"/>
  <c r="I63" i="82"/>
  <c r="I31" i="82"/>
  <c r="I37" i="82"/>
  <c r="I62" i="82"/>
  <c r="I30" i="82"/>
  <c r="I36" i="82"/>
  <c r="I45" i="82"/>
  <c r="I32" i="82"/>
  <c r="M88" i="81"/>
  <c r="M72" i="81"/>
  <c r="M24" i="81"/>
  <c r="M70" i="81"/>
  <c r="M37" i="81"/>
  <c r="M90" i="81"/>
  <c r="M35" i="81"/>
  <c r="K13" i="79"/>
  <c r="K63" i="79"/>
  <c r="K59" i="79"/>
  <c r="K43" i="79"/>
  <c r="K27" i="79"/>
  <c r="K74" i="79"/>
  <c r="K10" i="79"/>
  <c r="K12" i="79"/>
  <c r="K58" i="79"/>
  <c r="K42" i="79"/>
  <c r="K71" i="79"/>
  <c r="K24" i="79"/>
  <c r="K80" i="79"/>
  <c r="K64" i="79"/>
  <c r="K70" i="79"/>
  <c r="K54" i="79"/>
  <c r="K33" i="79"/>
  <c r="K38" i="79"/>
  <c r="K48" i="79"/>
  <c r="K68" i="79"/>
  <c r="K77" i="79"/>
  <c r="K76" i="79"/>
  <c r="K16" i="79"/>
  <c r="K75" i="79"/>
  <c r="K90" i="79"/>
  <c r="K44" i="79"/>
  <c r="K28" i="79"/>
  <c r="K14" i="79"/>
  <c r="K89" i="79"/>
  <c r="K29" i="79"/>
  <c r="K69" i="79"/>
  <c r="K82" i="79"/>
  <c r="K81" i="79"/>
  <c r="K55" i="79"/>
  <c r="K40" i="79"/>
  <c r="K26" i="79"/>
  <c r="K49" i="79"/>
  <c r="K73" i="79"/>
  <c r="K60" i="79"/>
  <c r="K31" i="79"/>
  <c r="K79" i="79"/>
  <c r="K47" i="79"/>
  <c r="K61" i="79"/>
  <c r="K72" i="79"/>
  <c r="K86" i="79"/>
  <c r="K17" i="79"/>
  <c r="K57" i="79"/>
  <c r="K39" i="79"/>
  <c r="K25" i="79"/>
  <c r="K66" i="79"/>
  <c r="K78" i="79"/>
  <c r="K65" i="79"/>
  <c r="K52" i="79"/>
  <c r="K46" i="79"/>
  <c r="K32" i="79"/>
</calcChain>
</file>

<file path=xl/sharedStrings.xml><?xml version="1.0" encoding="utf-8"?>
<sst xmlns="http://schemas.openxmlformats.org/spreadsheetml/2006/main" count="17776" uniqueCount="1227">
  <si>
    <t>Cantón</t>
  </si>
  <si>
    <t>San José</t>
  </si>
  <si>
    <t>Escazú</t>
  </si>
  <si>
    <t>Desamparados</t>
  </si>
  <si>
    <t>Puriscal</t>
  </si>
  <si>
    <t>Tarrazú</t>
  </si>
  <si>
    <t>Aserrí</t>
  </si>
  <si>
    <t>Mora</t>
  </si>
  <si>
    <t>Goicoechea</t>
  </si>
  <si>
    <t>Santa Ana</t>
  </si>
  <si>
    <t>Alajuelita</t>
  </si>
  <si>
    <t>Vázquez de Coronado</t>
  </si>
  <si>
    <t>Acosta</t>
  </si>
  <si>
    <t>Tibás</t>
  </si>
  <si>
    <t>Moravia</t>
  </si>
  <si>
    <t>Montes de Oca</t>
  </si>
  <si>
    <t>Turrúbares</t>
  </si>
  <si>
    <t>Dota</t>
  </si>
  <si>
    <t>Curridabat</t>
  </si>
  <si>
    <t>Pérez Zeledón</t>
  </si>
  <si>
    <t>León Cortés</t>
  </si>
  <si>
    <t>Alajuela</t>
  </si>
  <si>
    <t>San Ramón</t>
  </si>
  <si>
    <t>Grecia</t>
  </si>
  <si>
    <t>San Mateo</t>
  </si>
  <si>
    <t>Atenas</t>
  </si>
  <si>
    <t>Naranjo</t>
  </si>
  <si>
    <t>Palmares</t>
  </si>
  <si>
    <t>Poás</t>
  </si>
  <si>
    <t>Orotina</t>
  </si>
  <si>
    <t>San Carlos</t>
  </si>
  <si>
    <t>Zarcero</t>
  </si>
  <si>
    <t>Sarchí</t>
  </si>
  <si>
    <t>Upala</t>
  </si>
  <si>
    <t>Los Chiles</t>
  </si>
  <si>
    <t>Guatuso</t>
  </si>
  <si>
    <t>Río Cuarto</t>
  </si>
  <si>
    <t>Cartago</t>
  </si>
  <si>
    <t>Paraíso</t>
  </si>
  <si>
    <t>La Unión</t>
  </si>
  <si>
    <t>Jiménez</t>
  </si>
  <si>
    <t>Turrialba</t>
  </si>
  <si>
    <t>Alvarado</t>
  </si>
  <si>
    <t>Oreamuno</t>
  </si>
  <si>
    <t>El Guarco</t>
  </si>
  <si>
    <t>Heredia</t>
  </si>
  <si>
    <t>Barva</t>
  </si>
  <si>
    <t>Santo Domingo</t>
  </si>
  <si>
    <t>Santa Bárbara</t>
  </si>
  <si>
    <t>San Rafael</t>
  </si>
  <si>
    <t>San Isidro</t>
  </si>
  <si>
    <t>Belén</t>
  </si>
  <si>
    <t>Flores</t>
  </si>
  <si>
    <t>San Pablo</t>
  </si>
  <si>
    <t>Sarapiquí</t>
  </si>
  <si>
    <t>Liberia</t>
  </si>
  <si>
    <t>Nicoya</t>
  </si>
  <si>
    <t>Santa Cruz</t>
  </si>
  <si>
    <t>Bagaces</t>
  </si>
  <si>
    <t>Carillo</t>
  </si>
  <si>
    <t>Cañas</t>
  </si>
  <si>
    <t>Abangares</t>
  </si>
  <si>
    <t>Tilarán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</si>
  <si>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</si>
  <si>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</si>
  <si>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</si>
  <si>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</si>
  <si>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</si>
  <si>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</si>
  <si>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</si>
  <si>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</si>
  <si>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Quepos</t>
  </si>
  <si>
    <t>Golfito</t>
  </si>
  <si>
    <t>Coto Brus</t>
  </si>
  <si>
    <t>Parrita</t>
  </si>
  <si>
    <t>Corredores</t>
  </si>
  <si>
    <t>Garabito</t>
  </si>
  <si>
    <t>Limón</t>
  </si>
  <si>
    <t>Pococí</t>
  </si>
  <si>
    <t>Siquirres</t>
  </si>
  <si>
    <t>Talamanca</t>
  </si>
  <si>
    <t>Matina</t>
  </si>
  <si>
    <t>Guácimo</t>
  </si>
  <si>
    <t>Turrubares</t>
  </si>
  <si>
    <t>Carrillo</t>
  </si>
  <si>
    <t>León Cortés Castro</t>
  </si>
  <si>
    <t xml:space="preserve">Cantón </t>
  </si>
  <si>
    <t>Rio Cuarto</t>
  </si>
  <si>
    <t>Cant.ASADAS</t>
  </si>
  <si>
    <t>ODS 8. Trabajo Decente y Crecimiento Económico, Meta 8.1</t>
  </si>
  <si>
    <t>ODS 6. Agua Limpia y Saneamiento, Meta 6.1</t>
  </si>
  <si>
    <t>ODS 6. Agua Limpia y Saneamiento, Meta 6.b</t>
  </si>
  <si>
    <t>ODS 16. Paz, Justicia e Instituciones sólidas , Meta 16.1 (Para 81 cantones)</t>
  </si>
  <si>
    <t>ND</t>
  </si>
  <si>
    <t>Tasa de Robos a persona por 100 000 habitantes (2015-2022)</t>
  </si>
  <si>
    <t>Tasa de Robos a persona (Mujeres) por 100 000 habitantes (2015-2022)</t>
  </si>
  <si>
    <t>Datos Absolutos</t>
  </si>
  <si>
    <t xml:space="preserve">Tasas </t>
  </si>
  <si>
    <t>Tasas</t>
  </si>
  <si>
    <t xml:space="preserve">Rio Cuarto </t>
  </si>
  <si>
    <t>0</t>
  </si>
  <si>
    <t>Datos absolutos</t>
  </si>
  <si>
    <t>ODS2. Hambre cero, Meta 2.2</t>
  </si>
  <si>
    <t>Monteverde</t>
  </si>
  <si>
    <t>Puerto Jimenez</t>
  </si>
  <si>
    <t>2017</t>
  </si>
  <si>
    <t>2018</t>
  </si>
  <si>
    <t>2019</t>
  </si>
  <si>
    <t>2020</t>
  </si>
  <si>
    <t>2021</t>
  </si>
  <si>
    <t>2022</t>
  </si>
  <si>
    <t>Nacimientos con peso menor o igual a 2500 gramos</t>
  </si>
  <si>
    <t xml:space="preserve">Total de Nacimientos </t>
  </si>
  <si>
    <t>Porcentaje de nacimientos con peso menor o igual a 2500g</t>
  </si>
  <si>
    <t>ODS3. Salud y Bienestar, Meta 3.7</t>
  </si>
  <si>
    <t>Puerto Jiménez</t>
  </si>
  <si>
    <t>Total de alumnos con desnutrición</t>
  </si>
  <si>
    <t>Total de alumnos matriculados</t>
  </si>
  <si>
    <t xml:space="preserve">Porcentaje de alumnos con desnutrición </t>
  </si>
  <si>
    <t>Total de Alumnos con obesidad</t>
  </si>
  <si>
    <t>Total de Alumnos matriculados</t>
  </si>
  <si>
    <t>Porcentaje de Alumnos con Obesidad</t>
  </si>
  <si>
    <t>Total de Alumnos matricula</t>
  </si>
  <si>
    <t>Porcentaje de Alumnos con Malnutrición</t>
  </si>
  <si>
    <t>Defunciones en Accidentes</t>
  </si>
  <si>
    <t xml:space="preserve">Matricula </t>
  </si>
  <si>
    <t>Matriculas Segundo Idioma</t>
  </si>
  <si>
    <t>Porcentaje de Cobertura del programa Segundo Idioma</t>
  </si>
  <si>
    <t xml:space="preserve">Porcentaje de Cobertura del programa de Informatica Educativa (2017-2022) </t>
  </si>
  <si>
    <t>Matriculas Programa Iformatica Educativa</t>
  </si>
  <si>
    <t>Porcentaje de Cobertura del programa Informatica Educativa</t>
  </si>
  <si>
    <t>Escuelas Diurnas</t>
  </si>
  <si>
    <t xml:space="preserve">Esculas Diurnas con servicio a Electricidad </t>
  </si>
  <si>
    <t>Porcentaje de Escuelas Diurnas con servicio a Electricidad</t>
  </si>
  <si>
    <t>Cantidad de Aulas en Escuela Diurna</t>
  </si>
  <si>
    <t>Cantidad de Aulas en BUEN estado en Escuelas Diurnas</t>
  </si>
  <si>
    <t>Matrícula</t>
  </si>
  <si>
    <t>Reprobación Definitiva</t>
  </si>
  <si>
    <t xml:space="preserve">Porcentaje de Rezago Educativo </t>
  </si>
  <si>
    <t>Total de estudiantes matriculados en III Ciclo y Ed.Diversificada</t>
  </si>
  <si>
    <t>Población en edad para estar en el sistema educativo</t>
  </si>
  <si>
    <t>Porcentaje de cobertura en educación secundaria</t>
  </si>
  <si>
    <t>Viviendas con conexión a internet</t>
  </si>
  <si>
    <t xml:space="preserve"> San José</t>
  </si>
  <si>
    <t xml:space="preserve"> Escazú</t>
  </si>
  <si>
    <t xml:space="preserve"> Desamparados</t>
  </si>
  <si>
    <t xml:space="preserve"> Puriscal</t>
  </si>
  <si>
    <t xml:space="preserve"> Tarrazú</t>
  </si>
  <si>
    <t xml:space="preserve"> Aserrí</t>
  </si>
  <si>
    <t xml:space="preserve"> Mora</t>
  </si>
  <si>
    <t xml:space="preserve"> Goicoechea</t>
  </si>
  <si>
    <t xml:space="preserve"> Santa Ana</t>
  </si>
  <si>
    <t xml:space="preserve"> Alajuelita</t>
  </si>
  <si>
    <t xml:space="preserve"> Vázquez de Coronado</t>
  </si>
  <si>
    <t xml:space="preserve"> Acosta</t>
  </si>
  <si>
    <t xml:space="preserve"> Tibás</t>
  </si>
  <si>
    <t xml:space="preserve"> Moravia</t>
  </si>
  <si>
    <t xml:space="preserve"> Montes de Oca</t>
  </si>
  <si>
    <t xml:space="preserve"> Turrubares</t>
  </si>
  <si>
    <t xml:space="preserve"> Dota</t>
  </si>
  <si>
    <t xml:space="preserve"> Curridabat</t>
  </si>
  <si>
    <t xml:space="preserve"> Pérez Zeledón</t>
  </si>
  <si>
    <t xml:space="preserve"> León Cortés Castro</t>
  </si>
  <si>
    <t xml:space="preserve"> Alajuela</t>
  </si>
  <si>
    <t xml:space="preserve"> San Ramón</t>
  </si>
  <si>
    <t xml:space="preserve"> Grecia</t>
  </si>
  <si>
    <t xml:space="preserve"> San Mateo</t>
  </si>
  <si>
    <t xml:space="preserve"> Atenas</t>
  </si>
  <si>
    <t xml:space="preserve"> Naranjo</t>
  </si>
  <si>
    <t xml:space="preserve"> Palmares</t>
  </si>
  <si>
    <t xml:space="preserve"> Poás</t>
  </si>
  <si>
    <t xml:space="preserve"> Orotina</t>
  </si>
  <si>
    <t xml:space="preserve"> San Carlos</t>
  </si>
  <si>
    <t xml:space="preserve"> Zarcero</t>
  </si>
  <si>
    <t xml:space="preserve"> Sarchí</t>
  </si>
  <si>
    <t xml:space="preserve"> Upala</t>
  </si>
  <si>
    <t xml:space="preserve"> Los Chiles</t>
  </si>
  <si>
    <t xml:space="preserve"> Guatuso</t>
  </si>
  <si>
    <t xml:space="preserve"> Río Cuarto</t>
  </si>
  <si>
    <t xml:space="preserve"> Cartago</t>
  </si>
  <si>
    <t xml:space="preserve"> Paraíso</t>
  </si>
  <si>
    <t xml:space="preserve"> La Unión</t>
  </si>
  <si>
    <t xml:space="preserve"> Jiménez</t>
  </si>
  <si>
    <t xml:space="preserve"> Turrialba</t>
  </si>
  <si>
    <t xml:space="preserve"> Alvarado</t>
  </si>
  <si>
    <t xml:space="preserve"> Oreamuno</t>
  </si>
  <si>
    <t xml:space="preserve"> El Guarco</t>
  </si>
  <si>
    <t xml:space="preserve"> Heredia</t>
  </si>
  <si>
    <t xml:space="preserve"> Barva</t>
  </si>
  <si>
    <t xml:space="preserve"> Santo Domingo</t>
  </si>
  <si>
    <t xml:space="preserve"> Santa Bárbara</t>
  </si>
  <si>
    <t xml:space="preserve"> San Rafael</t>
  </si>
  <si>
    <t xml:space="preserve"> San Isidro</t>
  </si>
  <si>
    <t xml:space="preserve"> Belén</t>
  </si>
  <si>
    <t xml:space="preserve"> Flores</t>
  </si>
  <si>
    <t xml:space="preserve"> San Pablo</t>
  </si>
  <si>
    <t xml:space="preserve"> Sarapiquí</t>
  </si>
  <si>
    <t xml:space="preserve"> Liberia</t>
  </si>
  <si>
    <t xml:space="preserve"> Nicoya</t>
  </si>
  <si>
    <t xml:space="preserve"> Santa Cruz</t>
  </si>
  <si>
    <t xml:space="preserve"> Bagaces</t>
  </si>
  <si>
    <t xml:space="preserve"> Carrillo</t>
  </si>
  <si>
    <t xml:space="preserve"> Cañas</t>
  </si>
  <si>
    <t xml:space="preserve"> Abangares</t>
  </si>
  <si>
    <t xml:space="preserve"> Tilarán</t>
  </si>
  <si>
    <t xml:space="preserve"> Nandayure</t>
  </si>
  <si>
    <t xml:space="preserve"> La Cruz</t>
  </si>
  <si>
    <t xml:space="preserve"> Hojancha</t>
  </si>
  <si>
    <t xml:space="preserve"> Puntarenas</t>
  </si>
  <si>
    <t xml:space="preserve"> Esparza</t>
  </si>
  <si>
    <t xml:space="preserve"> Buenos Aires</t>
  </si>
  <si>
    <t xml:space="preserve"> Montes de Oro</t>
  </si>
  <si>
    <t xml:space="preserve"> Osa</t>
  </si>
  <si>
    <t xml:space="preserve"> Quepos</t>
  </si>
  <si>
    <t xml:space="preserve"> Golfito</t>
  </si>
  <si>
    <t xml:space="preserve"> Coto Brus</t>
  </si>
  <si>
    <t xml:space="preserve"> Parrita</t>
  </si>
  <si>
    <t xml:space="preserve"> Corredores</t>
  </si>
  <si>
    <t xml:space="preserve"> Garabito</t>
  </si>
  <si>
    <t xml:space="preserve"> Limón</t>
  </si>
  <si>
    <t xml:space="preserve"> Pococí</t>
  </si>
  <si>
    <t xml:space="preserve"> Siquirres</t>
  </si>
  <si>
    <t xml:space="preserve"> Talamanca</t>
  </si>
  <si>
    <t xml:space="preserve"> Matina</t>
  </si>
  <si>
    <t xml:space="preserve"> Guácimo</t>
  </si>
  <si>
    <t>ODS3. Salud y Bienestar, Meta 3.6</t>
  </si>
  <si>
    <t>ODS4. Educación de Calidad, Meta 4.4</t>
  </si>
  <si>
    <t>ODS4. Educación de Calidad, Meta 4.a</t>
  </si>
  <si>
    <t>ODS4. Educación de Calidad, Meta 4.1</t>
  </si>
  <si>
    <t>Total de Alumnos con Malnutrición</t>
  </si>
  <si>
    <t>Total de Alumnos con Sobrepeso</t>
  </si>
  <si>
    <t>Porcentaje de Alumnos con Sobrepeso</t>
  </si>
  <si>
    <t xml:space="preserve">INICIO </t>
  </si>
  <si>
    <t>Índice de Pobreza Multidimencional Cantonal (IPMc)</t>
  </si>
  <si>
    <t>ODS 1</t>
  </si>
  <si>
    <t>León Cortes</t>
  </si>
  <si>
    <t>Índice de la Pobreza Multidimencional Cantonal (IPMc)</t>
  </si>
  <si>
    <t>Meta 2.2</t>
  </si>
  <si>
    <t xml:space="preserve">Porcentaje de estudiantes de primaria con desnutrición </t>
  </si>
  <si>
    <t xml:space="preserve">Porcentaje de estudiantes de primaria con Obesidad </t>
  </si>
  <si>
    <t>Porcentaje de estudiantes de primaria con Sobrepeso</t>
  </si>
  <si>
    <t>Porcentaje de estudiantes de primaria con Malnutrición</t>
  </si>
  <si>
    <t>ODS 2</t>
  </si>
  <si>
    <r>
      <t>Fuente:</t>
    </r>
    <r>
      <rPr>
        <i/>
        <sz val="10"/>
        <color theme="1"/>
        <rFont val="Arial"/>
        <family val="2"/>
      </rPr>
      <t xml:space="preserve"> MEP/ Mideplan 2023</t>
    </r>
  </si>
  <si>
    <t xml:space="preserve">Tasa de Mortalidad Maternal </t>
  </si>
  <si>
    <t xml:space="preserve">Tasa de mortalidad en menores de 5 años </t>
  </si>
  <si>
    <t>Meta 3.6</t>
  </si>
  <si>
    <t>Tasa de Defunciones en Accidentes de tránsito</t>
  </si>
  <si>
    <t xml:space="preserve">Meta 3.7 </t>
  </si>
  <si>
    <t xml:space="preserve">Tasa de Natalidad Adolescente </t>
  </si>
  <si>
    <t>ODS 3</t>
  </si>
  <si>
    <t>ODS3. Salud y Bienestar, Meta 3.1</t>
  </si>
  <si>
    <t>Tasa de Defunciones en Accidentes de Tránsito</t>
  </si>
  <si>
    <t>Meta 4.1</t>
  </si>
  <si>
    <t>Porcentaje de Rezago Educativo</t>
  </si>
  <si>
    <t xml:space="preserve">Porcentaje de Cobertura en Educación Secundaria </t>
  </si>
  <si>
    <t>Meta 4.3</t>
  </si>
  <si>
    <t>Índice de Años de Escolaridad</t>
  </si>
  <si>
    <t>Meta 4.4</t>
  </si>
  <si>
    <t>Porcentaje de Cobertura Segundo Idioma</t>
  </si>
  <si>
    <t>Porcentaje de Cobertura del programa de Informática Educativa</t>
  </si>
  <si>
    <t>Meta 4.7</t>
  </si>
  <si>
    <t>Índice de Años Esperados Cantonales</t>
  </si>
  <si>
    <t>Meta 4.a</t>
  </si>
  <si>
    <t>Porcentaje de Escuelas Diurnas con servicios de Electricidad</t>
  </si>
  <si>
    <t>Porcentaje de Escuelas Diurnas con servicios de Agua de Cañería</t>
  </si>
  <si>
    <t>Porcentaje de Aulas en Buen estado en Escuelas Diurnas</t>
  </si>
  <si>
    <t>Porcentaje de centros eduativos Unidocentes</t>
  </si>
  <si>
    <t>ODS4. Educación de Calidad, Meta 4.3</t>
  </si>
  <si>
    <t>ODS 4</t>
  </si>
  <si>
    <t>Meta 5.1</t>
  </si>
  <si>
    <t>Índice de Desigualdad de Género</t>
  </si>
  <si>
    <t>Meta 5.2</t>
  </si>
  <si>
    <t>Promedio Tasa de Feminicidios cantotal</t>
  </si>
  <si>
    <t>Tasa de Homicidios Dolosos (Mujeres)</t>
  </si>
  <si>
    <t xml:space="preserve">Tasa de Asaltos a persona (Mujeres) </t>
  </si>
  <si>
    <t>Tasa de Hurtos a persona (Mujeres)</t>
  </si>
  <si>
    <t>Tasa de Robos a persona (Mujeres)</t>
  </si>
  <si>
    <t>Tasa de tachas a Vehículos Mujeres</t>
  </si>
  <si>
    <t>Tasa de violación o tentativa de violación a mujeres</t>
  </si>
  <si>
    <t>Tasa por infracción a la Ley contra la violencia doméstica a Mujeres</t>
  </si>
  <si>
    <t>ODS 5. Igualdad de Género. Meta 5.1</t>
  </si>
  <si>
    <t>ODS 5</t>
  </si>
  <si>
    <t>Meta 6.1</t>
  </si>
  <si>
    <t>Potabilidad Cantonal</t>
  </si>
  <si>
    <t xml:space="preserve">Cloración Cantonal </t>
  </si>
  <si>
    <t>Meta 6.b</t>
  </si>
  <si>
    <t>Cantidad de ASADAS por cantón</t>
  </si>
  <si>
    <t xml:space="preserve">ODS 6 </t>
  </si>
  <si>
    <t>Meta 8.1</t>
  </si>
  <si>
    <t>PIB per Cápita (millones de colones)</t>
  </si>
  <si>
    <t>Meta 10.1</t>
  </si>
  <si>
    <t xml:space="preserve">ODS 8 </t>
  </si>
  <si>
    <t>ODS 10</t>
  </si>
  <si>
    <t>ODS 10. Reducción de las Desigualdades, Meta 10.1</t>
  </si>
  <si>
    <t>Índice de Desarrollo Humano Cantonal  (IDHc)</t>
  </si>
  <si>
    <t>Índice de Desarrollo Humano ajustado por Desigualdad Cantonal (IDH-Dc)</t>
  </si>
  <si>
    <t>Meta 16.1</t>
  </si>
  <si>
    <t>Tasa de Homicidios Dolosos</t>
  </si>
  <si>
    <t>Tasa de Asaltos por Persona</t>
  </si>
  <si>
    <t xml:space="preserve">Tasa de Hurtos por Persona </t>
  </si>
  <si>
    <t>Tasa de Robos por persona</t>
  </si>
  <si>
    <t>Tasa de tachas a Vehículos</t>
  </si>
  <si>
    <t>Tasa de Violación o tentativa de violación</t>
  </si>
  <si>
    <t>Tasa por infracción a la Ley contra la violencia doméstica</t>
  </si>
  <si>
    <t>Tasa por Infracción a la ley de armas y explosivos</t>
  </si>
  <si>
    <t>Tasa de infracción a la ley de psicotrópicos y estupefacientes</t>
  </si>
  <si>
    <t xml:space="preserve">ODS 16 </t>
  </si>
  <si>
    <t>ODS 17</t>
  </si>
  <si>
    <t>Meta 17.8</t>
  </si>
  <si>
    <t xml:space="preserve">ODS 17. Alianza para alcanzar los Objetivos , Meta 17.8 </t>
  </si>
  <si>
    <t xml:space="preserve">Porcentaje de Viviendas con conección a Internet </t>
  </si>
  <si>
    <t>ODS 13</t>
  </si>
  <si>
    <t>ODS13. Acción por el clima; Meta 13.2.2</t>
  </si>
  <si>
    <t>Emisiones de CO2</t>
  </si>
  <si>
    <t xml:space="preserve">Emisiones de CO2 cantonales </t>
  </si>
  <si>
    <t>Suma de Total km2 protegidos</t>
  </si>
  <si>
    <t>Suma de Extensión distrito</t>
  </si>
  <si>
    <t>Meta 13.2.2</t>
  </si>
  <si>
    <t xml:space="preserve">Porcentaje Km2 protegidos </t>
  </si>
  <si>
    <t xml:space="preserve">TOTAL </t>
  </si>
  <si>
    <t>ODS 15</t>
  </si>
  <si>
    <r>
      <t xml:space="preserve">Fuente: </t>
    </r>
    <r>
      <rPr>
        <i/>
        <sz val="10"/>
        <color theme="1"/>
        <rFont val="Arial"/>
        <family val="2"/>
      </rPr>
      <t>SINAC</t>
    </r>
  </si>
  <si>
    <t>https://www.sinac.go.cr/ES/ac/Paginas/default.aspx</t>
  </si>
  <si>
    <t xml:space="preserve">Porcentaje de Km2 de áreas protegidas cantonal   </t>
  </si>
  <si>
    <r>
      <rPr>
        <b/>
        <i/>
        <sz val="10"/>
        <color theme="1"/>
        <rFont val="Arial"/>
        <family val="2"/>
      </rPr>
      <t>Fuente:</t>
    </r>
    <r>
      <rPr>
        <i/>
        <sz val="10"/>
        <color theme="1"/>
        <rFont val="Arial"/>
        <family val="2"/>
      </rPr>
      <t xml:space="preserve"> MEP / MIDEPLAN</t>
    </r>
  </si>
  <si>
    <r>
      <rPr>
        <b/>
        <i/>
        <sz val="10"/>
        <color theme="1"/>
        <rFont val="Arial"/>
        <family val="2"/>
      </rPr>
      <t>Fuente:</t>
    </r>
    <r>
      <rPr>
        <i/>
        <sz val="10"/>
        <color theme="1"/>
        <rFont val="Arial"/>
        <family val="2"/>
      </rPr>
      <t xml:space="preserve"> Observatorio de Violencia y Delito del Ministerio de Justicia y Paz.</t>
    </r>
  </si>
  <si>
    <r>
      <rPr>
        <b/>
        <i/>
        <sz val="10"/>
        <color theme="1"/>
        <rFont val="Arial"/>
        <family val="2"/>
      </rPr>
      <t>Fuente:</t>
    </r>
    <r>
      <rPr>
        <i/>
        <sz val="10"/>
        <color theme="1"/>
        <rFont val="Arial"/>
        <family val="2"/>
      </rPr>
      <t xml:space="preserve"> INEC, Censo 2022</t>
    </r>
  </si>
  <si>
    <r>
      <rPr>
        <b/>
        <i/>
        <sz val="10"/>
        <color theme="1"/>
        <rFont val="Arial"/>
        <family val="2"/>
      </rPr>
      <t>Fuente:</t>
    </r>
    <r>
      <rPr>
        <i/>
        <sz val="10"/>
        <color theme="1"/>
        <rFont val="Arial"/>
        <family val="2"/>
      </rPr>
      <t xml:space="preserve"> ARESEP</t>
    </r>
  </si>
  <si>
    <t xml:space="preserve">PESO / EDAD </t>
  </si>
  <si>
    <t xml:space="preserve">PESO / TALLA </t>
  </si>
  <si>
    <t>Total</t>
  </si>
  <si>
    <t>SP</t>
  </si>
  <si>
    <t>DE</t>
  </si>
  <si>
    <t>DES</t>
  </si>
  <si>
    <t>TOTAL</t>
  </si>
  <si>
    <t>TALLA / EDAD</t>
  </si>
  <si>
    <t>CANTÓN</t>
  </si>
  <si>
    <t>Motora Gruesa</t>
  </si>
  <si>
    <t>Motora Fina</t>
  </si>
  <si>
    <t>Cognoscitiva</t>
  </si>
  <si>
    <t>S</t>
  </si>
  <si>
    <t>A</t>
  </si>
  <si>
    <t>B</t>
  </si>
  <si>
    <t>Alfaro Ruiz</t>
  </si>
  <si>
    <t>Valverde Vega</t>
  </si>
  <si>
    <t>Aguirre</t>
  </si>
  <si>
    <t>SyB Cog</t>
  </si>
  <si>
    <t>%SyB Cog</t>
  </si>
  <si>
    <t>-</t>
  </si>
  <si>
    <t>N.A.</t>
  </si>
  <si>
    <t>ODS3. Salud y Bienestar, Meta 3.2.1</t>
  </si>
  <si>
    <t>Tasa anual de nacimientos en mujeres adolescentes (10-19 años) por 1 000 mujeres en el mismo grupo de edad (2010-2021)</t>
  </si>
  <si>
    <t>ODS3. Salud y Bienestar, Meta  3.7.2.</t>
  </si>
  <si>
    <t>Meta 3.1.2</t>
  </si>
  <si>
    <t xml:space="preserve">Porcentaje de nacimientos atendidos por personal de salud calificado </t>
  </si>
  <si>
    <t>ODS3. Salud y Bienestar, Meta 3.1.2</t>
  </si>
  <si>
    <t>Meta 3.2.2</t>
  </si>
  <si>
    <t>Tasa de mortalidad neonatal por cada 1 000 nacidos vivos</t>
  </si>
  <si>
    <t>Meta 3.2.1</t>
  </si>
  <si>
    <t>ODS3. Salud y Bienestar, Meta 3.2.2</t>
  </si>
  <si>
    <t>Tasa de mortalidad neonatal por cada 1 000 nacidos vivos (2010-2021)</t>
  </si>
  <si>
    <t>Meta 3.4.1</t>
  </si>
  <si>
    <t>ODS3. Salud y Bienestar, Meta 3.4.1</t>
  </si>
  <si>
    <t>Tasa de mortalidad entre 30 y 70 años (ECNT), por cada 1 000 habitantes</t>
  </si>
  <si>
    <t>Meta 3.4.2</t>
  </si>
  <si>
    <t>ODS3. Salud y Bienestar, Meta 3.4.2</t>
  </si>
  <si>
    <t xml:space="preserve">Tasa anual de nacimientos en mujeres adolescentes (10-19 años) </t>
  </si>
  <si>
    <t>Tasa de mortalidad por suicidio por cada 100 000 habitantes</t>
  </si>
  <si>
    <t>ODS3. Salud y Bienestar, Meta  3.9.3.</t>
  </si>
  <si>
    <t>Tasa de mortalidad por envenenamiento accidental y exposición a sustancias nocivas (2010-2021)</t>
  </si>
  <si>
    <t>Tasa de mortalidad por envenenamiento accidental y exposición a sustancias nocivas</t>
  </si>
  <si>
    <t>Meta 3.8</t>
  </si>
  <si>
    <t>Índice de Esperanza de Vida Cantonal (IEVc)</t>
  </si>
  <si>
    <t>ODS3. Salud y Bienestar, Meta  3.8.</t>
  </si>
  <si>
    <t>Porcentaje Cantonal de Condición Prioritaria Peso/Edad (menores 5 años)</t>
  </si>
  <si>
    <t>Porcentaje Cantonal de Condición Prioritaria Peso/Talla (menores 5 años)</t>
  </si>
  <si>
    <t>Porcentaje Cantonal de Condición Prioritaria Talla/Edad (menores 5 años)</t>
  </si>
  <si>
    <t xml:space="preserve">%PESO / EDAD (PA, BP y BPS) </t>
  </si>
  <si>
    <t xml:space="preserve">% PESO / EDAD </t>
  </si>
  <si>
    <t>Porcentaje Cantonal de Condición Prioritaria Talla/Edad para menores de 5 años (2021)</t>
  </si>
  <si>
    <t xml:space="preserve">%PESO / TALLA (OB, SP, DE y DES) </t>
  </si>
  <si>
    <t xml:space="preserve">% TALLA/EDAD (BT y BTS) </t>
  </si>
  <si>
    <t>Índice de Conocimiento Cantonal (Icc)</t>
  </si>
  <si>
    <t>Meta 4.2</t>
  </si>
  <si>
    <t>ODS4. Educación de Calidad, Meta 4.2</t>
  </si>
  <si>
    <t>Porcentaje Cantonal de Condición Prioritaria Cognitividad para menores de 5 años</t>
  </si>
  <si>
    <t>Porcentaje Cantonal de Condición Prioritaria Cognitividad (menores de 5 años)</t>
  </si>
  <si>
    <t>ODS 5. Identidad de Género , Meta 5.5 (5.a, 5b, 5c)</t>
  </si>
  <si>
    <t>Meta 5.5</t>
  </si>
  <si>
    <t>Índice de Desarrollo de Género Cantonal (IDGc)</t>
  </si>
  <si>
    <t>Índice de Bienestar Material Cantonal (IBMc)</t>
  </si>
  <si>
    <t>ODS</t>
  </si>
  <si>
    <t>Meta</t>
  </si>
  <si>
    <t xml:space="preserve">Indicador </t>
  </si>
  <si>
    <t>2.2</t>
  </si>
  <si>
    <t>3.1.1</t>
  </si>
  <si>
    <t>3.1.2</t>
  </si>
  <si>
    <t>3.2.1</t>
  </si>
  <si>
    <t>3.2.2</t>
  </si>
  <si>
    <t>3.4.1</t>
  </si>
  <si>
    <t>3.4.2</t>
  </si>
  <si>
    <t>3.6</t>
  </si>
  <si>
    <t xml:space="preserve">3.7 </t>
  </si>
  <si>
    <t>3.8</t>
  </si>
  <si>
    <t>4.1</t>
  </si>
  <si>
    <t>4.2</t>
  </si>
  <si>
    <t>4.3</t>
  </si>
  <si>
    <t>4.4</t>
  </si>
  <si>
    <t xml:space="preserve"> 4.7</t>
  </si>
  <si>
    <t>4.a</t>
  </si>
  <si>
    <t>5.1</t>
  </si>
  <si>
    <t>5.2</t>
  </si>
  <si>
    <t>5.5</t>
  </si>
  <si>
    <t>6.1</t>
  </si>
  <si>
    <t>6.b</t>
  </si>
  <si>
    <t>10.1</t>
  </si>
  <si>
    <t>13.2.2</t>
  </si>
  <si>
    <t>16.1</t>
  </si>
  <si>
    <t>8.1</t>
  </si>
  <si>
    <t>17.8</t>
  </si>
  <si>
    <t>Índice de Pobreza Multidimensional Cantonal (IPMc)</t>
  </si>
  <si>
    <t xml:space="preserve">Porcentaje Cantonal de Estudiantes de Primaria con Desnutrición </t>
  </si>
  <si>
    <t xml:space="preserve">Porcentaje Cantonal de Estudiantes de Primaria con Obesidad </t>
  </si>
  <si>
    <t>Porcentaje Cantonal de Estudiantes de Primaria con Sobrepeso</t>
  </si>
  <si>
    <t>Porcentaje Cantonal de Estudiantes de Primaria con Malnutrición</t>
  </si>
  <si>
    <t>Porcentaje Cantonal de Condición Prioritaria Peso/Edad (Menores 5 Años)</t>
  </si>
  <si>
    <t>Porcentaje Cantonal de Condición Prioritaria Peso/Talla (Menores 5 Años)</t>
  </si>
  <si>
    <t>Porcentaje Cantonal de Condición Prioritaria Talla/Edad (Menores 5 Años)</t>
  </si>
  <si>
    <t>Promedio de Tasa Cantonal de Mortalidad Materna</t>
  </si>
  <si>
    <t xml:space="preserve">Porcentaje Cantonal de Nacimientos Atendidos por Personal de Salud Calificado </t>
  </si>
  <si>
    <t xml:space="preserve">Tasa Cantonal de Mortalidad en Menores de 5 Años </t>
  </si>
  <si>
    <t>Tasa Cantonal de Mortalidad Neonatal por Cada 1 000 Nacidos Vivos</t>
  </si>
  <si>
    <t>Tasa Cantonal de Mortalidad entre 30 y 70 Años (ECNT), por Cada 1 000 Habitantes</t>
  </si>
  <si>
    <t>Tasa Cantonal de Mortalidad por Suicidio por Cada 100 000 Habitantes</t>
  </si>
  <si>
    <t>Tasa Cantonal de Defunciones en Accidentes de Tránsito</t>
  </si>
  <si>
    <t xml:space="preserve">Tasa Cantonal de Natalidad Adolescente </t>
  </si>
  <si>
    <t xml:space="preserve">Tasa Cantonal Anual de Nacimientos en Mujeres Adolescentes (10-19 Años) </t>
  </si>
  <si>
    <t>Tasa Cantonal de Mortalidad por Envenenamiento Accidental y Exposición a Sustancias Nocivas</t>
  </si>
  <si>
    <t>Porcentaje Cantonal de Rezago Educativo</t>
  </si>
  <si>
    <t xml:space="preserve">Porcentaje Cantonal de Cobertura en Educación Secundaria </t>
  </si>
  <si>
    <t>Porcentaje Cantonal de Condición Prioritaria Cognoscitiva (Menores De 5 Años)</t>
  </si>
  <si>
    <t>Índice Cantonal de Años de Escolaridad</t>
  </si>
  <si>
    <t>Índice de Conocimiento Cantonal (ICc)</t>
  </si>
  <si>
    <t>Porcentaje Cantonal de Cobertura Segundo Idioma</t>
  </si>
  <si>
    <t>Porcentaje Cantonal de Cobertura del Programa de Informática Educativa</t>
  </si>
  <si>
    <t xml:space="preserve">Índice Cantonal de Años Esperados </t>
  </si>
  <si>
    <t>Porcentaje Cantonal de Escuelas Diurnas con Servicios de Electricidad</t>
  </si>
  <si>
    <t>Porcentaje Cantonal de Escuelas Diurnas con Servicios de Agua De Cañería</t>
  </si>
  <si>
    <t>Porcentaje Cantonal de Aulas en Buen Estado en Escuelas Diurnas</t>
  </si>
  <si>
    <t>Porcentaje Cantonal de Centros Educativos Unidocentes</t>
  </si>
  <si>
    <t>Índice de Desigualdad de Género Cantonal (IDGc)</t>
  </si>
  <si>
    <t xml:space="preserve">Promedio de Tasa Cantonal de Feminicidios </t>
  </si>
  <si>
    <t>Tasa Cantonal de Homicidios Dolosos (Mujeres)</t>
  </si>
  <si>
    <t xml:space="preserve">Tasa Cantonal de Asaltos a Persona (Mujeres) </t>
  </si>
  <si>
    <t>Tasa Cantonal de Hurtos a Persona (Mujeres)</t>
  </si>
  <si>
    <t>Tasa Cantonal de Robos a Persona (Mujeres)</t>
  </si>
  <si>
    <t>Tasa Cantonal de Tachas a Vehículos Mujeres</t>
  </si>
  <si>
    <t>Tasa Cantonal de Violación o Tentativa de Violación a Mujeres</t>
  </si>
  <si>
    <t>Tasa Cantonal por Infracción a La Ley Contra la Violencia Doméstica a Mujeres</t>
  </si>
  <si>
    <t>Tasa Cantonal de Infracción a la Ley de Penalización de Violencia Contra las Mujeres</t>
  </si>
  <si>
    <t>Índice De Desarrollo De Género Cantonal (IDGc)</t>
  </si>
  <si>
    <t>Porcentaje de Potabilidad Cantonal</t>
  </si>
  <si>
    <t xml:space="preserve">Porcentaje de Cloración Cantonal </t>
  </si>
  <si>
    <t>Cantidad de ASADAS por Cantón</t>
  </si>
  <si>
    <t>PIB Per Cápita Cantonal (Millones de Colones)</t>
  </si>
  <si>
    <t>Índice De Desarrollo Humano Cantonal (IDHc)</t>
  </si>
  <si>
    <t>Electricidad Per Cápita Cantonal</t>
  </si>
  <si>
    <t>Índice de Desarrollo Humano Ajustado por Desigualdad Cantonal (IDH-Dc)</t>
  </si>
  <si>
    <r>
      <t>Emisiones Cantonales de CO</t>
    </r>
    <r>
      <rPr>
        <vertAlign val="subscript"/>
        <sz val="10"/>
        <color rgb="FF000000"/>
        <rFont val="Arial"/>
        <family val="2"/>
      </rPr>
      <t>2</t>
    </r>
  </si>
  <si>
    <r>
      <t>Porcentaje Cantonal de Km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de Áreas Protegidas</t>
    </r>
  </si>
  <si>
    <t>Tasa Cantonal de Homicidios Dolosos</t>
  </si>
  <si>
    <t>Tasa Cantonal de Asaltos por Persona</t>
  </si>
  <si>
    <t xml:space="preserve">Tasa Cantonal de Hurtos por Persona </t>
  </si>
  <si>
    <t>Tasa Cantonal de e Robos por Persona</t>
  </si>
  <si>
    <t>Tasa Cantonal de Tachas a Vehículos</t>
  </si>
  <si>
    <t>Tasa Cantonal de Violación o Tentativa de Violación</t>
  </si>
  <si>
    <t>Tasa Cantonal por Infracción a la Ley Contra la Violencia Doméstica</t>
  </si>
  <si>
    <t>Tasa Cantonal por Infracción a la Ley de Armas y Explosivos</t>
  </si>
  <si>
    <t>Tasa Cantonal por Infracción a la Ley de Psicotrópicos y Estupefacientes</t>
  </si>
  <si>
    <t>Porcentaje Cantonal de Viviendas con Conexión a Internet</t>
  </si>
  <si>
    <r>
      <t>Fuente:</t>
    </r>
    <r>
      <rPr>
        <i/>
        <sz val="10"/>
        <color theme="1"/>
        <rFont val="Arial"/>
        <family val="2"/>
      </rPr>
      <t xml:space="preserve"> CEN-CINAI/ Mideplan 2023</t>
    </r>
  </si>
  <si>
    <t xml:space="preserve"> </t>
  </si>
  <si>
    <t>ODS 1. Fin de la Pobreza . Meta 1.2</t>
  </si>
  <si>
    <t xml:space="preserve">Objetivo 1. Poner fin a la pobreza en todas sus formas y en todo el mundo </t>
  </si>
  <si>
    <t>Meta 1.2</t>
  </si>
  <si>
    <t>Objetivo 2. Poner fin al hambre, lograr la seguridad alimentaria y la mejora de la nutrición y promover la agricultura sostenible</t>
  </si>
  <si>
    <t xml:space="preserve">Objetivo 3. Garantizar una vida sana y promover el bienestar de todos a todas las edades </t>
  </si>
  <si>
    <t>Meta 3.7.2</t>
  </si>
  <si>
    <t>Meta 3.9.3</t>
  </si>
  <si>
    <t>ODS4. Educación de Calidad, Meta 4.6</t>
  </si>
  <si>
    <t xml:space="preserve">Objetivo 4. Garantizar una educación inclusiva y equitativa de calidad y promover oportunidades  de aprendizaje 
permanente para todos </t>
  </si>
  <si>
    <t xml:space="preserve">Objetivo 5. Lograr la igualdad de género y empoderar a todas las mujeres y las niñas </t>
  </si>
  <si>
    <t>ODS 5. Igualdad de Género. Meta 5.2</t>
  </si>
  <si>
    <t xml:space="preserve">Objetivo 6. Garantizar la disponibilidad y la gestión sostenible del agua y el saneamiento para todos </t>
  </si>
  <si>
    <t xml:space="preserve">Objetivo 10. Reducir la desigualdad en los países y entre ellos </t>
  </si>
  <si>
    <t xml:space="preserve">ODS 15. Vida de Ecosistemas terrestres , Meta 15.4 </t>
  </si>
  <si>
    <t xml:space="preserve">Objetivo 16. Promover sociedades pacíficas e inclusivas para el desarrollo sostenible, facilitar el acceso  a la justicia para todos y construir a todos los niveles instituciones eficaces e inclusivas que rindan cuentas </t>
  </si>
  <si>
    <t>1.2</t>
  </si>
  <si>
    <t>3.7.2</t>
  </si>
  <si>
    <t>3.9.3</t>
  </si>
  <si>
    <t>Meta 15.4</t>
  </si>
  <si>
    <t>15.4</t>
  </si>
  <si>
    <t>Tasa de infracción a la ley de penalización de violencia contra las mujeres</t>
  </si>
  <si>
    <t>Consumo de Electricidad per cápita en los hogares (promedio cantonal)</t>
  </si>
  <si>
    <t xml:space="preserve">Meta 16.4 </t>
  </si>
  <si>
    <t xml:space="preserve">Monteverde 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</si>
  <si>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</si>
  <si>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</si>
  <si>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</si>
  <si>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</si>
  <si>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</si>
  <si>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</si>
  <si>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</si>
  <si>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</si>
  <si>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</si>
  <si>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</si>
  <si>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</si>
  <si>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</si>
  <si>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</si>
  <si>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</si>
  <si>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</si>
  <si>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</si>
  <si>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</si>
  <si>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</si>
  <si>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</si>
  <si>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</si>
  <si>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</si>
  <si>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</si>
  <si>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</si>
  <si>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</si>
  <si>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</si>
  <si>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</si>
  <si>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</si>
  <si>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</si>
  <si>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</si>
  <si>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</si>
  <si>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</si>
  <si>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</si>
  <si>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</si>
  <si>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</si>
  <si>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</si>
  <si>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</si>
  <si>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301</t>
  </si>
  <si>
    <t>302</t>
  </si>
  <si>
    <t>303</t>
  </si>
  <si>
    <t>304</t>
  </si>
  <si>
    <t>305</t>
  </si>
  <si>
    <t>306</t>
  </si>
  <si>
    <t>307</t>
  </si>
  <si>
    <t>308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</si>
  <si>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</si>
  <si>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</si>
  <si>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</si>
  <si>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</si>
  <si>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</si>
  <si>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</si>
  <si>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</si>
  <si>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</si>
  <si>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</si>
  <si>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</si>
  <si>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</si>
  <si>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</si>
  <si>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</si>
  <si>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</si>
  <si>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</si>
  <si>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</si>
  <si>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</si>
  <si>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</si>
  <si>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</si>
  <si>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</si>
  <si>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</si>
  <si>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</si>
  <si>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</si>
  <si>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</si>
  <si>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</si>
  <si>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</si>
  <si>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</si>
  <si>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</si>
  <si>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</si>
  <si>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</si>
  <si>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</si>
  <si>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</si>
  <si>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</si>
  <si>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</si>
  <si>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701</t>
  </si>
  <si>
    <t>702</t>
  </si>
  <si>
    <t>703</t>
  </si>
  <si>
    <t>704</t>
  </si>
  <si>
    <t>705</t>
  </si>
  <si>
    <t>706</t>
  </si>
  <si>
    <t xml:space="preserve">Puerto Jimenez </t>
  </si>
  <si>
    <t>Índice de Desarrollo Humano Cantonal (IDHc) (2010-2022)</t>
  </si>
  <si>
    <t xml:space="preserve">Terminado </t>
  </si>
  <si>
    <t xml:space="preserve">Puerto Jiménez </t>
  </si>
  <si>
    <t>Índice Años Escolaridad  (2010-2022)</t>
  </si>
  <si>
    <t>No se realizaron cambios</t>
  </si>
  <si>
    <r>
      <rPr>
        <b/>
        <sz val="10"/>
        <rFont val="Arial"/>
        <family val="2"/>
      </rPr>
      <t>Fuente</t>
    </r>
    <r>
      <rPr>
        <sz val="10"/>
        <rFont val="Arial"/>
        <family val="2"/>
      </rPr>
      <t>: Índice Años de escolaridad, Programa de las Naciones Unidas para el Desarrollo 2021, Recuperado de: https://www.undp.org/es/costa-rica/atlas-de-desarrollo-humano-cantonal</t>
    </r>
  </si>
  <si>
    <t xml:space="preserve">Índice de Años Esperados (2010-2022) </t>
  </si>
  <si>
    <t>Índice de Desarrollo Humano ajustado por Desigualdad Cantonal (IDH-Dc) (2010-2022)</t>
  </si>
  <si>
    <t>Índice de Bienestar Material Cantonal (IBMc) (2010-2022)</t>
  </si>
  <si>
    <t>Índice de Esperanza de Vida (IEVc) (2010-2022)</t>
  </si>
  <si>
    <t>Índice de Desigualdad de Género Cantonal (IDGc) (2010-2022)</t>
  </si>
  <si>
    <t xml:space="preserve">Tasa de natalidad adoloscente (2010-2022)	</t>
  </si>
  <si>
    <t>Montecerde</t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</si>
  <si>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Índice de pobreza multidimensional, Programa de las Naciones Unidas para el Desarrollo 2021, Recuperado de:https://www.undp.org/es/costa-rica/atlas-de-desarrollo-humano-cantonal</t>
    </r>
  </si>
  <si>
    <t xml:space="preserve">Oficio </t>
  </si>
  <si>
    <t>Índice de Desarrollo de Género Cantonal (IDGc) (2010-2022)</t>
  </si>
  <si>
    <t>Tasa de Femicidios y promedio (2016-2024)</t>
  </si>
  <si>
    <t>Promedio 16-24</t>
  </si>
  <si>
    <t>Valor Agregado</t>
  </si>
  <si>
    <t>Impuestos a los producto</t>
  </si>
  <si>
    <t>PIB</t>
  </si>
  <si>
    <t>Exportaciones</t>
  </si>
  <si>
    <t>Importaciones</t>
  </si>
  <si>
    <t xml:space="preserve">-   </t>
  </si>
  <si>
    <t>Meta 3.1.1</t>
  </si>
  <si>
    <t xml:space="preserve">Promedio 10-22 </t>
  </si>
  <si>
    <t>Tasa de Mortalidad Maternal (2010-2022)</t>
  </si>
  <si>
    <t>Tasa de mortalidad por suicidio por cada 100 000 habitantes (2010-2022)</t>
  </si>
  <si>
    <t>Tasa de mortalidad entre 30 y 70 años atribuida a las enfermedades cardiovasculares, el cáncer, la diabetes o las enfermedades respiratorias crónicas (ECNT), por cada 1 000 habitantes (2010-2022)</t>
  </si>
  <si>
    <t>Tasa de mortalidad de niños menores de 5 años por cada 1 000 nacidos vivos (2010-2022)</t>
  </si>
  <si>
    <t>Porcentaje de nacimientos atendidos por personal de salud calificado (2010-2022)</t>
  </si>
  <si>
    <t>Potabilidad Cantonal 2017-2023</t>
  </si>
  <si>
    <t>Cloración Cantonal 2018-2023</t>
  </si>
  <si>
    <r>
      <rPr>
        <b/>
        <sz val="10"/>
        <color theme="1"/>
        <rFont val="Arial"/>
        <family val="2"/>
      </rPr>
      <t>Fuente</t>
    </r>
    <r>
      <rPr>
        <i/>
        <sz val="10"/>
        <color theme="1"/>
        <rFont val="Arial"/>
        <family val="2"/>
      </rPr>
      <t>: Sistema Nacional de Métrica del Cambio Climático [SINAMECC]. (s.f.). Programa País Carbono Neutralidad (PPCN). Ministerio de Ambiente y Energía (MINAE). Recuperado  de http://sinamecc.go.cr/datos-abiertos/ppcn</t>
    </r>
  </si>
  <si>
    <t xml:space="preserve">Porcentaje de aprobación en primaria o secundaria </t>
  </si>
  <si>
    <t xml:space="preserve">Porcentaje de Aprobación primaria y secundaria </t>
  </si>
  <si>
    <t>Aprobados</t>
  </si>
  <si>
    <t xml:space="preserve">Porcentaje de aprobación </t>
  </si>
  <si>
    <t>2014</t>
  </si>
  <si>
    <t>2015</t>
  </si>
  <si>
    <t>2016</t>
  </si>
  <si>
    <t>Matricula</t>
  </si>
  <si>
    <t xml:space="preserve">I y II Ciclo </t>
  </si>
  <si>
    <t xml:space="preserve">III Ciclo </t>
  </si>
  <si>
    <t xml:space="preserve">Porcentaje de Exclusión primaria y secundaria </t>
  </si>
  <si>
    <t xml:space="preserve">Exclusión </t>
  </si>
  <si>
    <t>Porcentaje de exclusión</t>
  </si>
  <si>
    <t>Exclusión</t>
  </si>
  <si>
    <t xml:space="preserve">Porcentaje de exclusión </t>
  </si>
  <si>
    <t xml:space="preserve">Porcentaje de exclusión en primaria y secundaria </t>
  </si>
  <si>
    <t>Repitentes</t>
  </si>
  <si>
    <t xml:space="preserve">Porcentaje de Repitentes primaria y secundaria </t>
  </si>
  <si>
    <t>Porcentaje de Repitentes</t>
  </si>
  <si>
    <t xml:space="preserve">Porcentaje de repitentes en primaria y secundaria </t>
  </si>
  <si>
    <t xml:space="preserve">Porcentaje de Aprobación Primaria y Secundaria </t>
  </si>
  <si>
    <t>Porcentaje de Exclusión Primaria y Secundaria</t>
  </si>
  <si>
    <t xml:space="preserve">Porcentaje de Repitentes Primaria y Secundaria </t>
  </si>
  <si>
    <t>Porcentaje Cantonal de Nacimientos con Peso Menor a 2500g</t>
  </si>
  <si>
    <t>Datos Absolutos 2021</t>
  </si>
  <si>
    <t>NL</t>
  </si>
  <si>
    <t>Sarchí (Valverde Vega)</t>
  </si>
  <si>
    <t>Zarcero (Alfaro Ruiz)</t>
  </si>
  <si>
    <t>2295</t>
  </si>
  <si>
    <t>92</t>
  </si>
  <si>
    <t>2109</t>
  </si>
  <si>
    <t>84</t>
  </si>
  <si>
    <t>10</t>
  </si>
  <si>
    <t>2842</t>
  </si>
  <si>
    <t>62</t>
  </si>
  <si>
    <t>2687</t>
  </si>
  <si>
    <t>88</t>
  </si>
  <si>
    <t>5</t>
  </si>
  <si>
    <t>916</t>
  </si>
  <si>
    <t>34</t>
  </si>
  <si>
    <t>822</t>
  </si>
  <si>
    <t>54</t>
  </si>
  <si>
    <t>6</t>
  </si>
  <si>
    <t>153</t>
  </si>
  <si>
    <t>143</t>
  </si>
  <si>
    <t>3</t>
  </si>
  <si>
    <t>2</t>
  </si>
  <si>
    <t>378</t>
  </si>
  <si>
    <t>17</t>
  </si>
  <si>
    <t>352</t>
  </si>
  <si>
    <t>8</t>
  </si>
  <si>
    <t>1</t>
  </si>
  <si>
    <t>1278</t>
  </si>
  <si>
    <t>53</t>
  </si>
  <si>
    <t>1173</t>
  </si>
  <si>
    <t>52</t>
  </si>
  <si>
    <t>807</t>
  </si>
  <si>
    <t>23</t>
  </si>
  <si>
    <t>767</t>
  </si>
  <si>
    <t>15</t>
  </si>
  <si>
    <t>727</t>
  </si>
  <si>
    <t>18</t>
  </si>
  <si>
    <t>676</t>
  </si>
  <si>
    <t>27</t>
  </si>
  <si>
    <t>661</t>
  </si>
  <si>
    <t>615</t>
  </si>
  <si>
    <t>19</t>
  </si>
  <si>
    <t>5220</t>
  </si>
  <si>
    <t>157</t>
  </si>
  <si>
    <t>4924</t>
  </si>
  <si>
    <t>131</t>
  </si>
  <si>
    <t>578</t>
  </si>
  <si>
    <t>16</t>
  </si>
  <si>
    <t>649</t>
  </si>
  <si>
    <t>24</t>
  </si>
  <si>
    <t>599</t>
  </si>
  <si>
    <t>26</t>
  </si>
  <si>
    <t>2346</t>
  </si>
  <si>
    <t>2178</t>
  </si>
  <si>
    <t>77</t>
  </si>
  <si>
    <t>7</t>
  </si>
  <si>
    <t>1576</t>
  </si>
  <si>
    <t>50</t>
  </si>
  <si>
    <t>1494</t>
  </si>
  <si>
    <t>28</t>
  </si>
  <si>
    <t>4</t>
  </si>
  <si>
    <t>597</t>
  </si>
  <si>
    <t>14</t>
  </si>
  <si>
    <t>562</t>
  </si>
  <si>
    <t>20</t>
  </si>
  <si>
    <t>481</t>
  </si>
  <si>
    <t>11</t>
  </si>
  <si>
    <t>2744</t>
  </si>
  <si>
    <t>2568</t>
  </si>
  <si>
    <t>55</t>
  </si>
  <si>
    <t>1501</t>
  </si>
  <si>
    <t>1451</t>
  </si>
  <si>
    <t>769</t>
  </si>
  <si>
    <t>718</t>
  </si>
  <si>
    <t>675</t>
  </si>
  <si>
    <t>2864</t>
  </si>
  <si>
    <t>74</t>
  </si>
  <si>
    <t>2580</t>
  </si>
  <si>
    <t>487</t>
  </si>
  <si>
    <t>468</t>
  </si>
  <si>
    <t>12</t>
  </si>
  <si>
    <t>856</t>
  </si>
  <si>
    <t>812</t>
  </si>
  <si>
    <t>13</t>
  </si>
  <si>
    <t>909</t>
  </si>
  <si>
    <t>867</t>
  </si>
  <si>
    <t>848</t>
  </si>
  <si>
    <t>792</t>
  </si>
  <si>
    <t>362</t>
  </si>
  <si>
    <t>335</t>
  </si>
  <si>
    <t>422</t>
  </si>
  <si>
    <t>398</t>
  </si>
  <si>
    <t>467</t>
  </si>
  <si>
    <t>436</t>
  </si>
  <si>
    <t>199</t>
  </si>
  <si>
    <t>173</t>
  </si>
  <si>
    <t>158</t>
  </si>
  <si>
    <t>9</t>
  </si>
  <si>
    <t>124</t>
  </si>
  <si>
    <t>57</t>
  </si>
  <si>
    <t>2477</t>
  </si>
  <si>
    <t>147</t>
  </si>
  <si>
    <t>2270</t>
  </si>
  <si>
    <t>60</t>
  </si>
  <si>
    <t>1191</t>
  </si>
  <si>
    <t>1078</t>
  </si>
  <si>
    <t>1326</t>
  </si>
  <si>
    <t>36</t>
  </si>
  <si>
    <t>1222</t>
  </si>
  <si>
    <t>1155</t>
  </si>
  <si>
    <t>40</t>
  </si>
  <si>
    <t>1063</t>
  </si>
  <si>
    <t>46</t>
  </si>
  <si>
    <t>454</t>
  </si>
  <si>
    <t>420</t>
  </si>
  <si>
    <t>840</t>
  </si>
  <si>
    <t>759</t>
  </si>
  <si>
    <t>32</t>
  </si>
  <si>
    <t>21</t>
  </si>
  <si>
    <t>571</t>
  </si>
  <si>
    <t>733</t>
  </si>
  <si>
    <t>25</t>
  </si>
  <si>
    <t>517</t>
  </si>
  <si>
    <t>290</t>
  </si>
  <si>
    <t>260</t>
  </si>
  <si>
    <t>629</t>
  </si>
  <si>
    <t>240</t>
  </si>
  <si>
    <t>220</t>
  </si>
  <si>
    <t>4057</t>
  </si>
  <si>
    <t>138</t>
  </si>
  <si>
    <t>3787</t>
  </si>
  <si>
    <t>690</t>
  </si>
  <si>
    <t>1593</t>
  </si>
  <si>
    <t>1465</t>
  </si>
  <si>
    <t>58</t>
  </si>
  <si>
    <t>438</t>
  </si>
  <si>
    <t>412</t>
  </si>
  <si>
    <t>1054</t>
  </si>
  <si>
    <t>48</t>
  </si>
  <si>
    <t>956</t>
  </si>
  <si>
    <t>45</t>
  </si>
  <si>
    <t>988</t>
  </si>
  <si>
    <t>42</t>
  </si>
  <si>
    <t>911</t>
  </si>
  <si>
    <t>1050</t>
  </si>
  <si>
    <t>59</t>
  </si>
  <si>
    <t>951</t>
  </si>
  <si>
    <t>1786</t>
  </si>
  <si>
    <t>1681</t>
  </si>
  <si>
    <t>44</t>
  </si>
  <si>
    <t>653</t>
  </si>
  <si>
    <t>38</t>
  </si>
  <si>
    <t>588</t>
  </si>
  <si>
    <t>1957</t>
  </si>
  <si>
    <t>82</t>
  </si>
  <si>
    <t>1723</t>
  </si>
  <si>
    <t>141</t>
  </si>
  <si>
    <t>529</t>
  </si>
  <si>
    <t>494</t>
  </si>
  <si>
    <t>2734</t>
  </si>
  <si>
    <t>81</t>
  </si>
  <si>
    <t>2594</t>
  </si>
  <si>
    <t>49</t>
  </si>
  <si>
    <t>4866</t>
  </si>
  <si>
    <t>178</t>
  </si>
  <si>
    <t>4570</t>
  </si>
  <si>
    <t>2390</t>
  </si>
  <si>
    <t>75</t>
  </si>
  <si>
    <t>2244</t>
  </si>
  <si>
    <t>1443</t>
  </si>
  <si>
    <t>1380</t>
  </si>
  <si>
    <t>35</t>
  </si>
  <si>
    <t>2207</t>
  </si>
  <si>
    <t>2128</t>
  </si>
  <si>
    <t>29</t>
  </si>
  <si>
    <t>64</t>
  </si>
  <si>
    <t>30</t>
  </si>
  <si>
    <t>Porcentaje Cantonal de Condición Prioritaria Peso/Edad para menores de 5 años (2021-2022)</t>
  </si>
  <si>
    <t>Porcentaje Cantonal 2021</t>
  </si>
  <si>
    <t>Datos Absolutos 2022</t>
  </si>
  <si>
    <t>Porcentaje Cantonal 2022</t>
  </si>
  <si>
    <t>1806</t>
  </si>
  <si>
    <t>56</t>
  </si>
  <si>
    <t>1458</t>
  </si>
  <si>
    <t>136</t>
  </si>
  <si>
    <t>148</t>
  </si>
  <si>
    <t>1956</t>
  </si>
  <si>
    <t>41</t>
  </si>
  <si>
    <t>1885</t>
  </si>
  <si>
    <t>662</t>
  </si>
  <si>
    <t>22</t>
  </si>
  <si>
    <t>619</t>
  </si>
  <si>
    <t>466</t>
  </si>
  <si>
    <t>430</t>
  </si>
  <si>
    <t>1062</t>
  </si>
  <si>
    <t>966</t>
  </si>
  <si>
    <t>299</t>
  </si>
  <si>
    <t>280</t>
  </si>
  <si>
    <t>862</t>
  </si>
  <si>
    <t>222</t>
  </si>
  <si>
    <t>373</t>
  </si>
  <si>
    <t>236</t>
  </si>
  <si>
    <t>329</t>
  </si>
  <si>
    <t>313</t>
  </si>
  <si>
    <t>321</t>
  </si>
  <si>
    <t>287</t>
  </si>
  <si>
    <t>170</t>
  </si>
  <si>
    <t>164</t>
  </si>
  <si>
    <t>171</t>
  </si>
  <si>
    <t>166</t>
  </si>
  <si>
    <t>140</t>
  </si>
  <si>
    <t>135</t>
  </si>
  <si>
    <t>294</t>
  </si>
  <si>
    <t>354</t>
  </si>
  <si>
    <t>4196</t>
  </si>
  <si>
    <t>3939</t>
  </si>
  <si>
    <t>445</t>
  </si>
  <si>
    <t>415</t>
  </si>
  <si>
    <t>2117</t>
  </si>
  <si>
    <t>2663</t>
  </si>
  <si>
    <t>841</t>
  </si>
  <si>
    <t>31</t>
  </si>
  <si>
    <t>1189</t>
  </si>
  <si>
    <t>770</t>
  </si>
  <si>
    <t>685</t>
  </si>
  <si>
    <t>614</t>
  </si>
  <si>
    <t>5002</t>
  </si>
  <si>
    <t>574</t>
  </si>
  <si>
    <t>592</t>
  </si>
  <si>
    <t>37</t>
  </si>
  <si>
    <t>76</t>
  </si>
  <si>
    <t>2188</t>
  </si>
  <si>
    <t>47</t>
  </si>
  <si>
    <t>1491</t>
  </si>
  <si>
    <t>564</t>
  </si>
  <si>
    <t>477</t>
  </si>
  <si>
    <t>98</t>
  </si>
  <si>
    <t>2569</t>
  </si>
  <si>
    <t>1431</t>
  </si>
  <si>
    <t>732</t>
  </si>
  <si>
    <t>670</t>
  </si>
  <si>
    <t>83</t>
  </si>
  <si>
    <t>2711</t>
  </si>
  <si>
    <t>39</t>
  </si>
  <si>
    <t>800</t>
  </si>
  <si>
    <t>872</t>
  </si>
  <si>
    <t>768</t>
  </si>
  <si>
    <t>333</t>
  </si>
  <si>
    <t>392</t>
  </si>
  <si>
    <t>433</t>
  </si>
  <si>
    <t>167</t>
  </si>
  <si>
    <t>66</t>
  </si>
  <si>
    <t>68</t>
  </si>
  <si>
    <t>127</t>
  </si>
  <si>
    <t>2249</t>
  </si>
  <si>
    <t>1103</t>
  </si>
  <si>
    <t>1251</t>
  </si>
  <si>
    <t>1082</t>
  </si>
  <si>
    <t>744</t>
  </si>
  <si>
    <t>33</t>
  </si>
  <si>
    <t>522</t>
  </si>
  <si>
    <t>687</t>
  </si>
  <si>
    <t>262</t>
  </si>
  <si>
    <t>594</t>
  </si>
  <si>
    <t>223</t>
  </si>
  <si>
    <t>63</t>
  </si>
  <si>
    <t>3800</t>
  </si>
  <si>
    <t>566</t>
  </si>
  <si>
    <t>1467</t>
  </si>
  <si>
    <t>423</t>
  </si>
  <si>
    <t>958</t>
  </si>
  <si>
    <t>928</t>
  </si>
  <si>
    <t>938</t>
  </si>
  <si>
    <t>1625</t>
  </si>
  <si>
    <t>590</t>
  </si>
  <si>
    <t>43</t>
  </si>
  <si>
    <t>97</t>
  </si>
  <si>
    <t>1759</t>
  </si>
  <si>
    <t>496</t>
  </si>
  <si>
    <t>2599</t>
  </si>
  <si>
    <t>70</t>
  </si>
  <si>
    <t>144</t>
  </si>
  <si>
    <t>4579</t>
  </si>
  <si>
    <t>51</t>
  </si>
  <si>
    <t>2255</t>
  </si>
  <si>
    <t>2053</t>
  </si>
  <si>
    <t>1486</t>
  </si>
  <si>
    <t>Porcentaje Cantonal de Condición Prioritaria Peso/Talla para menores de 5 años (2021-2022)</t>
  </si>
  <si>
    <t>1477</t>
  </si>
  <si>
    <t>1797</t>
  </si>
  <si>
    <t>126</t>
  </si>
  <si>
    <t>635</t>
  </si>
  <si>
    <t>413</t>
  </si>
  <si>
    <t>936</t>
  </si>
  <si>
    <t>100</t>
  </si>
  <si>
    <t>286</t>
  </si>
  <si>
    <t>719</t>
  </si>
  <si>
    <t>132</t>
  </si>
  <si>
    <t>368</t>
  </si>
  <si>
    <t>293</t>
  </si>
  <si>
    <t>152</t>
  </si>
  <si>
    <t>160</t>
  </si>
  <si>
    <t>130</t>
  </si>
  <si>
    <t>337</t>
  </si>
  <si>
    <t>4195</t>
  </si>
  <si>
    <t>3873</t>
  </si>
  <si>
    <t>252</t>
  </si>
  <si>
    <t>411</t>
  </si>
  <si>
    <t>2112</t>
  </si>
  <si>
    <t>150</t>
  </si>
  <si>
    <t>2697</t>
  </si>
  <si>
    <t>123</t>
  </si>
  <si>
    <t>829</t>
  </si>
  <si>
    <t>65</t>
  </si>
  <si>
    <t>358</t>
  </si>
  <si>
    <t>1142</t>
  </si>
  <si>
    <t>760</t>
  </si>
  <si>
    <t>658</t>
  </si>
  <si>
    <t>69</t>
  </si>
  <si>
    <t>4945</t>
  </si>
  <si>
    <t>190</t>
  </si>
  <si>
    <t>558</t>
  </si>
  <si>
    <t>598</t>
  </si>
  <si>
    <t>2203</t>
  </si>
  <si>
    <t>128</t>
  </si>
  <si>
    <t>1512</t>
  </si>
  <si>
    <t>555</t>
  </si>
  <si>
    <t>480</t>
  </si>
  <si>
    <t>2547</t>
  </si>
  <si>
    <t>1401</t>
  </si>
  <si>
    <t>80</t>
  </si>
  <si>
    <t>692</t>
  </si>
  <si>
    <t>684</t>
  </si>
  <si>
    <t>2539</t>
  </si>
  <si>
    <t>271</t>
  </si>
  <si>
    <t>451</t>
  </si>
  <si>
    <t>788</t>
  </si>
  <si>
    <t>61</t>
  </si>
  <si>
    <t>837</t>
  </si>
  <si>
    <t>361</t>
  </si>
  <si>
    <t>339</t>
  </si>
  <si>
    <t>426</t>
  </si>
  <si>
    <t>195</t>
  </si>
  <si>
    <t>155</t>
  </si>
  <si>
    <t>2320</t>
  </si>
  <si>
    <t>1123</t>
  </si>
  <si>
    <t>1217</t>
  </si>
  <si>
    <t>1051</t>
  </si>
  <si>
    <t>449</t>
  </si>
  <si>
    <t>781</t>
  </si>
  <si>
    <t>552</t>
  </si>
  <si>
    <t>709</t>
  </si>
  <si>
    <t>493</t>
  </si>
  <si>
    <t>273</t>
  </si>
  <si>
    <t>226</t>
  </si>
  <si>
    <t>4055</t>
  </si>
  <si>
    <t>3665</t>
  </si>
  <si>
    <t>568</t>
  </si>
  <si>
    <t>1448</t>
  </si>
  <si>
    <t>414</t>
  </si>
  <si>
    <t>969</t>
  </si>
  <si>
    <t>929</t>
  </si>
  <si>
    <t>961</t>
  </si>
  <si>
    <t>1577</t>
  </si>
  <si>
    <t>172</t>
  </si>
  <si>
    <t>1749</t>
  </si>
  <si>
    <t>2567</t>
  </si>
  <si>
    <t>86</t>
  </si>
  <si>
    <t>4589</t>
  </si>
  <si>
    <t>95</t>
  </si>
  <si>
    <t>1341</t>
  </si>
  <si>
    <t>2010</t>
  </si>
  <si>
    <t>1506</t>
  </si>
  <si>
    <t>V</t>
  </si>
  <si>
    <t>R</t>
  </si>
  <si>
    <t>Área del desarrollo 2022</t>
  </si>
  <si>
    <t>2023</t>
  </si>
  <si>
    <t>2024</t>
  </si>
  <si>
    <t xml:space="preserve">Total de nacimientos con peso menor 2500 gramos y porcentaje (2017-2024) </t>
  </si>
  <si>
    <t>Tasa de Homicidios Dolosos (Mujeres) por 100 000 habitantes (2015-2024)</t>
  </si>
  <si>
    <t>ODS 5. Igualdad de Género, Meta 5.2 (Para 82 cantones)</t>
  </si>
  <si>
    <t>Tasa de Asaltos a persona (Mujeres) por 100 000 habitantes (2015-2024)</t>
  </si>
  <si>
    <t>Tasa de Hurtos a persona (Mujeres) por 100 000 habitantes 2015-2024</t>
  </si>
  <si>
    <t>Tasa de tachas a Vehículos Mujeres (2015-2024)</t>
  </si>
  <si>
    <t>ODS 5. Identidad de Género , Meta 5.2 (Para 82 cantones)</t>
  </si>
  <si>
    <t xml:space="preserve"> Tasa de infracción a la ley de penalización de violencia contra las mujeres por cada 100 000 mujeres (2015-2024)</t>
  </si>
  <si>
    <t>Tasa por infracción a la Ley contra la violencia doméstica a Mujeres por cada 100 000 habitantes (2015-2024)</t>
  </si>
  <si>
    <t>Tasa de violación o tentativa de violación a mujeres por cada 100 000 habitantes (2025-2024)</t>
  </si>
  <si>
    <t>ODS 16. Paz, Justicia e Instituciones sólidas , Meta 16.1.1 (Para 82 cantones)</t>
  </si>
  <si>
    <t>Tasa de Homicidios Dolosos por 100 000 habitantes (2015-2024)</t>
  </si>
  <si>
    <t>ODS 16. Paz, Justicia e Instituciones sólidas , Meta 16.1 (Para 82 cantones)</t>
  </si>
  <si>
    <t>Tasa de Asaltos a persona por 100 000 habitantes (2015-2024)</t>
  </si>
  <si>
    <t>Tasa de Hurtos a persona por 100 000 habitantes 2015-2024</t>
  </si>
  <si>
    <t>Tasa de tachas a Vehículos (2015-2024)</t>
  </si>
  <si>
    <t>Tasa de Violación o tentativa de violación por cada 100 000 habitantes. (2015-2024)</t>
  </si>
  <si>
    <t>Tasa por infracción a la Ley contra la violencia doméstica por cada 100 000 habitantes (2015-2024)</t>
  </si>
  <si>
    <t>ODS 16. Paz, Justicia e Instituciones sólidas , Meta 16.4 (Para 82 cantones)</t>
  </si>
  <si>
    <t>Tasa por Infracción a la ley de armas y explosivos por cada 100 000 habitantes (2015-2024)</t>
  </si>
  <si>
    <t>Tasa de infracción a la ley de psicotrópicos y estupefacientes por cada 100 000 habitantes (2015-2024)</t>
  </si>
  <si>
    <t>S Severo, A Adecuada, B Baja</t>
  </si>
  <si>
    <t>AyR Cog</t>
  </si>
  <si>
    <t>%AyR Cog</t>
  </si>
  <si>
    <t>V Verde (Desarrollo Normal), A Amarilllo (Rezago en el desarrollo), R Rojo (Riezgo retrazo en el desarrollo).</t>
  </si>
  <si>
    <t>Área del desarrollo 2021</t>
  </si>
  <si>
    <t>Población estimada a mitad de año</t>
  </si>
  <si>
    <t>Tasa de Defunciones en Accidentes de Tránsito (2017-2023) por 100 000 personas</t>
  </si>
  <si>
    <t>Porcentaje de Km2 de áreas protegidas cantonal, 2016</t>
  </si>
  <si>
    <t>Meta 14</t>
  </si>
  <si>
    <t>Playas con Bandera Azul</t>
  </si>
  <si>
    <t>ODS 14</t>
  </si>
  <si>
    <t>Numero de playas con Bandera Azul</t>
  </si>
  <si>
    <t xml:space="preserve">Fuente: </t>
  </si>
  <si>
    <t xml:space="preserve">ODS 14. Número de Playa con Bandera Azul Ecológica </t>
  </si>
  <si>
    <t xml:space="preserve">Número de playas con Bandera Azul Ecológica por cantón </t>
  </si>
  <si>
    <t>Porcentaje de Rezago Educativo (2017-2024)</t>
  </si>
  <si>
    <t>Porcentaje de Cobertura en Educación Secundaria (2017-2023)</t>
  </si>
  <si>
    <t>Fuente: Departamento de Estadísticas, Ministerio de Educación (MEP). Contacto: carolina.chaves.gonzalez@mep.go.cr</t>
  </si>
  <si>
    <t>Porcentaje de Cobertura Segundo Idioma (2017-2024)</t>
  </si>
  <si>
    <t xml:space="preserve">Porcentaje de EscuelasDiurnas con servicios de Electricidad (2017-2024) </t>
  </si>
  <si>
    <t xml:space="preserve">Porcentaje de EscuelasDiurnas con servicios de agua de cañería (2017-2024) </t>
  </si>
  <si>
    <t>Escuelas Diurnas con servicio de agua por cañería 1/</t>
  </si>
  <si>
    <t>Porcentaje de Escuelas Diurnas con servicio de agua por cañería</t>
  </si>
  <si>
    <t>Porcentaje de Aulas en Buen estado en Escuelas Diurnas (2017-2024)</t>
  </si>
  <si>
    <t>Porcentaje de Aulas en BUEN estado en Escuelas Diurnas</t>
  </si>
  <si>
    <t>Porcentaje de centros educativos Unidocentes (2017-2024)</t>
  </si>
  <si>
    <t>Escuelas Diurnas Unidocentes</t>
  </si>
  <si>
    <t>Porcentaje de Escuelas Diurnas Unidocentes</t>
  </si>
  <si>
    <t xml:space="preserve">Índice de Conocimiento Cantonal (2010-2022) </t>
  </si>
  <si>
    <t>Indicadores agregados</t>
  </si>
  <si>
    <t>85</t>
  </si>
  <si>
    <t>Razón de la tasa de ocupación de mujeres con respecto a la tasa de ocupación de hombres, multiplicada por 10</t>
  </si>
  <si>
    <t xml:space="preserve">ODS 5. Tasa de ocupación de mujeres respecto a la tasa de ocupación de hombres . Meta 5.5 </t>
  </si>
  <si>
    <t>Tasa de ocupación de mujeres con respecto a la tasa de ocupación de hombre</t>
  </si>
  <si>
    <t xml:space="preserve">Hogares con acceso a agua de acueducto </t>
  </si>
  <si>
    <t>Hogares con acceso a agua mediante tubería dentro de la misma vivienda</t>
  </si>
  <si>
    <t>Hogares con acceso a eliminación de excretas</t>
  </si>
  <si>
    <t>Hogares con acceso a eliminación de basura</t>
  </si>
  <si>
    <t>6.3</t>
  </si>
  <si>
    <t>Meta 6.3</t>
  </si>
  <si>
    <t>Hogares con acceso a agua de acueducto</t>
  </si>
  <si>
    <t>Hogares con acceso a agua mediante tubería dentro de la misma vivienda en la que residen.</t>
  </si>
  <si>
    <t>ODS 6. Hogares con acceso a agua de acueducto, Meta 6.1</t>
  </si>
  <si>
    <t>ODS 6. Hogares con acceso a eliminación de excretas, Meta 6.3</t>
  </si>
  <si>
    <t>ODS 6. Hogares con acceso a eliminación de basura, Meta 6.3</t>
  </si>
  <si>
    <t>ODS 7</t>
  </si>
  <si>
    <t>Meta 7.1.1</t>
  </si>
  <si>
    <t>Meta 7.3</t>
  </si>
  <si>
    <t>Hogares con acceso a electricidad</t>
  </si>
  <si>
    <t>Cantidad promedio de veces que el suministro eléctrico se interrumpe a cada abonado o usuario del servicio de electricidad durante un año</t>
  </si>
  <si>
    <t>Tiempo promedio en que el servicio eléctrico no le fue suministrado a cada abonado o usuario durante un año (en horas)</t>
  </si>
  <si>
    <t>9.1</t>
  </si>
  <si>
    <t>9.a</t>
  </si>
  <si>
    <t>Porcentaje de la superficie de ruedo de la red vial cantonal en excelente o buen estado</t>
  </si>
  <si>
    <t>Porcentaje de puentes que forman parte de la red vial cantonal que se encuentran en condición satisfactoria</t>
  </si>
  <si>
    <t>Porcentaje del grado en el que la municipalidad verifica la calidad de las obras ejecutadas en la red vial cantonal de su jurisdicción.</t>
  </si>
  <si>
    <t>Egresos reales destinados a la red vial cantonal, por kilómetro</t>
  </si>
  <si>
    <t>Número de Playas con bandera Azul Ecológica</t>
  </si>
  <si>
    <t>Meta 9.1</t>
  </si>
  <si>
    <t>Meta 9.a</t>
  </si>
  <si>
    <t>ODS 9</t>
  </si>
  <si>
    <t>72</t>
  </si>
  <si>
    <t>90</t>
  </si>
  <si>
    <t>Meta 11.6</t>
  </si>
  <si>
    <t>Porcentaje de las toneladas de residuos valorizables con respecto al total de toneladas de residuos</t>
  </si>
  <si>
    <t>ODS 11</t>
  </si>
  <si>
    <t>ODS 11. Toneladas de residuos valorizables con respecto al total de toneladas de residuos, Meta 11.6</t>
  </si>
  <si>
    <t>Meta 12.4</t>
  </si>
  <si>
    <t>Unidades habitacionales atendidas con el servicio de recolección de residuos ordinarios con respecto al total de unidades habitacionales del cantón</t>
  </si>
  <si>
    <t>Unidades habitacionales atendidas con el servicio de recolección de residuos selectivos con respecto al total de unidades habitacionales del cantón</t>
  </si>
  <si>
    <t>ODS 12</t>
  </si>
  <si>
    <t>94</t>
  </si>
  <si>
    <t>Fuente: CGR - ISGM</t>
  </si>
  <si>
    <t>Meta 15.a</t>
  </si>
  <si>
    <t>Inversión per cápita en protección del medio ambiente</t>
  </si>
  <si>
    <t>Fuente: CGR - SIPP</t>
  </si>
  <si>
    <t>11.6</t>
  </si>
  <si>
    <t>12.4</t>
  </si>
  <si>
    <t>15.a</t>
  </si>
  <si>
    <t>7.1.1</t>
  </si>
  <si>
    <t>7.3</t>
  </si>
  <si>
    <t>Meta 4.5</t>
  </si>
  <si>
    <t>Escolaridad de la población adulta</t>
  </si>
  <si>
    <t>Población adulta con secundaria concluida</t>
  </si>
  <si>
    <t>Población adulta con secundaria concluida (2021 - 2024)</t>
  </si>
  <si>
    <t>ODS4. Educación de Calidad, Meta 4.5</t>
  </si>
  <si>
    <t>Escolaridad de la población adulta  (2021 - 2024)</t>
  </si>
  <si>
    <t>Meta 4.c</t>
  </si>
  <si>
    <t>Proporción de alumnos por maestro en educación primaria</t>
  </si>
  <si>
    <t>Proporción de alumnos por maestro en educación secundaria</t>
  </si>
  <si>
    <t>Tasa de graduación de educación secundaria</t>
  </si>
  <si>
    <t>Tasa de graduación de educación secundaria (2021 - 2024)</t>
  </si>
  <si>
    <t>ODS4. Educación de Calidad, Meta 4.c</t>
  </si>
  <si>
    <t>Proporción de alumnos por maestros en eduacación primaria (2021 - 2024)</t>
  </si>
  <si>
    <t>Proporción de alumnos por maestro en educación secundaria (2021 - 2024)</t>
  </si>
  <si>
    <t>4.5</t>
  </si>
  <si>
    <t>4.c</t>
  </si>
  <si>
    <t>Meta 8.5.2</t>
  </si>
  <si>
    <t>Porcentaje de personas en condición de desempleo</t>
  </si>
  <si>
    <t>Porcentaje de personas desempleadas, que han estado en esa condición por más de un año.</t>
  </si>
  <si>
    <t>ODS 8. Trabajo Decente y Crecimiento Económico, Meta 8.5.2</t>
  </si>
  <si>
    <t>Porcentaje de personas en condición de desempleo (2021 -2024)</t>
  </si>
  <si>
    <t>Porcentaje de personas desempleadas, que han estado en esa condición por más de un año. (2021 -2024)</t>
  </si>
  <si>
    <t xml:space="preserve">  </t>
  </si>
  <si>
    <t xml:space="preserve">Tasa robo de vehículos </t>
  </si>
  <si>
    <t>Tasa Robo de Vehículos</t>
  </si>
  <si>
    <t>8.5.2</t>
  </si>
  <si>
    <t>Cantidad de centros educativos con acceso a servicios de internet con velocidad de descarga mínima de 15 Mbps, con respecto al total de centros educativos.</t>
  </si>
  <si>
    <t>Cantidad de centros educativos con acceso al Programa Nacional de Informática Educativa, con respecto al total de centros educativos.</t>
  </si>
  <si>
    <t>ODS 15. Vida de Ecosistemas terrestres , Meta 15.a</t>
  </si>
  <si>
    <t>Índice de Desarrollo Sostenible</t>
  </si>
  <si>
    <t>PC</t>
  </si>
  <si>
    <r>
      <t>Fuente:</t>
    </r>
    <r>
      <rPr>
        <sz val="10"/>
        <color theme="1"/>
        <rFont val="Arial"/>
        <family val="2"/>
      </rPr>
      <t xml:space="preserve"> Índice de pobreza multidimensional, Programa de las Naciones Unidas para el Desarrollo 2021. Recuperado de: https://www.undp.org/es/costa-rica/publicaciones/indice-de-pobreza-multidimensional-cantonal</t>
    </r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</si>
  <si>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Instituto Nacional de Estadística y Censos. (s.f.). Estadísticas vitales de nacimientos (VITNAC). INEC. https://sistemas.inec.cr:8443/bininec/RpWebEngine.exe/Portal?BASE=VITNAC&amp;lang=esp</t>
    </r>
  </si>
  <si>
    <r>
      <t>Fuente:</t>
    </r>
    <r>
      <rPr>
        <sz val="10"/>
        <color theme="1"/>
        <rFont val="Arial"/>
        <family val="2"/>
      </rPr>
      <t xml:space="preserve"> Centro de Educación y Nutrición y de Centros Infantiles de Atención Integral (CEN–CINAI). Reporte del estado nutricional y nivel de desarrollo por cantón y provincia 2022. Ministerio de Salud de Costa Rica. https://www.cen-cinai.go.cr/wp-content/uploads/2023/11/Reporte-Estado-nutricional-y-Nivel-desarrollo-por-canton-y-provincia-2022.pdf</t>
    </r>
  </si>
  <si>
    <t xml:space="preserve">Quepos </t>
  </si>
  <si>
    <r>
      <rPr>
        <b/>
        <sz val="10"/>
        <color theme="1"/>
        <rFont val="Times New Roman"/>
        <family val="1"/>
      </rPr>
      <t>Fuente</t>
    </r>
    <r>
      <rPr>
        <sz val="10"/>
        <color theme="1"/>
        <rFont val="Times New Roman"/>
        <family val="1"/>
      </rPr>
      <t>: Oficina Nacional de Estadística y Censos. Siodsinec 2010–2024 (v. 2.0). Instituto Nacional de Estadística y Censos. Recuperado de https://admin.inec.cr/sites/default/files/2025-06/siodsinec_2010-2024v.2_0.xlsx</t>
    </r>
  </si>
  <si>
    <r>
      <rPr>
        <b/>
        <sz val="10"/>
        <color theme="1"/>
        <rFont val="Times New Roman"/>
        <family val="1"/>
      </rPr>
      <t>Fuente</t>
    </r>
    <r>
      <rPr>
        <sz val="10"/>
        <color theme="1"/>
        <rFont val="Times New Roman"/>
        <family val="1"/>
      </rPr>
      <t xml:space="preserve">: Oficina Nacional de Estadística y Censos. Siodsinec 2010–2024 (v. 2.0). Instituto Nacional de Estadística y Censos. Recuperado de: https://admin.inec.cr/sites/default/files/2025-06/siodsinec_2010-2024v.2_0.xlsx </t>
    </r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</si>
  <si>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Oficina Nacional de Estadística y Censos. Siodsinec 2010–2024 (v. 2.0). Instituto Nacional de Estadística y Censos. Recuperado de: https://admin.inec.cr/sites/default/files/2025-06/siodsinec_2010-2024v.2_0.xlsx</t>
    </r>
  </si>
  <si>
    <r>
      <rPr>
        <b/>
        <sz val="10"/>
        <color theme="1"/>
        <rFont val="Times New Roman"/>
        <family val="1"/>
      </rPr>
      <t>Fuente</t>
    </r>
    <r>
      <rPr>
        <sz val="10"/>
        <color theme="1"/>
        <rFont val="Times New Roman"/>
        <family val="1"/>
      </rPr>
      <t>: Oficina Nacional de Estadística y Censos. Siodsinec 2010–2024 (v. 2.0). Instituto Nacional de Estadística y Censos. Recuperado de: https://admin.inec.cr/sites/default/files/2025-06/siodsinec_2010-2024v.2_0.xlsx</t>
    </r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</si>
  <si>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Consejo de Seguridad Vial (COSEVI). (s.f.). Reportes y anuarios estadísticos. Observatorio de Seguridad Vial, COSEVI. Recuperado de https://www.csv.go.cr/estad%C3%Adsticas
Instituto Nacional de Estadística y Censos, estimaciones subnacionales 2017-2023.</t>
    </r>
  </si>
  <si>
    <r>
      <rPr>
        <b/>
        <sz val="10"/>
        <color theme="1"/>
        <rFont val="Times New Roman"/>
        <family val="1"/>
      </rPr>
      <t>Fuente</t>
    </r>
    <r>
      <rPr>
        <sz val="10"/>
        <color theme="1"/>
        <rFont val="Times New Roman"/>
        <family val="1"/>
      </rPr>
      <t>: Índice de pobreza multidimensional, Programa de las Naciones Unidas para el Desarrollo 2021, Recuperado de:https://www.undp.org/es/costa-rica/atlas-de-desarrollo-humano-cantonal</t>
    </r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</si>
  <si>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Departamento de Estadísticas, Ministerio de Educación (MEP). Contacto: carolina.chaves.gonzalez@mep.go.cr</t>
    </r>
  </si>
  <si>
    <r>
      <rPr>
        <b/>
        <sz val="10"/>
        <color theme="1"/>
        <rFont val="Times New Roman"/>
        <family val="1"/>
      </rPr>
      <t>Fuente</t>
    </r>
    <r>
      <rPr>
        <sz val="10"/>
        <color theme="1"/>
        <rFont val="Times New Roman"/>
        <family val="1"/>
      </rPr>
      <t>: Índice de años esperados de escolaridad, Programa de las Naciones Unidas para el Desarrollo 2021, Recuperado de:https://www.undp.org/es/costa-rica/atlas-de-desarrollo-humano-cantonal</t>
    </r>
  </si>
  <si>
    <r>
      <rPr>
        <b/>
        <sz val="10"/>
        <color theme="1"/>
        <rFont val="Times New Roman"/>
        <family val="1"/>
      </rPr>
      <t>Fuente</t>
    </r>
    <r>
      <rPr>
        <sz val="10"/>
        <color theme="1"/>
        <rFont val="Times New Roman"/>
        <family val="1"/>
      </rPr>
      <t>: Índice de Desigualdad de Genero Cantonal, Programa de las Naciones Unidas para el Desarrollo 2021, Recuperado de:https://www.undp.org/es/costa-rica/atlas-de-desarrollo-humano-cantonal</t>
    </r>
  </si>
  <si>
    <r>
      <rPr>
        <b/>
        <sz val="10"/>
        <color theme="1"/>
        <rFont val="Times New Roman"/>
        <family val="1"/>
      </rPr>
      <t>Fuente:</t>
    </r>
    <r>
      <rPr>
        <sz val="10"/>
        <color theme="1"/>
        <rFont val="Times New Roman"/>
        <family val="1"/>
      </rPr>
      <t xml:space="preserve"> Tasa de femicidios, Poder Judicial 2024, Recuperado de: https://observatoriodegenero.poder-judicial.go.cr/images/Estadisticas/Femicidio/Documentos/Femicidios_2024-_11-6-2025.pdf</t>
    </r>
  </si>
  <si>
    <r>
      <rPr>
        <b/>
        <sz val="10"/>
        <color theme="1"/>
        <rFont val="Arial"/>
        <family val="2"/>
      </rPr>
      <t>Fuente:</t>
    </r>
    <r>
      <rPr>
        <sz val="10"/>
        <color theme="1"/>
        <rFont val="Arial"/>
        <family val="2"/>
      </rPr>
      <t xml:space="preserve"> Observatorio de Violencia y Delito del Ministerio de Justicia y Paz.</t>
    </r>
  </si>
  <si>
    <r>
      <rPr>
        <b/>
        <sz val="10"/>
        <color theme="1"/>
        <rFont val="Times New Roman"/>
        <family val="1"/>
      </rPr>
      <t>Fuente</t>
    </r>
    <r>
      <rPr>
        <sz val="10"/>
        <color theme="1"/>
        <rFont val="Times New Roman"/>
        <family val="1"/>
      </rPr>
      <t>: Índice de Desarrollo de Género Cantonal, Programa de las Naciones Unidas para el Desarrollo 2021, Recuperado de:https://www.undp.org/es/costa-rica/atlas-de-desarrollo-humano-cantonal</t>
    </r>
  </si>
  <si>
    <r>
      <rPr>
        <b/>
        <sz val="10"/>
        <color theme="1"/>
        <rFont val="Arial"/>
        <family val="2"/>
      </rPr>
      <t>Fuente:</t>
    </r>
    <r>
      <rPr>
        <sz val="10"/>
        <color theme="1"/>
        <rFont val="Arial"/>
        <family val="2"/>
      </rPr>
      <t xml:space="preserve"> Laboratorio Nacional de Aguas, Instituto Costarricense de Acueductos y Alcantarillados (AyA). Contacto: fportuguez@aya.go.cr</t>
    </r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</si>
  <si>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Sistema Nacional de Información y Registro Único de Beneficiarios del Estado.</t>
    </r>
  </si>
  <si>
    <t xml:space="preserve">ODS 7. Energía asequíble y no contaminante </t>
  </si>
  <si>
    <t xml:space="preserve">Objetivo 8. Trabajo decente y crecimiento económico </t>
  </si>
  <si>
    <t>Objetivo 9. Industria, innovación e infraestructura</t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</si>
  <si>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Índice de Desarrollo Humano, Programa de las Naciones Unidaes2021, Recuperado de: https://www.undp.org/es/costa-rica/atlas-de-desarrollo-humano-cantonal</t>
    </r>
  </si>
  <si>
    <r>
      <rPr>
        <b/>
        <sz val="10"/>
        <color theme="1"/>
        <rFont val="Arial"/>
        <family val="2"/>
      </rPr>
      <t>Fuente:</t>
    </r>
    <r>
      <rPr>
        <sz val="10"/>
        <color theme="1"/>
        <rFont val="Arial"/>
        <family val="2"/>
      </rPr>
      <t xml:space="preserve"> Estadísricas del Índice de Desarrollo Social 2023, por provincia, cantón y distrito, MIDEPLAN con datos de operadoras de electricidad, Recuperado de: https://www.mideplan.go.cr/indice-desarrollo-social </t>
    </r>
  </si>
  <si>
    <t>Objetivo 11. Ciudades y comunidades sostenibles</t>
  </si>
  <si>
    <t>Objetivo 12. Producción y consumo responsable</t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</si>
  <si>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CGR - ISGM</t>
    </r>
  </si>
  <si>
    <t>Objetivo 13. Acción por el clima</t>
  </si>
  <si>
    <t>Objetivo 14. Vida Submarina</t>
  </si>
  <si>
    <t>Objetivo 15. Vida de ecosistemas terrestres</t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</si>
  <si>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Tomado del Consejo de Promoción de Competitividad de acuerdo al Índice de Competitividad Nacional https://icn.cr/</t>
    </r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</si>
  <si>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Observatorio de Violencia y Delito del Ministerio de Justicia y Paz.</t>
    </r>
  </si>
  <si>
    <t>Objetivo 17. Alianzas para lograr los objetivos</t>
  </si>
  <si>
    <t>Índice Cantonal de Seguridad Ciudadana</t>
  </si>
  <si>
    <t>Ministerio de Justicia y Paz, Observatorio de la Violencia: https://observatorio.mj.go.cr/</t>
  </si>
  <si>
    <t>N.D.</t>
  </si>
  <si>
    <t>16.4</t>
  </si>
  <si>
    <t>Indicadores</t>
  </si>
  <si>
    <t>Porcentaje de estudiantes de primaria con desnutrición (2017-2024)</t>
  </si>
  <si>
    <t>Porcentaje de estudiantes de primaria con Malnutrición (2017-2024)</t>
  </si>
  <si>
    <t>Porcentaje de estudiantes de primaria con Obesidad (2017-2024)</t>
  </si>
  <si>
    <t>Porcentaje de estudiantes de primaria con Sobrepeso (2017-2024)</t>
  </si>
  <si>
    <t>PIB Per Cápita</t>
  </si>
  <si>
    <t>PIB per Cápita (2019-2022)</t>
  </si>
  <si>
    <r>
      <rPr>
        <b/>
        <sz val="11"/>
        <color theme="1"/>
        <rFont val="Calibri"/>
        <family val="2"/>
        <scheme val="minor"/>
      </rPr>
      <t>Fuente</t>
    </r>
    <r>
      <rPr>
        <i/>
        <sz val="11"/>
        <color theme="1"/>
        <rFont val="Calibri"/>
        <family val="2"/>
        <scheme val="minor"/>
      </rPr>
      <t>: PIB per Cápita, Banco Central de Costa Rica 2023, Recuperado de: https://www.bccr.fi.cr/indicadores-economicos/Indicadores-m%C3%A1s-consultados</t>
    </r>
  </si>
  <si>
    <t>Índice de Desarrollo Social (2017 y 2023)</t>
  </si>
  <si>
    <t>Índice de Desarrollo Social</t>
  </si>
  <si>
    <t>Indice Cantonal de Desarrollo Sostenible</t>
  </si>
  <si>
    <t>DOCPLAN-03657.pdf</t>
  </si>
  <si>
    <t>Normal (NL)</t>
  </si>
  <si>
    <t>Bajo Peso (BP)</t>
  </si>
  <si>
    <t>Bajo Peso Severo (BPS)</t>
  </si>
  <si>
    <t>Peso alto (PA)</t>
  </si>
  <si>
    <t>Obeso (OB)</t>
  </si>
  <si>
    <t>Obesidad (OB)</t>
  </si>
  <si>
    <t>Sobre peso (SP)</t>
  </si>
  <si>
    <t>Desnutrición (DE)</t>
  </si>
  <si>
    <t>Desnutrición Severa (DES)</t>
  </si>
  <si>
    <t>Baja Talla (BT)</t>
  </si>
  <si>
    <t>Baja Talla Severa (BTS)</t>
  </si>
  <si>
    <t>Mul Alta (MA)</t>
  </si>
  <si>
    <t>Alto (AL)</t>
  </si>
  <si>
    <t>Asadas por cantón, 2020</t>
  </si>
  <si>
    <t>Fuente: Mideplan, Programa Cantones Promotores de los ODS, disponible en: https://www.ods.cr/sites/default/files/documentos/DOCPLAN-03657.pdf</t>
  </si>
  <si>
    <t>Fuente: Mideplan, disponible en: https://www.mideplan.go.cr/indice-desarrollo-social</t>
  </si>
  <si>
    <t>Índice Cantonal de Desarrollo Sostenible - Agenda 2030 (2020-2022)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</si>
</sst>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\ #\ ###\ ##0"/>
    <numFmt numFmtId="166" formatCode="0.0"/>
    <numFmt numFmtId="167" formatCode="0.000"/>
    <numFmt numFmtId="168" formatCode="_-* #,##0.0_-;\-* #,##0.0_-;_-* &quot;-&quot;??_-;_-@_-"/>
    <numFmt numFmtId="169" formatCode="##\ ###\ ###\ ###\ ##0"/>
    <numFmt numFmtId="170" formatCode="_-* #,##0.000_-;\-* #,##0.000_-;_-* &quot;-&quot;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0"/>
      <color theme="0"/>
      <name val="Arial}"/>
    </font>
    <font>
      <vertAlign val="sub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name val="Yu Gothic"/>
      <family val="2"/>
      <charset val="128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Open Sans Condensed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7FFF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4606BA"/>
        <bgColor indexed="64"/>
      </patternFill>
    </fill>
    <fill>
      <patternFill patternType="solid">
        <fgColor rgb="FF88383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79353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E1F0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82808"/>
        <bgColor indexed="64"/>
      </patternFill>
    </fill>
    <fill>
      <patternFill patternType="solid">
        <fgColor rgb="FFFFF9F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A14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5243B"/>
        <bgColor rgb="FF000000"/>
      </patternFill>
    </fill>
    <fill>
      <patternFill patternType="solid">
        <fgColor rgb="FFCC0904"/>
        <bgColor rgb="FF000000"/>
      </patternFill>
    </fill>
    <fill>
      <patternFill patternType="solid">
        <fgColor rgb="FFEB576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4C9F38"/>
        <bgColor rgb="FF000000"/>
      </patternFill>
    </fill>
    <fill>
      <patternFill patternType="solid">
        <fgColor rgb="FF375623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5192D"/>
        <bgColor rgb="FF000000"/>
      </patternFill>
    </fill>
    <fill>
      <patternFill patternType="solid">
        <fgColor rgb="FFF5A9B2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9A2631"/>
        <bgColor indexed="64"/>
      </patternFill>
    </fill>
    <fill>
      <patternFill patternType="solid">
        <fgColor rgb="FF5E913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23E1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A14B0"/>
        <bgColor rgb="FF000000"/>
      </patternFill>
    </fill>
    <fill>
      <patternFill patternType="solid">
        <fgColor rgb="FFEEE6EC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B800"/>
        <bgColor indexed="64"/>
      </patternFill>
    </fill>
    <fill>
      <patternFill patternType="solid">
        <fgColor rgb="FFD09E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/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indexed="64"/>
      </left>
      <right/>
      <top style="thin">
        <color rgb="FF505050"/>
      </top>
      <bottom style="thin">
        <color indexed="64"/>
      </bottom>
      <diagonal/>
    </border>
    <border>
      <left/>
      <right/>
      <top style="thin">
        <color rgb="FF505050"/>
      </top>
      <bottom style="thin">
        <color indexed="64"/>
      </bottom>
      <diagonal/>
    </border>
    <border>
      <left/>
      <right style="thin">
        <color indexed="64"/>
      </right>
      <top style="thin">
        <color rgb="FF505050"/>
      </top>
      <bottom style="thin">
        <color indexed="64"/>
      </bottom>
      <diagonal/>
    </border>
    <border>
      <left/>
      <right/>
      <top style="thin">
        <color rgb="FF50505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0" fontId="6" fillId="0" borderId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1" xfId="0" applyFont="1" applyBorder="1"/>
    <xf numFmtId="2" fontId="7" fillId="0" borderId="1" xfId="2" applyNumberFormat="1" applyFont="1" applyBorder="1" applyAlignment="1">
      <alignment horizontal="right" vertical="center"/>
    </xf>
    <xf numFmtId="0" fontId="4" fillId="7" borderId="1" xfId="0" applyFont="1" applyFill="1" applyBorder="1"/>
    <xf numFmtId="0" fontId="5" fillId="8" borderId="1" xfId="0" applyFont="1" applyFill="1" applyBorder="1"/>
    <xf numFmtId="0" fontId="3" fillId="0" borderId="0" xfId="0" applyFont="1" applyAlignment="1">
      <alignment vertical="center"/>
    </xf>
    <xf numFmtId="0" fontId="5" fillId="11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0" fontId="5" fillId="14" borderId="1" xfId="0" applyFont="1" applyFill="1" applyBorder="1"/>
    <xf numFmtId="0" fontId="3" fillId="0" borderId="0" xfId="0" applyFont="1" applyAlignment="1">
      <alignment horizontal="left"/>
    </xf>
    <xf numFmtId="165" fontId="7" fillId="16" borderId="1" xfId="2" applyNumberFormat="1" applyFont="1" applyFill="1" applyBorder="1" applyAlignment="1">
      <alignment horizontal="right" vertical="center"/>
    </xf>
    <xf numFmtId="0" fontId="5" fillId="17" borderId="1" xfId="0" applyFont="1" applyFill="1" applyBorder="1"/>
    <xf numFmtId="0" fontId="4" fillId="18" borderId="1" xfId="0" applyFont="1" applyFill="1" applyBorder="1"/>
    <xf numFmtId="0" fontId="5" fillId="2" borderId="1" xfId="0" applyFont="1" applyFill="1" applyBorder="1"/>
    <xf numFmtId="0" fontId="5" fillId="19" borderId="1" xfId="0" applyFont="1" applyFill="1" applyBorder="1"/>
    <xf numFmtId="0" fontId="5" fillId="20" borderId="1" xfId="0" applyFont="1" applyFill="1" applyBorder="1"/>
    <xf numFmtId="0" fontId="4" fillId="21" borderId="1" xfId="0" applyFont="1" applyFill="1" applyBorder="1"/>
    <xf numFmtId="0" fontId="5" fillId="22" borderId="1" xfId="0" applyFont="1" applyFill="1" applyBorder="1"/>
    <xf numFmtId="3" fontId="7" fillId="3" borderId="1" xfId="4" applyNumberFormat="1" applyFont="1" applyFill="1" applyBorder="1" applyAlignment="1">
      <alignment horizontal="right" vertical="center"/>
    </xf>
    <xf numFmtId="3" fontId="7" fillId="24" borderId="1" xfId="4" applyNumberFormat="1" applyFont="1" applyFill="1" applyBorder="1" applyAlignment="1">
      <alignment horizontal="right" vertical="center"/>
    </xf>
    <xf numFmtId="166" fontId="8" fillId="4" borderId="1" xfId="2" applyNumberFormat="1" applyFont="1" applyFill="1" applyBorder="1"/>
    <xf numFmtId="0" fontId="4" fillId="0" borderId="3" xfId="0" applyFont="1" applyBorder="1" applyAlignment="1">
      <alignment horizontal="left" vertical="top"/>
    </xf>
    <xf numFmtId="3" fontId="9" fillId="4" borderId="1" xfId="5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 vertical="top"/>
    </xf>
    <xf numFmtId="0" fontId="5" fillId="15" borderId="0" xfId="0" applyFont="1" applyFill="1" applyAlignment="1">
      <alignment horizontal="center" vertical="center"/>
    </xf>
    <xf numFmtId="0" fontId="5" fillId="26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5" fillId="1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6" fontId="8" fillId="0" borderId="1" xfId="2" applyNumberFormat="1" applyFont="1" applyBorder="1"/>
    <xf numFmtId="0" fontId="4" fillId="3" borderId="1" xfId="0" applyFont="1" applyFill="1" applyBorder="1"/>
    <xf numFmtId="166" fontId="4" fillId="0" borderId="1" xfId="0" applyNumberFormat="1" applyFont="1" applyBorder="1"/>
    <xf numFmtId="0" fontId="4" fillId="0" borderId="0" xfId="0" applyFont="1" applyAlignment="1">
      <alignment horizontal="left"/>
    </xf>
    <xf numFmtId="0" fontId="5" fillId="26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41" fontId="4" fillId="0" borderId="12" xfId="3" applyFont="1" applyBorder="1"/>
    <xf numFmtId="41" fontId="4" fillId="0" borderId="11" xfId="3" applyFont="1" applyBorder="1"/>
    <xf numFmtId="41" fontId="4" fillId="0" borderId="8" xfId="3" applyFont="1" applyBorder="1"/>
    <xf numFmtId="0" fontId="4" fillId="0" borderId="1" xfId="0" applyFont="1" applyBorder="1" applyAlignment="1">
      <alignment horizontal="center" vertical="top"/>
    </xf>
    <xf numFmtId="41" fontId="4" fillId="0" borderId="14" xfId="3" applyFont="1" applyBorder="1"/>
    <xf numFmtId="41" fontId="4" fillId="0" borderId="1" xfId="3" applyFont="1" applyBorder="1"/>
    <xf numFmtId="41" fontId="4" fillId="0" borderId="3" xfId="3" applyFont="1" applyBorder="1"/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1" fontId="4" fillId="0" borderId="13" xfId="3" applyFont="1" applyBorder="1"/>
    <xf numFmtId="41" fontId="4" fillId="0" borderId="15" xfId="3" applyFont="1" applyBorder="1"/>
    <xf numFmtId="0" fontId="4" fillId="0" borderId="0" xfId="0" applyFont="1"/>
    <xf numFmtId="41" fontId="4" fillId="0" borderId="1" xfId="3" applyFont="1" applyFill="1" applyBorder="1"/>
    <xf numFmtId="41" fontId="4" fillId="0" borderId="12" xfId="3" applyFont="1" applyFill="1" applyBorder="1"/>
    <xf numFmtId="41" fontId="4" fillId="0" borderId="11" xfId="3" applyFont="1" applyFill="1" applyBorder="1"/>
    <xf numFmtId="41" fontId="4" fillId="0" borderId="13" xfId="3" applyFont="1" applyFill="1" applyBorder="1"/>
    <xf numFmtId="41" fontId="4" fillId="0" borderId="14" xfId="3" applyFont="1" applyFill="1" applyBorder="1"/>
    <xf numFmtId="41" fontId="4" fillId="0" borderId="15" xfId="3" applyFont="1" applyFill="1" applyBorder="1"/>
    <xf numFmtId="3" fontId="6" fillId="0" borderId="1" xfId="0" applyNumberFormat="1" applyFont="1" applyBorder="1" applyAlignment="1">
      <alignment horizontal="right" vertical="top"/>
    </xf>
    <xf numFmtId="0" fontId="5" fillId="25" borderId="1" xfId="0" applyFont="1" applyFill="1" applyBorder="1" applyAlignment="1">
      <alignment horizontal="left" vertical="center" wrapText="1"/>
    </xf>
    <xf numFmtId="166" fontId="5" fillId="2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/>
    </xf>
    <xf numFmtId="0" fontId="12" fillId="29" borderId="0" xfId="0" applyFont="1" applyFill="1"/>
    <xf numFmtId="0" fontId="12" fillId="30" borderId="0" xfId="0" applyFont="1" applyFill="1" applyAlignment="1">
      <alignment horizontal="center"/>
    </xf>
    <xf numFmtId="0" fontId="12" fillId="31" borderId="0" xfId="0" applyFont="1" applyFill="1" applyAlignment="1">
      <alignment horizontal="center"/>
    </xf>
    <xf numFmtId="0" fontId="13" fillId="0" borderId="1" xfId="0" applyFont="1" applyBorder="1"/>
    <xf numFmtId="0" fontId="4" fillId="4" borderId="1" xfId="0" applyFont="1" applyFill="1" applyBorder="1"/>
    <xf numFmtId="0" fontId="4" fillId="16" borderId="1" xfId="0" applyFont="1" applyFill="1" applyBorder="1"/>
    <xf numFmtId="0" fontId="12" fillId="33" borderId="0" xfId="0" applyFont="1" applyFill="1"/>
    <xf numFmtId="0" fontId="12" fillId="34" borderId="0" xfId="0" applyFont="1" applyFill="1" applyAlignment="1">
      <alignment horizontal="center"/>
    </xf>
    <xf numFmtId="0" fontId="12" fillId="35" borderId="0" xfId="0" applyFont="1" applyFill="1" applyAlignment="1">
      <alignment horizontal="center"/>
    </xf>
    <xf numFmtId="0" fontId="13" fillId="36" borderId="1" xfId="0" applyFont="1" applyFill="1" applyBorder="1"/>
    <xf numFmtId="0" fontId="5" fillId="17" borderId="0" xfId="0" applyFont="1" applyFill="1"/>
    <xf numFmtId="2" fontId="4" fillId="0" borderId="1" xfId="0" applyNumberFormat="1" applyFont="1" applyBorder="1"/>
    <xf numFmtId="0" fontId="4" fillId="0" borderId="0" xfId="0" applyFont="1" applyAlignment="1">
      <alignment horizontal="center"/>
    </xf>
    <xf numFmtId="0" fontId="12" fillId="37" borderId="0" xfId="0" applyFont="1" applyFill="1"/>
    <xf numFmtId="0" fontId="12" fillId="29" borderId="0" xfId="0" applyFont="1" applyFill="1" applyAlignment="1">
      <alignment horizontal="center"/>
    </xf>
    <xf numFmtId="0" fontId="13" fillId="38" borderId="1" xfId="0" applyFont="1" applyFill="1" applyBorder="1"/>
    <xf numFmtId="0" fontId="4" fillId="4" borderId="2" xfId="0" applyFont="1" applyFill="1" applyBorder="1"/>
    <xf numFmtId="0" fontId="4" fillId="0" borderId="2" xfId="0" applyFont="1" applyBorder="1"/>
    <xf numFmtId="9" fontId="4" fillId="0" borderId="1" xfId="1" applyFont="1" applyBorder="1"/>
    <xf numFmtId="9" fontId="4" fillId="0" borderId="2" xfId="1" applyFont="1" applyBorder="1"/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64" fontId="4" fillId="0" borderId="1" xfId="0" applyNumberFormat="1" applyFont="1" applyBorder="1"/>
    <xf numFmtId="167" fontId="4" fillId="0" borderId="1" xfId="0" applyNumberFormat="1" applyFont="1" applyBorder="1"/>
    <xf numFmtId="0" fontId="4" fillId="0" borderId="0" xfId="0" applyFont="1" applyAlignment="1">
      <alignment horizontal="right"/>
    </xf>
    <xf numFmtId="0" fontId="5" fillId="2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4" fillId="21" borderId="2" xfId="0" applyFont="1" applyFill="1" applyBorder="1"/>
    <xf numFmtId="0" fontId="5" fillId="6" borderId="1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1" fontId="1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right"/>
    </xf>
    <xf numFmtId="1" fontId="13" fillId="0" borderId="1" xfId="0" applyNumberFormat="1" applyFont="1" applyBorder="1" applyAlignment="1">
      <alignment horizontal="right" vertical="top" shrinkToFit="1"/>
    </xf>
    <xf numFmtId="1" fontId="13" fillId="0" borderId="1" xfId="9" applyNumberFormat="1" applyFont="1" applyBorder="1" applyAlignment="1">
      <alignment horizontal="right" vertical="top" shrinkToFit="1"/>
    </xf>
    <xf numFmtId="0" fontId="6" fillId="0" borderId="1" xfId="0" applyFont="1" applyBorder="1" applyAlignment="1">
      <alignment horizontal="left" vertical="top" wrapText="1"/>
    </xf>
    <xf numFmtId="1" fontId="13" fillId="0" borderId="1" xfId="0" applyNumberFormat="1" applyFont="1" applyBorder="1" applyAlignment="1">
      <alignment vertical="top" shrinkToFit="1"/>
    </xf>
    <xf numFmtId="0" fontId="5" fillId="32" borderId="1" xfId="0" applyFont="1" applyFill="1" applyBorder="1"/>
    <xf numFmtId="168" fontId="13" fillId="0" borderId="1" xfId="10" applyNumberFormat="1" applyFont="1" applyBorder="1" applyAlignment="1">
      <alignment horizontal="right" vertical="top" shrinkToFit="1"/>
    </xf>
    <xf numFmtId="0" fontId="4" fillId="0" borderId="1" xfId="11" applyFont="1" applyBorder="1"/>
    <xf numFmtId="166" fontId="4" fillId="0" borderId="1" xfId="0" applyNumberFormat="1" applyFont="1" applyBorder="1" applyAlignment="1">
      <alignment horizontal="right"/>
    </xf>
    <xf numFmtId="166" fontId="4" fillId="16" borderId="1" xfId="0" applyNumberFormat="1" applyFont="1" applyFill="1" applyBorder="1"/>
    <xf numFmtId="166" fontId="4" fillId="42" borderId="1" xfId="0" applyNumberFormat="1" applyFont="1" applyFill="1" applyBorder="1" applyAlignment="1">
      <alignment horizontal="right"/>
    </xf>
    <xf numFmtId="0" fontId="6" fillId="0" borderId="1" xfId="8" applyBorder="1"/>
    <xf numFmtId="167" fontId="6" fillId="0" borderId="1" xfId="0" applyNumberFormat="1" applyFont="1" applyBorder="1"/>
    <xf numFmtId="168" fontId="4" fillId="0" borderId="1" xfId="10" applyNumberFormat="1" applyFont="1" applyBorder="1" applyAlignment="1">
      <alignment horizontal="right"/>
    </xf>
    <xf numFmtId="168" fontId="4" fillId="0" borderId="1" xfId="0" applyNumberFormat="1" applyFont="1" applyBorder="1"/>
    <xf numFmtId="43" fontId="5" fillId="2" borderId="1" xfId="10" applyFont="1" applyFill="1" applyBorder="1" applyAlignment="1">
      <alignment horizontal="center"/>
    </xf>
    <xf numFmtId="168" fontId="13" fillId="0" borderId="2" xfId="10" applyNumberFormat="1" applyFont="1" applyBorder="1" applyAlignment="1">
      <alignment horizontal="right" vertical="top" shrinkToFit="1"/>
    </xf>
    <xf numFmtId="168" fontId="4" fillId="0" borderId="2" xfId="10" applyNumberFormat="1" applyFont="1" applyBorder="1" applyAlignment="1">
      <alignment horizontal="right"/>
    </xf>
    <xf numFmtId="168" fontId="4" fillId="0" borderId="1" xfId="10" applyNumberFormat="1" applyFont="1" applyBorder="1"/>
    <xf numFmtId="0" fontId="3" fillId="1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15" borderId="1" xfId="8" applyFont="1" applyFill="1" applyBorder="1" applyAlignment="1">
      <alignment horizontal="center"/>
    </xf>
    <xf numFmtId="0" fontId="3" fillId="15" borderId="16" xfId="0" applyFont="1" applyFill="1" applyBorder="1" applyAlignment="1">
      <alignment horizontal="center" vertical="center"/>
    </xf>
    <xf numFmtId="0" fontId="5" fillId="15" borderId="3" xfId="8" applyFont="1" applyFill="1" applyBorder="1" applyAlignment="1">
      <alignment horizontal="center"/>
    </xf>
    <xf numFmtId="0" fontId="5" fillId="15" borderId="1" xfId="0" applyFont="1" applyFill="1" applyBorder="1" applyAlignment="1">
      <alignment horizontal="left"/>
    </xf>
    <xf numFmtId="0" fontId="5" fillId="15" borderId="19" xfId="8" applyFont="1" applyFill="1" applyBorder="1"/>
    <xf numFmtId="0" fontId="5" fillId="45" borderId="1" xfId="0" applyFont="1" applyFill="1" applyBorder="1" applyAlignment="1">
      <alignment horizontal="center" vertical="center"/>
    </xf>
    <xf numFmtId="0" fontId="5" fillId="15" borderId="1" xfId="0" applyFont="1" applyFill="1" applyBorder="1"/>
    <xf numFmtId="0" fontId="5" fillId="46" borderId="19" xfId="8" applyFont="1" applyFill="1" applyBorder="1"/>
    <xf numFmtId="0" fontId="5" fillId="46" borderId="1" xfId="8" applyFont="1" applyFill="1" applyBorder="1" applyAlignment="1">
      <alignment horizontal="center"/>
    </xf>
    <xf numFmtId="0" fontId="5" fillId="46" borderId="3" xfId="8" applyFont="1" applyFill="1" applyBorder="1" applyAlignment="1">
      <alignment horizontal="center"/>
    </xf>
    <xf numFmtId="0" fontId="4" fillId="47" borderId="1" xfId="0" applyFont="1" applyFill="1" applyBorder="1"/>
    <xf numFmtId="0" fontId="5" fillId="39" borderId="1" xfId="0" applyFont="1" applyFill="1" applyBorder="1"/>
    <xf numFmtId="0" fontId="5" fillId="39" borderId="16" xfId="8" applyFont="1" applyFill="1" applyBorder="1"/>
    <xf numFmtId="0" fontId="16" fillId="39" borderId="0" xfId="12" applyFont="1" applyFill="1"/>
    <xf numFmtId="0" fontId="5" fillId="48" borderId="1" xfId="0" applyFont="1" applyFill="1" applyBorder="1"/>
    <xf numFmtId="0" fontId="5" fillId="5" borderId="1" xfId="0" applyFont="1" applyFill="1" applyBorder="1"/>
    <xf numFmtId="0" fontId="12" fillId="49" borderId="0" xfId="0" applyFont="1" applyFill="1"/>
    <xf numFmtId="0" fontId="5" fillId="32" borderId="1" xfId="0" applyFont="1" applyFill="1" applyBorder="1" applyAlignment="1">
      <alignment horizontal="center" vertical="center"/>
    </xf>
    <xf numFmtId="0" fontId="13" fillId="50" borderId="1" xfId="0" applyFont="1" applyFill="1" applyBorder="1"/>
    <xf numFmtId="0" fontId="12" fillId="49" borderId="0" xfId="0" applyFont="1" applyFill="1" applyAlignment="1">
      <alignment horizontal="center"/>
    </xf>
    <xf numFmtId="0" fontId="5" fillId="5" borderId="5" xfId="0" applyFont="1" applyFill="1" applyBorder="1"/>
    <xf numFmtId="0" fontId="5" fillId="51" borderId="1" xfId="0" applyFont="1" applyFill="1" applyBorder="1"/>
    <xf numFmtId="0" fontId="5" fillId="3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44" borderId="1" xfId="0" applyFont="1" applyFill="1" applyBorder="1"/>
    <xf numFmtId="0" fontId="4" fillId="27" borderId="0" xfId="0" applyFont="1" applyFill="1"/>
    <xf numFmtId="0" fontId="3" fillId="27" borderId="0" xfId="0" applyFont="1" applyFill="1"/>
    <xf numFmtId="0" fontId="3" fillId="27" borderId="20" xfId="0" applyFont="1" applyFill="1" applyBorder="1"/>
    <xf numFmtId="0" fontId="3" fillId="27" borderId="0" xfId="0" applyFont="1" applyFill="1" applyAlignment="1">
      <alignment horizontal="center"/>
    </xf>
    <xf numFmtId="0" fontId="3" fillId="27" borderId="0" xfId="0" applyFont="1" applyFill="1" applyAlignment="1">
      <alignment horizontal="left"/>
    </xf>
    <xf numFmtId="0" fontId="3" fillId="27" borderId="23" xfId="0" applyFont="1" applyFill="1" applyBorder="1"/>
    <xf numFmtId="0" fontId="5" fillId="17" borderId="24" xfId="6" applyFont="1" applyFill="1" applyBorder="1" applyAlignment="1">
      <alignment horizontal="center"/>
    </xf>
    <xf numFmtId="0" fontId="3" fillId="0" borderId="20" xfId="0" applyFont="1" applyBorder="1"/>
    <xf numFmtId="0" fontId="17" fillId="27" borderId="0" xfId="0" applyFont="1" applyFill="1"/>
    <xf numFmtId="0" fontId="3" fillId="9" borderId="2" xfId="0" applyFont="1" applyFill="1" applyBorder="1" applyAlignment="1">
      <alignment horizontal="center" vertical="center"/>
    </xf>
    <xf numFmtId="0" fontId="4" fillId="0" borderId="20" xfId="0" applyFont="1" applyBorder="1"/>
    <xf numFmtId="0" fontId="3" fillId="0" borderId="23" xfId="0" applyFont="1" applyBorder="1"/>
    <xf numFmtId="0" fontId="0" fillId="27" borderId="0" xfId="0" applyFill="1"/>
    <xf numFmtId="0" fontId="4" fillId="27" borderId="0" xfId="0" applyFont="1" applyFill="1" applyAlignment="1">
      <alignment horizontal="center"/>
    </xf>
    <xf numFmtId="0" fontId="3" fillId="15" borderId="2" xfId="0" applyFont="1" applyFill="1" applyBorder="1" applyAlignment="1">
      <alignment horizontal="center" vertical="center"/>
    </xf>
    <xf numFmtId="0" fontId="13" fillId="27" borderId="0" xfId="0" applyFont="1" applyFill="1"/>
    <xf numFmtId="0" fontId="3" fillId="27" borderId="0" xfId="0" applyFont="1" applyFill="1" applyAlignment="1">
      <alignment vertical="center"/>
    </xf>
    <xf numFmtId="0" fontId="3" fillId="27" borderId="0" xfId="0" applyFont="1" applyFill="1" applyAlignment="1">
      <alignment horizontal="left" vertical="center"/>
    </xf>
    <xf numFmtId="0" fontId="4" fillId="27" borderId="0" xfId="0" applyFont="1" applyFill="1" applyAlignment="1">
      <alignment horizontal="left"/>
    </xf>
    <xf numFmtId="0" fontId="8" fillId="27" borderId="0" xfId="0" applyFont="1" applyFill="1"/>
    <xf numFmtId="0" fontId="3" fillId="27" borderId="20" xfId="0" applyFont="1" applyFill="1" applyBorder="1" applyAlignment="1">
      <alignment vertical="center"/>
    </xf>
    <xf numFmtId="0" fontId="3" fillId="27" borderId="0" xfId="0" applyFont="1" applyFill="1" applyAlignment="1">
      <alignment horizontal="center" vertical="center"/>
    </xf>
    <xf numFmtId="0" fontId="3" fillId="27" borderId="23" xfId="0" applyFont="1" applyFill="1" applyBorder="1" applyAlignment="1">
      <alignment vertical="center"/>
    </xf>
    <xf numFmtId="0" fontId="4" fillId="27" borderId="0" xfId="0" applyFont="1" applyFill="1" applyAlignment="1">
      <alignment horizontal="right"/>
    </xf>
    <xf numFmtId="0" fontId="3" fillId="32" borderId="2" xfId="0" applyFont="1" applyFill="1" applyBorder="1" applyAlignment="1">
      <alignment horizontal="center"/>
    </xf>
    <xf numFmtId="0" fontId="5" fillId="17" borderId="27" xfId="6" applyFont="1" applyFill="1" applyBorder="1" applyAlignment="1">
      <alignment horizontal="center"/>
    </xf>
    <xf numFmtId="0" fontId="5" fillId="17" borderId="28" xfId="6" applyFont="1" applyFill="1" applyBorder="1" applyAlignment="1">
      <alignment horizontal="center"/>
    </xf>
    <xf numFmtId="0" fontId="2" fillId="17" borderId="27" xfId="6" applyFont="1" applyFill="1" applyBorder="1" applyAlignment="1">
      <alignment horizontal="center"/>
    </xf>
    <xf numFmtId="0" fontId="4" fillId="27" borderId="27" xfId="0" applyFont="1" applyFill="1" applyBorder="1"/>
    <xf numFmtId="0" fontId="3" fillId="27" borderId="1" xfId="0" applyFont="1" applyFill="1" applyBorder="1"/>
    <xf numFmtId="0" fontId="2" fillId="17" borderId="27" xfId="6" applyFont="1" applyFill="1" applyBorder="1"/>
    <xf numFmtId="0" fontId="3" fillId="0" borderId="2" xfId="0" applyFont="1" applyBorder="1"/>
    <xf numFmtId="0" fontId="5" fillId="17" borderId="29" xfId="6" applyFont="1" applyFill="1" applyBorder="1" applyAlignment="1">
      <alignment horizontal="center"/>
    </xf>
    <xf numFmtId="0" fontId="4" fillId="27" borderId="1" xfId="0" applyFont="1" applyFill="1" applyBorder="1"/>
    <xf numFmtId="0" fontId="3" fillId="39" borderId="2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6" borderId="1" xfId="0" applyFont="1" applyFill="1" applyBorder="1" applyAlignment="1">
      <alignment horizontal="center" vertical="center"/>
    </xf>
    <xf numFmtId="0" fontId="14" fillId="27" borderId="0" xfId="0" applyFont="1" applyFill="1" applyAlignment="1">
      <alignment horizontal="left"/>
    </xf>
    <xf numFmtId="0" fontId="13" fillId="0" borderId="1" xfId="0" applyFont="1" applyBorder="1" applyAlignment="1">
      <alignment horizontal="right"/>
    </xf>
    <xf numFmtId="167" fontId="13" fillId="0" borderId="1" xfId="0" applyNumberFormat="1" applyFont="1" applyBorder="1"/>
    <xf numFmtId="167" fontId="6" fillId="0" borderId="18" xfId="0" applyNumberFormat="1" applyFont="1" applyBorder="1"/>
    <xf numFmtId="164" fontId="6" fillId="0" borderId="1" xfId="0" applyNumberFormat="1" applyFont="1" applyBorder="1"/>
    <xf numFmtId="167" fontId="13" fillId="53" borderId="1" xfId="0" applyNumberFormat="1" applyFont="1" applyFill="1" applyBorder="1"/>
    <xf numFmtId="167" fontId="6" fillId="0" borderId="5" xfId="0" applyNumberFormat="1" applyFont="1" applyBorder="1"/>
    <xf numFmtId="167" fontId="13" fillId="53" borderId="2" xfId="0" applyNumberFormat="1" applyFont="1" applyFill="1" applyBorder="1"/>
    <xf numFmtId="167" fontId="6" fillId="0" borderId="2" xfId="0" applyNumberFormat="1" applyFont="1" applyBorder="1"/>
    <xf numFmtId="0" fontId="3" fillId="27" borderId="31" xfId="0" applyFont="1" applyFill="1" applyBorder="1" applyAlignment="1">
      <alignment vertical="center"/>
    </xf>
    <xf numFmtId="167" fontId="13" fillId="53" borderId="17" xfId="0" applyNumberFormat="1" applyFont="1" applyFill="1" applyBorder="1"/>
    <xf numFmtId="167" fontId="6" fillId="0" borderId="17" xfId="0" applyNumberFormat="1" applyFont="1" applyBorder="1"/>
    <xf numFmtId="167" fontId="6" fillId="0" borderId="19" xfId="0" applyNumberFormat="1" applyFont="1" applyBorder="1"/>
    <xf numFmtId="167" fontId="4" fillId="27" borderId="1" xfId="0" applyNumberFormat="1" applyFont="1" applyFill="1" applyBorder="1"/>
    <xf numFmtId="164" fontId="4" fillId="27" borderId="1" xfId="0" applyNumberFormat="1" applyFont="1" applyFill="1" applyBorder="1"/>
    <xf numFmtId="167" fontId="6" fillId="0" borderId="4" xfId="0" applyNumberFormat="1" applyFont="1" applyBorder="1"/>
    <xf numFmtId="167" fontId="6" fillId="0" borderId="6" xfId="0" applyNumberFormat="1" applyFont="1" applyBorder="1"/>
    <xf numFmtId="167" fontId="4" fillId="0" borderId="3" xfId="0" applyNumberFormat="1" applyFont="1" applyBorder="1"/>
    <xf numFmtId="167" fontId="6" fillId="0" borderId="3" xfId="0" applyNumberFormat="1" applyFont="1" applyBorder="1"/>
    <xf numFmtId="167" fontId="6" fillId="0" borderId="7" xfId="0" applyNumberFormat="1" applyFont="1" applyBorder="1"/>
    <xf numFmtId="167" fontId="13" fillId="53" borderId="7" xfId="0" applyNumberFormat="1" applyFont="1" applyFill="1" applyBorder="1"/>
    <xf numFmtId="167" fontId="6" fillId="0" borderId="10" xfId="0" applyNumberFormat="1" applyFont="1" applyBorder="1"/>
    <xf numFmtId="167" fontId="13" fillId="53" borderId="3" xfId="0" applyNumberFormat="1" applyFont="1" applyFill="1" applyBorder="1"/>
    <xf numFmtId="0" fontId="12" fillId="0" borderId="0" xfId="0" applyFont="1" applyAlignment="1">
      <alignment horizontal="center"/>
    </xf>
    <xf numFmtId="167" fontId="6" fillId="0" borderId="0" xfId="0" applyNumberFormat="1" applyFont="1"/>
    <xf numFmtId="167" fontId="4" fillId="0" borderId="0" xfId="0" applyNumberFormat="1" applyFont="1"/>
    <xf numFmtId="167" fontId="13" fillId="0" borderId="0" xfId="0" applyNumberFormat="1" applyFont="1"/>
    <xf numFmtId="2" fontId="0" fillId="0" borderId="1" xfId="0" applyNumberFormat="1" applyBorder="1"/>
    <xf numFmtId="0" fontId="3" fillId="32" borderId="0" xfId="0" applyFont="1" applyFill="1" applyAlignment="1">
      <alignment horizontal="center" vertical="center"/>
    </xf>
    <xf numFmtId="0" fontId="3" fillId="39" borderId="0" xfId="0" applyFont="1" applyFill="1" applyAlignment="1">
      <alignment horizontal="center" vertical="center"/>
    </xf>
    <xf numFmtId="0" fontId="3" fillId="52" borderId="0" xfId="0" applyFont="1" applyFill="1" applyAlignment="1">
      <alignment horizontal="center" vertical="center"/>
    </xf>
    <xf numFmtId="1" fontId="4" fillId="0" borderId="1" xfId="0" applyNumberFormat="1" applyFont="1" applyBorder="1"/>
    <xf numFmtId="0" fontId="4" fillId="0" borderId="1" xfId="0" applyFont="1" applyBorder="1" applyAlignment="1">
      <alignment wrapText="1"/>
    </xf>
    <xf numFmtId="166" fontId="29" fillId="0" borderId="0" xfId="0" applyNumberFormat="1" applyFont="1"/>
    <xf numFmtId="166" fontId="29" fillId="0" borderId="0" xfId="0" applyNumberFormat="1" applyFont="1" applyAlignment="1">
      <alignment horizontal="right"/>
    </xf>
    <xf numFmtId="0" fontId="29" fillId="0" borderId="0" xfId="11" applyFont="1"/>
    <xf numFmtId="166" fontId="29" fillId="0" borderId="6" xfId="0" applyNumberFormat="1" applyFont="1" applyBorder="1" applyAlignment="1">
      <alignment horizontal="right"/>
    </xf>
    <xf numFmtId="166" fontId="29" fillId="0" borderId="6" xfId="0" applyNumberFormat="1" applyFont="1" applyBorder="1"/>
    <xf numFmtId="0" fontId="11" fillId="0" borderId="0" xfId="6" applyAlignment="1">
      <alignment horizontal="justify" vertical="center"/>
    </xf>
    <xf numFmtId="0" fontId="14" fillId="0" borderId="0" xfId="0" applyFont="1" applyAlignment="1">
      <alignment wrapText="1"/>
    </xf>
    <xf numFmtId="0" fontId="4" fillId="0" borderId="17" xfId="0" applyFont="1" applyBorder="1"/>
    <xf numFmtId="0" fontId="0" fillId="0" borderId="1" xfId="0" applyBorder="1"/>
    <xf numFmtId="166" fontId="4" fillId="0" borderId="3" xfId="0" applyNumberFormat="1" applyFont="1" applyBorder="1"/>
    <xf numFmtId="166" fontId="4" fillId="0" borderId="3" xfId="0" applyNumberFormat="1" applyFont="1" applyBorder="1" applyAlignment="1">
      <alignment horizontal="right"/>
    </xf>
    <xf numFmtId="166" fontId="29" fillId="0" borderId="1" xfId="0" applyNumberFormat="1" applyFont="1" applyBorder="1"/>
    <xf numFmtId="166" fontId="29" fillId="0" borderId="1" xfId="0" applyNumberFormat="1" applyFont="1" applyBorder="1" applyAlignment="1">
      <alignment horizontal="right"/>
    </xf>
    <xf numFmtId="0" fontId="4" fillId="0" borderId="16" xfId="0" applyFont="1" applyBorder="1"/>
    <xf numFmtId="9" fontId="4" fillId="0" borderId="16" xfId="1" applyFont="1" applyBorder="1"/>
    <xf numFmtId="9" fontId="4" fillId="27" borderId="1" xfId="0" applyNumberFormat="1" applyFont="1" applyFill="1" applyBorder="1"/>
    <xf numFmtId="9" fontId="4" fillId="0" borderId="1" xfId="0" applyNumberFormat="1" applyFont="1" applyBorder="1"/>
    <xf numFmtId="0" fontId="3" fillId="0" borderId="0" xfId="0" applyFont="1" applyAlignment="1">
      <alignment horizontal="center"/>
    </xf>
    <xf numFmtId="0" fontId="4" fillId="2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6" fillId="0" borderId="18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10" fontId="8" fillId="0" borderId="1" xfId="1" applyNumberFormat="1" applyFont="1" applyBorder="1"/>
    <xf numFmtId="0" fontId="4" fillId="21" borderId="7" xfId="0" applyFont="1" applyFill="1" applyBorder="1"/>
    <xf numFmtId="0" fontId="4" fillId="21" borderId="3" xfId="0" applyFont="1" applyFill="1" applyBorder="1"/>
    <xf numFmtId="0" fontId="4" fillId="21" borderId="18" xfId="0" applyFont="1" applyFill="1" applyBorder="1"/>
    <xf numFmtId="0" fontId="4" fillId="21" borderId="5" xfId="0" applyFont="1" applyFill="1" applyBorder="1"/>
    <xf numFmtId="0" fontId="0" fillId="0" borderId="1" xfId="0" applyBorder="1" applyAlignment="1">
      <alignment horizontal="right"/>
    </xf>
    <xf numFmtId="168" fontId="4" fillId="0" borderId="0" xfId="10" applyNumberFormat="1" applyFont="1" applyBorder="1" applyAlignment="1">
      <alignment horizontal="right"/>
    </xf>
    <xf numFmtId="169" fontId="7" fillId="3" borderId="1" xfId="4" applyNumberFormat="1" applyFont="1" applyFill="1" applyBorder="1" applyAlignment="1">
      <alignment horizontal="right" vertical="center"/>
    </xf>
    <xf numFmtId="169" fontId="7" fillId="24" borderId="1" xfId="4" applyNumberFormat="1" applyFont="1" applyFill="1" applyBorder="1" applyAlignment="1">
      <alignment horizontal="right" vertical="center"/>
    </xf>
    <xf numFmtId="0" fontId="4" fillId="51" borderId="6" xfId="0" applyFont="1" applyFill="1" applyBorder="1" applyAlignment="1">
      <alignment horizontal="center"/>
    </xf>
    <xf numFmtId="0" fontId="7" fillId="16" borderId="1" xfId="2" applyFont="1" applyFill="1" applyBorder="1" applyAlignment="1">
      <alignment horizontal="right" vertical="center"/>
    </xf>
    <xf numFmtId="1" fontId="4" fillId="27" borderId="1" xfId="0" applyNumberFormat="1" applyFont="1" applyFill="1" applyBorder="1"/>
    <xf numFmtId="0" fontId="5" fillId="51" borderId="5" xfId="0" applyFont="1" applyFill="1" applyBorder="1"/>
    <xf numFmtId="166" fontId="4" fillId="0" borderId="0" xfId="0" applyNumberFormat="1" applyFont="1"/>
    <xf numFmtId="0" fontId="4" fillId="0" borderId="1" xfId="1" applyNumberFormat="1" applyFont="1" applyBorder="1"/>
    <xf numFmtId="0" fontId="5" fillId="44" borderId="1" xfId="0" applyFont="1" applyFill="1" applyBorder="1" applyAlignment="1">
      <alignment horizontal="center" vertical="center"/>
    </xf>
    <xf numFmtId="0" fontId="6" fillId="0" borderId="0" xfId="0" applyFont="1"/>
    <xf numFmtId="0" fontId="24" fillId="5" borderId="1" xfId="0" applyFont="1" applyFill="1" applyBorder="1" applyAlignment="1">
      <alignment horizontal="center"/>
    </xf>
    <xf numFmtId="0" fontId="4" fillId="0" borderId="2" xfId="1" applyNumberFormat="1" applyFont="1" applyBorder="1"/>
    <xf numFmtId="0" fontId="4" fillId="0" borderId="16" xfId="0" applyFont="1" applyBorder="1" applyAlignment="1">
      <alignment horizontal="center" vertical="center"/>
    </xf>
    <xf numFmtId="41" fontId="4" fillId="0" borderId="2" xfId="3" applyFont="1" applyBorder="1"/>
    <xf numFmtId="41" fontId="4" fillId="0" borderId="33" xfId="3" applyFont="1" applyBorder="1"/>
    <xf numFmtId="41" fontId="4" fillId="0" borderId="34" xfId="3" applyFont="1" applyBorder="1"/>
    <xf numFmtId="41" fontId="4" fillId="0" borderId="9" xfId="3" applyFont="1" applyBorder="1"/>
    <xf numFmtId="41" fontId="4" fillId="0" borderId="4" xfId="3" applyFont="1" applyBorder="1"/>
    <xf numFmtId="41" fontId="4" fillId="0" borderId="35" xfId="3" applyFont="1" applyBorder="1"/>
    <xf numFmtId="3" fontId="6" fillId="0" borderId="18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horizontal="right" vertical="top"/>
    </xf>
    <xf numFmtId="41" fontId="4" fillId="0" borderId="7" xfId="3" applyFont="1" applyFill="1" applyBorder="1"/>
    <xf numFmtId="41" fontId="4" fillId="0" borderId="3" xfId="3" applyFont="1" applyFill="1" applyBorder="1"/>
    <xf numFmtId="41" fontId="4" fillId="0" borderId="7" xfId="3" applyFont="1" applyBorder="1"/>
    <xf numFmtId="0" fontId="5" fillId="15" borderId="40" xfId="0" applyFont="1" applyFill="1" applyBorder="1" applyAlignment="1">
      <alignment horizontal="center" vertical="center"/>
    </xf>
    <xf numFmtId="0" fontId="5" fillId="15" borderId="34" xfId="0" applyFont="1" applyFill="1" applyBorder="1" applyAlignment="1">
      <alignment horizontal="center" vertical="center"/>
    </xf>
    <xf numFmtId="0" fontId="5" fillId="15" borderId="41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26" borderId="40" xfId="0" applyFont="1" applyFill="1" applyBorder="1" applyAlignment="1">
      <alignment horizontal="center" vertical="center"/>
    </xf>
    <xf numFmtId="0" fontId="5" fillId="26" borderId="34" xfId="0" applyFont="1" applyFill="1" applyBorder="1" applyAlignment="1">
      <alignment horizontal="center" vertical="center"/>
    </xf>
    <xf numFmtId="0" fontId="5" fillId="26" borderId="9" xfId="0" applyFont="1" applyFill="1" applyBorder="1" applyAlignment="1">
      <alignment horizontal="center" vertical="center"/>
    </xf>
    <xf numFmtId="0" fontId="5" fillId="26" borderId="43" xfId="0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left" vertical="top"/>
    </xf>
    <xf numFmtId="41" fontId="4" fillId="0" borderId="44" xfId="3" applyFont="1" applyBorder="1"/>
    <xf numFmtId="166" fontId="6" fillId="0" borderId="12" xfId="2" applyNumberFormat="1" applyBorder="1"/>
    <xf numFmtId="166" fontId="6" fillId="0" borderId="11" xfId="2" applyNumberFormat="1" applyBorder="1"/>
    <xf numFmtId="166" fontId="6" fillId="0" borderId="13" xfId="2" applyNumberFormat="1" applyBorder="1"/>
    <xf numFmtId="0" fontId="4" fillId="0" borderId="14" xfId="0" applyFont="1" applyBorder="1" applyAlignment="1">
      <alignment horizontal="left" vertical="top"/>
    </xf>
    <xf numFmtId="166" fontId="6" fillId="0" borderId="14" xfId="2" applyNumberFormat="1" applyBorder="1"/>
    <xf numFmtId="166" fontId="6" fillId="0" borderId="1" xfId="2" applyNumberFormat="1" applyBorder="1"/>
    <xf numFmtId="166" fontId="6" fillId="0" borderId="15" xfId="2" applyNumberFormat="1" applyBorder="1"/>
    <xf numFmtId="0" fontId="4" fillId="0" borderId="40" xfId="0" applyFont="1" applyBorder="1" applyAlignment="1">
      <alignment horizontal="left" vertical="top"/>
    </xf>
    <xf numFmtId="41" fontId="4" fillId="0" borderId="40" xfId="3" applyFont="1" applyBorder="1"/>
    <xf numFmtId="166" fontId="6" fillId="0" borderId="40" xfId="2" applyNumberFormat="1" applyBorder="1"/>
    <xf numFmtId="166" fontId="6" fillId="0" borderId="34" xfId="2" applyNumberFormat="1" applyBorder="1"/>
    <xf numFmtId="166" fontId="6" fillId="0" borderId="43" xfId="2" applyNumberFormat="1" applyBorder="1"/>
    <xf numFmtId="170" fontId="4" fillId="0" borderId="12" xfId="3" applyNumberFormat="1" applyFont="1" applyBorder="1"/>
    <xf numFmtId="170" fontId="4" fillId="0" borderId="14" xfId="3" applyNumberFormat="1" applyFont="1" applyBorder="1"/>
    <xf numFmtId="170" fontId="4" fillId="0" borderId="11" xfId="3" applyNumberFormat="1" applyFont="1" applyBorder="1"/>
    <xf numFmtId="170" fontId="4" fillId="0" borderId="8" xfId="3" applyNumberFormat="1" applyFont="1" applyBorder="1"/>
    <xf numFmtId="170" fontId="4" fillId="0" borderId="7" xfId="3" applyNumberFormat="1" applyFont="1" applyBorder="1"/>
    <xf numFmtId="170" fontId="4" fillId="0" borderId="1" xfId="3" applyNumberFormat="1" applyFont="1" applyBorder="1"/>
    <xf numFmtId="170" fontId="4" fillId="0" borderId="3" xfId="3" applyNumberFormat="1" applyFont="1" applyBorder="1"/>
    <xf numFmtId="170" fontId="4" fillId="0" borderId="1" xfId="3" applyNumberFormat="1" applyFont="1" applyFill="1" applyBorder="1"/>
    <xf numFmtId="0" fontId="4" fillId="56" borderId="3" xfId="0" applyFont="1" applyFill="1" applyBorder="1" applyAlignment="1">
      <alignment horizontal="left"/>
    </xf>
    <xf numFmtId="0" fontId="4" fillId="56" borderId="4" xfId="0" applyFont="1" applyFill="1" applyBorder="1" applyAlignment="1">
      <alignment horizontal="left"/>
    </xf>
    <xf numFmtId="0" fontId="4" fillId="56" borderId="5" xfId="0" applyFont="1" applyFill="1" applyBorder="1" applyAlignment="1">
      <alignment horizontal="left"/>
    </xf>
    <xf numFmtId="0" fontId="4" fillId="56" borderId="0" xfId="0" applyFont="1" applyFill="1"/>
    <xf numFmtId="2" fontId="4" fillId="0" borderId="1" xfId="0" applyNumberFormat="1" applyFont="1" applyBorder="1" applyAlignment="1">
      <alignment horizontal="right"/>
    </xf>
    <xf numFmtId="167" fontId="26" fillId="0" borderId="0" xfId="0" applyNumberFormat="1" applyFont="1"/>
    <xf numFmtId="0" fontId="26" fillId="0" borderId="0" xfId="0" applyFont="1"/>
    <xf numFmtId="2" fontId="4" fillId="0" borderId="1" xfId="1" applyNumberFormat="1" applyFont="1" applyBorder="1"/>
    <xf numFmtId="0" fontId="5" fillId="54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27" borderId="45" xfId="0" applyFont="1" applyFill="1" applyBorder="1" applyAlignment="1">
      <alignment vertical="center"/>
    </xf>
    <xf numFmtId="2" fontId="0" fillId="0" borderId="1" xfId="0" applyNumberFormat="1" applyBorder="1" applyAlignment="1">
      <alignment horizontal="right"/>
    </xf>
    <xf numFmtId="0" fontId="3" fillId="57" borderId="25" xfId="0" applyFont="1" applyFill="1" applyBorder="1" applyAlignment="1">
      <alignment horizontal="center" vertical="center"/>
    </xf>
    <xf numFmtId="0" fontId="4" fillId="27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44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2" fontId="4" fillId="27" borderId="1" xfId="0" applyNumberFormat="1" applyFont="1" applyFill="1" applyBorder="1"/>
    <xf numFmtId="2" fontId="4" fillId="27" borderId="1" xfId="0" applyNumberFormat="1" applyFont="1" applyFill="1" applyBorder="1" applyAlignment="1">
      <alignment horizontal="right"/>
    </xf>
    <xf numFmtId="2" fontId="7" fillId="16" borderId="1" xfId="2" applyNumberFormat="1" applyFont="1" applyFill="1" applyBorder="1" applyAlignment="1">
      <alignment horizontal="right" vertical="center"/>
    </xf>
    <xf numFmtId="0" fontId="4" fillId="56" borderId="3" xfId="0" applyFont="1" applyFill="1" applyBorder="1"/>
    <xf numFmtId="0" fontId="4" fillId="56" borderId="4" xfId="0" applyFont="1" applyFill="1" applyBorder="1"/>
    <xf numFmtId="0" fontId="4" fillId="56" borderId="5" xfId="0" applyFont="1" applyFill="1" applyBorder="1"/>
    <xf numFmtId="0" fontId="4" fillId="58" borderId="0" xfId="0" applyFont="1" applyFill="1"/>
    <xf numFmtId="0" fontId="4" fillId="32" borderId="3" xfId="0" applyFont="1" applyFill="1" applyBorder="1" applyAlignment="1">
      <alignment horizontal="left"/>
    </xf>
    <xf numFmtId="0" fontId="4" fillId="32" borderId="4" xfId="0" applyFont="1" applyFill="1" applyBorder="1" applyAlignment="1">
      <alignment horizontal="left"/>
    </xf>
    <xf numFmtId="0" fontId="4" fillId="32" borderId="5" xfId="0" applyFont="1" applyFill="1" applyBorder="1" applyAlignment="1">
      <alignment horizontal="left"/>
    </xf>
    <xf numFmtId="0" fontId="14" fillId="27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/>
    </xf>
    <xf numFmtId="0" fontId="13" fillId="36" borderId="1" xfId="0" applyFont="1" applyFill="1" applyBorder="1" applyAlignment="1">
      <alignment horizontal="center"/>
    </xf>
    <xf numFmtId="0" fontId="4" fillId="27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46" borderId="2" xfId="0" applyFont="1" applyFill="1" applyBorder="1" applyAlignment="1">
      <alignment horizontal="center" vertical="center"/>
    </xf>
    <xf numFmtId="0" fontId="12" fillId="37" borderId="0" xfId="0" applyFont="1" applyFill="1" applyAlignment="1">
      <alignment horizontal="center"/>
    </xf>
    <xf numFmtId="0" fontId="6" fillId="27" borderId="0" xfId="0" applyFont="1" applyFill="1" applyAlignment="1">
      <alignment vertical="center"/>
    </xf>
    <xf numFmtId="0" fontId="27" fillId="0" borderId="0" xfId="0" applyFont="1" applyAlignment="1">
      <alignment vertical="center" wrapText="1"/>
    </xf>
    <xf numFmtId="0" fontId="5" fillId="39" borderId="1" xfId="8" applyFont="1" applyFill="1" applyBorder="1" applyAlignment="1">
      <alignment horizontal="center"/>
    </xf>
    <xf numFmtId="0" fontId="5" fillId="39" borderId="1" xfId="8" applyFont="1" applyFill="1" applyBorder="1"/>
    <xf numFmtId="0" fontId="6" fillId="0" borderId="1" xfId="8" applyBorder="1" applyAlignment="1">
      <alignment horizontal="center"/>
    </xf>
    <xf numFmtId="167" fontId="6" fillId="0" borderId="1" xfId="8" applyNumberFormat="1" applyBorder="1"/>
    <xf numFmtId="0" fontId="30" fillId="27" borderId="0" xfId="0" applyFont="1" applyFill="1" applyAlignment="1">
      <alignment vertical="center" wrapText="1"/>
    </xf>
    <xf numFmtId="0" fontId="6" fillId="0" borderId="16" xfId="8" applyBorder="1" applyAlignment="1">
      <alignment horizontal="center"/>
    </xf>
    <xf numFmtId="0" fontId="19" fillId="0" borderId="0" xfId="8" applyFont="1" applyAlignment="1">
      <alignment horizontal="center"/>
    </xf>
    <xf numFmtId="2" fontId="32" fillId="0" borderId="1" xfId="0" applyNumberFormat="1" applyFont="1" applyBorder="1"/>
    <xf numFmtId="0" fontId="5" fillId="39" borderId="16" xfId="8" applyFont="1" applyFill="1" applyBorder="1" applyAlignment="1">
      <alignment horizontal="center"/>
    </xf>
    <xf numFmtId="0" fontId="16" fillId="39" borderId="0" xfId="12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17" borderId="28" xfId="6" applyFont="1" applyFill="1" applyBorder="1" applyAlignment="1">
      <alignment horizontal="center"/>
    </xf>
    <xf numFmtId="0" fontId="3" fillId="54" borderId="1" xfId="0" applyFont="1" applyFill="1" applyBorder="1" applyAlignment="1">
      <alignment vertical="center"/>
    </xf>
    <xf numFmtId="0" fontId="5" fillId="40" borderId="1" xfId="0" applyFont="1" applyFill="1" applyBorder="1" applyAlignment="1">
      <alignment horizontal="center" vertical="center"/>
    </xf>
    <xf numFmtId="4" fontId="28" fillId="0" borderId="1" xfId="0" applyNumberFormat="1" applyFont="1" applyBorder="1"/>
    <xf numFmtId="0" fontId="15" fillId="27" borderId="0" xfId="0" applyFont="1" applyFill="1" applyAlignment="1">
      <alignment wrapText="1"/>
    </xf>
    <xf numFmtId="0" fontId="5" fillId="17" borderId="1" xfId="6" applyFont="1" applyFill="1" applyBorder="1" applyAlignment="1">
      <alignment horizontal="center"/>
    </xf>
    <xf numFmtId="0" fontId="3" fillId="41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32" borderId="1" xfId="0" applyFont="1" applyFill="1" applyBorder="1" applyAlignment="1">
      <alignment horizontal="center"/>
    </xf>
    <xf numFmtId="0" fontId="2" fillId="25" borderId="28" xfId="6" applyFont="1" applyFill="1" applyBorder="1" applyAlignment="1">
      <alignment horizontal="center"/>
    </xf>
    <xf numFmtId="0" fontId="24" fillId="27" borderId="0" xfId="0" applyFont="1" applyFill="1"/>
    <xf numFmtId="0" fontId="24" fillId="27" borderId="0" xfId="0" applyFont="1" applyFill="1" applyAlignment="1">
      <alignment horizontal="center"/>
    </xf>
    <xf numFmtId="0" fontId="5" fillId="17" borderId="1" xfId="0" applyFont="1" applyFill="1" applyBorder="1" applyAlignment="1">
      <alignment horizontal="center" vertical="center"/>
    </xf>
    <xf numFmtId="0" fontId="5" fillId="25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Fill="1"/>
    <xf numFmtId="0" fontId="6" fillId="0" borderId="0" xfId="0" applyFont="1" applyFill="1"/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44" borderId="6" xfId="0" applyFont="1" applyFill="1" applyBorder="1" applyAlignment="1">
      <alignment horizontal="center" vertical="center"/>
    </xf>
    <xf numFmtId="0" fontId="3" fillId="27" borderId="0" xfId="0" applyFont="1" applyFill="1" applyAlignment="1">
      <alignment horizontal="left" vertical="center"/>
    </xf>
    <xf numFmtId="0" fontId="5" fillId="44" borderId="6" xfId="0" applyFont="1" applyFill="1" applyBorder="1" applyAlignment="1">
      <alignment horizontal="center" vertical="center"/>
    </xf>
    <xf numFmtId="0" fontId="5" fillId="27" borderId="0" xfId="0" applyFont="1" applyFill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27" borderId="1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0" fillId="59" borderId="0" xfId="0" applyFill="1"/>
    <xf numFmtId="0" fontId="0" fillId="0" borderId="0" xfId="0"/>
    <xf numFmtId="0" fontId="5" fillId="1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27" borderId="0" xfId="0" applyFont="1" applyFill="1" applyAlignment="1">
      <alignment horizontal="center" vertical="center"/>
    </xf>
    <xf numFmtId="0" fontId="1" fillId="27" borderId="0" xfId="0" applyFont="1" applyFill="1"/>
    <xf numFmtId="0" fontId="1" fillId="0" borderId="0" xfId="0" applyFont="1"/>
    <xf numFmtId="43" fontId="1" fillId="0" borderId="0" xfId="10" applyFont="1"/>
    <xf numFmtId="0" fontId="24" fillId="27" borderId="0" xfId="0" applyFont="1" applyFill="1" applyAlignment="1">
      <alignment vertical="center"/>
    </xf>
    <xf numFmtId="0" fontId="24" fillId="27" borderId="0" xfId="0" applyFont="1" applyFill="1" applyAlignment="1">
      <alignment horizontal="center" vertical="center"/>
    </xf>
    <xf numFmtId="0" fontId="2" fillId="54" borderId="1" xfId="0" applyFont="1" applyFill="1" applyBorder="1" applyAlignment="1">
      <alignment wrapText="1"/>
    </xf>
    <xf numFmtId="0" fontId="2" fillId="55" borderId="1" xfId="0" applyFont="1" applyFill="1" applyBorder="1" applyAlignment="1">
      <alignment horizontal="center" vertical="center" wrapText="1"/>
    </xf>
    <xf numFmtId="0" fontId="2" fillId="54" borderId="1" xfId="0" applyFont="1" applyFill="1" applyBorder="1" applyAlignment="1">
      <alignment horizontal="center" vertical="center" wrapText="1"/>
    </xf>
    <xf numFmtId="43" fontId="2" fillId="54" borderId="1" xfId="1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" fontId="1" fillId="0" borderId="1" xfId="10" applyNumberFormat="1" applyFont="1" applyBorder="1"/>
    <xf numFmtId="4" fontId="1" fillId="0" borderId="1" xfId="0" applyNumberFormat="1" applyFont="1" applyBorder="1"/>
    <xf numFmtId="4" fontId="1" fillId="44" borderId="1" xfId="10" applyNumberFormat="1" applyFont="1" applyFill="1" applyBorder="1"/>
    <xf numFmtId="4" fontId="1" fillId="0" borderId="0" xfId="0" applyNumberFormat="1" applyFont="1"/>
    <xf numFmtId="43" fontId="1" fillId="27" borderId="0" xfId="10" applyFont="1" applyFill="1"/>
    <xf numFmtId="0" fontId="5" fillId="3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1" fillId="0" borderId="0" xfId="6"/>
    <xf numFmtId="2" fontId="0" fillId="0" borderId="0" xfId="0" applyNumberFormat="1" applyFill="1"/>
    <xf numFmtId="0" fontId="6" fillId="28" borderId="2" xfId="6" applyFont="1" applyFill="1" applyBorder="1"/>
    <xf numFmtId="0" fontId="3" fillId="27" borderId="0" xfId="0" applyFont="1" applyFill="1" applyAlignment="1">
      <alignment horizontal="left"/>
    </xf>
    <xf numFmtId="0" fontId="14" fillId="27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4" fillId="0" borderId="5" xfId="6" applyFont="1" applyFill="1" applyBorder="1"/>
    <xf numFmtId="0" fontId="4" fillId="0" borderId="1" xfId="6" applyFont="1" applyFill="1" applyBorder="1"/>
    <xf numFmtId="0" fontId="3" fillId="6" borderId="20" xfId="0" applyFont="1" applyFill="1" applyBorder="1" applyAlignment="1">
      <alignment horizontal="center" vertical="center" textRotation="90"/>
    </xf>
    <xf numFmtId="0" fontId="5" fillId="6" borderId="1" xfId="0" applyFont="1" applyFill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26" borderId="3" xfId="0" applyFont="1" applyFill="1" applyBorder="1" applyAlignment="1">
      <alignment horizontal="center"/>
    </xf>
    <xf numFmtId="0" fontId="5" fillId="26" borderId="4" xfId="0" applyFont="1" applyFill="1" applyBorder="1" applyAlignment="1">
      <alignment horizontal="center"/>
    </xf>
    <xf numFmtId="0" fontId="5" fillId="26" borderId="5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4" fillId="27" borderId="0" xfId="0" applyFont="1" applyFill="1" applyAlignment="1">
      <alignment horizontal="left"/>
    </xf>
    <xf numFmtId="0" fontId="5" fillId="26" borderId="7" xfId="0" applyFont="1" applyFill="1" applyBorder="1" applyAlignment="1">
      <alignment horizontal="center"/>
    </xf>
    <xf numFmtId="0" fontId="5" fillId="26" borderId="6" xfId="0" applyFont="1" applyFill="1" applyBorder="1" applyAlignment="1">
      <alignment horizontal="center"/>
    </xf>
    <xf numFmtId="0" fontId="5" fillId="26" borderId="18" xfId="0" applyFont="1" applyFill="1" applyBorder="1" applyAlignment="1">
      <alignment horizontal="center"/>
    </xf>
    <xf numFmtId="0" fontId="3" fillId="27" borderId="23" xfId="0" applyFont="1" applyFill="1" applyBorder="1" applyAlignment="1">
      <alignment horizontal="center"/>
    </xf>
    <xf numFmtId="0" fontId="3" fillId="27" borderId="20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5" fillId="3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3" fillId="27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43" fontId="5" fillId="2" borderId="1" xfId="1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43" borderId="1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4" fillId="0" borderId="1" xfId="6" applyFont="1" applyFill="1" applyBorder="1" applyAlignment="1">
      <alignment horizontal="left" vertical="center"/>
    </xf>
    <xf numFmtId="0" fontId="4" fillId="0" borderId="1" xfId="6" applyFont="1" applyFill="1" applyBorder="1" applyAlignment="1">
      <alignment horizontal="left"/>
    </xf>
    <xf numFmtId="0" fontId="4" fillId="0" borderId="2" xfId="6" applyFont="1" applyFill="1" applyBorder="1"/>
    <xf numFmtId="0" fontId="3" fillId="27" borderId="25" xfId="0" applyFont="1" applyFill="1" applyBorder="1" applyAlignment="1">
      <alignment horizontal="left"/>
    </xf>
    <xf numFmtId="0" fontId="3" fillId="27" borderId="21" xfId="0" applyFont="1" applyFill="1" applyBorder="1" applyAlignment="1">
      <alignment horizontal="left"/>
    </xf>
    <xf numFmtId="0" fontId="30" fillId="0" borderId="1" xfId="0" applyFont="1" applyBorder="1" applyAlignment="1">
      <alignment horizontal="center" wrapText="1"/>
    </xf>
    <xf numFmtId="0" fontId="4" fillId="27" borderId="1" xfId="0" applyFont="1" applyFill="1" applyBorder="1" applyAlignment="1">
      <alignment horizontal="center" wrapText="1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26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 vertical="center"/>
    </xf>
    <xf numFmtId="0" fontId="5" fillId="45" borderId="3" xfId="0" applyFont="1" applyFill="1" applyBorder="1" applyAlignment="1">
      <alignment horizontal="center"/>
    </xf>
    <xf numFmtId="0" fontId="5" fillId="45" borderId="4" xfId="0" applyFont="1" applyFill="1" applyBorder="1" applyAlignment="1">
      <alignment horizontal="center"/>
    </xf>
    <xf numFmtId="0" fontId="5" fillId="45" borderId="5" xfId="0" applyFont="1" applyFill="1" applyBorder="1" applyAlignment="1">
      <alignment horizontal="center"/>
    </xf>
    <xf numFmtId="0" fontId="5" fillId="44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" fillId="27" borderId="0" xfId="0" applyFont="1" applyFill="1" applyAlignment="1">
      <alignment horizontal="center"/>
    </xf>
    <xf numFmtId="0" fontId="3" fillId="0" borderId="23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6" fillId="0" borderId="1" xfId="6" applyFont="1" applyFill="1" applyBorder="1" applyAlignment="1">
      <alignment horizontal="left"/>
    </xf>
    <xf numFmtId="0" fontId="6" fillId="0" borderId="2" xfId="6" applyFont="1" applyFill="1" applyBorder="1" applyAlignment="1">
      <alignment horizontal="left"/>
    </xf>
    <xf numFmtId="0" fontId="3" fillId="46" borderId="16" xfId="0" applyFont="1" applyFill="1" applyBorder="1" applyAlignment="1">
      <alignment horizontal="center" vertical="center"/>
    </xf>
    <xf numFmtId="0" fontId="3" fillId="46" borderId="2" xfId="0" applyFont="1" applyFill="1" applyBorder="1" applyAlignment="1">
      <alignment horizontal="center" vertical="center"/>
    </xf>
    <xf numFmtId="0" fontId="3" fillId="46" borderId="32" xfId="0" applyFont="1" applyFill="1" applyBorder="1" applyAlignment="1">
      <alignment horizontal="center" vertical="center"/>
    </xf>
    <xf numFmtId="0" fontId="3" fillId="46" borderId="17" xfId="0" applyFont="1" applyFill="1" applyBorder="1" applyAlignment="1">
      <alignment horizontal="center" vertical="center"/>
    </xf>
    <xf numFmtId="0" fontId="6" fillId="0" borderId="1" xfId="6" applyFont="1" applyBorder="1" applyAlignment="1">
      <alignment horizontal="left"/>
    </xf>
    <xf numFmtId="0" fontId="6" fillId="0" borderId="3" xfId="6" applyFont="1" applyFill="1" applyBorder="1" applyAlignment="1">
      <alignment horizontal="left"/>
    </xf>
    <xf numFmtId="0" fontId="6" fillId="0" borderId="4" xfId="6" applyFont="1" applyFill="1" applyBorder="1" applyAlignment="1">
      <alignment horizontal="left"/>
    </xf>
    <xf numFmtId="0" fontId="6" fillId="0" borderId="5" xfId="6" applyFont="1" applyFill="1" applyBorder="1" applyAlignment="1">
      <alignment horizontal="left"/>
    </xf>
    <xf numFmtId="0" fontId="6" fillId="0" borderId="1" xfId="6" applyFont="1" applyFill="1" applyBorder="1" applyAlignment="1">
      <alignment horizontal="left" wrapText="1"/>
    </xf>
    <xf numFmtId="0" fontId="5" fillId="46" borderId="1" xfId="0" applyFont="1" applyFill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/>
    </xf>
    <xf numFmtId="0" fontId="8" fillId="27" borderId="0" xfId="0" applyFont="1" applyFill="1" applyAlignment="1">
      <alignment horizontal="left"/>
    </xf>
    <xf numFmtId="0" fontId="5" fillId="46" borderId="1" xfId="0" applyFont="1" applyFill="1" applyBorder="1" applyAlignment="1">
      <alignment horizontal="left" vertical="center"/>
    </xf>
    <xf numFmtId="0" fontId="5" fillId="15" borderId="7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/>
    </xf>
    <xf numFmtId="0" fontId="5" fillId="15" borderId="18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15" fillId="27" borderId="0" xfId="0" applyFont="1" applyFill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" fillId="22" borderId="7" xfId="0" applyFont="1" applyFill="1" applyBorder="1" applyAlignment="1">
      <alignment horizontal="center"/>
    </xf>
    <xf numFmtId="0" fontId="5" fillId="22" borderId="6" xfId="0" applyFont="1" applyFill="1" applyBorder="1" applyAlignment="1">
      <alignment horizontal="center"/>
    </xf>
    <xf numFmtId="0" fontId="5" fillId="22" borderId="1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22" borderId="1" xfId="0" applyFont="1" applyFill="1" applyBorder="1" applyAlignment="1">
      <alignment horizontal="center"/>
    </xf>
    <xf numFmtId="0" fontId="4" fillId="22" borderId="1" xfId="0" applyFont="1" applyFill="1" applyBorder="1" applyAlignment="1">
      <alignment horizontal="center"/>
    </xf>
    <xf numFmtId="0" fontId="4" fillId="27" borderId="0" xfId="0" applyFont="1" applyFill="1" applyAlignment="1">
      <alignment horizontal="left"/>
    </xf>
    <xf numFmtId="0" fontId="5" fillId="46" borderId="3" xfId="0" applyFont="1" applyFill="1" applyBorder="1" applyAlignment="1">
      <alignment horizontal="center" vertical="center"/>
    </xf>
    <xf numFmtId="0" fontId="5" fillId="46" borderId="4" xfId="0" applyFont="1" applyFill="1" applyBorder="1" applyAlignment="1">
      <alignment horizontal="center" vertical="center"/>
    </xf>
    <xf numFmtId="0" fontId="5" fillId="46" borderId="5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/>
    </xf>
    <xf numFmtId="0" fontId="5" fillId="22" borderId="4" xfId="0" applyFont="1" applyFill="1" applyBorder="1" applyAlignment="1">
      <alignment horizontal="center"/>
    </xf>
    <xf numFmtId="0" fontId="5" fillId="2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5" fillId="46" borderId="1" xfId="0" applyFont="1" applyFill="1" applyBorder="1" applyAlignment="1">
      <alignment horizontal="center"/>
    </xf>
    <xf numFmtId="0" fontId="5" fillId="32" borderId="3" xfId="0" applyFont="1" applyFill="1" applyBorder="1" applyAlignment="1">
      <alignment horizontal="center"/>
    </xf>
    <xf numFmtId="0" fontId="5" fillId="32" borderId="4" xfId="0" applyFont="1" applyFill="1" applyBorder="1" applyAlignment="1">
      <alignment horizontal="center"/>
    </xf>
    <xf numFmtId="0" fontId="5" fillId="32" borderId="5" xfId="0" applyFont="1" applyFill="1" applyBorder="1" applyAlignment="1">
      <alignment horizontal="center"/>
    </xf>
    <xf numFmtId="0" fontId="21" fillId="25" borderId="3" xfId="0" applyFont="1" applyFill="1" applyBorder="1" applyAlignment="1">
      <alignment horizontal="center" vertical="top" wrapText="1"/>
    </xf>
    <xf numFmtId="0" fontId="21" fillId="25" borderId="4" xfId="0" applyFont="1" applyFill="1" applyBorder="1" applyAlignment="1">
      <alignment horizontal="center" vertical="top" wrapText="1"/>
    </xf>
    <xf numFmtId="0" fontId="21" fillId="25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7" borderId="1" xfId="0" applyFont="1" applyFill="1" applyBorder="1" applyAlignment="1">
      <alignment horizontal="center" vertical="center"/>
    </xf>
    <xf numFmtId="0" fontId="5" fillId="46" borderId="19" xfId="0" applyFont="1" applyFill="1" applyBorder="1" applyAlignment="1">
      <alignment horizontal="center" vertical="center"/>
    </xf>
    <xf numFmtId="0" fontId="5" fillId="46" borderId="18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horizontal="center"/>
    </xf>
    <xf numFmtId="0" fontId="5" fillId="8" borderId="35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/>
    </xf>
    <xf numFmtId="0" fontId="3" fillId="27" borderId="23" xfId="0" applyFont="1" applyFill="1" applyBorder="1" applyAlignment="1">
      <alignment horizontal="left"/>
    </xf>
    <xf numFmtId="0" fontId="3" fillId="27" borderId="20" xfId="0" applyFont="1" applyFill="1" applyBorder="1" applyAlignment="1">
      <alignment horizontal="left"/>
    </xf>
    <xf numFmtId="0" fontId="5" fillId="46" borderId="36" xfId="0" applyFont="1" applyFill="1" applyBorder="1" applyAlignment="1">
      <alignment horizontal="left" vertical="center"/>
    </xf>
    <xf numFmtId="0" fontId="5" fillId="46" borderId="39" xfId="0" applyFont="1" applyFill="1" applyBorder="1" applyAlignment="1">
      <alignment horizontal="left" vertical="center"/>
    </xf>
    <xf numFmtId="0" fontId="5" fillId="15" borderId="37" xfId="0" applyFont="1" applyFill="1" applyBorder="1" applyAlignment="1">
      <alignment horizontal="center"/>
    </xf>
    <xf numFmtId="0" fontId="5" fillId="15" borderId="35" xfId="0" applyFont="1" applyFill="1" applyBorder="1" applyAlignment="1">
      <alignment horizontal="center"/>
    </xf>
    <xf numFmtId="0" fontId="5" fillId="15" borderId="38" xfId="0" applyFont="1" applyFill="1" applyBorder="1" applyAlignment="1">
      <alignment horizontal="center"/>
    </xf>
    <xf numFmtId="0" fontId="5" fillId="26" borderId="37" xfId="0" applyFont="1" applyFill="1" applyBorder="1" applyAlignment="1">
      <alignment horizontal="center"/>
    </xf>
    <xf numFmtId="0" fontId="5" fillId="26" borderId="35" xfId="0" applyFont="1" applyFill="1" applyBorder="1" applyAlignment="1">
      <alignment horizontal="center"/>
    </xf>
    <xf numFmtId="0" fontId="5" fillId="26" borderId="38" xfId="0" applyFont="1" applyFill="1" applyBorder="1" applyAlignment="1">
      <alignment horizontal="center"/>
    </xf>
    <xf numFmtId="0" fontId="5" fillId="46" borderId="54" xfId="0" applyFont="1" applyFill="1" applyBorder="1" applyAlignment="1">
      <alignment horizontal="center" vertical="center"/>
    </xf>
    <xf numFmtId="0" fontId="5" fillId="46" borderId="55" xfId="0" applyFont="1" applyFill="1" applyBorder="1" applyAlignment="1">
      <alignment horizontal="center" vertical="center"/>
    </xf>
    <xf numFmtId="0" fontId="6" fillId="28" borderId="20" xfId="6" applyFont="1" applyFill="1" applyBorder="1" applyAlignment="1">
      <alignment horizontal="left" wrapText="1"/>
    </xf>
    <xf numFmtId="0" fontId="3" fillId="39" borderId="46" xfId="0" applyFont="1" applyFill="1" applyBorder="1" applyAlignment="1">
      <alignment horizontal="center" vertical="center"/>
    </xf>
    <xf numFmtId="0" fontId="3" fillId="39" borderId="47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6" fillId="4" borderId="20" xfId="6" applyFont="1" applyFill="1" applyBorder="1" applyAlignment="1">
      <alignment horizontal="left"/>
    </xf>
    <xf numFmtId="0" fontId="3" fillId="39" borderId="20" xfId="0" applyFont="1" applyFill="1" applyBorder="1" applyAlignment="1">
      <alignment horizontal="center" vertical="center"/>
    </xf>
    <xf numFmtId="0" fontId="6" fillId="28" borderId="20" xfId="6" applyFont="1" applyFill="1" applyBorder="1" applyAlignment="1">
      <alignment horizontal="left"/>
    </xf>
    <xf numFmtId="0" fontId="3" fillId="27" borderId="2" xfId="0" applyFont="1" applyFill="1" applyBorder="1" applyAlignment="1">
      <alignment horizontal="left"/>
    </xf>
    <xf numFmtId="0" fontId="3" fillId="27" borderId="1" xfId="0" applyFont="1" applyFill="1" applyBorder="1" applyAlignment="1">
      <alignment horizontal="left"/>
    </xf>
    <xf numFmtId="0" fontId="30" fillId="27" borderId="1" xfId="0" applyFont="1" applyFill="1" applyBorder="1" applyAlignment="1">
      <alignment horizontal="center" vertical="center" wrapText="1"/>
    </xf>
    <xf numFmtId="0" fontId="5" fillId="39" borderId="7" xfId="0" applyFont="1" applyFill="1" applyBorder="1" applyAlignment="1">
      <alignment horizontal="center"/>
    </xf>
    <xf numFmtId="0" fontId="5" fillId="39" borderId="6" xfId="0" applyFont="1" applyFill="1" applyBorder="1" applyAlignment="1">
      <alignment horizontal="center"/>
    </xf>
    <xf numFmtId="0" fontId="5" fillId="39" borderId="3" xfId="0" applyFont="1" applyFill="1" applyBorder="1" applyAlignment="1">
      <alignment horizontal="center"/>
    </xf>
    <xf numFmtId="0" fontId="5" fillId="39" borderId="4" xfId="0" applyFont="1" applyFill="1" applyBorder="1" applyAlignment="1">
      <alignment horizontal="center"/>
    </xf>
    <xf numFmtId="0" fontId="5" fillId="39" borderId="5" xfId="0" applyFont="1" applyFill="1" applyBorder="1" applyAlignment="1">
      <alignment horizontal="center"/>
    </xf>
    <xf numFmtId="0" fontId="5" fillId="39" borderId="16" xfId="0" applyFont="1" applyFill="1" applyBorder="1" applyAlignment="1">
      <alignment horizontal="center" vertical="center"/>
    </xf>
    <xf numFmtId="0" fontId="5" fillId="39" borderId="2" xfId="0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/>
    </xf>
    <xf numFmtId="0" fontId="4" fillId="27" borderId="1" xfId="0" applyFont="1" applyFill="1" applyBorder="1" applyAlignment="1">
      <alignment horizontal="center"/>
    </xf>
    <xf numFmtId="0" fontId="3" fillId="27" borderId="0" xfId="0" applyFont="1" applyFill="1" applyAlignment="1">
      <alignment horizontal="left" vertical="center"/>
    </xf>
    <xf numFmtId="0" fontId="5" fillId="39" borderId="1" xfId="0" applyFont="1" applyFill="1" applyBorder="1" applyAlignment="1">
      <alignment horizontal="center" vertical="center"/>
    </xf>
    <xf numFmtId="0" fontId="18" fillId="39" borderId="19" xfId="8" applyFont="1" applyFill="1" applyBorder="1" applyAlignment="1">
      <alignment horizontal="center" vertical="center"/>
    </xf>
    <xf numFmtId="0" fontId="18" fillId="39" borderId="18" xfId="8" applyFont="1" applyFill="1" applyBorder="1" applyAlignment="1">
      <alignment horizontal="center" vertical="center"/>
    </xf>
    <xf numFmtId="0" fontId="5" fillId="39" borderId="7" xfId="0" applyFont="1" applyFill="1" applyBorder="1" applyAlignment="1">
      <alignment horizontal="center" vertical="center"/>
    </xf>
    <xf numFmtId="0" fontId="5" fillId="39" borderId="6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/>
    </xf>
    <xf numFmtId="0" fontId="3" fillId="27" borderId="3" xfId="0" applyFont="1" applyFill="1" applyBorder="1" applyAlignment="1">
      <alignment horizontal="center" vertical="center"/>
    </xf>
    <xf numFmtId="0" fontId="3" fillId="27" borderId="4" xfId="0" applyFont="1" applyFill="1" applyBorder="1" applyAlignment="1">
      <alignment horizontal="center" vertical="center"/>
    </xf>
    <xf numFmtId="0" fontId="3" fillId="27" borderId="5" xfId="0" applyFont="1" applyFill="1" applyBorder="1" applyAlignment="1">
      <alignment horizontal="center" vertical="center"/>
    </xf>
    <xf numFmtId="0" fontId="5" fillId="20" borderId="7" xfId="0" applyFont="1" applyFill="1" applyBorder="1" applyAlignment="1">
      <alignment horizontal="center" vertical="center"/>
    </xf>
    <xf numFmtId="0" fontId="5" fillId="20" borderId="6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3" fillId="27" borderId="25" xfId="0" applyFont="1" applyFill="1" applyBorder="1" applyAlignment="1">
      <alignment horizontal="center" vertical="center"/>
    </xf>
    <xf numFmtId="0" fontId="3" fillId="27" borderId="48" xfId="0" applyFont="1" applyFill="1" applyBorder="1" applyAlignment="1">
      <alignment horizontal="center" vertical="center"/>
    </xf>
    <xf numFmtId="0" fontId="3" fillId="27" borderId="49" xfId="0" applyFont="1" applyFill="1" applyBorder="1" applyAlignment="1">
      <alignment horizontal="center" vertical="center"/>
    </xf>
    <xf numFmtId="0" fontId="5" fillId="48" borderId="3" xfId="0" applyFont="1" applyFill="1" applyBorder="1" applyAlignment="1">
      <alignment horizontal="center" vertical="center"/>
    </xf>
    <xf numFmtId="0" fontId="5" fillId="48" borderId="4" xfId="0" applyFont="1" applyFill="1" applyBorder="1" applyAlignment="1">
      <alignment horizontal="center" vertical="center"/>
    </xf>
    <xf numFmtId="0" fontId="5" fillId="48" borderId="5" xfId="0" applyFont="1" applyFill="1" applyBorder="1" applyAlignment="1">
      <alignment horizontal="center" vertical="center"/>
    </xf>
    <xf numFmtId="0" fontId="18" fillId="39" borderId="1" xfId="8" applyFont="1" applyFill="1" applyBorder="1" applyAlignment="1">
      <alignment horizontal="center" vertical="center"/>
    </xf>
    <xf numFmtId="0" fontId="5" fillId="39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27" borderId="45" xfId="0" applyFont="1" applyFill="1" applyBorder="1" applyAlignment="1">
      <alignment horizontal="center" vertical="center"/>
    </xf>
    <xf numFmtId="0" fontId="3" fillId="27" borderId="0" xfId="0" applyFont="1" applyFill="1" applyAlignment="1">
      <alignment horizontal="center" vertical="center"/>
    </xf>
    <xf numFmtId="0" fontId="6" fillId="4" borderId="7" xfId="6" applyFont="1" applyFill="1" applyBorder="1" applyAlignment="1">
      <alignment horizontal="left"/>
    </xf>
    <xf numFmtId="0" fontId="6" fillId="4" borderId="6" xfId="6" applyFont="1" applyFill="1" applyBorder="1" applyAlignment="1">
      <alignment horizontal="left"/>
    </xf>
    <xf numFmtId="0" fontId="6" fillId="4" borderId="18" xfId="6" applyFont="1" applyFill="1" applyBorder="1" applyAlignment="1">
      <alignment horizontal="left"/>
    </xf>
    <xf numFmtId="0" fontId="6" fillId="28" borderId="1" xfId="6" applyFont="1" applyFill="1" applyBorder="1" applyAlignment="1">
      <alignment horizontal="left"/>
    </xf>
    <xf numFmtId="0" fontId="6" fillId="4" borderId="1" xfId="6" applyFont="1" applyFill="1" applyBorder="1" applyAlignment="1">
      <alignment horizontal="left"/>
    </xf>
    <xf numFmtId="0" fontId="3" fillId="5" borderId="1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6" fillId="4" borderId="50" xfId="6" applyFont="1" applyFill="1" applyBorder="1" applyAlignment="1">
      <alignment horizontal="left"/>
    </xf>
    <xf numFmtId="0" fontId="6" fillId="4" borderId="51" xfId="6" applyFont="1" applyFill="1" applyBorder="1" applyAlignment="1">
      <alignment horizontal="left"/>
    </xf>
    <xf numFmtId="0" fontId="6" fillId="4" borderId="52" xfId="6" applyFont="1" applyFill="1" applyBorder="1" applyAlignment="1">
      <alignment horizontal="left"/>
    </xf>
    <xf numFmtId="0" fontId="6" fillId="28" borderId="1" xfId="6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54" borderId="17" xfId="0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left" wrapText="1"/>
    </xf>
    <xf numFmtId="0" fontId="6" fillId="0" borderId="6" xfId="6" applyFont="1" applyFill="1" applyBorder="1" applyAlignment="1">
      <alignment horizontal="left" wrapText="1"/>
    </xf>
    <xf numFmtId="0" fontId="6" fillId="0" borderId="18" xfId="6" applyFont="1" applyFill="1" applyBorder="1" applyAlignment="1">
      <alignment horizontal="left" wrapText="1"/>
    </xf>
    <xf numFmtId="0" fontId="6" fillId="0" borderId="3" xfId="6" applyFont="1" applyFill="1" applyBorder="1" applyAlignment="1">
      <alignment horizontal="left" wrapText="1"/>
    </xf>
    <xf numFmtId="0" fontId="6" fillId="0" borderId="4" xfId="6" applyFont="1" applyFill="1" applyBorder="1" applyAlignment="1">
      <alignment horizontal="left" wrapText="1"/>
    </xf>
    <xf numFmtId="0" fontId="6" fillId="0" borderId="5" xfId="6" applyFont="1" applyFill="1" applyBorder="1" applyAlignment="1">
      <alignment horizontal="left" wrapText="1"/>
    </xf>
    <xf numFmtId="0" fontId="5" fillId="40" borderId="30" xfId="0" applyFont="1" applyFill="1" applyBorder="1" applyAlignment="1">
      <alignment horizontal="center" vertical="center"/>
    </xf>
    <xf numFmtId="0" fontId="5" fillId="40" borderId="0" xfId="0" applyFont="1" applyFill="1" applyAlignment="1">
      <alignment horizontal="center" vertical="center"/>
    </xf>
    <xf numFmtId="0" fontId="24" fillId="27" borderId="25" xfId="0" applyFont="1" applyFill="1" applyBorder="1" applyAlignment="1">
      <alignment horizontal="center" vertical="center"/>
    </xf>
    <xf numFmtId="0" fontId="24" fillId="27" borderId="48" xfId="0" applyFont="1" applyFill="1" applyBorder="1" applyAlignment="1">
      <alignment horizontal="center" vertical="center"/>
    </xf>
    <xf numFmtId="0" fontId="24" fillId="27" borderId="49" xfId="0" applyFont="1" applyFill="1" applyBorder="1" applyAlignment="1">
      <alignment horizontal="center" vertical="center"/>
    </xf>
    <xf numFmtId="0" fontId="34" fillId="27" borderId="1" xfId="0" applyFont="1" applyFill="1" applyBorder="1" applyAlignment="1">
      <alignment horizontal="center" wrapText="1"/>
    </xf>
    <xf numFmtId="0" fontId="2" fillId="54" borderId="1" xfId="0" applyFont="1" applyFill="1" applyBorder="1" applyAlignment="1">
      <alignment horizontal="center" vertical="center" wrapText="1"/>
    </xf>
    <xf numFmtId="0" fontId="2" fillId="55" borderId="3" xfId="0" applyFont="1" applyFill="1" applyBorder="1" applyAlignment="1">
      <alignment horizontal="center" vertical="center" wrapText="1"/>
    </xf>
    <xf numFmtId="0" fontId="2" fillId="55" borderId="4" xfId="0" applyFont="1" applyFill="1" applyBorder="1" applyAlignment="1">
      <alignment horizontal="center" vertical="center" wrapText="1"/>
    </xf>
    <xf numFmtId="0" fontId="2" fillId="55" borderId="5" xfId="0" applyFont="1" applyFill="1" applyBorder="1" applyAlignment="1">
      <alignment horizontal="center" vertical="center" wrapText="1"/>
    </xf>
    <xf numFmtId="0" fontId="2" fillId="54" borderId="3" xfId="0" applyFont="1" applyFill="1" applyBorder="1" applyAlignment="1">
      <alignment horizontal="center" vertical="center" wrapText="1"/>
    </xf>
    <xf numFmtId="0" fontId="2" fillId="54" borderId="4" xfId="0" applyFont="1" applyFill="1" applyBorder="1" applyAlignment="1">
      <alignment horizontal="center" vertical="center" wrapText="1"/>
    </xf>
    <xf numFmtId="0" fontId="2" fillId="54" borderId="5" xfId="0" applyFont="1" applyFill="1" applyBorder="1" applyAlignment="1">
      <alignment horizontal="center" vertical="center" wrapText="1"/>
    </xf>
    <xf numFmtId="0" fontId="3" fillId="39" borderId="1" xfId="0" applyFont="1" applyFill="1" applyBorder="1" applyAlignment="1">
      <alignment horizontal="center" vertical="center"/>
    </xf>
    <xf numFmtId="0" fontId="3" fillId="39" borderId="45" xfId="0" applyFont="1" applyFill="1" applyBorder="1" applyAlignment="1">
      <alignment horizontal="center" vertical="center"/>
    </xf>
    <xf numFmtId="0" fontId="3" fillId="39" borderId="25" xfId="0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left" wrapText="1"/>
    </xf>
    <xf numFmtId="0" fontId="1" fillId="0" borderId="2" xfId="6" applyFont="1" applyFill="1" applyBorder="1" applyAlignment="1">
      <alignment horizontal="left" wrapText="1"/>
    </xf>
    <xf numFmtId="0" fontId="3" fillId="23" borderId="53" xfId="0" applyFont="1" applyFill="1" applyBorder="1" applyAlignment="1">
      <alignment horizontal="center" vertical="center"/>
    </xf>
    <xf numFmtId="0" fontId="3" fillId="23" borderId="0" xfId="0" applyFont="1" applyFill="1" applyBorder="1" applyAlignment="1">
      <alignment horizontal="center" vertical="center"/>
    </xf>
    <xf numFmtId="0" fontId="6" fillId="4" borderId="2" xfId="6" applyFont="1" applyFill="1" applyBorder="1" applyAlignment="1">
      <alignment horizontal="left"/>
    </xf>
    <xf numFmtId="0" fontId="3" fillId="57" borderId="1" xfId="0" applyFont="1" applyFill="1" applyBorder="1" applyAlignment="1">
      <alignment horizontal="center" vertical="center"/>
    </xf>
    <xf numFmtId="0" fontId="1" fillId="27" borderId="1" xfId="6" applyFont="1" applyFill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27" borderId="0" xfId="0" applyFont="1" applyFill="1" applyAlignment="1">
      <alignment horizontal="left" wrapText="1"/>
    </xf>
    <xf numFmtId="0" fontId="3" fillId="27" borderId="1" xfId="0" applyFont="1" applyFill="1" applyBorder="1" applyAlignment="1">
      <alignment horizontal="left" vertical="center"/>
    </xf>
    <xf numFmtId="0" fontId="6" fillId="4" borderId="1" xfId="6" applyFont="1" applyFill="1" applyBorder="1"/>
    <xf numFmtId="0" fontId="6" fillId="4" borderId="2" xfId="6" applyFont="1" applyFill="1" applyBorder="1"/>
    <xf numFmtId="0" fontId="3" fillId="0" borderId="1" xfId="0" applyFont="1" applyBorder="1" applyAlignment="1">
      <alignment horizontal="center" wrapText="1"/>
    </xf>
    <xf numFmtId="0" fontId="11" fillId="27" borderId="0" xfId="6" applyFill="1" applyAlignment="1">
      <alignment horizontal="left"/>
    </xf>
    <xf numFmtId="0" fontId="6" fillId="28" borderId="1" xfId="6" applyFont="1" applyFill="1" applyBorder="1"/>
    <xf numFmtId="0" fontId="3" fillId="8" borderId="1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51" borderId="3" xfId="0" applyFont="1" applyFill="1" applyBorder="1" applyAlignment="1">
      <alignment horizontal="center"/>
    </xf>
    <xf numFmtId="0" fontId="5" fillId="51" borderId="4" xfId="0" applyFont="1" applyFill="1" applyBorder="1" applyAlignment="1">
      <alignment horizontal="center"/>
    </xf>
    <xf numFmtId="0" fontId="5" fillId="51" borderId="5" xfId="0" applyFont="1" applyFill="1" applyBorder="1" applyAlignment="1">
      <alignment horizontal="center"/>
    </xf>
    <xf numFmtId="0" fontId="5" fillId="51" borderId="7" xfId="0" applyFont="1" applyFill="1" applyBorder="1" applyAlignment="1">
      <alignment horizontal="center"/>
    </xf>
    <xf numFmtId="0" fontId="5" fillId="51" borderId="6" xfId="0" applyFont="1" applyFill="1" applyBorder="1" applyAlignment="1">
      <alignment horizontal="center"/>
    </xf>
    <xf numFmtId="0" fontId="5" fillId="51" borderId="18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5" fillId="17" borderId="6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17" borderId="0" xfId="0" applyFont="1" applyFill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8" borderId="6" xfId="0" applyFont="1" applyFill="1" applyBorder="1" applyAlignment="1">
      <alignment horizontal="center" vertical="center"/>
    </xf>
    <xf numFmtId="0" fontId="5" fillId="51" borderId="6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3" fillId="27" borderId="7" xfId="0" applyFont="1" applyFill="1" applyBorder="1" applyAlignment="1">
      <alignment horizontal="center" vertical="center"/>
    </xf>
    <xf numFmtId="0" fontId="3" fillId="27" borderId="6" xfId="0" applyFont="1" applyFill="1" applyBorder="1" applyAlignment="1">
      <alignment horizontal="center" vertical="center"/>
    </xf>
    <xf numFmtId="0" fontId="3" fillId="27" borderId="18" xfId="0" applyFont="1" applyFill="1" applyBorder="1" applyAlignment="1">
      <alignment horizontal="center" vertical="center"/>
    </xf>
    <xf numFmtId="0" fontId="15" fillId="27" borderId="1" xfId="0" applyFont="1" applyFill="1" applyBorder="1" applyAlignment="1">
      <alignment horizontal="center"/>
    </xf>
    <xf numFmtId="0" fontId="5" fillId="51" borderId="3" xfId="0" applyFont="1" applyFill="1" applyBorder="1" applyAlignment="1">
      <alignment horizontal="center" vertical="center"/>
    </xf>
    <xf numFmtId="0" fontId="5" fillId="51" borderId="4" xfId="0" applyFont="1" applyFill="1" applyBorder="1" applyAlignment="1">
      <alignment horizontal="center" vertical="center"/>
    </xf>
    <xf numFmtId="0" fontId="5" fillId="51" borderId="5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44" borderId="7" xfId="0" applyFont="1" applyFill="1" applyBorder="1" applyAlignment="1">
      <alignment horizontal="center"/>
    </xf>
    <xf numFmtId="0" fontId="5" fillId="44" borderId="6" xfId="0" applyFont="1" applyFill="1" applyBorder="1" applyAlignment="1">
      <alignment horizontal="center"/>
    </xf>
    <xf numFmtId="0" fontId="4" fillId="51" borderId="6" xfId="0" applyFont="1" applyFill="1" applyBorder="1" applyAlignment="1">
      <alignment horizontal="center"/>
    </xf>
    <xf numFmtId="0" fontId="5" fillId="44" borderId="0" xfId="0" applyFont="1" applyFill="1" applyAlignment="1">
      <alignment horizontal="center" vertical="center"/>
    </xf>
    <xf numFmtId="0" fontId="5" fillId="44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28" borderId="1" xfId="6" applyFont="1" applyFill="1" applyBorder="1" applyAlignment="1">
      <alignment horizontal="left"/>
    </xf>
    <xf numFmtId="0" fontId="24" fillId="27" borderId="1" xfId="0" applyFont="1" applyFill="1" applyBorder="1" applyAlignment="1">
      <alignment horizontal="center"/>
    </xf>
    <xf numFmtId="0" fontId="3" fillId="0" borderId="2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5" fillId="25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32" borderId="1" xfId="0" applyFont="1" applyFill="1" applyBorder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2" borderId="3" xfId="0" applyFont="1" applyFill="1" applyBorder="1" applyAlignment="1">
      <alignment horizontal="left"/>
    </xf>
    <xf numFmtId="0" fontId="4" fillId="32" borderId="4" xfId="0" applyFont="1" applyFill="1" applyBorder="1" applyAlignment="1">
      <alignment horizontal="left"/>
    </xf>
    <xf numFmtId="0" fontId="4" fillId="32" borderId="5" xfId="0" applyFont="1" applyFill="1" applyBorder="1" applyAlignment="1">
      <alignment horizontal="left"/>
    </xf>
    <xf numFmtId="0" fontId="4" fillId="56" borderId="3" xfId="0" applyFont="1" applyFill="1" applyBorder="1" applyAlignment="1">
      <alignment horizontal="left"/>
    </xf>
    <xf numFmtId="0" fontId="4" fillId="56" borderId="4" xfId="0" applyFont="1" applyFill="1" applyBorder="1" applyAlignment="1">
      <alignment horizontal="left"/>
    </xf>
    <xf numFmtId="0" fontId="4" fillId="56" borderId="5" xfId="0" applyFont="1" applyFill="1" applyBorder="1" applyAlignment="1">
      <alignment horizontal="left"/>
    </xf>
    <xf numFmtId="0" fontId="4" fillId="56" borderId="3" xfId="0" applyFont="1" applyFill="1" applyBorder="1" applyAlignment="1">
      <alignment horizontal="left" wrapText="1"/>
    </xf>
    <xf numFmtId="0" fontId="4" fillId="56" borderId="4" xfId="0" applyFont="1" applyFill="1" applyBorder="1" applyAlignment="1">
      <alignment horizontal="left" wrapText="1"/>
    </xf>
    <xf numFmtId="0" fontId="4" fillId="56" borderId="5" xfId="0" applyFont="1" applyFill="1" applyBorder="1" applyAlignment="1">
      <alignment horizontal="left" wrapText="1"/>
    </xf>
    <xf numFmtId="0" fontId="4" fillId="56" borderId="1" xfId="0" applyFont="1" applyFill="1" applyBorder="1" applyAlignment="1">
      <alignment horizontal="left"/>
    </xf>
    <xf numFmtId="0" fontId="4" fillId="52" borderId="1" xfId="0" applyFont="1" applyFill="1" applyBorder="1" applyAlignment="1">
      <alignment horizontal="left"/>
    </xf>
    <xf numFmtId="0" fontId="4" fillId="39" borderId="1" xfId="0" applyFont="1" applyFill="1" applyBorder="1" applyAlignment="1">
      <alignment horizontal="left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</cellXfs>
  <cellStyles count="23">
    <cellStyle name="Hipervínculo" xfId="6" builtinId="8"/>
    <cellStyle name="Hipervínculo 2" xfId="7" xr:uid="{00000000-0005-0000-0000-000001000000}"/>
    <cellStyle name="Millares" xfId="10" builtinId="3"/>
    <cellStyle name="Millares [0]" xfId="3" builtinId="6"/>
    <cellStyle name="Millares [0] 2" xfId="13" xr:uid="{00000000-0005-0000-0000-000004000000}"/>
    <cellStyle name="Millares 10" xfId="21" xr:uid="{00000000-0005-0000-0000-000005000000}"/>
    <cellStyle name="Millares 2" xfId="14" xr:uid="{00000000-0005-0000-0000-000006000000}"/>
    <cellStyle name="Millares 3" xfId="15" xr:uid="{00000000-0005-0000-0000-000007000000}"/>
    <cellStyle name="Millares 4" xfId="17" xr:uid="{00000000-0005-0000-0000-000008000000}"/>
    <cellStyle name="Millares 5" xfId="16" xr:uid="{00000000-0005-0000-0000-000009000000}"/>
    <cellStyle name="Millares 6" xfId="18" xr:uid="{00000000-0005-0000-0000-00000A000000}"/>
    <cellStyle name="Millares 7" xfId="20" xr:uid="{00000000-0005-0000-0000-00000B000000}"/>
    <cellStyle name="Millares 8" xfId="19" xr:uid="{00000000-0005-0000-0000-00000C000000}"/>
    <cellStyle name="Millares 9" xfId="22" xr:uid="{00000000-0005-0000-0000-00000D000000}"/>
    <cellStyle name="Normal" xfId="0" builtinId="0"/>
    <cellStyle name="Normal 2" xfId="9" xr:uid="{00000000-0005-0000-0000-00000F000000}"/>
    <cellStyle name="Normal 3" xfId="12" xr:uid="{00000000-0005-0000-0000-000010000000}"/>
    <cellStyle name="Normal 4" xfId="11" xr:uid="{00000000-0005-0000-0000-000011000000}"/>
    <cellStyle name="Normal_Hoja1" xfId="2" xr:uid="{00000000-0005-0000-0000-000012000000}"/>
    <cellStyle name="Normal_Hoja5" xfId="4" xr:uid="{00000000-0005-0000-0000-000013000000}"/>
    <cellStyle name="Normal_Hoja7" xfId="5" xr:uid="{00000000-0005-0000-0000-000014000000}"/>
    <cellStyle name="Normal_Matriculación 1980-2005" xfId="8" xr:uid="{00000000-0005-0000-0000-000015000000}"/>
    <cellStyle name="Porcentaje" xfId="1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23E10"/>
      <color rgb="FFD76213"/>
      <color rgb="FFD05F12"/>
      <color rgb="FF660033"/>
      <color rgb="FF660066"/>
      <color rgb="FFA50021"/>
      <color rgb="FFD09E00"/>
      <color rgb="FFDE006F"/>
      <color rgb="FFF2B800"/>
      <color rgb="FF5E91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ODS 6'!A1"/><Relationship Id="rId18" Type="http://schemas.openxmlformats.org/officeDocument/2006/relationships/image" Target="../media/image9.jpeg"/><Relationship Id="rId26" Type="http://schemas.openxmlformats.org/officeDocument/2006/relationships/image" Target="../media/image13.jpeg"/><Relationship Id="rId3" Type="http://schemas.openxmlformats.org/officeDocument/2006/relationships/hyperlink" Target="#'ODS1'!A1"/><Relationship Id="rId21" Type="http://schemas.openxmlformats.org/officeDocument/2006/relationships/hyperlink" Target="#'ODS 10'!A1"/><Relationship Id="rId34" Type="http://schemas.openxmlformats.org/officeDocument/2006/relationships/image" Target="../media/image17.jpeg"/><Relationship Id="rId7" Type="http://schemas.openxmlformats.org/officeDocument/2006/relationships/hyperlink" Target="#'ODS 3'!A1"/><Relationship Id="rId12" Type="http://schemas.openxmlformats.org/officeDocument/2006/relationships/image" Target="../media/image6.jpeg"/><Relationship Id="rId17" Type="http://schemas.openxmlformats.org/officeDocument/2006/relationships/hyperlink" Target="#'ODS 8'!A1"/><Relationship Id="rId25" Type="http://schemas.openxmlformats.org/officeDocument/2006/relationships/hyperlink" Target="#'ODS 12'!A1"/><Relationship Id="rId33" Type="http://schemas.openxmlformats.org/officeDocument/2006/relationships/hyperlink" Target="#'ODS 16'!A1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20" Type="http://schemas.openxmlformats.org/officeDocument/2006/relationships/image" Target="../media/image10.png"/><Relationship Id="rId29" Type="http://schemas.openxmlformats.org/officeDocument/2006/relationships/hyperlink" Target="#'ODS 14'!A1"/><Relationship Id="rId1" Type="http://schemas.openxmlformats.org/officeDocument/2006/relationships/hyperlink" Target="#'Tabla de Indicadores'!A1"/><Relationship Id="rId6" Type="http://schemas.openxmlformats.org/officeDocument/2006/relationships/image" Target="../media/image3.jpeg"/><Relationship Id="rId11" Type="http://schemas.openxmlformats.org/officeDocument/2006/relationships/hyperlink" Target="#'ODS 5'!A1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5" Type="http://schemas.openxmlformats.org/officeDocument/2006/relationships/hyperlink" Target="#'ODS 2'!A1"/><Relationship Id="rId15" Type="http://schemas.openxmlformats.org/officeDocument/2006/relationships/hyperlink" Target="#'ODS 7'!A1"/><Relationship Id="rId23" Type="http://schemas.openxmlformats.org/officeDocument/2006/relationships/hyperlink" Target="#'ODS 11'!A1"/><Relationship Id="rId28" Type="http://schemas.openxmlformats.org/officeDocument/2006/relationships/image" Target="../media/image14.png"/><Relationship Id="rId36" Type="http://schemas.openxmlformats.org/officeDocument/2006/relationships/image" Target="../media/image18.jpeg"/><Relationship Id="rId10" Type="http://schemas.openxmlformats.org/officeDocument/2006/relationships/image" Target="../media/image5.png"/><Relationship Id="rId19" Type="http://schemas.openxmlformats.org/officeDocument/2006/relationships/hyperlink" Target="#'ODS 9'!A1"/><Relationship Id="rId31" Type="http://schemas.openxmlformats.org/officeDocument/2006/relationships/hyperlink" Target="#'ODS 15'!A1"/><Relationship Id="rId4" Type="http://schemas.openxmlformats.org/officeDocument/2006/relationships/image" Target="../media/image2.jpeg"/><Relationship Id="rId9" Type="http://schemas.openxmlformats.org/officeDocument/2006/relationships/hyperlink" Target="#'ODS 4'!A1"/><Relationship Id="rId14" Type="http://schemas.openxmlformats.org/officeDocument/2006/relationships/image" Target="../media/image7.png"/><Relationship Id="rId22" Type="http://schemas.openxmlformats.org/officeDocument/2006/relationships/image" Target="../media/image11.jpeg"/><Relationship Id="rId27" Type="http://schemas.openxmlformats.org/officeDocument/2006/relationships/hyperlink" Target="#'ODS 13'!A1"/><Relationship Id="rId30" Type="http://schemas.openxmlformats.org/officeDocument/2006/relationships/image" Target="../media/image15.jpeg"/><Relationship Id="rId35" Type="http://schemas.openxmlformats.org/officeDocument/2006/relationships/hyperlink" Target="#'ODS 17'!A1"/><Relationship Id="rId8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392627</xdr:colOff>
      <xdr:row>19</xdr:row>
      <xdr:rowOff>129907</xdr:rowOff>
    </xdr:from>
    <xdr:to>
      <xdr:col>15</xdr:col>
      <xdr:colOff>530473</xdr:colOff>
      <xdr:row>28</xdr:row>
      <xdr:rowOff>114758</xdr:rowOff>
    </xdr:to>
    <xdr:pic>
      <xdr:nvPicPr>
        <xdr:cNvPr id="2" name="Imagen 1" descr="Mida los ODS en su cooperativa | INFOCOO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EC48F4-FD92-4D20-BBE8-4834BADD4F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8" r="26373"/>
        <a:stretch/>
      </xdr:blipFill>
      <xdr:spPr bwMode="auto">
        <a:xfrm>
          <a:off x="11060627" y="3749407"/>
          <a:ext cx="1661846" cy="169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120650</xdr:colOff>
      <xdr:row>1</xdr:row>
      <xdr:rowOff>12700</xdr:rowOff>
    </xdr:from>
    <xdr:to>
      <xdr:col>4</xdr:col>
      <xdr:colOff>244819</xdr:colOff>
      <xdr:row>10</xdr:row>
      <xdr:rowOff>6350</xdr:rowOff>
    </xdr:to>
    <xdr:pic>
      <xdr:nvPicPr>
        <xdr:cNvPr id="3" name="Imagen 2" descr="Objetivo de Desarrollo Sostenible 1 - Wikipedia, la enciclopedia libr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61007B-817A-4D08-8E41-B748FAF1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650" y="203200"/>
          <a:ext cx="1648169" cy="170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311150</xdr:colOff>
      <xdr:row>0</xdr:row>
      <xdr:rowOff>177800</xdr:rowOff>
    </xdr:from>
    <xdr:to>
      <xdr:col>6</xdr:col>
      <xdr:colOff>444500</xdr:colOff>
      <xdr:row>9</xdr:row>
      <xdr:rowOff>177800</xdr:rowOff>
    </xdr:to>
    <xdr:pic>
      <xdr:nvPicPr>
        <xdr:cNvPr id="4" name="Imagen 3" descr="Objetivo de Desarrollo Sostenible 2 - Wikipedia, la enciclopedia libr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21112B-BF6C-4494-A0E5-49BBD54E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1150" y="177800"/>
          <a:ext cx="165735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495300</xdr:colOff>
      <xdr:row>0</xdr:row>
      <xdr:rowOff>165100</xdr:rowOff>
    </xdr:from>
    <xdr:to>
      <xdr:col>8</xdr:col>
      <xdr:colOff>622300</xdr:colOff>
      <xdr:row>10</xdr:row>
      <xdr:rowOff>6350</xdr:rowOff>
    </xdr:to>
    <xdr:pic>
      <xdr:nvPicPr>
        <xdr:cNvPr id="5" name="Imagen 4" descr="3. Salud y bienestar | Agenda 2030 en América Latina y el Carib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6EDE9F-5CE0-4126-8194-6953A7D1E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65100"/>
          <a:ext cx="1651000" cy="174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660400</xdr:colOff>
      <xdr:row>0</xdr:row>
      <xdr:rowOff>171450</xdr:rowOff>
    </xdr:from>
    <xdr:to>
      <xdr:col>11</xdr:col>
      <xdr:colOff>50800</xdr:colOff>
      <xdr:row>10</xdr:row>
      <xdr:rowOff>6350</xdr:rowOff>
    </xdr:to>
    <xdr:pic>
      <xdr:nvPicPr>
        <xdr:cNvPr id="6" name="Imagen 5" descr="Educación - Desarrollo Sostenibl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5C34152-620A-44E2-B8CA-DC094251A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0" y="171450"/>
          <a:ext cx="1676400" cy="173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107950</xdr:colOff>
      <xdr:row>0</xdr:row>
      <xdr:rowOff>165100</xdr:rowOff>
    </xdr:from>
    <xdr:to>
      <xdr:col>13</xdr:col>
      <xdr:colOff>273050</xdr:colOff>
      <xdr:row>10</xdr:row>
      <xdr:rowOff>12700</xdr:rowOff>
    </xdr:to>
    <xdr:pic>
      <xdr:nvPicPr>
        <xdr:cNvPr id="7" name="Imagen 6" descr="Objetivo de Desarrollo Sostenible 5 - Wikipedia, la enciclopedia libr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F4778E6-B611-42F1-BF2A-2385A888B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165100"/>
          <a:ext cx="168910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344277</xdr:colOff>
      <xdr:row>0</xdr:row>
      <xdr:rowOff>183613</xdr:rowOff>
    </xdr:from>
    <xdr:to>
      <xdr:col>15</xdr:col>
      <xdr:colOff>481987</xdr:colOff>
      <xdr:row>10</xdr:row>
      <xdr:rowOff>15299</xdr:rowOff>
    </xdr:to>
    <xdr:pic>
      <xdr:nvPicPr>
        <xdr:cNvPr id="8" name="Imagen 7" descr="Agua y saneamiento - Desarrollo Sostenibl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8D614B1-C38A-4341-9E05-803A504F0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2277" y="183613"/>
          <a:ext cx="1661710" cy="17366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130060</xdr:colOff>
      <xdr:row>10</xdr:row>
      <xdr:rowOff>68855</xdr:rowOff>
    </xdr:from>
    <xdr:to>
      <xdr:col>4</xdr:col>
      <xdr:colOff>267771</xdr:colOff>
      <xdr:row>19</xdr:row>
      <xdr:rowOff>53554</xdr:rowOff>
    </xdr:to>
    <xdr:pic>
      <xdr:nvPicPr>
        <xdr:cNvPr id="9" name="Imagen 8" descr="Objetivo de Desarrollo Sostenible 7 - Wikipedia, la enciclopedia libre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6F325E-8761-461C-BC58-782D0B640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6060" y="1973855"/>
          <a:ext cx="1661711" cy="1699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321326</xdr:colOff>
      <xdr:row>10</xdr:row>
      <xdr:rowOff>61204</xdr:rowOff>
    </xdr:from>
    <xdr:to>
      <xdr:col>6</xdr:col>
      <xdr:colOff>466686</xdr:colOff>
      <xdr:row>19</xdr:row>
      <xdr:rowOff>61205</xdr:rowOff>
    </xdr:to>
    <xdr:pic>
      <xdr:nvPicPr>
        <xdr:cNvPr id="10" name="Imagen 9" descr="Objetivo de Desarrollo Sostenible 8 - Wikipedia, la enciclopedia libr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F6D6E-A3BF-4C95-A20A-5E50289B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326" y="1966204"/>
          <a:ext cx="1669360" cy="1714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520242</xdr:colOff>
      <xdr:row>10</xdr:row>
      <xdr:rowOff>53553</xdr:rowOff>
    </xdr:from>
    <xdr:to>
      <xdr:col>8</xdr:col>
      <xdr:colOff>634772</xdr:colOff>
      <xdr:row>19</xdr:row>
      <xdr:rowOff>68854</xdr:rowOff>
    </xdr:to>
    <xdr:pic>
      <xdr:nvPicPr>
        <xdr:cNvPr id="11" name="Imagen 10" descr="Infraestructura - Desarrollo Sostenibl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137EC5F-20DE-44FF-B724-8CED59ACA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4242" y="1958553"/>
          <a:ext cx="1638530" cy="17298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673253</xdr:colOff>
      <xdr:row>10</xdr:row>
      <xdr:rowOff>38253</xdr:rowOff>
    </xdr:from>
    <xdr:to>
      <xdr:col>11</xdr:col>
      <xdr:colOff>53554</xdr:colOff>
      <xdr:row>19</xdr:row>
      <xdr:rowOff>68855</xdr:rowOff>
    </xdr:to>
    <xdr:pic>
      <xdr:nvPicPr>
        <xdr:cNvPr id="12" name="Imagen 11" descr="Objetivo de Desarrollo Sostenible 10 - Wikipedia, la enciclopedia libr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ED40DAB-E7FD-4E28-9423-35B9534D4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1253" y="1943253"/>
          <a:ext cx="1666301" cy="17451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107107</xdr:colOff>
      <xdr:row>10</xdr:row>
      <xdr:rowOff>45903</xdr:rowOff>
    </xdr:from>
    <xdr:to>
      <xdr:col>13</xdr:col>
      <xdr:colOff>290722</xdr:colOff>
      <xdr:row>19</xdr:row>
      <xdr:rowOff>38253</xdr:rowOff>
    </xdr:to>
    <xdr:pic>
      <xdr:nvPicPr>
        <xdr:cNvPr id="13" name="Imagen 12" descr="Ciudades - Desarrollo Sostenible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FE839FF-C06E-42A0-963B-E1E699CA0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107" y="1950903"/>
          <a:ext cx="1707615" cy="170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344278</xdr:colOff>
      <xdr:row>10</xdr:row>
      <xdr:rowOff>38253</xdr:rowOff>
    </xdr:from>
    <xdr:to>
      <xdr:col>15</xdr:col>
      <xdr:colOff>497289</xdr:colOff>
      <xdr:row>19</xdr:row>
      <xdr:rowOff>45903</xdr:rowOff>
    </xdr:to>
    <xdr:pic>
      <xdr:nvPicPr>
        <xdr:cNvPr id="14" name="Imagen 13" descr="Objetivo de Desarrollo Sostenible 12 - Wikipedia, la enciclopedia libr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6550E55-3169-4BEF-8ECA-2E2D14807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2278" y="1943253"/>
          <a:ext cx="1677011" cy="172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137710</xdr:colOff>
      <xdr:row>19</xdr:row>
      <xdr:rowOff>114759</xdr:rowOff>
    </xdr:from>
    <xdr:to>
      <xdr:col>4</xdr:col>
      <xdr:colOff>275422</xdr:colOff>
      <xdr:row>29</xdr:row>
      <xdr:rowOff>7651</xdr:rowOff>
    </xdr:to>
    <xdr:pic>
      <xdr:nvPicPr>
        <xdr:cNvPr id="15" name="Imagen 14" descr="Cambio climático - Desarrollo Sostenibl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FE21069-6CBF-4E97-9E60-ECE49F041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710" y="3734259"/>
          <a:ext cx="1661712" cy="17978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328976</xdr:colOff>
      <xdr:row>19</xdr:row>
      <xdr:rowOff>122409</xdr:rowOff>
    </xdr:from>
    <xdr:to>
      <xdr:col>6</xdr:col>
      <xdr:colOff>489638</xdr:colOff>
      <xdr:row>29</xdr:row>
      <xdr:rowOff>7651</xdr:rowOff>
    </xdr:to>
    <xdr:pic>
      <xdr:nvPicPr>
        <xdr:cNvPr id="16" name="Imagen 15" descr="Objetivo de Desarrollo Sostenible 14 - Wikipedia, la enciclopedia libr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75CC11A9-3E2D-4EFE-93CE-60C063776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8976" y="3741909"/>
          <a:ext cx="1684662" cy="17902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535542</xdr:colOff>
      <xdr:row>19</xdr:row>
      <xdr:rowOff>130058</xdr:rowOff>
    </xdr:from>
    <xdr:to>
      <xdr:col>8</xdr:col>
      <xdr:colOff>650302</xdr:colOff>
      <xdr:row>28</xdr:row>
      <xdr:rowOff>183613</xdr:rowOff>
    </xdr:to>
    <xdr:pic>
      <xdr:nvPicPr>
        <xdr:cNvPr id="17" name="Imagen 16" descr="Bosques, desertificación y diversidad biológica - Desarrollo Sostenibl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C5734B6-5816-441E-8597-5BAE76DC6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542" y="3749558"/>
          <a:ext cx="1638760" cy="1768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696204</xdr:colOff>
      <xdr:row>19</xdr:row>
      <xdr:rowOff>137711</xdr:rowOff>
    </xdr:from>
    <xdr:to>
      <xdr:col>11</xdr:col>
      <xdr:colOff>68855</xdr:colOff>
      <xdr:row>28</xdr:row>
      <xdr:rowOff>175965</xdr:rowOff>
    </xdr:to>
    <xdr:pic>
      <xdr:nvPicPr>
        <xdr:cNvPr id="18" name="Imagen 17" descr="Objetivo de Desarrollo Sostenible 16 - Wikipedia, la enciclopedia libre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A142277D-B2F1-4C02-A306-DC19E3B4D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4204" y="3757211"/>
          <a:ext cx="1658651" cy="17527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114758</xdr:colOff>
      <xdr:row>19</xdr:row>
      <xdr:rowOff>130060</xdr:rowOff>
    </xdr:from>
    <xdr:to>
      <xdr:col>13</xdr:col>
      <xdr:colOff>313675</xdr:colOff>
      <xdr:row>28</xdr:row>
      <xdr:rowOff>162582</xdr:rowOff>
    </xdr:to>
    <xdr:pic>
      <xdr:nvPicPr>
        <xdr:cNvPr id="19" name="Imagen 18" descr="ODS 17- Alianzas para lograr los objetivos -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A020E4D-875F-4496-A2DC-BE8090C2A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8" t="4317" r="4602" b="4286"/>
        <a:stretch/>
      </xdr:blipFill>
      <xdr:spPr bwMode="auto">
        <a:xfrm>
          <a:off x="9258758" y="3749560"/>
          <a:ext cx="1722917" cy="17470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76199</xdr:rowOff>
    </xdr:from>
    <xdr:to>
      <xdr:col>5</xdr:col>
      <xdr:colOff>809905</xdr:colOff>
      <xdr:row>12</xdr:row>
      <xdr:rowOff>49025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3801BE-C2C3-CDC1-7BC1-CB3F0C24305B}"/>
            </a:ext>
          </a:extLst>
        </xdr:cNvPr>
        <xdr:cNvSpPr txBox="1"/>
      </xdr:nvSpPr>
      <xdr:spPr>
        <a:xfrm>
          <a:off x="0" y="741549"/>
          <a:ext cx="5621431" cy="1317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En el seguimiento local del ODS 13: Acción por el Clima, se ha implementado una nueva metodología basada exclusivamente en emisiones directas. Este cambio representa una variación significativa respecto a mediciones anteriores y, por el momento, solo 19 cantones cuentan con datos compatibles. Estos son: Belén, Desamparados, Golfito, La Unión, Puntarenas, Monteverde, San José, San Ramón, Quepos, Oreamuno, Pococí, Cañas, Santa Cruz, Pérez Zeledón, Montes de Oca, Parrita, Cartago, Nicoya y San Carlos.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ds.cr/sites/default/files/documentos/DOCPLAN-03657.pdf" TargetMode="Externa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nac.go.cr/ES/ac/Pagina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"/>
  <sheetViews>
    <sheetView tabSelected="1" zoomScale="80" zoomScaleNormal="80" zoomScaleSheetLayoutView="106" workbookViewId="0"/>
  </sheetViews>
  <sheetFormatPr baseColWidth="10" defaultColWidth="11.44140625" defaultRowHeight="15"/>
  <cols>
    <col min="1" max="16384" width="11.44140625" style="153"/>
  </cols>
  <sheetData/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W93"/>
  <sheetViews>
    <sheetView topLeftCell="F1" zoomScale="80" zoomScaleNormal="80" workbookViewId="0">
      <selection activeCell="Y82" sqref="Y82"/>
    </sheetView>
  </sheetViews>
  <sheetFormatPr baseColWidth="10" defaultColWidth="11.44140625" defaultRowHeight="13.2"/>
  <cols>
    <col min="1" max="1" width="11.44140625" style="48"/>
    <col min="2" max="2" width="19.44140625" style="48" bestFit="1" customWidth="1"/>
    <col min="3" max="6" width="11.44140625" style="48"/>
    <col min="7" max="7" width="19.44140625" style="48" bestFit="1" customWidth="1"/>
    <col min="8" max="10" width="11.44140625" style="48"/>
    <col min="11" max="11" width="18.44140625" style="48" customWidth="1"/>
    <col min="12" max="12" width="19.33203125" style="48" bestFit="1" customWidth="1"/>
    <col min="13" max="17" width="11.44140625" style="48"/>
    <col min="18" max="18" width="18.6640625" style="48" bestFit="1" customWidth="1"/>
    <col min="19" max="16384" width="11.44140625" style="48"/>
  </cols>
  <sheetData>
    <row r="1" spans="1:23" ht="13.8" thickBot="1">
      <c r="A1" s="170" t="s">
        <v>242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23">
      <c r="A2" s="156" t="s">
        <v>102</v>
      </c>
      <c r="B2" s="152"/>
      <c r="C2" s="146"/>
      <c r="D2" s="146"/>
      <c r="E2" s="146"/>
      <c r="F2" s="146"/>
      <c r="G2" s="146"/>
      <c r="H2" s="146"/>
      <c r="I2" s="145"/>
      <c r="J2" s="145"/>
      <c r="K2" s="145"/>
    </row>
    <row r="3" spans="1:2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23">
      <c r="A4" s="143"/>
      <c r="B4" s="414" t="s">
        <v>828</v>
      </c>
      <c r="C4" s="414"/>
      <c r="D4" s="414"/>
      <c r="E4" s="414"/>
      <c r="F4" s="414"/>
      <c r="G4" s="414"/>
      <c r="H4" s="145"/>
      <c r="I4" s="145"/>
      <c r="J4" s="145"/>
      <c r="K4" s="145"/>
    </row>
    <row r="5" spans="1:23">
      <c r="A5" s="149"/>
      <c r="B5" s="149"/>
      <c r="C5" s="149"/>
      <c r="D5" s="149"/>
      <c r="E5" s="149"/>
      <c r="F5" s="149"/>
      <c r="G5" s="149"/>
      <c r="H5" s="145"/>
      <c r="I5" s="145"/>
      <c r="J5" s="145"/>
      <c r="K5" s="145"/>
    </row>
    <row r="6" spans="1:23" ht="15" customHeight="1">
      <c r="A6" s="145"/>
      <c r="B6" s="437" t="s">
        <v>650</v>
      </c>
      <c r="C6" s="437"/>
      <c r="D6" s="437"/>
      <c r="E6" s="437"/>
      <c r="F6" s="437"/>
      <c r="G6" s="437" t="s">
        <v>829</v>
      </c>
      <c r="H6" s="437"/>
      <c r="I6" s="437"/>
      <c r="J6" s="437"/>
      <c r="K6" s="437"/>
      <c r="L6" s="437" t="s">
        <v>830</v>
      </c>
      <c r="M6" s="437"/>
      <c r="N6" s="437"/>
      <c r="O6" s="437"/>
      <c r="P6" s="437"/>
      <c r="Q6" s="437"/>
      <c r="R6" s="437" t="s">
        <v>831</v>
      </c>
      <c r="S6" s="437"/>
      <c r="T6" s="437"/>
      <c r="U6" s="437"/>
      <c r="V6" s="437"/>
      <c r="W6" s="437"/>
    </row>
    <row r="7" spans="1:23">
      <c r="A7" s="421" t="s">
        <v>1161</v>
      </c>
      <c r="B7" s="421" t="s">
        <v>0</v>
      </c>
      <c r="C7" s="438" t="s">
        <v>329</v>
      </c>
      <c r="D7" s="438"/>
      <c r="E7" s="438"/>
      <c r="F7" s="438"/>
      <c r="G7" s="421" t="s">
        <v>0</v>
      </c>
      <c r="H7" s="438" t="s">
        <v>379</v>
      </c>
      <c r="I7" s="438"/>
      <c r="J7" s="438"/>
      <c r="K7" s="439" t="s">
        <v>378</v>
      </c>
      <c r="L7" s="421" t="s">
        <v>0</v>
      </c>
      <c r="M7" s="438" t="s">
        <v>329</v>
      </c>
      <c r="N7" s="438"/>
      <c r="O7" s="438"/>
      <c r="P7" s="438"/>
      <c r="Q7" s="438"/>
      <c r="R7" s="421" t="s">
        <v>0</v>
      </c>
      <c r="S7" s="438" t="s">
        <v>379</v>
      </c>
      <c r="T7" s="438"/>
      <c r="U7" s="438"/>
      <c r="V7" s="438"/>
      <c r="W7" s="439" t="s">
        <v>378</v>
      </c>
    </row>
    <row r="8" spans="1:23">
      <c r="A8" s="421"/>
      <c r="B8" s="421"/>
      <c r="C8" s="93" t="s">
        <v>331</v>
      </c>
      <c r="D8" s="93" t="s">
        <v>1213</v>
      </c>
      <c r="E8" s="409" t="s">
        <v>1211</v>
      </c>
      <c r="F8" s="409" t="s">
        <v>1212</v>
      </c>
      <c r="G8" s="421"/>
      <c r="H8" s="409" t="s">
        <v>1213</v>
      </c>
      <c r="I8" s="409" t="s">
        <v>1211</v>
      </c>
      <c r="J8" s="409" t="s">
        <v>1212</v>
      </c>
      <c r="K8" s="439"/>
      <c r="L8" s="421"/>
      <c r="M8" s="93" t="s">
        <v>331</v>
      </c>
      <c r="N8" s="409" t="s">
        <v>1213</v>
      </c>
      <c r="O8" s="93" t="s">
        <v>1210</v>
      </c>
      <c r="P8" s="93" t="s">
        <v>1211</v>
      </c>
      <c r="Q8" s="93" t="s">
        <v>1212</v>
      </c>
      <c r="R8" s="421"/>
      <c r="S8" s="409" t="s">
        <v>1213</v>
      </c>
      <c r="T8" s="409" t="s">
        <v>1210</v>
      </c>
      <c r="U8" s="409" t="s">
        <v>1211</v>
      </c>
      <c r="V8" s="409" t="s">
        <v>1212</v>
      </c>
      <c r="W8" s="439"/>
    </row>
    <row r="9" spans="1:23" ht="14.4">
      <c r="A9" s="117" t="s">
        <v>507</v>
      </c>
      <c r="B9" s="91" t="s">
        <v>1</v>
      </c>
      <c r="C9" s="95">
        <v>1636</v>
      </c>
      <c r="D9" s="95">
        <v>60</v>
      </c>
      <c r="E9" s="95">
        <v>59</v>
      </c>
      <c r="F9" s="95">
        <v>10</v>
      </c>
      <c r="G9" s="91" t="s">
        <v>1</v>
      </c>
      <c r="H9" s="110">
        <f>(D9/C9)*100</f>
        <v>3.6674816625916873</v>
      </c>
      <c r="I9" s="110">
        <f t="shared" ref="I9:I40" si="0">(E9/C9)*100</f>
        <v>3.6063569682151591</v>
      </c>
      <c r="J9" s="110">
        <f t="shared" ref="J9:J40" si="1">(F9/C9)*100</f>
        <v>0.61124694376528121</v>
      </c>
      <c r="K9" s="111">
        <f>SUM(H9:J9)</f>
        <v>7.8850855745721278</v>
      </c>
      <c r="L9" s="238" t="s">
        <v>1</v>
      </c>
      <c r="M9" s="223">
        <v>1806</v>
      </c>
      <c r="N9" s="223">
        <v>106</v>
      </c>
      <c r="O9" s="223">
        <v>1596</v>
      </c>
      <c r="P9" s="223">
        <v>97</v>
      </c>
      <c r="Q9" s="223">
        <v>7</v>
      </c>
      <c r="R9" s="240" t="s">
        <v>1</v>
      </c>
      <c r="S9" s="110">
        <f>(N9/M9)*100</f>
        <v>5.8693244739756363</v>
      </c>
      <c r="T9" s="110">
        <f>(O9/M9)*100</f>
        <v>88.372093023255815</v>
      </c>
      <c r="U9" s="110">
        <f>(P9/M9)*100</f>
        <v>5.3709856035437431</v>
      </c>
      <c r="V9" s="110">
        <f>(Q9/M9)*100</f>
        <v>0.38759689922480622</v>
      </c>
      <c r="W9" s="111">
        <f>+SUM(S9,U9,V9)</f>
        <v>11.627906976744185</v>
      </c>
    </row>
    <row r="10" spans="1:23" ht="14.4">
      <c r="A10" s="117" t="s">
        <v>508</v>
      </c>
      <c r="B10" s="18" t="s">
        <v>2</v>
      </c>
      <c r="C10" s="95">
        <v>175</v>
      </c>
      <c r="D10" s="95">
        <v>6</v>
      </c>
      <c r="E10" s="95">
        <v>8</v>
      </c>
      <c r="F10" s="95">
        <v>1</v>
      </c>
      <c r="G10" s="18" t="s">
        <v>2</v>
      </c>
      <c r="H10" s="110">
        <f t="shared" ref="H10:H40" si="2">(D10/C10)*100</f>
        <v>3.4285714285714288</v>
      </c>
      <c r="I10" s="110">
        <f t="shared" si="0"/>
        <v>4.5714285714285712</v>
      </c>
      <c r="J10" s="110">
        <f t="shared" si="1"/>
        <v>0.5714285714285714</v>
      </c>
      <c r="K10" s="111">
        <f t="shared" ref="K10:K73" si="3">SUM(H10:J10)</f>
        <v>8.5714285714285712</v>
      </c>
      <c r="L10" s="239" t="s">
        <v>2</v>
      </c>
      <c r="M10" s="223">
        <v>157</v>
      </c>
      <c r="N10" s="223">
        <v>2</v>
      </c>
      <c r="O10" s="223">
        <v>152</v>
      </c>
      <c r="P10" s="223">
        <v>3</v>
      </c>
      <c r="Q10" s="223">
        <v>0</v>
      </c>
      <c r="R10" s="241" t="s">
        <v>2</v>
      </c>
      <c r="S10" s="110">
        <f t="shared" ref="S10:S73" si="4">(N10/M10)*100</f>
        <v>1.2738853503184715</v>
      </c>
      <c r="T10" s="110">
        <f t="shared" ref="T10:T73" si="5">(O10/M10)*100</f>
        <v>96.815286624203821</v>
      </c>
      <c r="U10" s="110">
        <f t="shared" ref="U10:U73" si="6">(P10/M10)*100</f>
        <v>1.910828025477707</v>
      </c>
      <c r="V10" s="110">
        <f t="shared" ref="V10:V73" si="7">(Q10/M10)*100</f>
        <v>0</v>
      </c>
      <c r="W10" s="111">
        <f t="shared" ref="W10:W73" si="8">+SUM(S10,U10,V10)</f>
        <v>3.1847133757961785</v>
      </c>
    </row>
    <row r="11" spans="1:23" ht="14.4">
      <c r="A11" s="117" t="s">
        <v>509</v>
      </c>
      <c r="B11" s="18" t="s">
        <v>3</v>
      </c>
      <c r="C11" s="95">
        <v>2148</v>
      </c>
      <c r="D11" s="95">
        <v>32</v>
      </c>
      <c r="E11" s="95">
        <v>101</v>
      </c>
      <c r="F11" s="95">
        <v>7</v>
      </c>
      <c r="G11" s="18" t="s">
        <v>3</v>
      </c>
      <c r="H11" s="110">
        <f t="shared" si="2"/>
        <v>1.4897579143389199</v>
      </c>
      <c r="I11" s="110">
        <f t="shared" si="0"/>
        <v>4.7020484171322163</v>
      </c>
      <c r="J11" s="110">
        <f t="shared" si="1"/>
        <v>0.32588454376163872</v>
      </c>
      <c r="K11" s="111">
        <f t="shared" si="3"/>
        <v>6.5176908752327751</v>
      </c>
      <c r="L11" s="239" t="s">
        <v>3</v>
      </c>
      <c r="M11" s="223">
        <v>1956</v>
      </c>
      <c r="N11" s="223">
        <v>49</v>
      </c>
      <c r="O11" s="223">
        <v>1819</v>
      </c>
      <c r="P11" s="223">
        <v>84</v>
      </c>
      <c r="Q11" s="223">
        <v>4</v>
      </c>
      <c r="R11" s="241" t="s">
        <v>3</v>
      </c>
      <c r="S11" s="110">
        <f t="shared" si="4"/>
        <v>2.5051124744376279</v>
      </c>
      <c r="T11" s="110">
        <f t="shared" si="5"/>
        <v>92.995910020449898</v>
      </c>
      <c r="U11" s="110">
        <f t="shared" si="6"/>
        <v>4.294478527607362</v>
      </c>
      <c r="V11" s="110">
        <f t="shared" si="7"/>
        <v>0.20449897750511251</v>
      </c>
      <c r="W11" s="111">
        <f t="shared" si="8"/>
        <v>7.0040899795501019</v>
      </c>
    </row>
    <row r="12" spans="1:23" ht="14.4">
      <c r="A12" s="117" t="s">
        <v>510</v>
      </c>
      <c r="B12" s="18" t="s">
        <v>4</v>
      </c>
      <c r="C12" s="95">
        <v>581</v>
      </c>
      <c r="D12" s="95">
        <v>28</v>
      </c>
      <c r="E12" s="95">
        <v>9</v>
      </c>
      <c r="F12" s="95">
        <v>3</v>
      </c>
      <c r="G12" s="18" t="s">
        <v>4</v>
      </c>
      <c r="H12" s="110">
        <f t="shared" si="2"/>
        <v>4.8192771084337354</v>
      </c>
      <c r="I12" s="110">
        <f t="shared" si="0"/>
        <v>1.5490533562822719</v>
      </c>
      <c r="J12" s="110">
        <f t="shared" si="1"/>
        <v>0.51635111876075734</v>
      </c>
      <c r="K12" s="111">
        <f t="shared" si="3"/>
        <v>6.8846815834767643</v>
      </c>
      <c r="L12" s="239" t="s">
        <v>4</v>
      </c>
      <c r="M12" s="223">
        <v>662</v>
      </c>
      <c r="N12" s="223">
        <v>23</v>
      </c>
      <c r="O12" s="223">
        <v>621</v>
      </c>
      <c r="P12" s="223">
        <v>18</v>
      </c>
      <c r="Q12" s="223">
        <v>0</v>
      </c>
      <c r="R12" s="241" t="s">
        <v>4</v>
      </c>
      <c r="S12" s="110">
        <f t="shared" si="4"/>
        <v>3.4743202416918431</v>
      </c>
      <c r="T12" s="110">
        <f t="shared" si="5"/>
        <v>93.806646525679753</v>
      </c>
      <c r="U12" s="110">
        <f t="shared" si="6"/>
        <v>2.7190332326283988</v>
      </c>
      <c r="V12" s="110">
        <f t="shared" si="7"/>
        <v>0</v>
      </c>
      <c r="W12" s="111">
        <f t="shared" si="8"/>
        <v>6.1933534743202419</v>
      </c>
    </row>
    <row r="13" spans="1:23" ht="14.4">
      <c r="A13" s="117" t="s">
        <v>511</v>
      </c>
      <c r="B13" s="18" t="s">
        <v>5</v>
      </c>
      <c r="C13" s="95">
        <v>594</v>
      </c>
      <c r="D13" s="95">
        <v>18</v>
      </c>
      <c r="E13" s="95">
        <v>20</v>
      </c>
      <c r="F13" s="95">
        <v>3</v>
      </c>
      <c r="G13" s="18" t="s">
        <v>5</v>
      </c>
      <c r="H13" s="110">
        <f t="shared" si="2"/>
        <v>3.0303030303030303</v>
      </c>
      <c r="I13" s="110">
        <f t="shared" si="0"/>
        <v>3.3670033670033668</v>
      </c>
      <c r="J13" s="110">
        <f t="shared" si="1"/>
        <v>0.50505050505050508</v>
      </c>
      <c r="K13" s="111">
        <f t="shared" si="3"/>
        <v>6.9023569023569022</v>
      </c>
      <c r="L13" s="239" t="s">
        <v>5</v>
      </c>
      <c r="M13" s="223">
        <v>466</v>
      </c>
      <c r="N13" s="223">
        <v>15</v>
      </c>
      <c r="O13" s="223">
        <v>424</v>
      </c>
      <c r="P13" s="223">
        <v>20</v>
      </c>
      <c r="Q13" s="223">
        <v>7</v>
      </c>
      <c r="R13" s="241" t="s">
        <v>5</v>
      </c>
      <c r="S13" s="110">
        <f t="shared" si="4"/>
        <v>3.2188841201716736</v>
      </c>
      <c r="T13" s="110">
        <f t="shared" si="5"/>
        <v>90.987124463519308</v>
      </c>
      <c r="U13" s="110">
        <f t="shared" si="6"/>
        <v>4.2918454935622314</v>
      </c>
      <c r="V13" s="110">
        <f t="shared" si="7"/>
        <v>1.502145922746781</v>
      </c>
      <c r="W13" s="111">
        <f t="shared" si="8"/>
        <v>9.0128755364806867</v>
      </c>
    </row>
    <row r="14" spans="1:23" ht="14.4">
      <c r="A14" s="117" t="s">
        <v>512</v>
      </c>
      <c r="B14" s="18" t="s">
        <v>6</v>
      </c>
      <c r="C14" s="95">
        <v>984</v>
      </c>
      <c r="D14" s="95">
        <v>32</v>
      </c>
      <c r="E14" s="95">
        <v>28</v>
      </c>
      <c r="F14" s="95">
        <v>5</v>
      </c>
      <c r="G14" s="18" t="s">
        <v>6</v>
      </c>
      <c r="H14" s="110">
        <f t="shared" si="2"/>
        <v>3.2520325203252036</v>
      </c>
      <c r="I14" s="110">
        <f t="shared" si="0"/>
        <v>2.8455284552845526</v>
      </c>
      <c r="J14" s="110">
        <f t="shared" si="1"/>
        <v>0.50813008130081294</v>
      </c>
      <c r="K14" s="111">
        <f t="shared" si="3"/>
        <v>6.6056910569105689</v>
      </c>
      <c r="L14" s="239" t="s">
        <v>6</v>
      </c>
      <c r="M14" s="223">
        <v>1062</v>
      </c>
      <c r="N14" s="223">
        <v>29</v>
      </c>
      <c r="O14" s="223">
        <v>992</v>
      </c>
      <c r="P14" s="223">
        <v>34</v>
      </c>
      <c r="Q14" s="223">
        <v>7</v>
      </c>
      <c r="R14" s="241" t="s">
        <v>6</v>
      </c>
      <c r="S14" s="110">
        <f t="shared" si="4"/>
        <v>2.7306967984934087</v>
      </c>
      <c r="T14" s="110">
        <f t="shared" si="5"/>
        <v>93.408662900188318</v>
      </c>
      <c r="U14" s="110">
        <f t="shared" si="6"/>
        <v>3.2015065913370999</v>
      </c>
      <c r="V14" s="110">
        <f t="shared" si="7"/>
        <v>0.6591337099811676</v>
      </c>
      <c r="W14" s="111">
        <f t="shared" si="8"/>
        <v>6.5913370998116765</v>
      </c>
    </row>
    <row r="15" spans="1:23" ht="14.4">
      <c r="A15" s="117" t="s">
        <v>513</v>
      </c>
      <c r="B15" s="18" t="s">
        <v>7</v>
      </c>
      <c r="C15" s="95">
        <v>293</v>
      </c>
      <c r="D15" s="95">
        <v>28</v>
      </c>
      <c r="E15" s="95">
        <v>8</v>
      </c>
      <c r="F15" s="95">
        <v>1</v>
      </c>
      <c r="G15" s="18" t="s">
        <v>7</v>
      </c>
      <c r="H15" s="110">
        <f t="shared" si="2"/>
        <v>9.5563139931740615</v>
      </c>
      <c r="I15" s="110">
        <f t="shared" si="0"/>
        <v>2.7303754266211606</v>
      </c>
      <c r="J15" s="110">
        <f t="shared" si="1"/>
        <v>0.34129692832764508</v>
      </c>
      <c r="K15" s="111">
        <f t="shared" si="3"/>
        <v>12.627986348122867</v>
      </c>
      <c r="L15" s="239" t="s">
        <v>7</v>
      </c>
      <c r="M15" s="223">
        <v>299</v>
      </c>
      <c r="N15" s="223">
        <v>11</v>
      </c>
      <c r="O15" s="223">
        <v>282</v>
      </c>
      <c r="P15" s="223">
        <v>5</v>
      </c>
      <c r="Q15" s="223">
        <v>1</v>
      </c>
      <c r="R15" s="241" t="s">
        <v>7</v>
      </c>
      <c r="S15" s="110">
        <f t="shared" si="4"/>
        <v>3.6789297658862878</v>
      </c>
      <c r="T15" s="110">
        <f t="shared" si="5"/>
        <v>94.314381270903013</v>
      </c>
      <c r="U15" s="110">
        <f t="shared" si="6"/>
        <v>1.6722408026755853</v>
      </c>
      <c r="V15" s="110">
        <f t="shared" si="7"/>
        <v>0.33444816053511706</v>
      </c>
      <c r="W15" s="111">
        <f t="shared" si="8"/>
        <v>5.6856187290969897</v>
      </c>
    </row>
    <row r="16" spans="1:23" ht="14.4">
      <c r="A16" s="117" t="s">
        <v>514</v>
      </c>
      <c r="B16" s="18" t="s">
        <v>8</v>
      </c>
      <c r="C16" s="95">
        <v>763</v>
      </c>
      <c r="D16" s="95">
        <v>24</v>
      </c>
      <c r="E16" s="95">
        <v>23</v>
      </c>
      <c r="F16" s="95">
        <v>5</v>
      </c>
      <c r="G16" s="18" t="s">
        <v>8</v>
      </c>
      <c r="H16" s="110">
        <f t="shared" si="2"/>
        <v>3.1454783748361725</v>
      </c>
      <c r="I16" s="110">
        <f t="shared" si="0"/>
        <v>3.0144167758846661</v>
      </c>
      <c r="J16" s="110">
        <f t="shared" si="1"/>
        <v>0.65530799475753598</v>
      </c>
      <c r="K16" s="111">
        <f t="shared" si="3"/>
        <v>6.8152031454783746</v>
      </c>
      <c r="L16" s="239" t="s">
        <v>8</v>
      </c>
      <c r="M16" s="223">
        <v>862</v>
      </c>
      <c r="N16" s="223">
        <v>27</v>
      </c>
      <c r="O16" s="223">
        <v>792</v>
      </c>
      <c r="P16" s="223">
        <v>39</v>
      </c>
      <c r="Q16" s="223">
        <v>4</v>
      </c>
      <c r="R16" s="241" t="s">
        <v>8</v>
      </c>
      <c r="S16" s="110">
        <f t="shared" si="4"/>
        <v>3.1322505800464038</v>
      </c>
      <c r="T16" s="110">
        <f t="shared" si="5"/>
        <v>91.879350348027842</v>
      </c>
      <c r="U16" s="110">
        <f t="shared" si="6"/>
        <v>4.5243619489559164</v>
      </c>
      <c r="V16" s="110">
        <f t="shared" si="7"/>
        <v>0.46403712296983757</v>
      </c>
      <c r="W16" s="111">
        <f t="shared" si="8"/>
        <v>8.1206496519721583</v>
      </c>
    </row>
    <row r="17" spans="1:23" ht="14.4">
      <c r="A17" s="117" t="s">
        <v>515</v>
      </c>
      <c r="B17" s="18" t="s">
        <v>9</v>
      </c>
      <c r="C17" s="95">
        <v>234</v>
      </c>
      <c r="D17" s="95">
        <v>10</v>
      </c>
      <c r="E17" s="95">
        <v>9</v>
      </c>
      <c r="F17" s="95">
        <v>1</v>
      </c>
      <c r="G17" s="18" t="s">
        <v>9</v>
      </c>
      <c r="H17" s="110">
        <f t="shared" si="2"/>
        <v>4.2735042735042734</v>
      </c>
      <c r="I17" s="110">
        <f t="shared" si="0"/>
        <v>3.8461538461538463</v>
      </c>
      <c r="J17" s="110">
        <f t="shared" si="1"/>
        <v>0.42735042735042739</v>
      </c>
      <c r="K17" s="111">
        <f t="shared" si="3"/>
        <v>8.5470085470085468</v>
      </c>
      <c r="L17" s="239" t="s">
        <v>9</v>
      </c>
      <c r="M17" s="223">
        <v>222</v>
      </c>
      <c r="N17" s="223">
        <v>6</v>
      </c>
      <c r="O17" s="223">
        <v>208</v>
      </c>
      <c r="P17" s="223">
        <v>8</v>
      </c>
      <c r="Q17" s="223">
        <v>0</v>
      </c>
      <c r="R17" s="241" t="s">
        <v>9</v>
      </c>
      <c r="S17" s="110">
        <f t="shared" si="4"/>
        <v>2.7027027027027026</v>
      </c>
      <c r="T17" s="110">
        <f t="shared" si="5"/>
        <v>93.693693693693689</v>
      </c>
      <c r="U17" s="110">
        <f t="shared" si="6"/>
        <v>3.6036036036036037</v>
      </c>
      <c r="V17" s="110">
        <f t="shared" si="7"/>
        <v>0</v>
      </c>
      <c r="W17" s="111">
        <f t="shared" si="8"/>
        <v>6.3063063063063058</v>
      </c>
    </row>
    <row r="18" spans="1:23" ht="14.4">
      <c r="A18" s="117" t="s">
        <v>516</v>
      </c>
      <c r="B18" s="18" t="s">
        <v>10</v>
      </c>
      <c r="C18" s="95">
        <v>377</v>
      </c>
      <c r="D18" s="95">
        <v>21</v>
      </c>
      <c r="E18" s="95">
        <v>8</v>
      </c>
      <c r="F18" s="95">
        <v>3</v>
      </c>
      <c r="G18" s="18" t="s">
        <v>10</v>
      </c>
      <c r="H18" s="110">
        <f t="shared" si="2"/>
        <v>5.5702917771883289</v>
      </c>
      <c r="I18" s="110">
        <f t="shared" si="0"/>
        <v>2.1220159151193632</v>
      </c>
      <c r="J18" s="110">
        <f t="shared" si="1"/>
        <v>0.79575596816976124</v>
      </c>
      <c r="K18" s="111">
        <f t="shared" si="3"/>
        <v>8.4880636604774526</v>
      </c>
      <c r="L18" s="239" t="s">
        <v>10</v>
      </c>
      <c r="M18" s="223">
        <v>406</v>
      </c>
      <c r="N18" s="223">
        <v>13</v>
      </c>
      <c r="O18" s="223">
        <v>374</v>
      </c>
      <c r="P18" s="223">
        <v>15</v>
      </c>
      <c r="Q18" s="223">
        <v>4</v>
      </c>
      <c r="R18" s="241" t="s">
        <v>10</v>
      </c>
      <c r="S18" s="110">
        <f t="shared" si="4"/>
        <v>3.201970443349754</v>
      </c>
      <c r="T18" s="110">
        <f t="shared" si="5"/>
        <v>92.118226600985224</v>
      </c>
      <c r="U18" s="110">
        <f t="shared" si="6"/>
        <v>3.6945812807881775</v>
      </c>
      <c r="V18" s="110">
        <f t="shared" si="7"/>
        <v>0.98522167487684731</v>
      </c>
      <c r="W18" s="111">
        <f t="shared" si="8"/>
        <v>7.8817733990147785</v>
      </c>
    </row>
    <row r="19" spans="1:23" ht="14.4">
      <c r="A19" s="117" t="s">
        <v>517</v>
      </c>
      <c r="B19" s="18" t="s">
        <v>11</v>
      </c>
      <c r="C19" s="95">
        <v>236</v>
      </c>
      <c r="D19" s="95">
        <v>13</v>
      </c>
      <c r="E19" s="95">
        <v>9</v>
      </c>
      <c r="F19" s="95">
        <v>4</v>
      </c>
      <c r="G19" s="18" t="s">
        <v>11</v>
      </c>
      <c r="H19" s="110">
        <f t="shared" si="2"/>
        <v>5.508474576271186</v>
      </c>
      <c r="I19" s="110">
        <f t="shared" si="0"/>
        <v>3.8135593220338984</v>
      </c>
      <c r="J19" s="110">
        <f t="shared" si="1"/>
        <v>1.6949152542372881</v>
      </c>
      <c r="K19" s="111">
        <f t="shared" si="3"/>
        <v>11.016949152542374</v>
      </c>
      <c r="L19" s="239" t="s">
        <v>11</v>
      </c>
      <c r="M19" s="223">
        <v>236</v>
      </c>
      <c r="N19" s="223">
        <v>7</v>
      </c>
      <c r="O19" s="223">
        <v>223</v>
      </c>
      <c r="P19" s="223">
        <v>6</v>
      </c>
      <c r="Q19" s="223">
        <v>0</v>
      </c>
      <c r="R19" s="241" t="s">
        <v>11</v>
      </c>
      <c r="S19" s="110">
        <f t="shared" si="4"/>
        <v>2.9661016949152543</v>
      </c>
      <c r="T19" s="110">
        <f t="shared" si="5"/>
        <v>94.491525423728817</v>
      </c>
      <c r="U19" s="110">
        <f t="shared" si="6"/>
        <v>2.5423728813559325</v>
      </c>
      <c r="V19" s="110">
        <f t="shared" si="7"/>
        <v>0</v>
      </c>
      <c r="W19" s="111">
        <f t="shared" si="8"/>
        <v>5.5084745762711869</v>
      </c>
    </row>
    <row r="20" spans="1:23" ht="14.4">
      <c r="A20" s="117" t="s">
        <v>518</v>
      </c>
      <c r="B20" s="18" t="s">
        <v>12</v>
      </c>
      <c r="C20" s="95">
        <v>361</v>
      </c>
      <c r="D20" s="95">
        <v>4</v>
      </c>
      <c r="E20" s="95">
        <v>5</v>
      </c>
      <c r="F20" s="95">
        <v>0</v>
      </c>
      <c r="G20" s="18" t="s">
        <v>12</v>
      </c>
      <c r="H20" s="110">
        <f t="shared" si="2"/>
        <v>1.10803324099723</v>
      </c>
      <c r="I20" s="110">
        <f t="shared" si="0"/>
        <v>1.3850415512465373</v>
      </c>
      <c r="J20" s="110">
        <f t="shared" si="1"/>
        <v>0</v>
      </c>
      <c r="K20" s="111">
        <f t="shared" si="3"/>
        <v>2.4930747922437675</v>
      </c>
      <c r="L20" s="239" t="s">
        <v>12</v>
      </c>
      <c r="M20" s="223">
        <v>329</v>
      </c>
      <c r="N20" s="223">
        <v>8</v>
      </c>
      <c r="O20" s="223">
        <v>309</v>
      </c>
      <c r="P20" s="223">
        <v>11</v>
      </c>
      <c r="Q20" s="223">
        <v>1</v>
      </c>
      <c r="R20" s="241" t="s">
        <v>12</v>
      </c>
      <c r="S20" s="110">
        <f t="shared" si="4"/>
        <v>2.43161094224924</v>
      </c>
      <c r="T20" s="110">
        <f t="shared" si="5"/>
        <v>93.920972644376903</v>
      </c>
      <c r="U20" s="110">
        <f t="shared" si="6"/>
        <v>3.3434650455927049</v>
      </c>
      <c r="V20" s="110">
        <f t="shared" si="7"/>
        <v>0.303951367781155</v>
      </c>
      <c r="W20" s="111">
        <f t="shared" si="8"/>
        <v>6.0790273556230998</v>
      </c>
    </row>
    <row r="21" spans="1:23" ht="14.4">
      <c r="A21" s="117" t="s">
        <v>519</v>
      </c>
      <c r="B21" s="18" t="s">
        <v>13</v>
      </c>
      <c r="C21" s="95">
        <v>356</v>
      </c>
      <c r="D21" s="95">
        <v>11</v>
      </c>
      <c r="E21" s="95">
        <v>9</v>
      </c>
      <c r="F21" s="95">
        <v>0</v>
      </c>
      <c r="G21" s="18" t="s">
        <v>13</v>
      </c>
      <c r="H21" s="110">
        <f t="shared" si="2"/>
        <v>3.089887640449438</v>
      </c>
      <c r="I21" s="110">
        <f t="shared" si="0"/>
        <v>2.5280898876404492</v>
      </c>
      <c r="J21" s="110">
        <f t="shared" si="1"/>
        <v>0</v>
      </c>
      <c r="K21" s="111">
        <f t="shared" si="3"/>
        <v>5.6179775280898872</v>
      </c>
      <c r="L21" s="239" t="s">
        <v>13</v>
      </c>
      <c r="M21" s="223">
        <v>321</v>
      </c>
      <c r="N21" s="223">
        <v>13</v>
      </c>
      <c r="O21" s="223">
        <v>293</v>
      </c>
      <c r="P21" s="223">
        <v>14</v>
      </c>
      <c r="Q21" s="223">
        <v>1</v>
      </c>
      <c r="R21" s="241" t="s">
        <v>13</v>
      </c>
      <c r="S21" s="110">
        <f t="shared" si="4"/>
        <v>4.0498442367601246</v>
      </c>
      <c r="T21" s="110">
        <f t="shared" si="5"/>
        <v>91.27725856697819</v>
      </c>
      <c r="U21" s="110">
        <f t="shared" si="6"/>
        <v>4.361370716510903</v>
      </c>
      <c r="V21" s="110">
        <f t="shared" si="7"/>
        <v>0.3115264797507788</v>
      </c>
      <c r="W21" s="111">
        <f t="shared" si="8"/>
        <v>8.722741433021806</v>
      </c>
    </row>
    <row r="22" spans="1:23" ht="14.4">
      <c r="A22" s="117" t="s">
        <v>520</v>
      </c>
      <c r="B22" s="18" t="s">
        <v>14</v>
      </c>
      <c r="C22" s="95">
        <v>176</v>
      </c>
      <c r="D22" s="95">
        <v>8</v>
      </c>
      <c r="E22" s="95">
        <v>5</v>
      </c>
      <c r="F22" s="95">
        <v>0</v>
      </c>
      <c r="G22" s="18" t="s">
        <v>14</v>
      </c>
      <c r="H22" s="110">
        <f t="shared" si="2"/>
        <v>4.5454545454545459</v>
      </c>
      <c r="I22" s="110">
        <f t="shared" si="0"/>
        <v>2.8409090909090908</v>
      </c>
      <c r="J22" s="110">
        <f t="shared" si="1"/>
        <v>0</v>
      </c>
      <c r="K22" s="111">
        <f t="shared" si="3"/>
        <v>7.3863636363636367</v>
      </c>
      <c r="L22" s="239" t="s">
        <v>14</v>
      </c>
      <c r="M22" s="223">
        <v>170</v>
      </c>
      <c r="N22" s="223">
        <v>1</v>
      </c>
      <c r="O22" s="223">
        <v>168</v>
      </c>
      <c r="P22" s="223">
        <v>1</v>
      </c>
      <c r="Q22" s="223">
        <v>0</v>
      </c>
      <c r="R22" s="241" t="s">
        <v>14</v>
      </c>
      <c r="S22" s="110">
        <f t="shared" si="4"/>
        <v>0.58823529411764708</v>
      </c>
      <c r="T22" s="110">
        <f t="shared" si="5"/>
        <v>98.82352941176471</v>
      </c>
      <c r="U22" s="110">
        <f t="shared" si="6"/>
        <v>0.58823529411764708</v>
      </c>
      <c r="V22" s="110">
        <f t="shared" si="7"/>
        <v>0</v>
      </c>
      <c r="W22" s="111">
        <f t="shared" si="8"/>
        <v>1.1764705882352942</v>
      </c>
    </row>
    <row r="23" spans="1:23" ht="14.4">
      <c r="A23" s="117" t="s">
        <v>521</v>
      </c>
      <c r="B23" s="18" t="s">
        <v>15</v>
      </c>
      <c r="C23" s="95">
        <v>94</v>
      </c>
      <c r="D23" s="95">
        <v>0</v>
      </c>
      <c r="E23" s="95">
        <v>16</v>
      </c>
      <c r="F23" s="95">
        <v>3</v>
      </c>
      <c r="G23" s="18" t="s">
        <v>15</v>
      </c>
      <c r="H23" s="110">
        <f t="shared" si="2"/>
        <v>0</v>
      </c>
      <c r="I23" s="110">
        <f t="shared" si="0"/>
        <v>17.021276595744681</v>
      </c>
      <c r="J23" s="110">
        <f t="shared" si="1"/>
        <v>3.1914893617021276</v>
      </c>
      <c r="K23" s="111">
        <f t="shared" si="3"/>
        <v>20.212765957446809</v>
      </c>
      <c r="L23" s="239" t="s">
        <v>15</v>
      </c>
      <c r="M23" s="223">
        <v>171</v>
      </c>
      <c r="N23" s="223">
        <v>13</v>
      </c>
      <c r="O23" s="223">
        <v>293</v>
      </c>
      <c r="P23" s="223">
        <v>14</v>
      </c>
      <c r="Q23" s="223">
        <v>1</v>
      </c>
      <c r="R23" s="241" t="s">
        <v>15</v>
      </c>
      <c r="S23" s="110">
        <f t="shared" si="4"/>
        <v>7.6023391812865491</v>
      </c>
      <c r="T23" s="110">
        <f t="shared" si="5"/>
        <v>171.34502923976609</v>
      </c>
      <c r="U23" s="110">
        <f t="shared" si="6"/>
        <v>8.1871345029239766</v>
      </c>
      <c r="V23" s="110">
        <f t="shared" si="7"/>
        <v>0.58479532163742687</v>
      </c>
      <c r="W23" s="111">
        <f t="shared" si="8"/>
        <v>16.374269005847953</v>
      </c>
    </row>
    <row r="24" spans="1:23" ht="14.4">
      <c r="A24" s="117" t="s">
        <v>522</v>
      </c>
      <c r="B24" s="18" t="s">
        <v>83</v>
      </c>
      <c r="C24" s="95">
        <v>131</v>
      </c>
      <c r="D24" s="95">
        <v>9</v>
      </c>
      <c r="E24" s="95">
        <v>3</v>
      </c>
      <c r="F24" s="95">
        <v>1</v>
      </c>
      <c r="G24" s="18" t="s">
        <v>83</v>
      </c>
      <c r="H24" s="110">
        <f t="shared" si="2"/>
        <v>6.8702290076335881</v>
      </c>
      <c r="I24" s="110">
        <f t="shared" si="0"/>
        <v>2.2900763358778624</v>
      </c>
      <c r="J24" s="110">
        <f t="shared" si="1"/>
        <v>0.76335877862595414</v>
      </c>
      <c r="K24" s="111">
        <f t="shared" si="3"/>
        <v>9.9236641221374029</v>
      </c>
      <c r="L24" s="239" t="s">
        <v>83</v>
      </c>
      <c r="M24" s="223">
        <v>140</v>
      </c>
      <c r="N24" s="223">
        <v>6</v>
      </c>
      <c r="O24" s="223">
        <v>129</v>
      </c>
      <c r="P24" s="223">
        <v>4</v>
      </c>
      <c r="Q24" s="223">
        <v>1</v>
      </c>
      <c r="R24" s="241" t="s">
        <v>83</v>
      </c>
      <c r="S24" s="110">
        <f t="shared" si="4"/>
        <v>4.2857142857142856</v>
      </c>
      <c r="T24" s="110">
        <f t="shared" si="5"/>
        <v>92.142857142857139</v>
      </c>
      <c r="U24" s="110">
        <f t="shared" si="6"/>
        <v>2.8571428571428572</v>
      </c>
      <c r="V24" s="110">
        <f t="shared" si="7"/>
        <v>0.7142857142857143</v>
      </c>
      <c r="W24" s="111">
        <f t="shared" si="8"/>
        <v>7.8571428571428568</v>
      </c>
    </row>
    <row r="25" spans="1:23" ht="14.4">
      <c r="A25" s="117" t="s">
        <v>523</v>
      </c>
      <c r="B25" s="18" t="s">
        <v>17</v>
      </c>
      <c r="C25" s="95">
        <v>294</v>
      </c>
      <c r="D25" s="95">
        <v>10</v>
      </c>
      <c r="E25" s="95">
        <v>6</v>
      </c>
      <c r="F25" s="95">
        <v>1</v>
      </c>
      <c r="G25" s="18" t="s">
        <v>17</v>
      </c>
      <c r="H25" s="110">
        <f t="shared" si="2"/>
        <v>3.4013605442176873</v>
      </c>
      <c r="I25" s="110">
        <f t="shared" si="0"/>
        <v>2.0408163265306123</v>
      </c>
      <c r="J25" s="110">
        <f t="shared" si="1"/>
        <v>0.3401360544217687</v>
      </c>
      <c r="K25" s="111">
        <f t="shared" si="3"/>
        <v>5.7823129251700687</v>
      </c>
      <c r="L25" s="239" t="s">
        <v>17</v>
      </c>
      <c r="M25" s="223">
        <v>303</v>
      </c>
      <c r="N25" s="223">
        <v>4</v>
      </c>
      <c r="O25" s="223">
        <v>293</v>
      </c>
      <c r="P25" s="223">
        <v>6</v>
      </c>
      <c r="Q25" s="223">
        <v>0</v>
      </c>
      <c r="R25" s="241" t="s">
        <v>17</v>
      </c>
      <c r="S25" s="110">
        <f t="shared" si="4"/>
        <v>1.3201320132013201</v>
      </c>
      <c r="T25" s="110">
        <f t="shared" si="5"/>
        <v>96.699669966996709</v>
      </c>
      <c r="U25" s="110">
        <f t="shared" si="6"/>
        <v>1.9801980198019802</v>
      </c>
      <c r="V25" s="110">
        <f t="shared" si="7"/>
        <v>0</v>
      </c>
      <c r="W25" s="111">
        <f t="shared" si="8"/>
        <v>3.3003300330033003</v>
      </c>
    </row>
    <row r="26" spans="1:23" ht="14.4">
      <c r="A26" s="117" t="s">
        <v>524</v>
      </c>
      <c r="B26" s="18" t="s">
        <v>18</v>
      </c>
      <c r="C26" s="95">
        <v>392</v>
      </c>
      <c r="D26" s="95">
        <v>9</v>
      </c>
      <c r="E26" s="95">
        <v>7</v>
      </c>
      <c r="F26" s="95">
        <v>2</v>
      </c>
      <c r="G26" s="18" t="s">
        <v>18</v>
      </c>
      <c r="H26" s="110">
        <f t="shared" si="2"/>
        <v>2.295918367346939</v>
      </c>
      <c r="I26" s="110">
        <f t="shared" si="0"/>
        <v>1.7857142857142856</v>
      </c>
      <c r="J26" s="110">
        <f t="shared" si="1"/>
        <v>0.51020408163265307</v>
      </c>
      <c r="K26" s="111">
        <f t="shared" si="3"/>
        <v>4.591836734693878</v>
      </c>
      <c r="L26" s="239" t="s">
        <v>18</v>
      </c>
      <c r="M26" s="223">
        <v>362</v>
      </c>
      <c r="N26" s="223">
        <v>13</v>
      </c>
      <c r="O26" s="223">
        <v>335</v>
      </c>
      <c r="P26" s="223">
        <v>14</v>
      </c>
      <c r="Q26" s="223">
        <v>0</v>
      </c>
      <c r="R26" s="241" t="s">
        <v>18</v>
      </c>
      <c r="S26" s="110">
        <f t="shared" si="4"/>
        <v>3.5911602209944751</v>
      </c>
      <c r="T26" s="110">
        <f t="shared" si="5"/>
        <v>92.541436464088406</v>
      </c>
      <c r="U26" s="110">
        <f t="shared" si="6"/>
        <v>3.867403314917127</v>
      </c>
      <c r="V26" s="110">
        <f t="shared" si="7"/>
        <v>0</v>
      </c>
      <c r="W26" s="111">
        <f t="shared" si="8"/>
        <v>7.458563535911602</v>
      </c>
    </row>
    <row r="27" spans="1:23" ht="14.4">
      <c r="A27" s="117" t="s">
        <v>525</v>
      </c>
      <c r="B27" s="18" t="s">
        <v>19</v>
      </c>
      <c r="C27" s="95">
        <v>4742</v>
      </c>
      <c r="D27" s="95">
        <v>192</v>
      </c>
      <c r="E27" s="95">
        <v>152</v>
      </c>
      <c r="F27" s="95">
        <v>15</v>
      </c>
      <c r="G27" s="18" t="s">
        <v>19</v>
      </c>
      <c r="H27" s="110">
        <f t="shared" si="2"/>
        <v>4.0489245044285109</v>
      </c>
      <c r="I27" s="110">
        <f t="shared" si="0"/>
        <v>3.205398566005905</v>
      </c>
      <c r="J27" s="110">
        <f t="shared" si="1"/>
        <v>0.31632222690847744</v>
      </c>
      <c r="K27" s="111">
        <f t="shared" si="3"/>
        <v>7.5706452973428933</v>
      </c>
      <c r="L27" s="239" t="s">
        <v>19</v>
      </c>
      <c r="M27" s="223">
        <v>4196</v>
      </c>
      <c r="N27" s="223">
        <v>112</v>
      </c>
      <c r="O27" s="223">
        <v>3882</v>
      </c>
      <c r="P27" s="223">
        <v>182</v>
      </c>
      <c r="Q27" s="223">
        <v>20</v>
      </c>
      <c r="R27" s="241" t="s">
        <v>19</v>
      </c>
      <c r="S27" s="110">
        <f t="shared" si="4"/>
        <v>2.6692087702573879</v>
      </c>
      <c r="T27" s="110">
        <f t="shared" si="5"/>
        <v>92.516682554814111</v>
      </c>
      <c r="U27" s="110">
        <f t="shared" si="6"/>
        <v>4.3374642516682558</v>
      </c>
      <c r="V27" s="110">
        <f t="shared" si="7"/>
        <v>0.47664442326024786</v>
      </c>
      <c r="W27" s="111">
        <f t="shared" si="8"/>
        <v>7.4833174451858913</v>
      </c>
    </row>
    <row r="28" spans="1:23" ht="14.4">
      <c r="A28" s="117" t="s">
        <v>526</v>
      </c>
      <c r="B28" s="18" t="s">
        <v>20</v>
      </c>
      <c r="C28" s="95">
        <v>543</v>
      </c>
      <c r="D28" s="95">
        <v>21</v>
      </c>
      <c r="E28" s="95">
        <v>16</v>
      </c>
      <c r="F28" s="95">
        <v>3</v>
      </c>
      <c r="G28" s="18" t="s">
        <v>20</v>
      </c>
      <c r="H28" s="110">
        <f t="shared" si="2"/>
        <v>3.867403314917127</v>
      </c>
      <c r="I28" s="110">
        <f t="shared" si="0"/>
        <v>2.9465930018416207</v>
      </c>
      <c r="J28" s="110">
        <f t="shared" si="1"/>
        <v>0.55248618784530379</v>
      </c>
      <c r="K28" s="111">
        <f t="shared" si="3"/>
        <v>7.3664825046040514</v>
      </c>
      <c r="L28" s="239" t="s">
        <v>20</v>
      </c>
      <c r="M28" s="223">
        <v>445</v>
      </c>
      <c r="N28" s="223">
        <v>10</v>
      </c>
      <c r="O28" s="223">
        <v>417</v>
      </c>
      <c r="P28" s="223">
        <v>18</v>
      </c>
      <c r="Q28" s="223">
        <v>0</v>
      </c>
      <c r="R28" s="241" t="s">
        <v>20</v>
      </c>
      <c r="S28" s="110">
        <f t="shared" si="4"/>
        <v>2.2471910112359552</v>
      </c>
      <c r="T28" s="110">
        <f t="shared" si="5"/>
        <v>93.707865168539328</v>
      </c>
      <c r="U28" s="110">
        <f t="shared" si="6"/>
        <v>4.0449438202247192</v>
      </c>
      <c r="V28" s="110">
        <f t="shared" si="7"/>
        <v>0</v>
      </c>
      <c r="W28" s="111">
        <f t="shared" si="8"/>
        <v>6.2921348314606744</v>
      </c>
    </row>
    <row r="29" spans="1:23" ht="14.4">
      <c r="A29" s="117" t="s">
        <v>527</v>
      </c>
      <c r="B29" s="18" t="s">
        <v>21</v>
      </c>
      <c r="C29" s="95">
        <v>2016</v>
      </c>
      <c r="D29" s="95">
        <v>89</v>
      </c>
      <c r="E29" s="95">
        <v>72</v>
      </c>
      <c r="F29" s="95">
        <v>12</v>
      </c>
      <c r="G29" s="18" t="s">
        <v>21</v>
      </c>
      <c r="H29" s="110">
        <f t="shared" si="2"/>
        <v>4.4146825396825395</v>
      </c>
      <c r="I29" s="110">
        <f t="shared" si="0"/>
        <v>3.5714285714285712</v>
      </c>
      <c r="J29" s="110">
        <f t="shared" si="1"/>
        <v>0.59523809523809523</v>
      </c>
      <c r="K29" s="111">
        <f t="shared" si="3"/>
        <v>8.5813492063492056</v>
      </c>
      <c r="L29" s="239" t="s">
        <v>21</v>
      </c>
      <c r="M29" s="242" t="s">
        <v>654</v>
      </c>
      <c r="N29" s="242" t="s">
        <v>655</v>
      </c>
      <c r="O29" s="242" t="s">
        <v>656</v>
      </c>
      <c r="P29" s="242" t="s">
        <v>657</v>
      </c>
      <c r="Q29" s="242" t="s">
        <v>658</v>
      </c>
      <c r="R29" s="241" t="s">
        <v>21</v>
      </c>
      <c r="S29" s="110">
        <f t="shared" si="4"/>
        <v>4.0087145969498907</v>
      </c>
      <c r="T29" s="110">
        <f t="shared" si="5"/>
        <v>91.895424836601308</v>
      </c>
      <c r="U29" s="110">
        <f t="shared" si="6"/>
        <v>3.6601307189542487</v>
      </c>
      <c r="V29" s="110">
        <f t="shared" si="7"/>
        <v>0.4357298474945534</v>
      </c>
      <c r="W29" s="111">
        <f t="shared" si="8"/>
        <v>8.1045751633986924</v>
      </c>
    </row>
    <row r="30" spans="1:23" ht="14.4">
      <c r="A30" s="117" t="s">
        <v>528</v>
      </c>
      <c r="B30" s="18" t="s">
        <v>22</v>
      </c>
      <c r="C30" s="95">
        <v>2779</v>
      </c>
      <c r="D30" s="95">
        <v>108</v>
      </c>
      <c r="E30" s="95">
        <v>97</v>
      </c>
      <c r="F30" s="95">
        <v>7</v>
      </c>
      <c r="G30" s="18" t="s">
        <v>22</v>
      </c>
      <c r="H30" s="110">
        <f t="shared" si="2"/>
        <v>3.8862900323857503</v>
      </c>
      <c r="I30" s="110">
        <f t="shared" si="0"/>
        <v>3.490464195753868</v>
      </c>
      <c r="J30" s="110">
        <f t="shared" si="1"/>
        <v>0.25188916876574308</v>
      </c>
      <c r="K30" s="111">
        <f t="shared" si="3"/>
        <v>7.6286433969053613</v>
      </c>
      <c r="L30" s="239" t="s">
        <v>22</v>
      </c>
      <c r="M30" s="242" t="s">
        <v>659</v>
      </c>
      <c r="N30" s="242" t="s">
        <v>660</v>
      </c>
      <c r="O30" s="242" t="s">
        <v>661</v>
      </c>
      <c r="P30" s="242" t="s">
        <v>662</v>
      </c>
      <c r="Q30" s="242" t="s">
        <v>663</v>
      </c>
      <c r="R30" s="241" t="s">
        <v>22</v>
      </c>
      <c r="S30" s="110">
        <f t="shared" si="4"/>
        <v>2.1815622800844476</v>
      </c>
      <c r="T30" s="110">
        <f t="shared" si="5"/>
        <v>94.546094299788891</v>
      </c>
      <c r="U30" s="110">
        <f t="shared" si="6"/>
        <v>3.0964109781843772</v>
      </c>
      <c r="V30" s="110">
        <f t="shared" si="7"/>
        <v>0.17593244194229415</v>
      </c>
      <c r="W30" s="111">
        <f t="shared" si="8"/>
        <v>5.4539057002111182</v>
      </c>
    </row>
    <row r="31" spans="1:23" ht="14.4">
      <c r="A31" s="117" t="s">
        <v>529</v>
      </c>
      <c r="B31" s="18" t="s">
        <v>23</v>
      </c>
      <c r="C31" s="95">
        <v>882</v>
      </c>
      <c r="D31" s="95">
        <v>46</v>
      </c>
      <c r="E31" s="95">
        <v>30</v>
      </c>
      <c r="F31" s="95">
        <v>7</v>
      </c>
      <c r="G31" s="18" t="s">
        <v>23</v>
      </c>
      <c r="H31" s="110">
        <f t="shared" si="2"/>
        <v>5.2154195011337867</v>
      </c>
      <c r="I31" s="110">
        <f t="shared" si="0"/>
        <v>3.4013605442176873</v>
      </c>
      <c r="J31" s="110">
        <f t="shared" si="1"/>
        <v>0.79365079365079361</v>
      </c>
      <c r="K31" s="111">
        <f t="shared" si="3"/>
        <v>9.4104308390022684</v>
      </c>
      <c r="L31" s="239" t="s">
        <v>23</v>
      </c>
      <c r="M31" s="242" t="s">
        <v>664</v>
      </c>
      <c r="N31" s="242" t="s">
        <v>665</v>
      </c>
      <c r="O31" s="242" t="s">
        <v>666</v>
      </c>
      <c r="P31" s="242" t="s">
        <v>667</v>
      </c>
      <c r="Q31" s="242" t="s">
        <v>668</v>
      </c>
      <c r="R31" s="241" t="s">
        <v>23</v>
      </c>
      <c r="S31" s="110">
        <f t="shared" si="4"/>
        <v>3.7117903930131009</v>
      </c>
      <c r="T31" s="110">
        <f t="shared" si="5"/>
        <v>89.737991266375545</v>
      </c>
      <c r="U31" s="110">
        <f t="shared" si="6"/>
        <v>5.8951965065502181</v>
      </c>
      <c r="V31" s="110">
        <f t="shared" si="7"/>
        <v>0.65502183406113534</v>
      </c>
      <c r="W31" s="111">
        <f t="shared" si="8"/>
        <v>10.262008733624455</v>
      </c>
    </row>
    <row r="32" spans="1:23" ht="14.4">
      <c r="A32" s="117" t="s">
        <v>530</v>
      </c>
      <c r="B32" s="18" t="s">
        <v>24</v>
      </c>
      <c r="C32" s="95">
        <v>152</v>
      </c>
      <c r="D32" s="95">
        <v>13</v>
      </c>
      <c r="E32" s="95">
        <v>3</v>
      </c>
      <c r="F32" s="95">
        <v>3</v>
      </c>
      <c r="G32" s="18" t="s">
        <v>24</v>
      </c>
      <c r="H32" s="110">
        <f t="shared" si="2"/>
        <v>8.5526315789473681</v>
      </c>
      <c r="I32" s="110">
        <f t="shared" si="0"/>
        <v>1.9736842105263157</v>
      </c>
      <c r="J32" s="110">
        <f t="shared" si="1"/>
        <v>1.9736842105263157</v>
      </c>
      <c r="K32" s="111">
        <f t="shared" si="3"/>
        <v>12.499999999999998</v>
      </c>
      <c r="L32" s="239" t="s">
        <v>24</v>
      </c>
      <c r="M32" s="242" t="s">
        <v>669</v>
      </c>
      <c r="N32" s="242" t="s">
        <v>663</v>
      </c>
      <c r="O32" s="242" t="s">
        <v>670</v>
      </c>
      <c r="P32" s="242" t="s">
        <v>671</v>
      </c>
      <c r="Q32" s="242" t="s">
        <v>672</v>
      </c>
      <c r="R32" s="241" t="s">
        <v>24</v>
      </c>
      <c r="S32" s="110">
        <f t="shared" si="4"/>
        <v>3.2679738562091507</v>
      </c>
      <c r="T32" s="110">
        <f t="shared" si="5"/>
        <v>93.464052287581694</v>
      </c>
      <c r="U32" s="110">
        <f t="shared" si="6"/>
        <v>1.9607843137254901</v>
      </c>
      <c r="V32" s="110">
        <f t="shared" si="7"/>
        <v>1.3071895424836601</v>
      </c>
      <c r="W32" s="111">
        <f t="shared" si="8"/>
        <v>6.5359477124183005</v>
      </c>
    </row>
    <row r="33" spans="1:23" ht="14.4">
      <c r="A33" s="117" t="s">
        <v>531</v>
      </c>
      <c r="B33" s="18" t="s">
        <v>25</v>
      </c>
      <c r="C33" s="95">
        <v>343</v>
      </c>
      <c r="D33" s="95">
        <v>19</v>
      </c>
      <c r="E33" s="95">
        <v>5</v>
      </c>
      <c r="F33" s="95">
        <v>2</v>
      </c>
      <c r="G33" s="18" t="s">
        <v>25</v>
      </c>
      <c r="H33" s="110">
        <f t="shared" si="2"/>
        <v>5.5393586005830908</v>
      </c>
      <c r="I33" s="110">
        <f t="shared" si="0"/>
        <v>1.4577259475218658</v>
      </c>
      <c r="J33" s="110">
        <f t="shared" si="1"/>
        <v>0.58309037900874638</v>
      </c>
      <c r="K33" s="111">
        <f t="shared" si="3"/>
        <v>7.5801749271137027</v>
      </c>
      <c r="L33" s="239" t="s">
        <v>25</v>
      </c>
      <c r="M33" s="242" t="s">
        <v>673</v>
      </c>
      <c r="N33" s="242" t="s">
        <v>674</v>
      </c>
      <c r="O33" s="242" t="s">
        <v>675</v>
      </c>
      <c r="P33" s="242" t="s">
        <v>676</v>
      </c>
      <c r="Q33" s="242" t="s">
        <v>677</v>
      </c>
      <c r="R33" s="241" t="s">
        <v>25</v>
      </c>
      <c r="S33" s="110">
        <f t="shared" si="4"/>
        <v>4.4973544973544968</v>
      </c>
      <c r="T33" s="110">
        <f t="shared" si="5"/>
        <v>93.121693121693113</v>
      </c>
      <c r="U33" s="110">
        <f t="shared" si="6"/>
        <v>2.1164021164021163</v>
      </c>
      <c r="V33" s="110">
        <f t="shared" si="7"/>
        <v>0.26455026455026454</v>
      </c>
      <c r="W33" s="111">
        <f t="shared" si="8"/>
        <v>6.8783068783068773</v>
      </c>
    </row>
    <row r="34" spans="1:23" ht="14.4">
      <c r="A34" s="117" t="s">
        <v>532</v>
      </c>
      <c r="B34" s="18" t="s">
        <v>26</v>
      </c>
      <c r="C34" s="95">
        <v>1408</v>
      </c>
      <c r="D34" s="95">
        <v>61</v>
      </c>
      <c r="E34" s="95">
        <v>32</v>
      </c>
      <c r="F34" s="95">
        <v>4</v>
      </c>
      <c r="G34" s="18" t="s">
        <v>26</v>
      </c>
      <c r="H34" s="110">
        <f t="shared" si="2"/>
        <v>4.3323863636363642</v>
      </c>
      <c r="I34" s="110">
        <f t="shared" si="0"/>
        <v>2.2727272727272729</v>
      </c>
      <c r="J34" s="110">
        <f t="shared" si="1"/>
        <v>0.28409090909090912</v>
      </c>
      <c r="K34" s="111">
        <f t="shared" si="3"/>
        <v>6.8892045454545459</v>
      </c>
      <c r="L34" s="239" t="s">
        <v>26</v>
      </c>
      <c r="M34" s="242" t="s">
        <v>678</v>
      </c>
      <c r="N34" s="242" t="s">
        <v>679</v>
      </c>
      <c r="O34" s="242" t="s">
        <v>680</v>
      </c>
      <c r="P34" s="242" t="s">
        <v>681</v>
      </c>
      <c r="Q34" s="242" t="s">
        <v>100</v>
      </c>
      <c r="R34" s="241" t="s">
        <v>26</v>
      </c>
      <c r="S34" s="110">
        <f t="shared" si="4"/>
        <v>4.1471048513302033</v>
      </c>
      <c r="T34" s="110">
        <f t="shared" si="5"/>
        <v>91.784037558685455</v>
      </c>
      <c r="U34" s="110">
        <f t="shared" si="6"/>
        <v>4.0688575899843507</v>
      </c>
      <c r="V34" s="110">
        <f t="shared" si="7"/>
        <v>0</v>
      </c>
      <c r="W34" s="111">
        <f t="shared" si="8"/>
        <v>8.215962441314554</v>
      </c>
    </row>
    <row r="35" spans="1:23" ht="14.4">
      <c r="A35" s="117" t="s">
        <v>533</v>
      </c>
      <c r="B35" s="18" t="s">
        <v>27</v>
      </c>
      <c r="C35" s="95">
        <v>733</v>
      </c>
      <c r="D35" s="95">
        <v>35</v>
      </c>
      <c r="E35" s="95">
        <v>30</v>
      </c>
      <c r="F35" s="95">
        <v>0</v>
      </c>
      <c r="G35" s="18" t="s">
        <v>27</v>
      </c>
      <c r="H35" s="110">
        <f t="shared" si="2"/>
        <v>4.7748976807639831</v>
      </c>
      <c r="I35" s="110">
        <f t="shared" si="0"/>
        <v>4.0927694406548438</v>
      </c>
      <c r="J35" s="110">
        <f t="shared" si="1"/>
        <v>0</v>
      </c>
      <c r="K35" s="111">
        <f t="shared" si="3"/>
        <v>8.8676671214188261</v>
      </c>
      <c r="L35" s="239" t="s">
        <v>27</v>
      </c>
      <c r="M35" s="242" t="s">
        <v>682</v>
      </c>
      <c r="N35" s="242" t="s">
        <v>683</v>
      </c>
      <c r="O35" s="242" t="s">
        <v>684</v>
      </c>
      <c r="P35" s="242" t="s">
        <v>685</v>
      </c>
      <c r="Q35" s="242" t="s">
        <v>672</v>
      </c>
      <c r="R35" s="241" t="s">
        <v>27</v>
      </c>
      <c r="S35" s="110">
        <f t="shared" si="4"/>
        <v>2.8500619578686495</v>
      </c>
      <c r="T35" s="110">
        <f t="shared" si="5"/>
        <v>95.043370508054522</v>
      </c>
      <c r="U35" s="110">
        <f t="shared" si="6"/>
        <v>1.8587360594795539</v>
      </c>
      <c r="V35" s="110">
        <f t="shared" si="7"/>
        <v>0.24783147459727387</v>
      </c>
      <c r="W35" s="111">
        <f t="shared" si="8"/>
        <v>4.9566294919454776</v>
      </c>
    </row>
    <row r="36" spans="1:23" ht="14.4">
      <c r="A36" s="117" t="s">
        <v>534</v>
      </c>
      <c r="B36" s="18" t="s">
        <v>28</v>
      </c>
      <c r="C36" s="95">
        <v>777</v>
      </c>
      <c r="D36" s="95">
        <v>28</v>
      </c>
      <c r="E36" s="95">
        <v>26</v>
      </c>
      <c r="F36" s="95">
        <v>4</v>
      </c>
      <c r="G36" s="18" t="s">
        <v>28</v>
      </c>
      <c r="H36" s="110">
        <f t="shared" si="2"/>
        <v>3.6036036036036037</v>
      </c>
      <c r="I36" s="110">
        <f t="shared" si="0"/>
        <v>3.346203346203346</v>
      </c>
      <c r="J36" s="110">
        <f t="shared" si="1"/>
        <v>0.51480051480051481</v>
      </c>
      <c r="K36" s="111">
        <f t="shared" si="3"/>
        <v>7.4646074646074645</v>
      </c>
      <c r="L36" s="239" t="s">
        <v>28</v>
      </c>
      <c r="M36" s="242" t="s">
        <v>686</v>
      </c>
      <c r="N36" s="242" t="s">
        <v>687</v>
      </c>
      <c r="O36" s="242" t="s">
        <v>688</v>
      </c>
      <c r="P36" s="242" t="s">
        <v>689</v>
      </c>
      <c r="Q36" s="242" t="s">
        <v>668</v>
      </c>
      <c r="R36" s="241" t="s">
        <v>28</v>
      </c>
      <c r="S36" s="110">
        <f t="shared" si="4"/>
        <v>2.4759284731774414</v>
      </c>
      <c r="T36" s="110">
        <f t="shared" si="5"/>
        <v>92.984869325997238</v>
      </c>
      <c r="U36" s="110">
        <f t="shared" si="6"/>
        <v>3.7138927097661623</v>
      </c>
      <c r="V36" s="110">
        <f t="shared" si="7"/>
        <v>0.82530949105914708</v>
      </c>
      <c r="W36" s="111">
        <f t="shared" si="8"/>
        <v>7.0151306740027506</v>
      </c>
    </row>
    <row r="37" spans="1:23" ht="14.4">
      <c r="A37" s="117" t="s">
        <v>535</v>
      </c>
      <c r="B37" s="18" t="s">
        <v>29</v>
      </c>
      <c r="C37" s="95">
        <v>715</v>
      </c>
      <c r="D37" s="95">
        <v>29</v>
      </c>
      <c r="E37" s="95">
        <v>15</v>
      </c>
      <c r="F37" s="95">
        <v>1</v>
      </c>
      <c r="G37" s="18" t="s">
        <v>29</v>
      </c>
      <c r="H37" s="110">
        <f t="shared" si="2"/>
        <v>4.0559440559440558</v>
      </c>
      <c r="I37" s="110">
        <f t="shared" si="0"/>
        <v>2.0979020979020979</v>
      </c>
      <c r="J37" s="110">
        <f t="shared" si="1"/>
        <v>0.13986013986013987</v>
      </c>
      <c r="K37" s="111">
        <f t="shared" si="3"/>
        <v>6.2937062937062933</v>
      </c>
      <c r="L37" s="239" t="s">
        <v>29</v>
      </c>
      <c r="M37" s="242" t="s">
        <v>690</v>
      </c>
      <c r="N37" s="242" t="s">
        <v>689</v>
      </c>
      <c r="O37" s="242" t="s">
        <v>691</v>
      </c>
      <c r="P37" s="242" t="s">
        <v>692</v>
      </c>
      <c r="Q37" s="242" t="s">
        <v>100</v>
      </c>
      <c r="R37" s="241" t="s">
        <v>29</v>
      </c>
      <c r="S37" s="110">
        <f t="shared" si="4"/>
        <v>4.0847201210287443</v>
      </c>
      <c r="T37" s="110">
        <f t="shared" si="5"/>
        <v>93.040847201210283</v>
      </c>
      <c r="U37" s="110">
        <f t="shared" si="6"/>
        <v>2.8744326777609683</v>
      </c>
      <c r="V37" s="110">
        <f t="shared" si="7"/>
        <v>0</v>
      </c>
      <c r="W37" s="111">
        <f t="shared" si="8"/>
        <v>6.959152798789713</v>
      </c>
    </row>
    <row r="38" spans="1:23" ht="14.4">
      <c r="A38" s="117" t="s">
        <v>536</v>
      </c>
      <c r="B38" s="18" t="s">
        <v>30</v>
      </c>
      <c r="C38" s="95">
        <v>5346</v>
      </c>
      <c r="D38" s="95">
        <v>129</v>
      </c>
      <c r="E38" s="95">
        <v>104</v>
      </c>
      <c r="F38" s="95">
        <v>10</v>
      </c>
      <c r="G38" s="18" t="s">
        <v>30</v>
      </c>
      <c r="H38" s="110">
        <f t="shared" si="2"/>
        <v>2.4130190796857462</v>
      </c>
      <c r="I38" s="110">
        <f t="shared" si="0"/>
        <v>1.9453797231575012</v>
      </c>
      <c r="J38" s="110">
        <f t="shared" si="1"/>
        <v>0.18705574261129815</v>
      </c>
      <c r="K38" s="111">
        <f t="shared" si="3"/>
        <v>4.545454545454545</v>
      </c>
      <c r="L38" s="239" t="s">
        <v>30</v>
      </c>
      <c r="M38" s="242" t="s">
        <v>693</v>
      </c>
      <c r="N38" s="242" t="s">
        <v>694</v>
      </c>
      <c r="O38" s="242" t="s">
        <v>695</v>
      </c>
      <c r="P38" s="242" t="s">
        <v>696</v>
      </c>
      <c r="Q38" s="242" t="s">
        <v>676</v>
      </c>
      <c r="R38" s="241" t="s">
        <v>30</v>
      </c>
      <c r="S38" s="110">
        <f t="shared" si="4"/>
        <v>3.0076628352490422</v>
      </c>
      <c r="T38" s="110">
        <f t="shared" si="5"/>
        <v>94.329501915708818</v>
      </c>
      <c r="U38" s="110">
        <f t="shared" si="6"/>
        <v>2.509578544061303</v>
      </c>
      <c r="V38" s="110">
        <f t="shared" si="7"/>
        <v>0.15325670498084293</v>
      </c>
      <c r="W38" s="111">
        <f t="shared" si="8"/>
        <v>5.6704980842911885</v>
      </c>
    </row>
    <row r="39" spans="1:23" ht="14.4">
      <c r="A39" s="117" t="s">
        <v>537</v>
      </c>
      <c r="B39" s="18" t="s">
        <v>31</v>
      </c>
      <c r="C39" s="95">
        <v>613</v>
      </c>
      <c r="D39" s="95">
        <v>17</v>
      </c>
      <c r="E39" s="95">
        <v>18</v>
      </c>
      <c r="F39" s="95">
        <v>3</v>
      </c>
      <c r="G39" s="18" t="s">
        <v>31</v>
      </c>
      <c r="H39" s="110">
        <f t="shared" si="2"/>
        <v>2.7732463295269167</v>
      </c>
      <c r="I39" s="110">
        <f t="shared" si="0"/>
        <v>2.9363784665579118</v>
      </c>
      <c r="J39" s="110">
        <f t="shared" si="1"/>
        <v>0.48939641109298526</v>
      </c>
      <c r="K39" s="111">
        <f t="shared" si="3"/>
        <v>6.1990212071778137</v>
      </c>
      <c r="L39" s="239" t="s">
        <v>653</v>
      </c>
      <c r="M39" s="242" t="s">
        <v>583</v>
      </c>
      <c r="N39" s="242" t="s">
        <v>687</v>
      </c>
      <c r="O39" s="242" t="s">
        <v>697</v>
      </c>
      <c r="P39" s="242" t="s">
        <v>698</v>
      </c>
      <c r="Q39" s="242" t="s">
        <v>100</v>
      </c>
      <c r="R39" s="241" t="s">
        <v>31</v>
      </c>
      <c r="S39" s="110">
        <f t="shared" si="4"/>
        <v>2.9411764705882351</v>
      </c>
      <c r="T39" s="110">
        <f t="shared" si="5"/>
        <v>94.444444444444443</v>
      </c>
      <c r="U39" s="110">
        <f t="shared" si="6"/>
        <v>2.6143790849673203</v>
      </c>
      <c r="V39" s="110">
        <f t="shared" si="7"/>
        <v>0</v>
      </c>
      <c r="W39" s="111">
        <f t="shared" si="8"/>
        <v>5.5555555555555554</v>
      </c>
    </row>
    <row r="40" spans="1:23" ht="14.4">
      <c r="A40" s="117" t="s">
        <v>538</v>
      </c>
      <c r="B40" s="18" t="s">
        <v>32</v>
      </c>
      <c r="C40" s="95">
        <v>774</v>
      </c>
      <c r="D40" s="95">
        <v>28</v>
      </c>
      <c r="E40" s="95">
        <v>17</v>
      </c>
      <c r="F40" s="95">
        <v>6</v>
      </c>
      <c r="G40" s="18" t="s">
        <v>32</v>
      </c>
      <c r="H40" s="110">
        <f t="shared" si="2"/>
        <v>3.6175710594315245</v>
      </c>
      <c r="I40" s="110">
        <f t="shared" si="0"/>
        <v>2.1963824289405682</v>
      </c>
      <c r="J40" s="110">
        <f t="shared" si="1"/>
        <v>0.77519379844961245</v>
      </c>
      <c r="K40" s="111">
        <f t="shared" si="3"/>
        <v>6.5891472868217047</v>
      </c>
      <c r="L40" s="239" t="s">
        <v>652</v>
      </c>
      <c r="M40" s="242" t="s">
        <v>699</v>
      </c>
      <c r="N40" s="242" t="s">
        <v>700</v>
      </c>
      <c r="O40" s="242" t="s">
        <v>701</v>
      </c>
      <c r="P40" s="242" t="s">
        <v>702</v>
      </c>
      <c r="Q40" s="242" t="s">
        <v>100</v>
      </c>
      <c r="R40" s="241" t="s">
        <v>32</v>
      </c>
      <c r="S40" s="110">
        <f t="shared" si="4"/>
        <v>3.6979969183359018</v>
      </c>
      <c r="T40" s="110">
        <f t="shared" si="5"/>
        <v>92.295839753466865</v>
      </c>
      <c r="U40" s="110">
        <f t="shared" si="6"/>
        <v>4.0061633281972266</v>
      </c>
      <c r="V40" s="110">
        <f t="shared" si="7"/>
        <v>0</v>
      </c>
      <c r="W40" s="111">
        <f t="shared" si="8"/>
        <v>7.704160246533128</v>
      </c>
    </row>
    <row r="41" spans="1:23" ht="14.4">
      <c r="A41" s="117" t="s">
        <v>539</v>
      </c>
      <c r="B41" s="18" t="s">
        <v>33</v>
      </c>
      <c r="C41" s="95">
        <v>2370</v>
      </c>
      <c r="D41" s="95">
        <v>104</v>
      </c>
      <c r="E41" s="95">
        <v>64</v>
      </c>
      <c r="F41" s="95">
        <v>4</v>
      </c>
      <c r="G41" s="18" t="s">
        <v>33</v>
      </c>
      <c r="H41" s="110">
        <f t="shared" ref="H41:H74" si="9">(D41/C41)*100</f>
        <v>4.3881856540084394</v>
      </c>
      <c r="I41" s="110">
        <f t="shared" ref="I41:I72" si="10">(E41/C41)*100</f>
        <v>2.7004219409282699</v>
      </c>
      <c r="J41" s="110">
        <f t="shared" ref="J41:J72" si="11">(F41/C41)*100</f>
        <v>0.16877637130801687</v>
      </c>
      <c r="K41" s="111">
        <f t="shared" si="3"/>
        <v>7.2573839662447259</v>
      </c>
      <c r="L41" s="239" t="s">
        <v>33</v>
      </c>
      <c r="M41" s="242" t="s">
        <v>703</v>
      </c>
      <c r="N41" s="242" t="s">
        <v>657</v>
      </c>
      <c r="O41" s="242" t="s">
        <v>704</v>
      </c>
      <c r="P41" s="242" t="s">
        <v>705</v>
      </c>
      <c r="Q41" s="242" t="s">
        <v>706</v>
      </c>
      <c r="R41" s="241" t="s">
        <v>33</v>
      </c>
      <c r="S41" s="110">
        <f t="shared" si="4"/>
        <v>3.5805626598465472</v>
      </c>
      <c r="T41" s="110">
        <f t="shared" si="5"/>
        <v>92.838874680306901</v>
      </c>
      <c r="U41" s="110">
        <f t="shared" si="6"/>
        <v>3.2821824381926685</v>
      </c>
      <c r="V41" s="110">
        <f t="shared" si="7"/>
        <v>0.29838022165387895</v>
      </c>
      <c r="W41" s="111">
        <f t="shared" si="8"/>
        <v>7.1611253196930953</v>
      </c>
    </row>
    <row r="42" spans="1:23" ht="14.4">
      <c r="A42" s="117" t="s">
        <v>540</v>
      </c>
      <c r="B42" s="18" t="s">
        <v>34</v>
      </c>
      <c r="C42" s="95">
        <v>1697</v>
      </c>
      <c r="D42" s="95">
        <v>31</v>
      </c>
      <c r="E42" s="95">
        <v>161</v>
      </c>
      <c r="F42" s="95">
        <v>3</v>
      </c>
      <c r="G42" s="18" t="s">
        <v>34</v>
      </c>
      <c r="H42" s="110">
        <f t="shared" si="9"/>
        <v>1.8267530936947556</v>
      </c>
      <c r="I42" s="110">
        <f t="shared" si="10"/>
        <v>9.4873305833824393</v>
      </c>
      <c r="J42" s="110">
        <f t="shared" si="11"/>
        <v>0.17678255745433119</v>
      </c>
      <c r="K42" s="111">
        <f t="shared" si="3"/>
        <v>11.490866234531525</v>
      </c>
      <c r="L42" s="239" t="s">
        <v>34</v>
      </c>
      <c r="M42" s="242" t="s">
        <v>707</v>
      </c>
      <c r="N42" s="242" t="s">
        <v>708</v>
      </c>
      <c r="O42" s="242" t="s">
        <v>709</v>
      </c>
      <c r="P42" s="242" t="s">
        <v>710</v>
      </c>
      <c r="Q42" s="242" t="s">
        <v>711</v>
      </c>
      <c r="R42" s="241" t="s">
        <v>34</v>
      </c>
      <c r="S42" s="110">
        <f t="shared" si="4"/>
        <v>3.1725888324873095</v>
      </c>
      <c r="T42" s="110">
        <f t="shared" si="5"/>
        <v>94.796954314720821</v>
      </c>
      <c r="U42" s="110">
        <f t="shared" si="6"/>
        <v>1.7766497461928936</v>
      </c>
      <c r="V42" s="110">
        <f t="shared" si="7"/>
        <v>0.25380710659898476</v>
      </c>
      <c r="W42" s="111">
        <f t="shared" si="8"/>
        <v>5.2030456852791884</v>
      </c>
    </row>
    <row r="43" spans="1:23" ht="14.4">
      <c r="A43" s="117" t="s">
        <v>541</v>
      </c>
      <c r="B43" s="18" t="s">
        <v>35</v>
      </c>
      <c r="C43" s="95">
        <v>680</v>
      </c>
      <c r="D43" s="95">
        <v>17</v>
      </c>
      <c r="E43" s="95">
        <v>19</v>
      </c>
      <c r="F43" s="95">
        <v>5</v>
      </c>
      <c r="G43" s="18" t="s">
        <v>35</v>
      </c>
      <c r="H43" s="110">
        <f t="shared" si="9"/>
        <v>2.5</v>
      </c>
      <c r="I43" s="110">
        <f t="shared" si="10"/>
        <v>2.7941176470588238</v>
      </c>
      <c r="J43" s="110">
        <f t="shared" si="11"/>
        <v>0.73529411764705876</v>
      </c>
      <c r="K43" s="111">
        <f t="shared" si="3"/>
        <v>6.0294117647058831</v>
      </c>
      <c r="L43" s="239" t="s">
        <v>35</v>
      </c>
      <c r="M43" s="242" t="s">
        <v>712</v>
      </c>
      <c r="N43" s="242" t="s">
        <v>713</v>
      </c>
      <c r="O43" s="242" t="s">
        <v>714</v>
      </c>
      <c r="P43" s="242" t="s">
        <v>715</v>
      </c>
      <c r="Q43" s="242" t="s">
        <v>677</v>
      </c>
      <c r="R43" s="241" t="s">
        <v>35</v>
      </c>
      <c r="S43" s="110">
        <f t="shared" si="4"/>
        <v>2.3450586264656614</v>
      </c>
      <c r="T43" s="110">
        <f t="shared" si="5"/>
        <v>94.137353433835841</v>
      </c>
      <c r="U43" s="110">
        <f t="shared" si="6"/>
        <v>3.350083752093802</v>
      </c>
      <c r="V43" s="110">
        <f t="shared" si="7"/>
        <v>0.16750418760469013</v>
      </c>
      <c r="W43" s="111">
        <f t="shared" si="8"/>
        <v>5.8626465661641536</v>
      </c>
    </row>
    <row r="44" spans="1:23" ht="14.4">
      <c r="A44" s="117" t="s">
        <v>542</v>
      </c>
      <c r="B44" s="18" t="s">
        <v>87</v>
      </c>
      <c r="C44" s="95">
        <v>574</v>
      </c>
      <c r="D44" s="95">
        <v>33</v>
      </c>
      <c r="E44" s="95">
        <v>17</v>
      </c>
      <c r="F44" s="95">
        <v>2</v>
      </c>
      <c r="G44" s="18" t="s">
        <v>87</v>
      </c>
      <c r="H44" s="110">
        <f t="shared" si="9"/>
        <v>5.7491289198606275</v>
      </c>
      <c r="I44" s="110">
        <f t="shared" si="10"/>
        <v>2.9616724738675959</v>
      </c>
      <c r="J44" s="110">
        <f t="shared" si="11"/>
        <v>0.34843205574912894</v>
      </c>
      <c r="K44" s="111">
        <f t="shared" si="3"/>
        <v>9.0592334494773521</v>
      </c>
      <c r="L44" s="239" t="s">
        <v>87</v>
      </c>
      <c r="M44" s="242" t="s">
        <v>568</v>
      </c>
      <c r="N44" s="242" t="s">
        <v>685</v>
      </c>
      <c r="O44" s="242" t="s">
        <v>716</v>
      </c>
      <c r="P44" s="242" t="s">
        <v>717</v>
      </c>
      <c r="Q44" s="242" t="s">
        <v>677</v>
      </c>
      <c r="R44" s="241" t="s">
        <v>87</v>
      </c>
      <c r="S44" s="110">
        <f t="shared" si="4"/>
        <v>2.9527559055118111</v>
      </c>
      <c r="T44" s="110">
        <f t="shared" si="5"/>
        <v>94.685039370078741</v>
      </c>
      <c r="U44" s="110">
        <f t="shared" si="6"/>
        <v>2.1653543307086616</v>
      </c>
      <c r="V44" s="110">
        <f t="shared" si="7"/>
        <v>0.19685039370078738</v>
      </c>
      <c r="W44" s="111">
        <f t="shared" si="8"/>
        <v>5.3149606299212593</v>
      </c>
    </row>
    <row r="45" spans="1:23" ht="14.4">
      <c r="A45" s="117" t="s">
        <v>543</v>
      </c>
      <c r="B45" s="18" t="s">
        <v>37</v>
      </c>
      <c r="C45" s="95">
        <v>2717</v>
      </c>
      <c r="D45" s="95">
        <v>104</v>
      </c>
      <c r="E45" s="95">
        <v>73</v>
      </c>
      <c r="F45" s="95">
        <v>16</v>
      </c>
      <c r="G45" s="18" t="s">
        <v>37</v>
      </c>
      <c r="H45" s="110">
        <f t="shared" si="9"/>
        <v>3.8277511961722488</v>
      </c>
      <c r="I45" s="110">
        <f t="shared" si="10"/>
        <v>2.6867868973132132</v>
      </c>
      <c r="J45" s="110">
        <f t="shared" si="11"/>
        <v>0.58888479941111516</v>
      </c>
      <c r="K45" s="111">
        <f t="shared" si="3"/>
        <v>7.1034228928965772</v>
      </c>
      <c r="L45" s="239" t="s">
        <v>37</v>
      </c>
      <c r="M45" s="242" t="s">
        <v>718</v>
      </c>
      <c r="N45" s="242" t="s">
        <v>521</v>
      </c>
      <c r="O45" s="242" t="s">
        <v>719</v>
      </c>
      <c r="P45" s="242" t="s">
        <v>720</v>
      </c>
      <c r="Q45" s="242" t="s">
        <v>668</v>
      </c>
      <c r="R45" s="241" t="s">
        <v>37</v>
      </c>
      <c r="S45" s="110">
        <f t="shared" si="4"/>
        <v>4.1909620991253647</v>
      </c>
      <c r="T45" s="110">
        <f t="shared" si="5"/>
        <v>93.586005830903787</v>
      </c>
      <c r="U45" s="110">
        <f t="shared" si="6"/>
        <v>2.0043731778425657</v>
      </c>
      <c r="V45" s="110">
        <f t="shared" si="7"/>
        <v>0.21865889212827988</v>
      </c>
      <c r="W45" s="111">
        <f t="shared" si="8"/>
        <v>6.4139941690962106</v>
      </c>
    </row>
    <row r="46" spans="1:23" ht="14.4">
      <c r="A46" s="117" t="s">
        <v>544</v>
      </c>
      <c r="B46" s="18" t="s">
        <v>38</v>
      </c>
      <c r="C46" s="95">
        <v>1377</v>
      </c>
      <c r="D46" s="95">
        <v>54</v>
      </c>
      <c r="E46" s="95">
        <v>25</v>
      </c>
      <c r="F46" s="95">
        <v>14</v>
      </c>
      <c r="G46" s="18" t="s">
        <v>38</v>
      </c>
      <c r="H46" s="110">
        <f t="shared" si="9"/>
        <v>3.9215686274509802</v>
      </c>
      <c r="I46" s="110">
        <f t="shared" si="10"/>
        <v>1.8155410312273059</v>
      </c>
      <c r="J46" s="110">
        <f t="shared" si="11"/>
        <v>1.0167029774872911</v>
      </c>
      <c r="K46" s="111">
        <f t="shared" si="3"/>
        <v>6.753812636165577</v>
      </c>
      <c r="L46" s="239" t="s">
        <v>38</v>
      </c>
      <c r="M46" s="242" t="s">
        <v>721</v>
      </c>
      <c r="N46" s="242" t="s">
        <v>710</v>
      </c>
      <c r="O46" s="242" t="s">
        <v>722</v>
      </c>
      <c r="P46" s="242" t="s">
        <v>687</v>
      </c>
      <c r="Q46" s="242" t="s">
        <v>711</v>
      </c>
      <c r="R46" s="241" t="s">
        <v>38</v>
      </c>
      <c r="S46" s="110">
        <f t="shared" si="4"/>
        <v>1.8654230512991337</v>
      </c>
      <c r="T46" s="110">
        <f t="shared" si="5"/>
        <v>96.668887408394397</v>
      </c>
      <c r="U46" s="110">
        <f t="shared" si="6"/>
        <v>1.1992005329780147</v>
      </c>
      <c r="V46" s="110">
        <f t="shared" si="7"/>
        <v>0.26648900732844771</v>
      </c>
      <c r="W46" s="111">
        <f t="shared" si="8"/>
        <v>3.3311125916055961</v>
      </c>
    </row>
    <row r="47" spans="1:23" ht="14.4">
      <c r="A47" s="117" t="s">
        <v>545</v>
      </c>
      <c r="B47" s="18" t="s">
        <v>39</v>
      </c>
      <c r="C47" s="95">
        <v>735</v>
      </c>
      <c r="D47" s="95">
        <v>14</v>
      </c>
      <c r="E47" s="95">
        <v>20</v>
      </c>
      <c r="F47" s="95">
        <v>3</v>
      </c>
      <c r="G47" s="18" t="s">
        <v>39</v>
      </c>
      <c r="H47" s="110">
        <f t="shared" si="9"/>
        <v>1.9047619047619049</v>
      </c>
      <c r="I47" s="110">
        <f t="shared" si="10"/>
        <v>2.7210884353741496</v>
      </c>
      <c r="J47" s="110">
        <f t="shared" si="11"/>
        <v>0.40816326530612246</v>
      </c>
      <c r="K47" s="111">
        <f t="shared" si="3"/>
        <v>5.0340136054421762</v>
      </c>
      <c r="L47" s="239" t="s">
        <v>39</v>
      </c>
      <c r="M47" s="242" t="s">
        <v>723</v>
      </c>
      <c r="N47" s="242" t="s">
        <v>715</v>
      </c>
      <c r="O47" s="242" t="s">
        <v>724</v>
      </c>
      <c r="P47" s="242" t="s">
        <v>702</v>
      </c>
      <c r="Q47" s="242" t="s">
        <v>663</v>
      </c>
      <c r="R47" s="241" t="s">
        <v>39</v>
      </c>
      <c r="S47" s="110">
        <f t="shared" si="4"/>
        <v>2.6007802340702209</v>
      </c>
      <c r="T47" s="110">
        <f t="shared" si="5"/>
        <v>93.368010403120934</v>
      </c>
      <c r="U47" s="110">
        <f t="shared" si="6"/>
        <v>3.3810143042912877</v>
      </c>
      <c r="V47" s="110">
        <f t="shared" si="7"/>
        <v>0.65019505851755521</v>
      </c>
      <c r="W47" s="111">
        <f t="shared" si="8"/>
        <v>6.6319895968790643</v>
      </c>
    </row>
    <row r="48" spans="1:23" ht="14.4">
      <c r="A48" s="117" t="s">
        <v>546</v>
      </c>
      <c r="B48" s="18" t="s">
        <v>40</v>
      </c>
      <c r="C48" s="95">
        <v>621</v>
      </c>
      <c r="D48" s="95">
        <v>26</v>
      </c>
      <c r="E48" s="95">
        <v>11</v>
      </c>
      <c r="F48" s="95">
        <v>1</v>
      </c>
      <c r="G48" s="18" t="s">
        <v>40</v>
      </c>
      <c r="H48" s="110">
        <f t="shared" si="9"/>
        <v>4.1867954911433172</v>
      </c>
      <c r="I48" s="110">
        <f t="shared" si="10"/>
        <v>1.7713365539452495</v>
      </c>
      <c r="J48" s="110">
        <f t="shared" si="11"/>
        <v>0.1610305958132045</v>
      </c>
      <c r="K48" s="111">
        <f t="shared" si="3"/>
        <v>6.119162640901771</v>
      </c>
      <c r="L48" s="239" t="s">
        <v>40</v>
      </c>
      <c r="M48" s="242" t="s">
        <v>589</v>
      </c>
      <c r="N48" s="242" t="s">
        <v>692</v>
      </c>
      <c r="O48" s="242" t="s">
        <v>725</v>
      </c>
      <c r="P48" s="242" t="s">
        <v>658</v>
      </c>
      <c r="Q48" s="242" t="s">
        <v>677</v>
      </c>
      <c r="R48" s="241" t="s">
        <v>40</v>
      </c>
      <c r="S48" s="110">
        <f t="shared" si="4"/>
        <v>2.6950354609929077</v>
      </c>
      <c r="T48" s="110">
        <f t="shared" si="5"/>
        <v>95.744680851063833</v>
      </c>
      <c r="U48" s="110">
        <f t="shared" si="6"/>
        <v>1.4184397163120568</v>
      </c>
      <c r="V48" s="110">
        <f t="shared" si="7"/>
        <v>0.14184397163120568</v>
      </c>
      <c r="W48" s="111">
        <f t="shared" si="8"/>
        <v>4.2553191489361701</v>
      </c>
    </row>
    <row r="49" spans="1:23" ht="14.4">
      <c r="A49" s="117" t="s">
        <v>547</v>
      </c>
      <c r="B49" s="18" t="s">
        <v>41</v>
      </c>
      <c r="C49" s="95">
        <v>3153</v>
      </c>
      <c r="D49" s="95">
        <v>94</v>
      </c>
      <c r="E49" s="95">
        <v>73</v>
      </c>
      <c r="F49" s="95">
        <v>10</v>
      </c>
      <c r="G49" s="18" t="s">
        <v>41</v>
      </c>
      <c r="H49" s="110">
        <f t="shared" si="9"/>
        <v>2.9812876625436093</v>
      </c>
      <c r="I49" s="110">
        <f t="shared" si="10"/>
        <v>2.3152553124008879</v>
      </c>
      <c r="J49" s="110">
        <f t="shared" si="11"/>
        <v>0.3171582619727244</v>
      </c>
      <c r="K49" s="111">
        <f t="shared" si="3"/>
        <v>5.6137012369172217</v>
      </c>
      <c r="L49" s="239" t="s">
        <v>41</v>
      </c>
      <c r="M49" s="242" t="s">
        <v>726</v>
      </c>
      <c r="N49" s="242" t="s">
        <v>727</v>
      </c>
      <c r="O49" s="242" t="s">
        <v>728</v>
      </c>
      <c r="P49" s="242" t="s">
        <v>528</v>
      </c>
      <c r="Q49" s="242" t="s">
        <v>676</v>
      </c>
      <c r="R49" s="241" t="s">
        <v>41</v>
      </c>
      <c r="S49" s="110">
        <f t="shared" si="4"/>
        <v>2.5837988826815641</v>
      </c>
      <c r="T49" s="110">
        <f t="shared" si="5"/>
        <v>90.083798882681563</v>
      </c>
      <c r="U49" s="110">
        <f t="shared" si="6"/>
        <v>7.0530726256983245</v>
      </c>
      <c r="V49" s="110">
        <f t="shared" si="7"/>
        <v>0.27932960893854747</v>
      </c>
      <c r="W49" s="111">
        <f t="shared" si="8"/>
        <v>9.9162011173184368</v>
      </c>
    </row>
    <row r="50" spans="1:23" ht="14.4">
      <c r="A50" s="117" t="s">
        <v>548</v>
      </c>
      <c r="B50" s="18" t="s">
        <v>42</v>
      </c>
      <c r="C50" s="95">
        <v>464</v>
      </c>
      <c r="D50" s="95">
        <v>20</v>
      </c>
      <c r="E50" s="95">
        <v>13</v>
      </c>
      <c r="F50" s="95">
        <v>3</v>
      </c>
      <c r="G50" s="18" t="s">
        <v>42</v>
      </c>
      <c r="H50" s="110">
        <f t="shared" si="9"/>
        <v>4.3103448275862073</v>
      </c>
      <c r="I50" s="110">
        <f t="shared" si="10"/>
        <v>2.8017241379310347</v>
      </c>
      <c r="J50" s="110">
        <f t="shared" si="11"/>
        <v>0.64655172413793105</v>
      </c>
      <c r="K50" s="111">
        <f t="shared" si="3"/>
        <v>7.7586206896551726</v>
      </c>
      <c r="L50" s="239" t="s">
        <v>42</v>
      </c>
      <c r="M50" s="242" t="s">
        <v>729</v>
      </c>
      <c r="N50" s="242" t="s">
        <v>706</v>
      </c>
      <c r="O50" s="242" t="s">
        <v>730</v>
      </c>
      <c r="P50" s="242" t="s">
        <v>731</v>
      </c>
      <c r="Q50" s="242" t="s">
        <v>100</v>
      </c>
      <c r="R50" s="241" t="s">
        <v>42</v>
      </c>
      <c r="S50" s="110">
        <f t="shared" si="4"/>
        <v>1.4373716632443532</v>
      </c>
      <c r="T50" s="110">
        <f t="shared" si="5"/>
        <v>96.098562628336765</v>
      </c>
      <c r="U50" s="110">
        <f t="shared" si="6"/>
        <v>2.4640657084188913</v>
      </c>
      <c r="V50" s="110">
        <f t="shared" si="7"/>
        <v>0</v>
      </c>
      <c r="W50" s="111">
        <f t="shared" si="8"/>
        <v>3.9014373716632447</v>
      </c>
    </row>
    <row r="51" spans="1:23" ht="14.4">
      <c r="A51" s="117" t="s">
        <v>549</v>
      </c>
      <c r="B51" s="18" t="s">
        <v>43</v>
      </c>
      <c r="C51" s="95">
        <v>878</v>
      </c>
      <c r="D51" s="95">
        <v>24</v>
      </c>
      <c r="E51" s="95">
        <v>23</v>
      </c>
      <c r="F51" s="95">
        <v>1</v>
      </c>
      <c r="G51" s="18" t="s">
        <v>43</v>
      </c>
      <c r="H51" s="110">
        <f t="shared" si="9"/>
        <v>2.7334851936218678</v>
      </c>
      <c r="I51" s="110">
        <f t="shared" si="10"/>
        <v>2.619589977220957</v>
      </c>
      <c r="J51" s="110">
        <f t="shared" si="11"/>
        <v>0.11389521640091116</v>
      </c>
      <c r="K51" s="111">
        <f t="shared" si="3"/>
        <v>5.4669703872437356</v>
      </c>
      <c r="L51" s="239" t="s">
        <v>43</v>
      </c>
      <c r="M51" s="242" t="s">
        <v>732</v>
      </c>
      <c r="N51" s="242" t="s">
        <v>700</v>
      </c>
      <c r="O51" s="242" t="s">
        <v>733</v>
      </c>
      <c r="P51" s="242" t="s">
        <v>734</v>
      </c>
      <c r="Q51" s="242" t="s">
        <v>706</v>
      </c>
      <c r="R51" s="241" t="s">
        <v>43</v>
      </c>
      <c r="S51" s="110">
        <f t="shared" si="4"/>
        <v>2.8037383177570092</v>
      </c>
      <c r="T51" s="110">
        <f t="shared" si="5"/>
        <v>94.859813084112147</v>
      </c>
      <c r="U51" s="110">
        <f t="shared" si="6"/>
        <v>1.5186915887850467</v>
      </c>
      <c r="V51" s="110">
        <f t="shared" si="7"/>
        <v>0.81775700934579432</v>
      </c>
      <c r="W51" s="111">
        <f t="shared" si="8"/>
        <v>5.1401869158878508</v>
      </c>
    </row>
    <row r="52" spans="1:23" ht="14.4">
      <c r="A52" s="117" t="s">
        <v>550</v>
      </c>
      <c r="B52" s="18" t="s">
        <v>44</v>
      </c>
      <c r="C52" s="95">
        <v>1008</v>
      </c>
      <c r="D52" s="95">
        <v>47</v>
      </c>
      <c r="E52" s="95">
        <v>32</v>
      </c>
      <c r="F52" s="95">
        <v>5</v>
      </c>
      <c r="G52" s="18" t="s">
        <v>44</v>
      </c>
      <c r="H52" s="110">
        <f t="shared" si="9"/>
        <v>4.662698412698413</v>
      </c>
      <c r="I52" s="110">
        <f t="shared" si="10"/>
        <v>3.1746031746031744</v>
      </c>
      <c r="J52" s="110">
        <f t="shared" si="11"/>
        <v>0.49603174603174599</v>
      </c>
      <c r="K52" s="111">
        <f t="shared" si="3"/>
        <v>8.3333333333333321</v>
      </c>
      <c r="L52" s="239" t="s">
        <v>44</v>
      </c>
      <c r="M52" s="242" t="s">
        <v>735</v>
      </c>
      <c r="N52" s="242" t="s">
        <v>713</v>
      </c>
      <c r="O52" s="242" t="s">
        <v>736</v>
      </c>
      <c r="P52" s="242" t="s">
        <v>700</v>
      </c>
      <c r="Q52" s="242" t="s">
        <v>711</v>
      </c>
      <c r="R52" s="241" t="s">
        <v>44</v>
      </c>
      <c r="S52" s="110">
        <f t="shared" si="4"/>
        <v>1.5401540154015401</v>
      </c>
      <c r="T52" s="110">
        <f t="shared" si="5"/>
        <v>95.379537953795378</v>
      </c>
      <c r="U52" s="110">
        <f t="shared" si="6"/>
        <v>2.6402640264026402</v>
      </c>
      <c r="V52" s="110">
        <f t="shared" si="7"/>
        <v>0.44004400440044</v>
      </c>
      <c r="W52" s="111">
        <f t="shared" si="8"/>
        <v>4.6204620462046204</v>
      </c>
    </row>
    <row r="53" spans="1:23" ht="14.4">
      <c r="A53" s="117" t="s">
        <v>551</v>
      </c>
      <c r="B53" s="18" t="s">
        <v>45</v>
      </c>
      <c r="C53" s="95">
        <v>910</v>
      </c>
      <c r="D53" s="95">
        <v>42</v>
      </c>
      <c r="E53" s="95">
        <v>25</v>
      </c>
      <c r="F53" s="95">
        <v>9</v>
      </c>
      <c r="G53" s="18" t="s">
        <v>45</v>
      </c>
      <c r="H53" s="110">
        <f t="shared" si="9"/>
        <v>4.6153846153846159</v>
      </c>
      <c r="I53" s="110">
        <f t="shared" si="10"/>
        <v>2.7472527472527473</v>
      </c>
      <c r="J53" s="110">
        <f t="shared" si="11"/>
        <v>0.98901098901098894</v>
      </c>
      <c r="K53" s="111">
        <f t="shared" si="3"/>
        <v>8.3516483516483522</v>
      </c>
      <c r="L53" s="239" t="s">
        <v>45</v>
      </c>
      <c r="M53" s="242" t="s">
        <v>737</v>
      </c>
      <c r="N53" s="242" t="s">
        <v>702</v>
      </c>
      <c r="O53" s="242" t="s">
        <v>738</v>
      </c>
      <c r="P53" s="242" t="s">
        <v>702</v>
      </c>
      <c r="Q53" s="242" t="s">
        <v>711</v>
      </c>
      <c r="R53" s="241" t="s">
        <v>45</v>
      </c>
      <c r="S53" s="110">
        <f t="shared" si="4"/>
        <v>3.0660377358490565</v>
      </c>
      <c r="T53" s="110">
        <f t="shared" si="5"/>
        <v>93.396226415094347</v>
      </c>
      <c r="U53" s="110">
        <f t="shared" si="6"/>
        <v>3.0660377358490565</v>
      </c>
      <c r="V53" s="110">
        <f t="shared" si="7"/>
        <v>0.47169811320754718</v>
      </c>
      <c r="W53" s="111">
        <f t="shared" si="8"/>
        <v>6.6037735849056602</v>
      </c>
    </row>
    <row r="54" spans="1:23" ht="14.4">
      <c r="A54" s="117" t="s">
        <v>552</v>
      </c>
      <c r="B54" s="18" t="s">
        <v>46</v>
      </c>
      <c r="C54" s="95">
        <v>343</v>
      </c>
      <c r="D54" s="95">
        <v>15</v>
      </c>
      <c r="E54" s="95">
        <v>15</v>
      </c>
      <c r="F54" s="95">
        <v>4</v>
      </c>
      <c r="G54" s="18" t="s">
        <v>46</v>
      </c>
      <c r="H54" s="110">
        <f t="shared" si="9"/>
        <v>4.3731778425655978</v>
      </c>
      <c r="I54" s="110">
        <f t="shared" si="10"/>
        <v>4.3731778425655978</v>
      </c>
      <c r="J54" s="110">
        <f t="shared" si="11"/>
        <v>1.1661807580174928</v>
      </c>
      <c r="K54" s="111">
        <f t="shared" si="3"/>
        <v>9.9125364431486886</v>
      </c>
      <c r="L54" s="239" t="s">
        <v>46</v>
      </c>
      <c r="M54" s="242" t="s">
        <v>739</v>
      </c>
      <c r="N54" s="242" t="s">
        <v>676</v>
      </c>
      <c r="O54" s="242" t="s">
        <v>740</v>
      </c>
      <c r="P54" s="242" t="s">
        <v>687</v>
      </c>
      <c r="Q54" s="242" t="s">
        <v>677</v>
      </c>
      <c r="R54" s="241" t="s">
        <v>46</v>
      </c>
      <c r="S54" s="110">
        <f t="shared" si="4"/>
        <v>2.2099447513812152</v>
      </c>
      <c r="T54" s="110">
        <f t="shared" si="5"/>
        <v>92.541436464088406</v>
      </c>
      <c r="U54" s="110">
        <f t="shared" si="6"/>
        <v>4.972375690607735</v>
      </c>
      <c r="V54" s="110">
        <f t="shared" si="7"/>
        <v>0.27624309392265189</v>
      </c>
      <c r="W54" s="111">
        <f t="shared" si="8"/>
        <v>7.458563535911602</v>
      </c>
    </row>
    <row r="55" spans="1:23" ht="14.4">
      <c r="A55" s="117" t="s">
        <v>553</v>
      </c>
      <c r="B55" s="18" t="s">
        <v>47</v>
      </c>
      <c r="C55" s="95">
        <v>436</v>
      </c>
      <c r="D55" s="95">
        <v>14</v>
      </c>
      <c r="E55" s="95">
        <v>11</v>
      </c>
      <c r="F55" s="95">
        <v>1</v>
      </c>
      <c r="G55" s="18" t="s">
        <v>47</v>
      </c>
      <c r="H55" s="110">
        <f t="shared" si="9"/>
        <v>3.2110091743119269</v>
      </c>
      <c r="I55" s="110">
        <f t="shared" si="10"/>
        <v>2.522935779816514</v>
      </c>
      <c r="J55" s="110">
        <f t="shared" si="11"/>
        <v>0.22935779816513763</v>
      </c>
      <c r="K55" s="111">
        <f t="shared" si="3"/>
        <v>5.9633027522935791</v>
      </c>
      <c r="L55" s="239" t="s">
        <v>47</v>
      </c>
      <c r="M55" s="242" t="s">
        <v>741</v>
      </c>
      <c r="N55" s="242" t="s">
        <v>658</v>
      </c>
      <c r="O55" s="242" t="s">
        <v>742</v>
      </c>
      <c r="P55" s="242" t="s">
        <v>734</v>
      </c>
      <c r="Q55" s="242" t="s">
        <v>677</v>
      </c>
      <c r="R55" s="241" t="s">
        <v>47</v>
      </c>
      <c r="S55" s="110">
        <f t="shared" si="4"/>
        <v>2.3696682464454977</v>
      </c>
      <c r="T55" s="110">
        <f t="shared" si="5"/>
        <v>94.312796208530798</v>
      </c>
      <c r="U55" s="110">
        <f t="shared" si="6"/>
        <v>3.080568720379147</v>
      </c>
      <c r="V55" s="110">
        <f t="shared" si="7"/>
        <v>0.23696682464454977</v>
      </c>
      <c r="W55" s="111">
        <f t="shared" si="8"/>
        <v>5.6872037914691944</v>
      </c>
    </row>
    <row r="56" spans="1:23" ht="14.4">
      <c r="A56" s="117" t="s">
        <v>554</v>
      </c>
      <c r="B56" s="18" t="s">
        <v>48</v>
      </c>
      <c r="C56" s="95">
        <v>448</v>
      </c>
      <c r="D56" s="95">
        <v>17</v>
      </c>
      <c r="E56" s="95">
        <v>15</v>
      </c>
      <c r="F56" s="95">
        <v>0</v>
      </c>
      <c r="G56" s="18" t="s">
        <v>48</v>
      </c>
      <c r="H56" s="110">
        <f t="shared" si="9"/>
        <v>3.7946428571428568</v>
      </c>
      <c r="I56" s="110">
        <f t="shared" si="10"/>
        <v>3.3482142857142856</v>
      </c>
      <c r="J56" s="110">
        <f t="shared" si="11"/>
        <v>0</v>
      </c>
      <c r="K56" s="111">
        <f t="shared" si="3"/>
        <v>7.1428571428571423</v>
      </c>
      <c r="L56" s="239" t="s">
        <v>48</v>
      </c>
      <c r="M56" s="242" t="s">
        <v>743</v>
      </c>
      <c r="N56" s="242" t="s">
        <v>734</v>
      </c>
      <c r="O56" s="242" t="s">
        <v>744</v>
      </c>
      <c r="P56" s="242" t="s">
        <v>674</v>
      </c>
      <c r="Q56" s="242" t="s">
        <v>677</v>
      </c>
      <c r="R56" s="241" t="s">
        <v>48</v>
      </c>
      <c r="S56" s="110">
        <f t="shared" si="4"/>
        <v>2.7837259100642395</v>
      </c>
      <c r="T56" s="110">
        <f t="shared" si="5"/>
        <v>93.361884368308353</v>
      </c>
      <c r="U56" s="110">
        <f t="shared" si="6"/>
        <v>3.6402569593147751</v>
      </c>
      <c r="V56" s="110">
        <f t="shared" si="7"/>
        <v>0.21413276231263384</v>
      </c>
      <c r="W56" s="111">
        <f t="shared" si="8"/>
        <v>6.6381156316916483</v>
      </c>
    </row>
    <row r="57" spans="1:23" ht="14.4">
      <c r="A57" s="117" t="s">
        <v>555</v>
      </c>
      <c r="B57" s="18" t="s">
        <v>49</v>
      </c>
      <c r="C57" s="95">
        <v>235</v>
      </c>
      <c r="D57" s="95">
        <v>9</v>
      </c>
      <c r="E57" s="95">
        <v>22</v>
      </c>
      <c r="F57" s="95">
        <v>1</v>
      </c>
      <c r="G57" s="18" t="s">
        <v>49</v>
      </c>
      <c r="H57" s="110">
        <f t="shared" si="9"/>
        <v>3.8297872340425529</v>
      </c>
      <c r="I57" s="110">
        <f t="shared" si="10"/>
        <v>9.3617021276595747</v>
      </c>
      <c r="J57" s="110">
        <f t="shared" si="11"/>
        <v>0.42553191489361702</v>
      </c>
      <c r="K57" s="111">
        <f t="shared" si="3"/>
        <v>13.617021276595745</v>
      </c>
      <c r="L57" s="239" t="s">
        <v>49</v>
      </c>
      <c r="M57" s="242" t="s">
        <v>537</v>
      </c>
      <c r="N57" s="242" t="s">
        <v>671</v>
      </c>
      <c r="O57" s="242" t="s">
        <v>745</v>
      </c>
      <c r="P57" s="242" t="s">
        <v>706</v>
      </c>
      <c r="Q57" s="242" t="s">
        <v>672</v>
      </c>
      <c r="R57" s="241" t="s">
        <v>49</v>
      </c>
      <c r="S57" s="110">
        <f t="shared" si="4"/>
        <v>1.4218009478672986</v>
      </c>
      <c r="T57" s="110">
        <f t="shared" si="5"/>
        <v>94.312796208530798</v>
      </c>
      <c r="U57" s="110">
        <f t="shared" si="6"/>
        <v>3.3175355450236967</v>
      </c>
      <c r="V57" s="110">
        <f t="shared" si="7"/>
        <v>0.94786729857819907</v>
      </c>
      <c r="W57" s="111">
        <f t="shared" si="8"/>
        <v>5.6872037914691944</v>
      </c>
    </row>
    <row r="58" spans="1:23" ht="14.4">
      <c r="A58" s="117" t="s">
        <v>556</v>
      </c>
      <c r="B58" s="18" t="s">
        <v>50</v>
      </c>
      <c r="C58" s="95">
        <v>192</v>
      </c>
      <c r="D58" s="95">
        <v>8</v>
      </c>
      <c r="E58" s="95">
        <v>8</v>
      </c>
      <c r="F58" s="95">
        <v>1</v>
      </c>
      <c r="G58" s="18" t="s">
        <v>50</v>
      </c>
      <c r="H58" s="110">
        <f t="shared" si="9"/>
        <v>4.1666666666666661</v>
      </c>
      <c r="I58" s="110">
        <f t="shared" si="10"/>
        <v>4.1666666666666661</v>
      </c>
      <c r="J58" s="110">
        <f t="shared" si="11"/>
        <v>0.52083333333333326</v>
      </c>
      <c r="K58" s="111">
        <f t="shared" si="3"/>
        <v>8.8541666666666661</v>
      </c>
      <c r="L58" s="239" t="s">
        <v>50</v>
      </c>
      <c r="M58" s="242" t="s">
        <v>746</v>
      </c>
      <c r="N58" s="242" t="s">
        <v>663</v>
      </c>
      <c r="O58" s="242" t="s">
        <v>747</v>
      </c>
      <c r="P58" s="242" t="s">
        <v>748</v>
      </c>
      <c r="Q58" s="242" t="s">
        <v>677</v>
      </c>
      <c r="R58" s="241" t="s">
        <v>50</v>
      </c>
      <c r="S58" s="110">
        <f t="shared" si="4"/>
        <v>2.8901734104046244</v>
      </c>
      <c r="T58" s="110">
        <f t="shared" si="5"/>
        <v>91.329479768786129</v>
      </c>
      <c r="U58" s="110">
        <f t="shared" si="6"/>
        <v>5.202312138728324</v>
      </c>
      <c r="V58" s="110">
        <f t="shared" si="7"/>
        <v>0.57803468208092479</v>
      </c>
      <c r="W58" s="111">
        <f t="shared" si="8"/>
        <v>8.6705202312138745</v>
      </c>
    </row>
    <row r="59" spans="1:23" ht="14.4">
      <c r="A59" s="117" t="s">
        <v>557</v>
      </c>
      <c r="B59" s="18" t="s">
        <v>51</v>
      </c>
      <c r="C59" s="95">
        <v>125</v>
      </c>
      <c r="D59" s="95">
        <v>6</v>
      </c>
      <c r="E59" s="95">
        <v>2</v>
      </c>
      <c r="F59" s="95">
        <v>1</v>
      </c>
      <c r="G59" s="18" t="s">
        <v>51</v>
      </c>
      <c r="H59" s="110">
        <f t="shared" si="9"/>
        <v>4.8</v>
      </c>
      <c r="I59" s="110">
        <f t="shared" si="10"/>
        <v>1.6</v>
      </c>
      <c r="J59" s="110">
        <f t="shared" si="11"/>
        <v>0.8</v>
      </c>
      <c r="K59" s="111">
        <f t="shared" si="3"/>
        <v>7.2</v>
      </c>
      <c r="L59" s="239" t="s">
        <v>51</v>
      </c>
      <c r="M59" s="242" t="s">
        <v>520</v>
      </c>
      <c r="N59" s="242" t="s">
        <v>671</v>
      </c>
      <c r="O59" s="242" t="s">
        <v>512</v>
      </c>
      <c r="P59" s="242" t="s">
        <v>663</v>
      </c>
      <c r="Q59" s="242" t="s">
        <v>100</v>
      </c>
      <c r="R59" s="241" t="s">
        <v>51</v>
      </c>
      <c r="S59" s="110">
        <f t="shared" si="4"/>
        <v>2.6315789473684208</v>
      </c>
      <c r="T59" s="110">
        <f t="shared" si="5"/>
        <v>92.982456140350877</v>
      </c>
      <c r="U59" s="110">
        <f t="shared" si="6"/>
        <v>4.3859649122807012</v>
      </c>
      <c r="V59" s="110">
        <f t="shared" si="7"/>
        <v>0</v>
      </c>
      <c r="W59" s="111">
        <f t="shared" si="8"/>
        <v>7.0175438596491215</v>
      </c>
    </row>
    <row r="60" spans="1:23" ht="14.4">
      <c r="A60" s="117" t="s">
        <v>558</v>
      </c>
      <c r="B60" s="18" t="s">
        <v>52</v>
      </c>
      <c r="C60" s="95">
        <v>148</v>
      </c>
      <c r="D60" s="95">
        <v>10</v>
      </c>
      <c r="E60" s="95">
        <v>2</v>
      </c>
      <c r="F60" s="95">
        <v>0</v>
      </c>
      <c r="G60" s="18" t="s">
        <v>52</v>
      </c>
      <c r="H60" s="110">
        <f t="shared" si="9"/>
        <v>6.756756756756757</v>
      </c>
      <c r="I60" s="110">
        <f t="shared" si="10"/>
        <v>1.3513513513513513</v>
      </c>
      <c r="J60" s="110">
        <f t="shared" si="11"/>
        <v>0</v>
      </c>
      <c r="K60" s="111">
        <f t="shared" si="3"/>
        <v>8.1081081081081088</v>
      </c>
      <c r="L60" s="239" t="s">
        <v>52</v>
      </c>
      <c r="M60" s="242" t="s">
        <v>749</v>
      </c>
      <c r="N60" s="242" t="s">
        <v>748</v>
      </c>
      <c r="O60" s="242" t="s">
        <v>518</v>
      </c>
      <c r="P60" s="242" t="s">
        <v>671</v>
      </c>
      <c r="Q60" s="242" t="s">
        <v>100</v>
      </c>
      <c r="R60" s="241" t="s">
        <v>52</v>
      </c>
      <c r="S60" s="110">
        <f t="shared" si="4"/>
        <v>7.2580645161290329</v>
      </c>
      <c r="T60" s="110">
        <f t="shared" si="5"/>
        <v>90.322580645161281</v>
      </c>
      <c r="U60" s="110">
        <f t="shared" si="6"/>
        <v>2.4193548387096775</v>
      </c>
      <c r="V60" s="110">
        <f t="shared" si="7"/>
        <v>0</v>
      </c>
      <c r="W60" s="111">
        <f t="shared" si="8"/>
        <v>9.67741935483871</v>
      </c>
    </row>
    <row r="61" spans="1:23" ht="14.4">
      <c r="A61" s="117" t="s">
        <v>559</v>
      </c>
      <c r="B61" s="18" t="s">
        <v>53</v>
      </c>
      <c r="C61" s="95">
        <v>89</v>
      </c>
      <c r="D61" s="95">
        <v>4</v>
      </c>
      <c r="E61" s="95">
        <v>3</v>
      </c>
      <c r="F61" s="95">
        <v>0</v>
      </c>
      <c r="G61" s="18" t="s">
        <v>53</v>
      </c>
      <c r="H61" s="110">
        <f t="shared" si="9"/>
        <v>4.4943820224719104</v>
      </c>
      <c r="I61" s="110">
        <f t="shared" si="10"/>
        <v>3.3707865168539324</v>
      </c>
      <c r="J61" s="110">
        <f t="shared" si="11"/>
        <v>0</v>
      </c>
      <c r="K61" s="111">
        <f t="shared" si="3"/>
        <v>7.8651685393258433</v>
      </c>
      <c r="L61" s="239" t="s">
        <v>53</v>
      </c>
      <c r="M61" s="242" t="s">
        <v>705</v>
      </c>
      <c r="N61" s="242" t="s">
        <v>692</v>
      </c>
      <c r="O61" s="242" t="s">
        <v>750</v>
      </c>
      <c r="P61" s="242" t="s">
        <v>100</v>
      </c>
      <c r="Q61" s="242" t="s">
        <v>677</v>
      </c>
      <c r="R61" s="241" t="s">
        <v>53</v>
      </c>
      <c r="S61" s="110">
        <f t="shared" si="4"/>
        <v>24.675324675324674</v>
      </c>
      <c r="T61" s="110">
        <f t="shared" si="5"/>
        <v>74.025974025974023</v>
      </c>
      <c r="U61" s="110">
        <f t="shared" si="6"/>
        <v>0</v>
      </c>
      <c r="V61" s="110">
        <f t="shared" si="7"/>
        <v>1.2987012987012987</v>
      </c>
      <c r="W61" s="111">
        <f t="shared" si="8"/>
        <v>25.974025974025974</v>
      </c>
    </row>
    <row r="62" spans="1:23" ht="14.4">
      <c r="A62" s="117" t="s">
        <v>560</v>
      </c>
      <c r="B62" s="18" t="s">
        <v>54</v>
      </c>
      <c r="C62" s="95">
        <v>2781</v>
      </c>
      <c r="D62" s="95">
        <v>111</v>
      </c>
      <c r="E62" s="95">
        <v>64</v>
      </c>
      <c r="F62" s="95">
        <v>8</v>
      </c>
      <c r="G62" s="18" t="s">
        <v>54</v>
      </c>
      <c r="H62" s="110">
        <f t="shared" si="9"/>
        <v>3.9913700107874863</v>
      </c>
      <c r="I62" s="110">
        <f t="shared" si="10"/>
        <v>2.3013304566702626</v>
      </c>
      <c r="J62" s="110">
        <f t="shared" si="11"/>
        <v>0.28766630708378282</v>
      </c>
      <c r="K62" s="111">
        <f t="shared" si="3"/>
        <v>6.580366774541532</v>
      </c>
      <c r="L62" s="239" t="s">
        <v>54</v>
      </c>
      <c r="M62" s="242" t="s">
        <v>751</v>
      </c>
      <c r="N62" s="242" t="s">
        <v>752</v>
      </c>
      <c r="O62" s="242" t="s">
        <v>753</v>
      </c>
      <c r="P62" s="242" t="s">
        <v>754</v>
      </c>
      <c r="Q62" s="242" t="s">
        <v>100</v>
      </c>
      <c r="R62" s="241" t="s">
        <v>54</v>
      </c>
      <c r="S62" s="110">
        <f t="shared" si="4"/>
        <v>5.9345983044004846</v>
      </c>
      <c r="T62" s="110">
        <f t="shared" si="5"/>
        <v>91.643116673395227</v>
      </c>
      <c r="U62" s="110">
        <f t="shared" si="6"/>
        <v>2.4222850222042793</v>
      </c>
      <c r="V62" s="110">
        <f t="shared" si="7"/>
        <v>0</v>
      </c>
      <c r="W62" s="111">
        <f t="shared" si="8"/>
        <v>8.3568833266047644</v>
      </c>
    </row>
    <row r="63" spans="1:23" ht="14.4">
      <c r="A63" s="117" t="s">
        <v>561</v>
      </c>
      <c r="B63" s="18" t="s">
        <v>55</v>
      </c>
      <c r="C63" s="95">
        <v>1065</v>
      </c>
      <c r="D63" s="95">
        <v>52</v>
      </c>
      <c r="E63" s="95">
        <v>57</v>
      </c>
      <c r="F63" s="95">
        <v>9</v>
      </c>
      <c r="G63" s="18" t="s">
        <v>55</v>
      </c>
      <c r="H63" s="110">
        <f t="shared" si="9"/>
        <v>4.882629107981221</v>
      </c>
      <c r="I63" s="110">
        <f t="shared" si="10"/>
        <v>5.352112676056338</v>
      </c>
      <c r="J63" s="110">
        <f t="shared" si="11"/>
        <v>0.84507042253521114</v>
      </c>
      <c r="K63" s="111">
        <f t="shared" si="3"/>
        <v>11.079812206572772</v>
      </c>
      <c r="L63" s="239" t="s">
        <v>55</v>
      </c>
      <c r="M63" s="242" t="s">
        <v>755</v>
      </c>
      <c r="N63" s="242" t="s">
        <v>750</v>
      </c>
      <c r="O63" s="242" t="s">
        <v>756</v>
      </c>
      <c r="P63" s="242" t="s">
        <v>681</v>
      </c>
      <c r="Q63" s="242" t="s">
        <v>711</v>
      </c>
      <c r="R63" s="241" t="s">
        <v>55</v>
      </c>
      <c r="S63" s="110">
        <f t="shared" si="4"/>
        <v>4.7858942065491181</v>
      </c>
      <c r="T63" s="110">
        <f t="shared" si="5"/>
        <v>90.51217464315701</v>
      </c>
      <c r="U63" s="110">
        <f t="shared" si="6"/>
        <v>4.3660789252728804</v>
      </c>
      <c r="V63" s="110">
        <f t="shared" si="7"/>
        <v>0.33585222502099077</v>
      </c>
      <c r="W63" s="111">
        <f t="shared" si="8"/>
        <v>9.4878253568429898</v>
      </c>
    </row>
    <row r="64" spans="1:23" ht="14.4">
      <c r="A64" s="117" t="s">
        <v>562</v>
      </c>
      <c r="B64" s="18" t="s">
        <v>56</v>
      </c>
      <c r="C64" s="95">
        <v>1690</v>
      </c>
      <c r="D64" s="95">
        <v>56</v>
      </c>
      <c r="E64" s="95">
        <v>59</v>
      </c>
      <c r="F64" s="95">
        <v>9</v>
      </c>
      <c r="G64" s="18" t="s">
        <v>56</v>
      </c>
      <c r="H64" s="110">
        <f t="shared" si="9"/>
        <v>3.3136094674556213</v>
      </c>
      <c r="I64" s="110">
        <f t="shared" si="10"/>
        <v>3.4911242603550297</v>
      </c>
      <c r="J64" s="110">
        <f t="shared" si="11"/>
        <v>0.5325443786982248</v>
      </c>
      <c r="K64" s="111">
        <f t="shared" si="3"/>
        <v>7.3372781065088759</v>
      </c>
      <c r="L64" s="239" t="s">
        <v>56</v>
      </c>
      <c r="M64" s="242" t="s">
        <v>757</v>
      </c>
      <c r="N64" s="242" t="s">
        <v>758</v>
      </c>
      <c r="O64" s="242" t="s">
        <v>759</v>
      </c>
      <c r="P64" s="242" t="s">
        <v>754</v>
      </c>
      <c r="Q64" s="242" t="s">
        <v>676</v>
      </c>
      <c r="R64" s="241" t="s">
        <v>56</v>
      </c>
      <c r="S64" s="110">
        <f t="shared" si="4"/>
        <v>2.7149321266968327</v>
      </c>
      <c r="T64" s="110">
        <f t="shared" si="5"/>
        <v>92.156862745098039</v>
      </c>
      <c r="U64" s="110">
        <f t="shared" si="6"/>
        <v>4.5248868778280542</v>
      </c>
      <c r="V64" s="110">
        <f t="shared" si="7"/>
        <v>0.60331825037707398</v>
      </c>
      <c r="W64" s="111">
        <f t="shared" si="8"/>
        <v>7.8431372549019613</v>
      </c>
    </row>
    <row r="65" spans="1:23" ht="14.4">
      <c r="A65" s="117" t="s">
        <v>563</v>
      </c>
      <c r="B65" s="18" t="s">
        <v>57</v>
      </c>
      <c r="C65" s="95">
        <v>1279</v>
      </c>
      <c r="D65" s="95">
        <v>50</v>
      </c>
      <c r="E65" s="95">
        <v>42</v>
      </c>
      <c r="F65" s="95">
        <v>7</v>
      </c>
      <c r="G65" s="18" t="s">
        <v>57</v>
      </c>
      <c r="H65" s="110">
        <f t="shared" si="9"/>
        <v>3.9093041438623923</v>
      </c>
      <c r="I65" s="110">
        <f t="shared" si="10"/>
        <v>3.2838154808444098</v>
      </c>
      <c r="J65" s="110">
        <f t="shared" si="11"/>
        <v>0.54730258014073496</v>
      </c>
      <c r="K65" s="111">
        <f t="shared" si="3"/>
        <v>7.7404222048475368</v>
      </c>
      <c r="L65" s="239" t="s">
        <v>57</v>
      </c>
      <c r="M65" s="242" t="s">
        <v>760</v>
      </c>
      <c r="N65" s="242" t="s">
        <v>761</v>
      </c>
      <c r="O65" s="242" t="s">
        <v>762</v>
      </c>
      <c r="P65" s="242" t="s">
        <v>763</v>
      </c>
      <c r="Q65" s="242" t="s">
        <v>668</v>
      </c>
      <c r="R65" s="241" t="s">
        <v>57</v>
      </c>
      <c r="S65" s="110">
        <f t="shared" si="4"/>
        <v>3.4632034632034632</v>
      </c>
      <c r="T65" s="110">
        <f t="shared" si="5"/>
        <v>92.03463203463204</v>
      </c>
      <c r="U65" s="110">
        <f t="shared" si="6"/>
        <v>3.9826839826839828</v>
      </c>
      <c r="V65" s="110">
        <f t="shared" si="7"/>
        <v>0.51948051948051943</v>
      </c>
      <c r="W65" s="111">
        <f t="shared" si="8"/>
        <v>7.9653679653679657</v>
      </c>
    </row>
    <row r="66" spans="1:23" ht="14.4">
      <c r="A66" s="117" t="s">
        <v>564</v>
      </c>
      <c r="B66" s="18" t="s">
        <v>58</v>
      </c>
      <c r="C66" s="95">
        <v>504</v>
      </c>
      <c r="D66" s="95">
        <v>17</v>
      </c>
      <c r="E66" s="95">
        <v>11</v>
      </c>
      <c r="F66" s="95">
        <v>2</v>
      </c>
      <c r="G66" s="18" t="s">
        <v>58</v>
      </c>
      <c r="H66" s="110">
        <f t="shared" si="9"/>
        <v>3.373015873015873</v>
      </c>
      <c r="I66" s="110">
        <f t="shared" si="10"/>
        <v>2.1825396825396823</v>
      </c>
      <c r="J66" s="110">
        <f t="shared" si="11"/>
        <v>0.3968253968253968</v>
      </c>
      <c r="K66" s="111">
        <f t="shared" si="3"/>
        <v>5.9523809523809526</v>
      </c>
      <c r="L66" s="239" t="s">
        <v>58</v>
      </c>
      <c r="M66" s="242" t="s">
        <v>764</v>
      </c>
      <c r="N66" s="242" t="s">
        <v>687</v>
      </c>
      <c r="O66" s="242" t="s">
        <v>765</v>
      </c>
      <c r="P66" s="242" t="s">
        <v>731</v>
      </c>
      <c r="Q66" s="242" t="s">
        <v>711</v>
      </c>
      <c r="R66" s="241" t="s">
        <v>58</v>
      </c>
      <c r="S66" s="110">
        <f t="shared" si="4"/>
        <v>3.9647577092511015</v>
      </c>
      <c r="T66" s="110">
        <f t="shared" si="5"/>
        <v>92.511013215859023</v>
      </c>
      <c r="U66" s="110">
        <f t="shared" si="6"/>
        <v>2.643171806167401</v>
      </c>
      <c r="V66" s="110">
        <f t="shared" si="7"/>
        <v>0.88105726872246704</v>
      </c>
      <c r="W66" s="111">
        <f t="shared" si="8"/>
        <v>7.4889867841409696</v>
      </c>
    </row>
    <row r="67" spans="1:23" ht="14.4">
      <c r="A67" s="117" t="s">
        <v>565</v>
      </c>
      <c r="B67" s="18" t="s">
        <v>84</v>
      </c>
      <c r="C67" s="95">
        <v>831</v>
      </c>
      <c r="D67" s="95">
        <v>42</v>
      </c>
      <c r="E67" s="95">
        <v>31</v>
      </c>
      <c r="F67" s="95">
        <v>1</v>
      </c>
      <c r="G67" s="18" t="s">
        <v>84</v>
      </c>
      <c r="H67" s="110">
        <f t="shared" si="9"/>
        <v>5.0541516245487363</v>
      </c>
      <c r="I67" s="110">
        <f t="shared" si="10"/>
        <v>3.7304452466907341</v>
      </c>
      <c r="J67" s="110">
        <f t="shared" si="11"/>
        <v>0.12033694344163659</v>
      </c>
      <c r="K67" s="111">
        <f t="shared" si="3"/>
        <v>8.9049338146811063</v>
      </c>
      <c r="L67" s="239" t="s">
        <v>84</v>
      </c>
      <c r="M67" s="242" t="s">
        <v>766</v>
      </c>
      <c r="N67" s="242" t="s">
        <v>763</v>
      </c>
      <c r="O67" s="242" t="s">
        <v>767</v>
      </c>
      <c r="P67" s="242" t="s">
        <v>768</v>
      </c>
      <c r="Q67" s="242" t="s">
        <v>671</v>
      </c>
      <c r="R67" s="241" t="s">
        <v>84</v>
      </c>
      <c r="S67" s="110">
        <f t="shared" si="4"/>
        <v>5.4761904761904763</v>
      </c>
      <c r="T67" s="110">
        <f t="shared" si="5"/>
        <v>90.357142857142861</v>
      </c>
      <c r="U67" s="110">
        <f t="shared" si="6"/>
        <v>3.8095238095238098</v>
      </c>
      <c r="V67" s="110">
        <f t="shared" si="7"/>
        <v>0.35714285714285715</v>
      </c>
      <c r="W67" s="111">
        <f t="shared" si="8"/>
        <v>9.6428571428571441</v>
      </c>
    </row>
    <row r="68" spans="1:23" ht="14.4">
      <c r="A68" s="117" t="s">
        <v>566</v>
      </c>
      <c r="B68" s="18" t="s">
        <v>60</v>
      </c>
      <c r="C68" s="95">
        <v>419</v>
      </c>
      <c r="D68" s="95">
        <v>27</v>
      </c>
      <c r="E68" s="95">
        <v>30</v>
      </c>
      <c r="F68" s="95">
        <v>2</v>
      </c>
      <c r="G68" s="18" t="s">
        <v>60</v>
      </c>
      <c r="H68" s="110">
        <f t="shared" si="9"/>
        <v>6.4439140811455857</v>
      </c>
      <c r="I68" s="110">
        <f t="shared" si="10"/>
        <v>7.1599045346062056</v>
      </c>
      <c r="J68" s="110">
        <f t="shared" si="11"/>
        <v>0.47732696897374705</v>
      </c>
      <c r="K68" s="111">
        <f t="shared" si="3"/>
        <v>14.081145584725538</v>
      </c>
      <c r="L68" s="239" t="s">
        <v>60</v>
      </c>
      <c r="M68" s="242" t="s">
        <v>583</v>
      </c>
      <c r="N68" s="242" t="s">
        <v>769</v>
      </c>
      <c r="O68" s="242" t="s">
        <v>770</v>
      </c>
      <c r="P68" s="242" t="s">
        <v>692</v>
      </c>
      <c r="Q68" s="242" t="s">
        <v>677</v>
      </c>
      <c r="R68" s="241" t="s">
        <v>60</v>
      </c>
      <c r="S68" s="110">
        <f t="shared" si="4"/>
        <v>3.4313725490196081</v>
      </c>
      <c r="T68" s="110">
        <f t="shared" si="5"/>
        <v>93.300653594771248</v>
      </c>
      <c r="U68" s="110">
        <f t="shared" si="6"/>
        <v>3.1045751633986929</v>
      </c>
      <c r="V68" s="110">
        <f t="shared" si="7"/>
        <v>0.16339869281045752</v>
      </c>
      <c r="W68" s="111">
        <f t="shared" si="8"/>
        <v>6.6993464052287583</v>
      </c>
    </row>
    <row r="69" spans="1:23" ht="14.4">
      <c r="A69" s="117" t="s">
        <v>567</v>
      </c>
      <c r="B69" s="18" t="s">
        <v>61</v>
      </c>
      <c r="C69" s="95">
        <v>720</v>
      </c>
      <c r="D69" s="95">
        <v>19</v>
      </c>
      <c r="E69" s="95">
        <v>26</v>
      </c>
      <c r="F69" s="95">
        <v>1</v>
      </c>
      <c r="G69" s="18" t="s">
        <v>61</v>
      </c>
      <c r="H69" s="110">
        <f t="shared" si="9"/>
        <v>2.6388888888888888</v>
      </c>
      <c r="I69" s="110">
        <f t="shared" si="10"/>
        <v>3.6111111111111107</v>
      </c>
      <c r="J69" s="110">
        <f t="shared" si="11"/>
        <v>0.1388888888888889</v>
      </c>
      <c r="K69" s="111">
        <f t="shared" si="3"/>
        <v>6.3888888888888893</v>
      </c>
      <c r="L69" s="239" t="s">
        <v>61</v>
      </c>
      <c r="M69" s="242" t="s">
        <v>771</v>
      </c>
      <c r="N69" s="242" t="s">
        <v>706</v>
      </c>
      <c r="O69" s="242" t="s">
        <v>585</v>
      </c>
      <c r="P69" s="242" t="s">
        <v>772</v>
      </c>
      <c r="Q69" s="242" t="s">
        <v>100</v>
      </c>
      <c r="R69" s="241" t="s">
        <v>61</v>
      </c>
      <c r="S69" s="110">
        <f t="shared" si="4"/>
        <v>0.95497953615279674</v>
      </c>
      <c r="T69" s="110">
        <f t="shared" si="5"/>
        <v>95.634379263301511</v>
      </c>
      <c r="U69" s="110">
        <f t="shared" si="6"/>
        <v>3.4106412005457027</v>
      </c>
      <c r="V69" s="110">
        <f t="shared" si="7"/>
        <v>0</v>
      </c>
      <c r="W69" s="111">
        <f t="shared" si="8"/>
        <v>4.3656207366984994</v>
      </c>
    </row>
    <row r="70" spans="1:23" ht="14.4">
      <c r="A70" s="117" t="s">
        <v>568</v>
      </c>
      <c r="B70" s="18" t="s">
        <v>62</v>
      </c>
      <c r="C70" s="95">
        <v>558</v>
      </c>
      <c r="D70" s="95">
        <v>29</v>
      </c>
      <c r="E70" s="95">
        <v>11</v>
      </c>
      <c r="F70" s="95">
        <v>2</v>
      </c>
      <c r="G70" s="18" t="s">
        <v>62</v>
      </c>
      <c r="H70" s="110">
        <f t="shared" si="9"/>
        <v>5.1971326164874547</v>
      </c>
      <c r="I70" s="110">
        <f t="shared" si="10"/>
        <v>1.9713261648745519</v>
      </c>
      <c r="J70" s="110">
        <f t="shared" si="11"/>
        <v>0.35842293906810035</v>
      </c>
      <c r="K70" s="111">
        <f t="shared" si="3"/>
        <v>7.5268817204301071</v>
      </c>
      <c r="L70" s="239" t="s">
        <v>62</v>
      </c>
      <c r="M70" s="242" t="s">
        <v>773</v>
      </c>
      <c r="N70" s="242" t="s">
        <v>700</v>
      </c>
      <c r="O70" s="242" t="s">
        <v>716</v>
      </c>
      <c r="P70" s="242" t="s">
        <v>717</v>
      </c>
      <c r="Q70" s="242" t="s">
        <v>677</v>
      </c>
      <c r="R70" s="241" t="s">
        <v>62</v>
      </c>
      <c r="S70" s="110">
        <f t="shared" si="4"/>
        <v>4.6421663442940044</v>
      </c>
      <c r="T70" s="110">
        <f t="shared" si="5"/>
        <v>93.03675048355899</v>
      </c>
      <c r="U70" s="110">
        <f t="shared" si="6"/>
        <v>2.1276595744680851</v>
      </c>
      <c r="V70" s="110">
        <f t="shared" si="7"/>
        <v>0.19342359767891684</v>
      </c>
      <c r="W70" s="111">
        <f t="shared" si="8"/>
        <v>6.9632495164410066</v>
      </c>
    </row>
    <row r="71" spans="1:23" ht="14.4">
      <c r="A71" s="117" t="s">
        <v>569</v>
      </c>
      <c r="B71" s="18" t="s">
        <v>63</v>
      </c>
      <c r="C71" s="95">
        <v>405</v>
      </c>
      <c r="D71" s="95">
        <v>26</v>
      </c>
      <c r="E71" s="95">
        <v>11</v>
      </c>
      <c r="F71" s="95">
        <v>1</v>
      </c>
      <c r="G71" s="18" t="s">
        <v>63</v>
      </c>
      <c r="H71" s="110">
        <f t="shared" si="9"/>
        <v>6.4197530864197532</v>
      </c>
      <c r="I71" s="110">
        <f t="shared" si="10"/>
        <v>2.7160493827160495</v>
      </c>
      <c r="J71" s="110">
        <f t="shared" si="11"/>
        <v>0.24691358024691357</v>
      </c>
      <c r="K71" s="111">
        <f t="shared" si="3"/>
        <v>9.3827160493827151</v>
      </c>
      <c r="L71" s="239" t="s">
        <v>63</v>
      </c>
      <c r="M71" s="242" t="s">
        <v>774</v>
      </c>
      <c r="N71" s="242" t="s">
        <v>692</v>
      </c>
      <c r="O71" s="242" t="s">
        <v>775</v>
      </c>
      <c r="P71" s="242" t="s">
        <v>676</v>
      </c>
      <c r="Q71" s="242" t="s">
        <v>671</v>
      </c>
      <c r="R71" s="241" t="s">
        <v>63</v>
      </c>
      <c r="S71" s="110">
        <f t="shared" si="4"/>
        <v>6.5517241379310347</v>
      </c>
      <c r="T71" s="110">
        <f t="shared" si="5"/>
        <v>89.65517241379311</v>
      </c>
      <c r="U71" s="110">
        <f t="shared" si="6"/>
        <v>2.7586206896551726</v>
      </c>
      <c r="V71" s="110">
        <f t="shared" si="7"/>
        <v>1.0344827586206897</v>
      </c>
      <c r="W71" s="111">
        <f t="shared" si="8"/>
        <v>10.344827586206897</v>
      </c>
    </row>
    <row r="72" spans="1:23" ht="14.4">
      <c r="A72" s="117" t="s">
        <v>570</v>
      </c>
      <c r="B72" s="18" t="s">
        <v>64</v>
      </c>
      <c r="C72" s="95">
        <v>729</v>
      </c>
      <c r="D72" s="95">
        <v>33</v>
      </c>
      <c r="E72" s="95">
        <v>11</v>
      </c>
      <c r="F72" s="95">
        <v>0</v>
      </c>
      <c r="G72" s="18" t="s">
        <v>64</v>
      </c>
      <c r="H72" s="110">
        <f t="shared" si="9"/>
        <v>4.5267489711934159</v>
      </c>
      <c r="I72" s="110">
        <f t="shared" si="10"/>
        <v>1.5089163237311385</v>
      </c>
      <c r="J72" s="110">
        <f t="shared" si="11"/>
        <v>0</v>
      </c>
      <c r="K72" s="111">
        <f t="shared" si="3"/>
        <v>6.0356652949245539</v>
      </c>
      <c r="L72" s="239" t="s">
        <v>64</v>
      </c>
      <c r="M72" s="242" t="s">
        <v>776</v>
      </c>
      <c r="N72" s="242" t="s">
        <v>689</v>
      </c>
      <c r="O72" s="242" t="s">
        <v>712</v>
      </c>
      <c r="P72" s="242" t="s">
        <v>663</v>
      </c>
      <c r="Q72" s="242" t="s">
        <v>100</v>
      </c>
      <c r="R72" s="241" t="s">
        <v>64</v>
      </c>
      <c r="S72" s="110">
        <f t="shared" si="4"/>
        <v>4.2925278219395864</v>
      </c>
      <c r="T72" s="110">
        <f t="shared" si="5"/>
        <v>94.912559618441975</v>
      </c>
      <c r="U72" s="110">
        <f t="shared" si="6"/>
        <v>0.79491255961844187</v>
      </c>
      <c r="V72" s="110">
        <f t="shared" si="7"/>
        <v>0</v>
      </c>
      <c r="W72" s="111">
        <f t="shared" si="8"/>
        <v>5.0874403815580287</v>
      </c>
    </row>
    <row r="73" spans="1:23" ht="14.4">
      <c r="A73" s="117" t="s">
        <v>571</v>
      </c>
      <c r="B73" s="18" t="s">
        <v>65</v>
      </c>
      <c r="C73" s="95">
        <v>326</v>
      </c>
      <c r="D73" s="95">
        <v>17</v>
      </c>
      <c r="E73" s="95">
        <v>5</v>
      </c>
      <c r="F73" s="95">
        <v>1</v>
      </c>
      <c r="G73" s="18" t="s">
        <v>65</v>
      </c>
      <c r="H73" s="110">
        <f t="shared" si="9"/>
        <v>5.2147239263803682</v>
      </c>
      <c r="I73" s="110">
        <f t="shared" ref="I73:I90" si="12">(E73/C73)*100</f>
        <v>1.5337423312883436</v>
      </c>
      <c r="J73" s="110">
        <f t="shared" ref="J73:J90" si="13">(F73/C73)*100</f>
        <v>0.30674846625766872</v>
      </c>
      <c r="K73" s="111">
        <f t="shared" si="3"/>
        <v>7.0552147239263805</v>
      </c>
      <c r="L73" s="239" t="s">
        <v>65</v>
      </c>
      <c r="M73" s="242" t="s">
        <v>777</v>
      </c>
      <c r="N73" s="242" t="s">
        <v>676</v>
      </c>
      <c r="O73" s="242" t="s">
        <v>778</v>
      </c>
      <c r="P73" s="242" t="s">
        <v>731</v>
      </c>
      <c r="Q73" s="242" t="s">
        <v>100</v>
      </c>
      <c r="R73" s="241" t="s">
        <v>65</v>
      </c>
      <c r="S73" s="110">
        <f t="shared" si="4"/>
        <v>3.3333333333333335</v>
      </c>
      <c r="T73" s="110">
        <f t="shared" si="5"/>
        <v>91.666666666666657</v>
      </c>
      <c r="U73" s="110">
        <f t="shared" si="6"/>
        <v>5</v>
      </c>
      <c r="V73" s="110">
        <f t="shared" si="7"/>
        <v>0</v>
      </c>
      <c r="W73" s="111">
        <f t="shared" si="8"/>
        <v>8.3333333333333339</v>
      </c>
    </row>
    <row r="74" spans="1:23" ht="14.4">
      <c r="A74" s="117" t="s">
        <v>572</v>
      </c>
      <c r="B74" s="18" t="s">
        <v>66</v>
      </c>
      <c r="C74" s="99">
        <v>4408</v>
      </c>
      <c r="D74" s="99">
        <v>137</v>
      </c>
      <c r="E74" s="99">
        <v>122</v>
      </c>
      <c r="F74" s="99">
        <v>14</v>
      </c>
      <c r="G74" s="18" t="s">
        <v>66</v>
      </c>
      <c r="H74" s="110">
        <f t="shared" si="9"/>
        <v>3.1079854809437384</v>
      </c>
      <c r="I74" s="110">
        <f t="shared" si="12"/>
        <v>2.7676950998185115</v>
      </c>
      <c r="J74" s="110">
        <f t="shared" si="13"/>
        <v>0.31760435571687839</v>
      </c>
      <c r="K74" s="111">
        <f t="shared" ref="K74:K90" si="14">SUM(H74:J74)</f>
        <v>6.1932849364791283</v>
      </c>
      <c r="L74" s="239" t="s">
        <v>66</v>
      </c>
      <c r="M74" s="242" t="s">
        <v>779</v>
      </c>
      <c r="N74" s="242" t="s">
        <v>780</v>
      </c>
      <c r="O74" s="242" t="s">
        <v>781</v>
      </c>
      <c r="P74" s="242" t="s">
        <v>520</v>
      </c>
      <c r="Q74" s="242" t="s">
        <v>687</v>
      </c>
      <c r="R74" s="241" t="s">
        <v>66</v>
      </c>
      <c r="S74" s="110">
        <f t="shared" ref="S74:S90" si="15">(N74/M74)*100</f>
        <v>3.401528222824747</v>
      </c>
      <c r="T74" s="110">
        <f t="shared" ref="T74:T90" si="16">(O74/M74)*100</f>
        <v>93.344836085777672</v>
      </c>
      <c r="U74" s="110">
        <f t="shared" ref="U74:U90" si="17">(P74/M74)*100</f>
        <v>2.8099580971160956</v>
      </c>
      <c r="V74" s="110">
        <f t="shared" ref="V74:V90" si="18">(Q74/M74)*100</f>
        <v>0.44367759428148884</v>
      </c>
      <c r="W74" s="111">
        <f t="shared" ref="W74:W90" si="19">+SUM(S74,U74,V74)</f>
        <v>6.6551639142223316</v>
      </c>
    </row>
    <row r="75" spans="1:23" ht="14.4">
      <c r="A75" s="117" t="s">
        <v>573</v>
      </c>
      <c r="B75" s="18" t="s">
        <v>67</v>
      </c>
      <c r="C75" s="99">
        <v>800</v>
      </c>
      <c r="D75" s="99">
        <v>42</v>
      </c>
      <c r="E75" s="99">
        <v>13</v>
      </c>
      <c r="F75" s="99">
        <v>3</v>
      </c>
      <c r="G75" s="18" t="s">
        <v>67</v>
      </c>
      <c r="H75" s="110">
        <f t="shared" ref="H75:H90" si="20">(D75/C75)*100</f>
        <v>5.25</v>
      </c>
      <c r="I75" s="110">
        <f t="shared" si="12"/>
        <v>1.625</v>
      </c>
      <c r="J75" s="110">
        <f t="shared" si="13"/>
        <v>0.375</v>
      </c>
      <c r="K75" s="111">
        <f t="shared" si="14"/>
        <v>7.25</v>
      </c>
      <c r="L75" s="239" t="s">
        <v>67</v>
      </c>
      <c r="M75" s="242" t="s">
        <v>782</v>
      </c>
      <c r="N75" s="242" t="s">
        <v>727</v>
      </c>
      <c r="O75" s="242" t="s">
        <v>577</v>
      </c>
      <c r="P75" s="242" t="s">
        <v>706</v>
      </c>
      <c r="Q75" s="242" t="s">
        <v>671</v>
      </c>
      <c r="R75" s="241" t="s">
        <v>67</v>
      </c>
      <c r="S75" s="110">
        <f t="shared" si="15"/>
        <v>10.72463768115942</v>
      </c>
      <c r="T75" s="110">
        <f t="shared" si="16"/>
        <v>87.826086956521749</v>
      </c>
      <c r="U75" s="110">
        <f t="shared" si="17"/>
        <v>1.0144927536231882</v>
      </c>
      <c r="V75" s="110">
        <f t="shared" si="18"/>
        <v>0.43478260869565216</v>
      </c>
      <c r="W75" s="111">
        <f t="shared" si="19"/>
        <v>12.17391304347826</v>
      </c>
    </row>
    <row r="76" spans="1:23" ht="14.4">
      <c r="A76" s="117" t="s">
        <v>574</v>
      </c>
      <c r="B76" s="18" t="s">
        <v>68</v>
      </c>
      <c r="C76" s="99">
        <v>1381</v>
      </c>
      <c r="D76" s="99">
        <v>32</v>
      </c>
      <c r="E76" s="99">
        <v>40</v>
      </c>
      <c r="F76" s="99">
        <v>5</v>
      </c>
      <c r="G76" s="18" t="s">
        <v>68</v>
      </c>
      <c r="H76" s="110">
        <f t="shared" si="20"/>
        <v>2.3171614771904414</v>
      </c>
      <c r="I76" s="110">
        <f t="shared" si="12"/>
        <v>2.896451846488052</v>
      </c>
      <c r="J76" s="110">
        <f t="shared" si="13"/>
        <v>0.3620564808110065</v>
      </c>
      <c r="K76" s="111">
        <f t="shared" si="14"/>
        <v>5.5756698044895003</v>
      </c>
      <c r="L76" s="239" t="s">
        <v>68</v>
      </c>
      <c r="M76" s="242" t="s">
        <v>783</v>
      </c>
      <c r="N76" s="242" t="s">
        <v>750</v>
      </c>
      <c r="O76" s="242" t="s">
        <v>784</v>
      </c>
      <c r="P76" s="242" t="s">
        <v>785</v>
      </c>
      <c r="Q76" s="242" t="s">
        <v>734</v>
      </c>
      <c r="R76" s="241" t="s">
        <v>68</v>
      </c>
      <c r="S76" s="110">
        <f t="shared" si="15"/>
        <v>3.5781544256120528</v>
      </c>
      <c r="T76" s="110">
        <f t="shared" si="16"/>
        <v>91.964846202134339</v>
      </c>
      <c r="U76" s="110">
        <f t="shared" si="17"/>
        <v>3.640929064657878</v>
      </c>
      <c r="V76" s="110">
        <f t="shared" si="18"/>
        <v>0.81607030759573129</v>
      </c>
      <c r="W76" s="111">
        <f t="shared" si="19"/>
        <v>8.0351537978656626</v>
      </c>
    </row>
    <row r="77" spans="1:23" ht="14.4">
      <c r="A77" s="117" t="s">
        <v>575</v>
      </c>
      <c r="B77" s="18" t="s">
        <v>69</v>
      </c>
      <c r="C77" s="99">
        <v>450</v>
      </c>
      <c r="D77" s="99">
        <v>13</v>
      </c>
      <c r="E77" s="99">
        <v>9</v>
      </c>
      <c r="F77" s="99">
        <v>0</v>
      </c>
      <c r="G77" s="18" t="s">
        <v>69</v>
      </c>
      <c r="H77" s="110">
        <f t="shared" si="20"/>
        <v>2.8888888888888888</v>
      </c>
      <c r="I77" s="110">
        <f t="shared" si="12"/>
        <v>2</v>
      </c>
      <c r="J77" s="110">
        <f t="shared" si="13"/>
        <v>0</v>
      </c>
      <c r="K77" s="111">
        <f t="shared" si="14"/>
        <v>4.8888888888888893</v>
      </c>
      <c r="L77" s="239" t="s">
        <v>69</v>
      </c>
      <c r="M77" s="242" t="s">
        <v>786</v>
      </c>
      <c r="N77" s="242" t="s">
        <v>706</v>
      </c>
      <c r="O77" s="242" t="s">
        <v>787</v>
      </c>
      <c r="P77" s="242" t="s">
        <v>687</v>
      </c>
      <c r="Q77" s="242" t="s">
        <v>677</v>
      </c>
      <c r="R77" s="241" t="s">
        <v>69</v>
      </c>
      <c r="S77" s="110">
        <f t="shared" si="15"/>
        <v>1.5981735159817352</v>
      </c>
      <c r="T77" s="110">
        <f t="shared" si="16"/>
        <v>94.063926940639263</v>
      </c>
      <c r="U77" s="110">
        <f t="shared" si="17"/>
        <v>4.10958904109589</v>
      </c>
      <c r="V77" s="110">
        <f t="shared" si="18"/>
        <v>0.22831050228310501</v>
      </c>
      <c r="W77" s="111">
        <f t="shared" si="19"/>
        <v>5.9360730593607309</v>
      </c>
    </row>
    <row r="78" spans="1:23" ht="14.4">
      <c r="A78" s="117" t="s">
        <v>576</v>
      </c>
      <c r="B78" s="18" t="s">
        <v>70</v>
      </c>
      <c r="C78" s="99">
        <v>1055</v>
      </c>
      <c r="D78" s="99">
        <v>42</v>
      </c>
      <c r="E78" s="99">
        <v>16</v>
      </c>
      <c r="F78" s="99">
        <v>3</v>
      </c>
      <c r="G78" s="18" t="s">
        <v>70</v>
      </c>
      <c r="H78" s="110">
        <f t="shared" si="20"/>
        <v>3.9810426540284363</v>
      </c>
      <c r="I78" s="110">
        <f t="shared" si="12"/>
        <v>1.5165876777251186</v>
      </c>
      <c r="J78" s="110">
        <f t="shared" si="13"/>
        <v>0.28436018957345971</v>
      </c>
      <c r="K78" s="111">
        <f t="shared" si="14"/>
        <v>5.7819905213270149</v>
      </c>
      <c r="L78" s="239" t="s">
        <v>70</v>
      </c>
      <c r="M78" s="242" t="s">
        <v>788</v>
      </c>
      <c r="N78" s="242" t="s">
        <v>789</v>
      </c>
      <c r="O78" s="242" t="s">
        <v>790</v>
      </c>
      <c r="P78" s="242" t="s">
        <v>791</v>
      </c>
      <c r="Q78" s="242" t="s">
        <v>663</v>
      </c>
      <c r="R78" s="241" t="s">
        <v>70</v>
      </c>
      <c r="S78" s="110">
        <f t="shared" si="15"/>
        <v>4.5540796963946866</v>
      </c>
      <c r="T78" s="110">
        <f t="shared" si="16"/>
        <v>90.702087286527515</v>
      </c>
      <c r="U78" s="110">
        <f t="shared" si="17"/>
        <v>4.269449715370019</v>
      </c>
      <c r="V78" s="110">
        <f t="shared" si="18"/>
        <v>0.47438330170777987</v>
      </c>
      <c r="W78" s="111">
        <f t="shared" si="19"/>
        <v>9.2979127134724866</v>
      </c>
    </row>
    <row r="79" spans="1:23" ht="14.4">
      <c r="A79" s="117" t="s">
        <v>577</v>
      </c>
      <c r="B79" s="18" t="s">
        <v>71</v>
      </c>
      <c r="C79" s="99">
        <v>1022</v>
      </c>
      <c r="D79" s="99">
        <v>40</v>
      </c>
      <c r="E79" s="99">
        <v>34</v>
      </c>
      <c r="F79" s="99">
        <v>0</v>
      </c>
      <c r="G79" s="18" t="s">
        <v>71</v>
      </c>
      <c r="H79" s="110">
        <f t="shared" si="20"/>
        <v>3.9138943248532287</v>
      </c>
      <c r="I79" s="110">
        <f t="shared" si="12"/>
        <v>3.3268101761252442</v>
      </c>
      <c r="J79" s="110">
        <f t="shared" si="13"/>
        <v>0</v>
      </c>
      <c r="K79" s="111">
        <f t="shared" si="14"/>
        <v>7.240704500978473</v>
      </c>
      <c r="L79" s="18" t="s">
        <v>1165</v>
      </c>
      <c r="M79" s="242" t="s">
        <v>792</v>
      </c>
      <c r="N79" s="242" t="s">
        <v>793</v>
      </c>
      <c r="O79" s="242" t="s">
        <v>794</v>
      </c>
      <c r="P79" s="242" t="s">
        <v>665</v>
      </c>
      <c r="Q79" s="242" t="s">
        <v>677</v>
      </c>
      <c r="R79" s="241" t="s">
        <v>71</v>
      </c>
      <c r="S79" s="110">
        <f t="shared" si="15"/>
        <v>4.2510121457489873</v>
      </c>
      <c r="T79" s="110">
        <f t="shared" si="16"/>
        <v>92.20647773279353</v>
      </c>
      <c r="U79" s="110">
        <f t="shared" si="17"/>
        <v>3.4412955465587043</v>
      </c>
      <c r="V79" s="110">
        <f t="shared" si="18"/>
        <v>0.10121457489878542</v>
      </c>
      <c r="W79" s="111">
        <f t="shared" si="19"/>
        <v>7.7935222672064768</v>
      </c>
    </row>
    <row r="80" spans="1:23" ht="14.4">
      <c r="A80" s="117" t="s">
        <v>578</v>
      </c>
      <c r="B80" s="18" t="s">
        <v>72</v>
      </c>
      <c r="C80" s="99">
        <v>1107</v>
      </c>
      <c r="D80" s="99">
        <v>53</v>
      </c>
      <c r="E80" s="99">
        <v>19</v>
      </c>
      <c r="F80" s="99">
        <v>8</v>
      </c>
      <c r="G80" s="18" t="s">
        <v>72</v>
      </c>
      <c r="H80" s="110">
        <f t="shared" si="20"/>
        <v>4.7877145438121049</v>
      </c>
      <c r="I80" s="110">
        <f t="shared" si="12"/>
        <v>1.7163504968383017</v>
      </c>
      <c r="J80" s="110">
        <f t="shared" si="13"/>
        <v>0.72267389340560073</v>
      </c>
      <c r="K80" s="111">
        <f t="shared" si="14"/>
        <v>7.2267389340560069</v>
      </c>
      <c r="L80" s="239" t="s">
        <v>72</v>
      </c>
      <c r="M80" s="242" t="s">
        <v>795</v>
      </c>
      <c r="N80" s="242" t="s">
        <v>796</v>
      </c>
      <c r="O80" s="242" t="s">
        <v>797</v>
      </c>
      <c r="P80" s="242" t="s">
        <v>758</v>
      </c>
      <c r="Q80" s="242" t="s">
        <v>711</v>
      </c>
      <c r="R80" s="241" t="s">
        <v>72</v>
      </c>
      <c r="S80" s="110">
        <f t="shared" si="15"/>
        <v>5.6190476190476195</v>
      </c>
      <c r="T80" s="110">
        <f t="shared" si="16"/>
        <v>90.571428571428569</v>
      </c>
      <c r="U80" s="110">
        <f t="shared" si="17"/>
        <v>3.4285714285714288</v>
      </c>
      <c r="V80" s="110">
        <f t="shared" si="18"/>
        <v>0.38095238095238093</v>
      </c>
      <c r="W80" s="111">
        <f t="shared" si="19"/>
        <v>9.4285714285714288</v>
      </c>
    </row>
    <row r="81" spans="1:23" ht="14.4">
      <c r="A81" s="117" t="s">
        <v>579</v>
      </c>
      <c r="B81" s="18" t="s">
        <v>73</v>
      </c>
      <c r="C81" s="99">
        <v>1917</v>
      </c>
      <c r="D81" s="99">
        <v>60</v>
      </c>
      <c r="E81" s="99">
        <v>58</v>
      </c>
      <c r="F81" s="99">
        <v>10</v>
      </c>
      <c r="G81" s="18" t="s">
        <v>73</v>
      </c>
      <c r="H81" s="110">
        <f t="shared" si="20"/>
        <v>3.1298904538341157</v>
      </c>
      <c r="I81" s="110">
        <f t="shared" si="12"/>
        <v>3.0255607720396451</v>
      </c>
      <c r="J81" s="110">
        <f t="shared" si="13"/>
        <v>0.52164840897235265</v>
      </c>
      <c r="K81" s="111">
        <f t="shared" si="14"/>
        <v>6.6770996348461136</v>
      </c>
      <c r="L81" s="239" t="s">
        <v>73</v>
      </c>
      <c r="M81" s="242" t="s">
        <v>798</v>
      </c>
      <c r="N81" s="242" t="s">
        <v>750</v>
      </c>
      <c r="O81" s="242" t="s">
        <v>799</v>
      </c>
      <c r="P81" s="242" t="s">
        <v>800</v>
      </c>
      <c r="Q81" s="242" t="s">
        <v>711</v>
      </c>
      <c r="R81" s="241" t="s">
        <v>73</v>
      </c>
      <c r="S81" s="110">
        <f t="shared" si="15"/>
        <v>3.1914893617021276</v>
      </c>
      <c r="T81" s="110">
        <f t="shared" si="16"/>
        <v>94.120940649496077</v>
      </c>
      <c r="U81" s="110">
        <f t="shared" si="17"/>
        <v>2.4636058230683089</v>
      </c>
      <c r="V81" s="110">
        <f t="shared" si="18"/>
        <v>0.22396416573348266</v>
      </c>
      <c r="W81" s="111">
        <f t="shared" si="19"/>
        <v>5.879059350503919</v>
      </c>
    </row>
    <row r="82" spans="1:23" ht="14.4">
      <c r="A82" s="117" t="s">
        <v>580</v>
      </c>
      <c r="B82" s="18" t="s">
        <v>74</v>
      </c>
      <c r="C82" s="99">
        <v>756</v>
      </c>
      <c r="D82" s="99">
        <v>38</v>
      </c>
      <c r="E82" s="99">
        <v>7</v>
      </c>
      <c r="F82" s="99">
        <v>2</v>
      </c>
      <c r="G82" s="18" t="s">
        <v>74</v>
      </c>
      <c r="H82" s="110">
        <f t="shared" si="20"/>
        <v>5.0264550264550261</v>
      </c>
      <c r="I82" s="110">
        <f t="shared" si="12"/>
        <v>0.92592592592592582</v>
      </c>
      <c r="J82" s="110">
        <f t="shared" si="13"/>
        <v>0.26455026455026454</v>
      </c>
      <c r="K82" s="111">
        <f t="shared" si="14"/>
        <v>6.2169312169312159</v>
      </c>
      <c r="L82" s="239" t="s">
        <v>74</v>
      </c>
      <c r="M82" s="242" t="s">
        <v>801</v>
      </c>
      <c r="N82" s="242" t="s">
        <v>802</v>
      </c>
      <c r="O82" s="242" t="s">
        <v>803</v>
      </c>
      <c r="P82" s="242" t="s">
        <v>683</v>
      </c>
      <c r="Q82" s="242" t="s">
        <v>711</v>
      </c>
      <c r="R82" s="241" t="s">
        <v>74</v>
      </c>
      <c r="S82" s="110">
        <f t="shared" si="15"/>
        <v>5.8192955589586521</v>
      </c>
      <c r="T82" s="110">
        <f t="shared" si="16"/>
        <v>90.0459418070444</v>
      </c>
      <c r="U82" s="110">
        <f t="shared" si="17"/>
        <v>3.522205206738132</v>
      </c>
      <c r="V82" s="110">
        <f t="shared" si="18"/>
        <v>0.61255742725880558</v>
      </c>
      <c r="W82" s="111">
        <f t="shared" si="19"/>
        <v>9.9540581929555891</v>
      </c>
    </row>
    <row r="83" spans="1:23" ht="14.4">
      <c r="A83" s="117" t="s">
        <v>581</v>
      </c>
      <c r="B83" s="18" t="s">
        <v>75</v>
      </c>
      <c r="C83" s="99">
        <v>1158</v>
      </c>
      <c r="D83" s="99">
        <v>76</v>
      </c>
      <c r="E83" s="99">
        <v>40</v>
      </c>
      <c r="F83" s="99">
        <v>1</v>
      </c>
      <c r="G83" s="18" t="s">
        <v>75</v>
      </c>
      <c r="H83" s="110">
        <f t="shared" si="20"/>
        <v>6.5630397236614861</v>
      </c>
      <c r="I83" s="110">
        <f t="shared" si="12"/>
        <v>3.4542314335060449</v>
      </c>
      <c r="J83" s="110">
        <f t="shared" si="13"/>
        <v>8.6355785837651119E-2</v>
      </c>
      <c r="K83" s="111">
        <f t="shared" si="14"/>
        <v>10.103626943005182</v>
      </c>
      <c r="L83" s="239" t="s">
        <v>75</v>
      </c>
      <c r="M83" s="242" t="s">
        <v>804</v>
      </c>
      <c r="N83" s="242" t="s">
        <v>805</v>
      </c>
      <c r="O83" s="242" t="s">
        <v>806</v>
      </c>
      <c r="P83" s="242" t="s">
        <v>807</v>
      </c>
      <c r="Q83" s="242" t="s">
        <v>717</v>
      </c>
      <c r="R83" s="241" t="s">
        <v>75</v>
      </c>
      <c r="S83" s="110">
        <f t="shared" si="15"/>
        <v>4.1900868676545731</v>
      </c>
      <c r="T83" s="110">
        <f t="shared" si="16"/>
        <v>88.042922841083296</v>
      </c>
      <c r="U83" s="110">
        <f t="shared" si="17"/>
        <v>7.2049054675523765</v>
      </c>
      <c r="V83" s="110">
        <f t="shared" si="18"/>
        <v>0.56208482370975976</v>
      </c>
      <c r="W83" s="111">
        <f t="shared" si="19"/>
        <v>11.957077158916711</v>
      </c>
    </row>
    <row r="84" spans="1:23" ht="14.4">
      <c r="A84" s="117" t="s">
        <v>582</v>
      </c>
      <c r="B84" s="18" t="s">
        <v>76</v>
      </c>
      <c r="C84" s="99">
        <v>552</v>
      </c>
      <c r="D84" s="99">
        <v>22</v>
      </c>
      <c r="E84" s="99">
        <v>21</v>
      </c>
      <c r="F84" s="99">
        <v>6</v>
      </c>
      <c r="G84" s="18" t="s">
        <v>76</v>
      </c>
      <c r="H84" s="110">
        <f t="shared" si="20"/>
        <v>3.9855072463768111</v>
      </c>
      <c r="I84" s="110">
        <f t="shared" si="12"/>
        <v>3.804347826086957</v>
      </c>
      <c r="J84" s="110">
        <f t="shared" si="13"/>
        <v>1.0869565217391304</v>
      </c>
      <c r="K84" s="111">
        <f t="shared" si="14"/>
        <v>8.8768115942028984</v>
      </c>
      <c r="L84" s="239" t="s">
        <v>76</v>
      </c>
      <c r="M84" s="242" t="s">
        <v>808</v>
      </c>
      <c r="N84" s="242" t="s">
        <v>685</v>
      </c>
      <c r="O84" s="242" t="s">
        <v>809</v>
      </c>
      <c r="P84" s="242" t="s">
        <v>715</v>
      </c>
      <c r="Q84" s="242" t="s">
        <v>100</v>
      </c>
      <c r="R84" s="241" t="s">
        <v>76</v>
      </c>
      <c r="S84" s="110">
        <f t="shared" si="15"/>
        <v>2.8355387523629489</v>
      </c>
      <c r="T84" s="110">
        <f t="shared" si="16"/>
        <v>93.383742911153121</v>
      </c>
      <c r="U84" s="110">
        <f t="shared" si="17"/>
        <v>3.7807183364839321</v>
      </c>
      <c r="V84" s="110">
        <f t="shared" si="18"/>
        <v>0</v>
      </c>
      <c r="W84" s="111">
        <f t="shared" si="19"/>
        <v>6.616257088846881</v>
      </c>
    </row>
    <row r="85" spans="1:23" ht="14.4">
      <c r="A85" s="117" t="s">
        <v>585</v>
      </c>
      <c r="B85" s="18" t="s">
        <v>77</v>
      </c>
      <c r="C85" s="95">
        <v>2787</v>
      </c>
      <c r="D85" s="95">
        <v>113</v>
      </c>
      <c r="E85" s="95">
        <v>63</v>
      </c>
      <c r="F85" s="95">
        <v>8</v>
      </c>
      <c r="G85" s="18" t="s">
        <v>77</v>
      </c>
      <c r="H85" s="110">
        <f t="shared" si="20"/>
        <v>4.05453893074991</v>
      </c>
      <c r="I85" s="110">
        <f t="shared" si="12"/>
        <v>2.2604951560818085</v>
      </c>
      <c r="J85" s="110">
        <f t="shared" si="13"/>
        <v>0.28704700394689631</v>
      </c>
      <c r="K85" s="111">
        <f t="shared" si="14"/>
        <v>6.6020810907786149</v>
      </c>
      <c r="L85" s="239" t="s">
        <v>77</v>
      </c>
      <c r="M85" s="242" t="s">
        <v>810</v>
      </c>
      <c r="N85" s="242" t="s">
        <v>811</v>
      </c>
      <c r="O85" s="242" t="s">
        <v>812</v>
      </c>
      <c r="P85" s="242" t="s">
        <v>813</v>
      </c>
      <c r="Q85" s="242" t="s">
        <v>658</v>
      </c>
      <c r="R85" s="241" t="s">
        <v>77</v>
      </c>
      <c r="S85" s="110">
        <f t="shared" si="15"/>
        <v>2.96269202633504</v>
      </c>
      <c r="T85" s="110">
        <f t="shared" si="16"/>
        <v>94.879297732260426</v>
      </c>
      <c r="U85" s="110">
        <f t="shared" si="17"/>
        <v>1.7922457937088514</v>
      </c>
      <c r="V85" s="110">
        <f t="shared" si="18"/>
        <v>0.36576444769568395</v>
      </c>
      <c r="W85" s="111">
        <f t="shared" si="19"/>
        <v>5.120702267739575</v>
      </c>
    </row>
    <row r="86" spans="1:23" ht="14.4">
      <c r="A86" s="117" t="s">
        <v>586</v>
      </c>
      <c r="B86" s="18" t="s">
        <v>78</v>
      </c>
      <c r="C86" s="95">
        <v>5366</v>
      </c>
      <c r="D86" s="95">
        <v>192</v>
      </c>
      <c r="E86" s="95">
        <v>94</v>
      </c>
      <c r="F86" s="95">
        <v>16</v>
      </c>
      <c r="G86" s="18" t="s">
        <v>78</v>
      </c>
      <c r="H86" s="110">
        <f t="shared" si="20"/>
        <v>3.5780842340663437</v>
      </c>
      <c r="I86" s="110">
        <f t="shared" si="12"/>
        <v>1.7517704062616473</v>
      </c>
      <c r="J86" s="110">
        <f t="shared" si="13"/>
        <v>0.29817368617219531</v>
      </c>
      <c r="K86" s="111">
        <f t="shared" si="14"/>
        <v>5.6280283265001856</v>
      </c>
      <c r="L86" s="239" t="s">
        <v>78</v>
      </c>
      <c r="M86" s="242" t="s">
        <v>814</v>
      </c>
      <c r="N86" s="242" t="s">
        <v>815</v>
      </c>
      <c r="O86" s="242" t="s">
        <v>816</v>
      </c>
      <c r="P86" s="242" t="s">
        <v>515</v>
      </c>
      <c r="Q86" s="242" t="s">
        <v>748</v>
      </c>
      <c r="R86" s="241" t="s">
        <v>78</v>
      </c>
      <c r="S86" s="110">
        <f t="shared" si="15"/>
        <v>3.6580353473078504</v>
      </c>
      <c r="T86" s="110">
        <f t="shared" si="16"/>
        <v>93.916974928072335</v>
      </c>
      <c r="U86" s="110">
        <f t="shared" si="17"/>
        <v>2.2400328812166048</v>
      </c>
      <c r="V86" s="110">
        <f t="shared" si="18"/>
        <v>0.18495684340320592</v>
      </c>
      <c r="W86" s="111">
        <f t="shared" si="19"/>
        <v>6.0830250719276604</v>
      </c>
    </row>
    <row r="87" spans="1:23" ht="14.4">
      <c r="A87" s="117" t="s">
        <v>587</v>
      </c>
      <c r="B87" s="18" t="s">
        <v>79</v>
      </c>
      <c r="C87" s="95">
        <v>2489</v>
      </c>
      <c r="D87" s="95">
        <v>95</v>
      </c>
      <c r="E87" s="95">
        <v>66</v>
      </c>
      <c r="F87" s="95">
        <v>9</v>
      </c>
      <c r="G87" s="18" t="s">
        <v>79</v>
      </c>
      <c r="H87" s="110">
        <f t="shared" si="20"/>
        <v>3.8167938931297711</v>
      </c>
      <c r="I87" s="110">
        <f t="shared" si="12"/>
        <v>2.6516673362796306</v>
      </c>
      <c r="J87" s="110">
        <f t="shared" si="13"/>
        <v>0.36159100040176778</v>
      </c>
      <c r="K87" s="111">
        <f t="shared" si="14"/>
        <v>6.8300522298111694</v>
      </c>
      <c r="L87" s="239" t="s">
        <v>79</v>
      </c>
      <c r="M87" s="242" t="s">
        <v>817</v>
      </c>
      <c r="N87" s="242" t="s">
        <v>818</v>
      </c>
      <c r="O87" s="242" t="s">
        <v>819</v>
      </c>
      <c r="P87" s="242" t="s">
        <v>750</v>
      </c>
      <c r="Q87" s="242" t="s">
        <v>713</v>
      </c>
      <c r="R87" s="241" t="s">
        <v>79</v>
      </c>
      <c r="S87" s="110">
        <f t="shared" si="15"/>
        <v>3.1380753138075312</v>
      </c>
      <c r="T87" s="110">
        <f t="shared" si="16"/>
        <v>93.891213389121347</v>
      </c>
      <c r="U87" s="110">
        <f t="shared" si="17"/>
        <v>2.3849372384937237</v>
      </c>
      <c r="V87" s="110">
        <f t="shared" si="18"/>
        <v>0.58577405857740583</v>
      </c>
      <c r="W87" s="111">
        <f t="shared" si="19"/>
        <v>6.1087866108786608</v>
      </c>
    </row>
    <row r="88" spans="1:23" ht="14.4">
      <c r="A88" s="117" t="s">
        <v>588</v>
      </c>
      <c r="B88" s="18" t="s">
        <v>80</v>
      </c>
      <c r="C88" s="95">
        <v>1802</v>
      </c>
      <c r="D88" s="95">
        <v>41</v>
      </c>
      <c r="E88" s="95">
        <v>28</v>
      </c>
      <c r="F88" s="95">
        <v>5</v>
      </c>
      <c r="G88" s="18" t="s">
        <v>80</v>
      </c>
      <c r="H88" s="110">
        <f t="shared" si="20"/>
        <v>2.2752497225305217</v>
      </c>
      <c r="I88" s="110">
        <f t="shared" si="12"/>
        <v>1.553829078801332</v>
      </c>
      <c r="J88" s="110">
        <f t="shared" si="13"/>
        <v>0.27746947835738067</v>
      </c>
      <c r="K88" s="111">
        <f t="shared" si="14"/>
        <v>4.1065482796892345</v>
      </c>
      <c r="L88" s="239" t="s">
        <v>80</v>
      </c>
      <c r="M88" s="242" t="s">
        <v>820</v>
      </c>
      <c r="N88" s="242" t="s">
        <v>700</v>
      </c>
      <c r="O88" s="242" t="s">
        <v>821</v>
      </c>
      <c r="P88" s="242" t="s">
        <v>822</v>
      </c>
      <c r="Q88" s="242" t="s">
        <v>711</v>
      </c>
      <c r="R88" s="241" t="s">
        <v>80</v>
      </c>
      <c r="S88" s="110">
        <f t="shared" si="15"/>
        <v>1.6632016632016633</v>
      </c>
      <c r="T88" s="110">
        <f t="shared" si="16"/>
        <v>95.634095634095644</v>
      </c>
      <c r="U88" s="110">
        <f t="shared" si="17"/>
        <v>2.4255024255024256</v>
      </c>
      <c r="V88" s="110">
        <f t="shared" si="18"/>
        <v>0.27720027720027718</v>
      </c>
      <c r="W88" s="111">
        <f t="shared" si="19"/>
        <v>4.3659043659043668</v>
      </c>
    </row>
    <row r="89" spans="1:23" ht="14.4">
      <c r="A89" s="117" t="s">
        <v>589</v>
      </c>
      <c r="B89" s="18" t="s">
        <v>81</v>
      </c>
      <c r="C89" s="95">
        <v>2364</v>
      </c>
      <c r="D89" s="95">
        <v>112</v>
      </c>
      <c r="E89" s="95">
        <v>35</v>
      </c>
      <c r="F89" s="95">
        <v>4</v>
      </c>
      <c r="G89" s="18" t="s">
        <v>81</v>
      </c>
      <c r="H89" s="110">
        <f t="shared" si="20"/>
        <v>4.7377326565143827</v>
      </c>
      <c r="I89" s="110">
        <f t="shared" si="12"/>
        <v>1.4805414551607445</v>
      </c>
      <c r="J89" s="110">
        <f t="shared" si="13"/>
        <v>0.16920473773265651</v>
      </c>
      <c r="K89" s="111">
        <f t="shared" si="14"/>
        <v>6.3874788494077839</v>
      </c>
      <c r="L89" s="239" t="s">
        <v>81</v>
      </c>
      <c r="M89" s="242" t="s">
        <v>823</v>
      </c>
      <c r="N89" s="242" t="s">
        <v>789</v>
      </c>
      <c r="O89" s="242" t="s">
        <v>824</v>
      </c>
      <c r="P89" s="242" t="s">
        <v>825</v>
      </c>
      <c r="Q89" s="242" t="s">
        <v>672</v>
      </c>
      <c r="R89" s="241" t="s">
        <v>81</v>
      </c>
      <c r="S89" s="110">
        <f t="shared" si="15"/>
        <v>2.174898051653829</v>
      </c>
      <c r="T89" s="110">
        <f t="shared" si="16"/>
        <v>96.420480289986415</v>
      </c>
      <c r="U89" s="110">
        <f t="shared" si="17"/>
        <v>1.3140009062075215</v>
      </c>
      <c r="V89" s="110">
        <f t="shared" si="18"/>
        <v>9.062075215224287E-2</v>
      </c>
      <c r="W89" s="111">
        <f t="shared" si="19"/>
        <v>3.5795197100135936</v>
      </c>
    </row>
    <row r="90" spans="1:23" ht="14.4">
      <c r="A90" s="117" t="s">
        <v>590</v>
      </c>
      <c r="B90" s="18" t="s">
        <v>82</v>
      </c>
      <c r="C90" s="95">
        <v>1489</v>
      </c>
      <c r="D90" s="95">
        <v>67</v>
      </c>
      <c r="E90" s="95">
        <v>48</v>
      </c>
      <c r="F90" s="95">
        <v>5</v>
      </c>
      <c r="G90" s="18" t="s">
        <v>82</v>
      </c>
      <c r="H90" s="110">
        <f t="shared" si="20"/>
        <v>4.4996642041638681</v>
      </c>
      <c r="I90" s="110">
        <f t="shared" si="12"/>
        <v>3.2236400268636665</v>
      </c>
      <c r="J90" s="110">
        <f t="shared" si="13"/>
        <v>0.33579583613163194</v>
      </c>
      <c r="K90" s="111">
        <f t="shared" si="14"/>
        <v>8.0591000671591662</v>
      </c>
      <c r="L90" s="239" t="s">
        <v>82</v>
      </c>
      <c r="M90" s="242" t="s">
        <v>783</v>
      </c>
      <c r="N90" s="242" t="s">
        <v>826</v>
      </c>
      <c r="O90" s="242" t="s">
        <v>709</v>
      </c>
      <c r="P90" s="242" t="s">
        <v>827</v>
      </c>
      <c r="Q90" s="242" t="s">
        <v>663</v>
      </c>
      <c r="R90" s="241" t="s">
        <v>82</v>
      </c>
      <c r="S90" s="110">
        <f t="shared" si="15"/>
        <v>4.0175768989328313</v>
      </c>
      <c r="T90" s="110">
        <f t="shared" si="16"/>
        <v>93.78531073446328</v>
      </c>
      <c r="U90" s="110">
        <f t="shared" si="17"/>
        <v>1.8832391713747645</v>
      </c>
      <c r="V90" s="110">
        <f t="shared" si="18"/>
        <v>0.31387319522912743</v>
      </c>
      <c r="W90" s="111">
        <f t="shared" si="19"/>
        <v>6.2146892655367232</v>
      </c>
    </row>
    <row r="91" spans="1:23"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T91" s="243"/>
    </row>
    <row r="92" spans="1:23">
      <c r="B92" s="440" t="s">
        <v>1164</v>
      </c>
      <c r="C92" s="440"/>
      <c r="D92" s="440"/>
      <c r="E92" s="440"/>
      <c r="F92" s="440"/>
      <c r="G92" s="440"/>
      <c r="H92" s="440"/>
      <c r="I92" s="440"/>
      <c r="J92" s="440"/>
      <c r="K92" s="145"/>
    </row>
    <row r="93" spans="1:23" ht="30.45" customHeight="1">
      <c r="A93" s="145"/>
      <c r="B93" s="440"/>
      <c r="C93" s="440"/>
      <c r="D93" s="440"/>
      <c r="E93" s="440"/>
      <c r="F93" s="440"/>
      <c r="G93" s="440"/>
      <c r="H93" s="440"/>
      <c r="I93" s="440"/>
      <c r="J93" s="440"/>
      <c r="K93" s="145"/>
    </row>
  </sheetData>
  <mergeCells count="17">
    <mergeCell ref="B92:J93"/>
    <mergeCell ref="B4:G4"/>
    <mergeCell ref="B6:F6"/>
    <mergeCell ref="G6:K6"/>
    <mergeCell ref="B7:B8"/>
    <mergeCell ref="C7:F7"/>
    <mergeCell ref="G7:G8"/>
    <mergeCell ref="H7:J7"/>
    <mergeCell ref="K7:K8"/>
    <mergeCell ref="A7:A8"/>
    <mergeCell ref="L6:Q6"/>
    <mergeCell ref="R6:W6"/>
    <mergeCell ref="L7:L8"/>
    <mergeCell ref="M7:Q7"/>
    <mergeCell ref="R7:R8"/>
    <mergeCell ref="S7:V7"/>
    <mergeCell ref="W7:W8"/>
  </mergeCells>
  <hyperlinks>
    <hyperlink ref="A1" location="'ODS 2'!A1" display="ODS 2" xr:uid="{00000000-0004-0000-0900-000000000000}"/>
  </hyperlinks>
  <pageMargins left="0.7" right="0.7" top="0.75" bottom="0.75" header="0.3" footer="0.3"/>
  <pageSetup scale="52" orientation="portrait" horizontalDpi="0" verticalDpi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tabColor theme="4" tint="-0.249977111117893"/>
  </sheetPr>
  <dimension ref="A1:O14"/>
  <sheetViews>
    <sheetView zoomScale="80" zoomScaleNormal="80" workbookViewId="0">
      <selection activeCell="C11" sqref="C11:E11"/>
    </sheetView>
  </sheetViews>
  <sheetFormatPr baseColWidth="10" defaultColWidth="11.44140625" defaultRowHeight="13.2"/>
  <cols>
    <col min="1" max="2" width="11.44140625" style="48"/>
    <col min="3" max="5" width="23.6640625" style="48" customWidth="1"/>
    <col min="6" max="16384" width="11.44140625" style="48"/>
  </cols>
  <sheetData>
    <row r="1" spans="1:15" ht="13.8" thickBot="1">
      <c r="A1" s="170" t="s">
        <v>232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>
      <c r="A2" s="176" t="s">
        <v>497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45"/>
    </row>
    <row r="3" spans="1:15" ht="12.75" customHeight="1">
      <c r="A3" s="145"/>
      <c r="B3" s="644" t="s">
        <v>297</v>
      </c>
      <c r="C3" s="413" t="s">
        <v>298</v>
      </c>
      <c r="D3" s="413"/>
      <c r="E3" s="413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 ht="12.75" customHeight="1">
      <c r="A4" s="145"/>
      <c r="B4" s="645"/>
      <c r="C4" s="638" t="s">
        <v>299</v>
      </c>
      <c r="D4" s="638"/>
      <c r="E4" s="638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15" ht="12.75" customHeight="1">
      <c r="A5" s="145"/>
      <c r="B5" s="645"/>
      <c r="C5" s="642" t="s">
        <v>300</v>
      </c>
      <c r="D5" s="642"/>
      <c r="E5" s="642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1:15" ht="12.75" customHeight="1">
      <c r="A6" s="145"/>
      <c r="B6" s="645"/>
      <c r="C6" s="638" t="s">
        <v>301</v>
      </c>
      <c r="D6" s="638"/>
      <c r="E6" s="638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1:15" ht="12.75" customHeight="1">
      <c r="A7" s="145"/>
      <c r="B7" s="645"/>
      <c r="C7" s="642" t="s">
        <v>302</v>
      </c>
      <c r="D7" s="642"/>
      <c r="E7" s="642"/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spans="1:15" ht="12.75" customHeight="1">
      <c r="A8" s="145"/>
      <c r="B8" s="645"/>
      <c r="C8" s="638" t="s">
        <v>303</v>
      </c>
      <c r="D8" s="638"/>
      <c r="E8" s="638"/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spans="1:15" ht="12.75" customHeight="1">
      <c r="A9" s="145"/>
      <c r="B9" s="645"/>
      <c r="C9" s="642" t="s">
        <v>304</v>
      </c>
      <c r="D9" s="642"/>
      <c r="E9" s="642"/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pans="1:15" ht="13.2" customHeight="1">
      <c r="A10" s="145"/>
      <c r="B10" s="645"/>
      <c r="C10" s="638" t="s">
        <v>1154</v>
      </c>
      <c r="D10" s="638"/>
      <c r="E10" s="638"/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spans="1:15" ht="13.2" customHeight="1">
      <c r="A11" s="145"/>
      <c r="B11" s="646"/>
      <c r="C11" s="642" t="s">
        <v>1194</v>
      </c>
      <c r="D11" s="642"/>
      <c r="E11" s="642"/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spans="1:15">
      <c r="A12" s="145"/>
      <c r="B12" s="643" t="s">
        <v>505</v>
      </c>
      <c r="C12" s="638" t="s">
        <v>305</v>
      </c>
      <c r="D12" s="638"/>
      <c r="E12" s="638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15">
      <c r="A13" s="145"/>
      <c r="B13" s="643"/>
      <c r="C13" s="642" t="s">
        <v>306</v>
      </c>
      <c r="D13" s="642"/>
      <c r="E13" s="642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spans="1:1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</sheetData>
  <mergeCells count="13">
    <mergeCell ref="C3:E3"/>
    <mergeCell ref="C4:E4"/>
    <mergeCell ref="C5:E5"/>
    <mergeCell ref="B12:B13"/>
    <mergeCell ref="C12:E12"/>
    <mergeCell ref="C13:E13"/>
    <mergeCell ref="C8:E8"/>
    <mergeCell ref="C9:E9"/>
    <mergeCell ref="C6:E6"/>
    <mergeCell ref="C7:E7"/>
    <mergeCell ref="C10:E10"/>
    <mergeCell ref="C11:E11"/>
    <mergeCell ref="B3:B11"/>
  </mergeCells>
  <hyperlinks>
    <hyperlink ref="A1" location="ODS!A1" display="INICIO " xr:uid="{00000000-0004-0000-6300-000000000000}"/>
    <hyperlink ref="C3:E3" location="'T.Homicidios Dolosos'!A1" display="Tasa de Homicidios Dolosos" xr:uid="{00000000-0004-0000-6300-000001000000}"/>
    <hyperlink ref="C4:E4" location="'T.Asaltos a persona'!A1" display="Tasa de Asaltos por Persona" xr:uid="{00000000-0004-0000-6300-000002000000}"/>
    <hyperlink ref="C5:E5" location="'T.Hurtos a persona'!A1" display="Tasa de Hurtos por Persona " xr:uid="{00000000-0004-0000-6300-000003000000}"/>
    <hyperlink ref="C6:E6" location="'T.Robos a persona'!A1" display="Tasa de Robos por persona" xr:uid="{00000000-0004-0000-6300-000004000000}"/>
    <hyperlink ref="C7:E7" location="'T.Tachas a Vehículos'!A1" display="Tasa de tachas a Vehículos" xr:uid="{00000000-0004-0000-6300-000005000000}"/>
    <hyperlink ref="C8:E8" location="T.Violación!A1" display="Tasa de Violación o tentativa de violación" xr:uid="{00000000-0004-0000-6300-000006000000}"/>
    <hyperlink ref="C9:E9" location="'T.Violencia Domestica'!A1" display="Tasa por infracción a la Ley contra la violencia doméstica" xr:uid="{00000000-0004-0000-6300-000007000000}"/>
    <hyperlink ref="C12:E12" location="'T.Armas y explosivos'!A1" display="Tasa por Infracción a la ley de armas y explosivos" xr:uid="{00000000-0004-0000-6300-000008000000}"/>
    <hyperlink ref="C13:E13" location="T.Psicotrópicos!A1" display="Tasa de infracción a la ley de psicotrópicos y estupefacientes" xr:uid="{00000000-0004-0000-6300-000009000000}"/>
    <hyperlink ref="C10:E10" location="'T.Robo vehículos'!A1" display="Tasa robo de vehículos " xr:uid="{00000000-0004-0000-6300-00000A000000}"/>
    <hyperlink ref="C11:E11" location="ICSC!A1" display="Índice Cantonal de Seguridad Ciudadana" xr:uid="{00000000-0004-0000-6300-00000B000000}"/>
  </hyperlinks>
  <pageMargins left="0.7" right="0.7" top="0.75" bottom="0.75" header="0.3" footer="0.3"/>
  <pageSetup scale="40" orientation="portrait" horizontalDpi="0" verticalDpi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tabColor theme="4" tint="-0.249977111117893"/>
  </sheetPr>
  <dimension ref="A1:V92"/>
  <sheetViews>
    <sheetView zoomScale="80" zoomScaleNormal="80" workbookViewId="0">
      <selection activeCell="G5" sqref="G5"/>
    </sheetView>
  </sheetViews>
  <sheetFormatPr baseColWidth="10" defaultColWidth="11.44140625" defaultRowHeight="13.2"/>
  <cols>
    <col min="1" max="1" width="10.77734375" style="48" customWidth="1"/>
    <col min="2" max="2" width="21.44140625" style="48" customWidth="1"/>
    <col min="3" max="3" width="10.77734375" style="48" customWidth="1"/>
    <col min="4" max="16384" width="11.44140625" style="48"/>
  </cols>
  <sheetData>
    <row r="1" spans="1:22" ht="14.4">
      <c r="A1" s="348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53" t="s">
        <v>1039</v>
      </c>
      <c r="B2" s="553"/>
      <c r="C2" s="553"/>
      <c r="D2" s="553"/>
      <c r="E2" s="553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555" t="s">
        <v>1040</v>
      </c>
      <c r="C4" s="555"/>
      <c r="D4" s="555"/>
      <c r="E4" s="555"/>
      <c r="F4" s="55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62"/>
      <c r="D5" s="162"/>
      <c r="E5" s="162"/>
      <c r="F5" s="162"/>
      <c r="G5" s="16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649" t="s">
        <v>1161</v>
      </c>
      <c r="B6" s="649" t="s">
        <v>0</v>
      </c>
      <c r="C6" s="650" t="s">
        <v>96</v>
      </c>
      <c r="D6" s="651"/>
      <c r="E6" s="651"/>
      <c r="F6" s="651"/>
      <c r="G6" s="651"/>
      <c r="H6" s="651"/>
      <c r="I6" s="651"/>
      <c r="J6" s="651"/>
      <c r="K6" s="651"/>
      <c r="L6" s="652"/>
      <c r="M6" s="647" t="s">
        <v>97</v>
      </c>
      <c r="N6" s="648"/>
      <c r="O6" s="648"/>
      <c r="P6" s="648"/>
      <c r="Q6" s="648"/>
      <c r="R6" s="648"/>
      <c r="S6" s="648"/>
      <c r="T6" s="648"/>
      <c r="U6" s="648"/>
      <c r="V6" s="648"/>
    </row>
    <row r="7" spans="1:22">
      <c r="A7" s="649" t="s">
        <v>1161</v>
      </c>
      <c r="B7" s="649"/>
      <c r="C7" s="141">
        <v>2015</v>
      </c>
      <c r="D7" s="141">
        <v>2016</v>
      </c>
      <c r="E7" s="141">
        <v>2017</v>
      </c>
      <c r="F7" s="141">
        <v>2018</v>
      </c>
      <c r="G7" s="141">
        <v>2019</v>
      </c>
      <c r="H7" s="141">
        <v>2020</v>
      </c>
      <c r="I7" s="141">
        <v>2021</v>
      </c>
      <c r="J7" s="141">
        <v>2022</v>
      </c>
      <c r="K7" s="141">
        <v>2023</v>
      </c>
      <c r="L7" s="141">
        <v>2024</v>
      </c>
      <c r="M7" s="140">
        <v>2015</v>
      </c>
      <c r="N7" s="135">
        <v>2016</v>
      </c>
      <c r="O7" s="135">
        <v>2017</v>
      </c>
      <c r="P7" s="135">
        <v>2018</v>
      </c>
      <c r="Q7" s="135">
        <v>2019</v>
      </c>
      <c r="R7" s="135">
        <v>2020</v>
      </c>
      <c r="S7" s="135">
        <v>2021</v>
      </c>
      <c r="T7" s="135">
        <v>2022</v>
      </c>
      <c r="U7" s="135">
        <v>2023</v>
      </c>
      <c r="V7" s="135">
        <v>2024</v>
      </c>
    </row>
    <row r="8" spans="1:22">
      <c r="A8" s="347">
        <v>101</v>
      </c>
      <c r="B8" s="65" t="s">
        <v>1</v>
      </c>
      <c r="C8" s="66">
        <v>101</v>
      </c>
      <c r="D8" s="66">
        <v>80</v>
      </c>
      <c r="E8" s="66">
        <v>91</v>
      </c>
      <c r="F8" s="66">
        <v>80</v>
      </c>
      <c r="G8" s="66">
        <v>74</v>
      </c>
      <c r="H8" s="66">
        <v>54</v>
      </c>
      <c r="I8" s="66">
        <v>46</v>
      </c>
      <c r="J8" s="66">
        <v>50</v>
      </c>
      <c r="K8" s="66">
        <v>83</v>
      </c>
      <c r="L8" s="66">
        <v>98</v>
      </c>
      <c r="M8" s="3">
        <v>30.24</v>
      </c>
      <c r="N8" s="3">
        <v>23.75</v>
      </c>
      <c r="O8" s="3">
        <v>26.8</v>
      </c>
      <c r="P8" s="3">
        <v>23.38</v>
      </c>
      <c r="Q8" s="3">
        <v>21.46</v>
      </c>
      <c r="R8" s="3">
        <v>15.54</v>
      </c>
      <c r="S8" s="3">
        <v>13.15</v>
      </c>
      <c r="T8" s="3">
        <v>14.21</v>
      </c>
      <c r="U8" s="3">
        <v>23.5540508710742</v>
      </c>
      <c r="V8" s="3">
        <v>27.5237603073674</v>
      </c>
    </row>
    <row r="9" spans="1:22">
      <c r="A9" s="347">
        <v>102</v>
      </c>
      <c r="B9" s="65" t="s">
        <v>2</v>
      </c>
      <c r="C9" s="66">
        <v>8</v>
      </c>
      <c r="D9" s="66">
        <v>10</v>
      </c>
      <c r="E9" s="66">
        <v>8</v>
      </c>
      <c r="F9" s="66">
        <v>6</v>
      </c>
      <c r="G9" s="66">
        <v>3</v>
      </c>
      <c r="H9" s="66">
        <v>4</v>
      </c>
      <c r="I9" s="66">
        <v>2</v>
      </c>
      <c r="J9" s="66">
        <v>3</v>
      </c>
      <c r="K9" s="66">
        <v>8</v>
      </c>
      <c r="L9" s="66">
        <v>6</v>
      </c>
      <c r="M9" s="3">
        <v>12</v>
      </c>
      <c r="N9" s="3">
        <v>14.85</v>
      </c>
      <c r="O9" s="3">
        <v>11.76</v>
      </c>
      <c r="P9" s="3">
        <v>8.73</v>
      </c>
      <c r="Q9" s="3">
        <v>4.32</v>
      </c>
      <c r="R9" s="3">
        <v>5.71</v>
      </c>
      <c r="S9" s="3">
        <v>2.83</v>
      </c>
      <c r="T9" s="3">
        <v>4.21</v>
      </c>
      <c r="U9" s="3">
        <v>11.188811188811201</v>
      </c>
      <c r="V9" s="3">
        <v>8.3013960180970408</v>
      </c>
    </row>
    <row r="10" spans="1:22">
      <c r="A10" s="347">
        <v>103</v>
      </c>
      <c r="B10" s="65" t="s">
        <v>3</v>
      </c>
      <c r="C10" s="66">
        <v>37</v>
      </c>
      <c r="D10" s="66">
        <v>25</v>
      </c>
      <c r="E10" s="66">
        <v>30</v>
      </c>
      <c r="F10" s="66">
        <v>22</v>
      </c>
      <c r="G10" s="66">
        <v>18</v>
      </c>
      <c r="H10" s="66">
        <v>27</v>
      </c>
      <c r="I10" s="66">
        <v>16</v>
      </c>
      <c r="J10" s="66">
        <v>8</v>
      </c>
      <c r="K10" s="66">
        <v>26</v>
      </c>
      <c r="L10" s="66">
        <v>31</v>
      </c>
      <c r="M10" s="3">
        <v>15.86</v>
      </c>
      <c r="N10" s="3">
        <v>10.6</v>
      </c>
      <c r="O10" s="3">
        <v>12.59</v>
      </c>
      <c r="P10" s="3">
        <v>9.14</v>
      </c>
      <c r="Q10" s="3">
        <v>7.41</v>
      </c>
      <c r="R10" s="3">
        <v>11.01</v>
      </c>
      <c r="S10" s="3">
        <v>6.47</v>
      </c>
      <c r="T10" s="3">
        <v>3.21</v>
      </c>
      <c r="U10" s="3">
        <v>11.6473887450387</v>
      </c>
      <c r="V10" s="3">
        <v>12.2433342943693</v>
      </c>
    </row>
    <row r="11" spans="1:22">
      <c r="A11" s="347">
        <v>104</v>
      </c>
      <c r="B11" s="65" t="s">
        <v>4</v>
      </c>
      <c r="C11" s="66">
        <v>0</v>
      </c>
      <c r="D11" s="66">
        <v>1</v>
      </c>
      <c r="E11" s="66">
        <v>0</v>
      </c>
      <c r="F11" s="66">
        <v>1</v>
      </c>
      <c r="G11" s="66">
        <v>1</v>
      </c>
      <c r="H11" s="66">
        <v>0</v>
      </c>
      <c r="I11" s="66">
        <v>0</v>
      </c>
      <c r="J11" s="66">
        <v>1</v>
      </c>
      <c r="K11" s="66">
        <v>1</v>
      </c>
      <c r="L11" s="66">
        <v>2</v>
      </c>
      <c r="M11" s="3">
        <v>0</v>
      </c>
      <c r="N11" s="3">
        <v>2.73</v>
      </c>
      <c r="O11" s="3">
        <v>0</v>
      </c>
      <c r="P11" s="3">
        <v>2.68</v>
      </c>
      <c r="Q11" s="3">
        <v>2.65</v>
      </c>
      <c r="R11" s="3">
        <v>0</v>
      </c>
      <c r="S11" s="3">
        <v>0</v>
      </c>
      <c r="T11" s="3">
        <v>2.59</v>
      </c>
      <c r="U11" s="3">
        <v>2.5957170668397098</v>
      </c>
      <c r="V11" s="3">
        <v>5.1090788330863903</v>
      </c>
    </row>
    <row r="12" spans="1:22">
      <c r="A12" s="347">
        <v>105</v>
      </c>
      <c r="B12" s="65" t="s">
        <v>5</v>
      </c>
      <c r="C12" s="66">
        <v>0</v>
      </c>
      <c r="D12" s="66">
        <v>0</v>
      </c>
      <c r="E12" s="66">
        <v>1</v>
      </c>
      <c r="F12" s="66">
        <v>1</v>
      </c>
      <c r="G12" s="66">
        <v>0</v>
      </c>
      <c r="H12" s="66">
        <v>0</v>
      </c>
      <c r="I12" s="66">
        <v>0</v>
      </c>
      <c r="J12" s="66">
        <v>0</v>
      </c>
      <c r="K12" s="66">
        <v>1</v>
      </c>
      <c r="L12" s="66">
        <v>0</v>
      </c>
      <c r="M12" s="3">
        <v>0</v>
      </c>
      <c r="N12" s="3">
        <v>0</v>
      </c>
      <c r="O12" s="3">
        <v>5.52</v>
      </c>
      <c r="P12" s="3">
        <v>5.48</v>
      </c>
      <c r="Q12" s="3">
        <v>0</v>
      </c>
      <c r="R12" s="3">
        <v>0</v>
      </c>
      <c r="S12" s="3">
        <v>0</v>
      </c>
      <c r="T12" s="3">
        <v>0</v>
      </c>
      <c r="U12" s="3">
        <v>5.6148231330713099</v>
      </c>
      <c r="V12" s="3">
        <v>0</v>
      </c>
    </row>
    <row r="13" spans="1:22">
      <c r="A13" s="347">
        <v>106</v>
      </c>
      <c r="B13" s="65" t="s">
        <v>6</v>
      </c>
      <c r="C13" s="66">
        <v>6</v>
      </c>
      <c r="D13" s="66">
        <v>11</v>
      </c>
      <c r="E13" s="66">
        <v>5</v>
      </c>
      <c r="F13" s="66">
        <v>9</v>
      </c>
      <c r="G13" s="66">
        <v>6</v>
      </c>
      <c r="H13" s="66">
        <v>2</v>
      </c>
      <c r="I13" s="66">
        <v>7</v>
      </c>
      <c r="J13" s="66">
        <v>8</v>
      </c>
      <c r="K13" s="66">
        <v>7</v>
      </c>
      <c r="L13" s="66">
        <v>3</v>
      </c>
      <c r="M13" s="3">
        <v>9.8800000000000008</v>
      </c>
      <c r="N13" s="3">
        <v>17.93</v>
      </c>
      <c r="O13" s="3">
        <v>8.08</v>
      </c>
      <c r="P13" s="3">
        <v>14.41</v>
      </c>
      <c r="Q13" s="3">
        <v>9.52</v>
      </c>
      <c r="R13" s="3">
        <v>3.15</v>
      </c>
      <c r="S13" s="3">
        <v>10.93</v>
      </c>
      <c r="T13" s="3">
        <v>12.41</v>
      </c>
      <c r="U13" s="3">
        <v>11.747331677519</v>
      </c>
      <c r="V13" s="3">
        <v>4.5904549140819899</v>
      </c>
    </row>
    <row r="14" spans="1:22">
      <c r="A14" s="347">
        <v>107</v>
      </c>
      <c r="B14" s="65" t="s">
        <v>7</v>
      </c>
      <c r="C14" s="66">
        <v>2</v>
      </c>
      <c r="D14" s="66">
        <v>3</v>
      </c>
      <c r="E14" s="66">
        <v>1</v>
      </c>
      <c r="F14" s="66">
        <v>1</v>
      </c>
      <c r="G14" s="66">
        <v>0</v>
      </c>
      <c r="H14" s="66">
        <v>1</v>
      </c>
      <c r="I14" s="66">
        <v>1</v>
      </c>
      <c r="J14" s="66">
        <v>0</v>
      </c>
      <c r="K14" s="66">
        <v>2</v>
      </c>
      <c r="L14" s="66">
        <v>2</v>
      </c>
      <c r="M14" s="3">
        <v>6.89</v>
      </c>
      <c r="N14" s="3">
        <v>10.24</v>
      </c>
      <c r="O14" s="3">
        <v>3.38</v>
      </c>
      <c r="P14" s="3">
        <v>3.35</v>
      </c>
      <c r="Q14" s="3">
        <v>0</v>
      </c>
      <c r="R14" s="3">
        <v>3.3</v>
      </c>
      <c r="S14" s="3">
        <v>3.27</v>
      </c>
      <c r="T14" s="3">
        <v>0</v>
      </c>
      <c r="U14" s="3">
        <v>6.1827624582663496</v>
      </c>
      <c r="V14" s="3">
        <v>6.4186912288584397</v>
      </c>
    </row>
    <row r="15" spans="1:22">
      <c r="A15" s="347">
        <v>108</v>
      </c>
      <c r="B15" s="65" t="s">
        <v>8</v>
      </c>
      <c r="C15" s="66">
        <v>17</v>
      </c>
      <c r="D15" s="66">
        <v>26</v>
      </c>
      <c r="E15" s="66">
        <v>13</v>
      </c>
      <c r="F15" s="66">
        <v>20</v>
      </c>
      <c r="G15" s="66">
        <v>15</v>
      </c>
      <c r="H15" s="66">
        <v>18</v>
      </c>
      <c r="I15" s="66">
        <v>13</v>
      </c>
      <c r="J15" s="66">
        <v>16</v>
      </c>
      <c r="K15" s="66">
        <v>21</v>
      </c>
      <c r="L15" s="66">
        <v>26</v>
      </c>
      <c r="M15" s="3">
        <v>12.86</v>
      </c>
      <c r="N15" s="3">
        <v>19.47</v>
      </c>
      <c r="O15" s="3">
        <v>9.64</v>
      </c>
      <c r="P15" s="3">
        <v>14.69</v>
      </c>
      <c r="Q15" s="3">
        <v>10.92</v>
      </c>
      <c r="R15" s="3">
        <v>12.99</v>
      </c>
      <c r="S15" s="3">
        <v>9.31</v>
      </c>
      <c r="T15" s="3">
        <v>11.37</v>
      </c>
      <c r="U15" s="3">
        <v>15.8965663416702</v>
      </c>
      <c r="V15" s="3">
        <v>18.2077929353763</v>
      </c>
    </row>
    <row r="16" spans="1:22">
      <c r="A16" s="347">
        <v>109</v>
      </c>
      <c r="B16" s="65" t="s">
        <v>9</v>
      </c>
      <c r="C16" s="66">
        <v>9</v>
      </c>
      <c r="D16" s="66">
        <v>5</v>
      </c>
      <c r="E16" s="66">
        <v>3</v>
      </c>
      <c r="F16" s="66">
        <v>1</v>
      </c>
      <c r="G16" s="66">
        <v>4</v>
      </c>
      <c r="H16" s="66">
        <v>4</v>
      </c>
      <c r="I16" s="66">
        <v>2</v>
      </c>
      <c r="J16" s="66">
        <v>2</v>
      </c>
      <c r="K16" s="66">
        <v>1</v>
      </c>
      <c r="L16" s="66">
        <v>5</v>
      </c>
      <c r="M16" s="3">
        <v>15.91</v>
      </c>
      <c r="N16" s="3">
        <v>8.7100000000000009</v>
      </c>
      <c r="O16" s="3">
        <v>5.16</v>
      </c>
      <c r="P16" s="3">
        <v>1.7</v>
      </c>
      <c r="Q16" s="3">
        <v>6.7</v>
      </c>
      <c r="R16" s="3">
        <v>6.62</v>
      </c>
      <c r="S16" s="3">
        <v>3.27</v>
      </c>
      <c r="T16" s="3">
        <v>3.23</v>
      </c>
      <c r="U16" s="3">
        <v>1.7235436056532201</v>
      </c>
      <c r="V16" s="3">
        <v>7.9143978726098503</v>
      </c>
    </row>
    <row r="17" spans="1:22">
      <c r="A17" s="347">
        <v>110</v>
      </c>
      <c r="B17" s="65" t="s">
        <v>10</v>
      </c>
      <c r="C17" s="66">
        <v>24</v>
      </c>
      <c r="D17" s="66">
        <v>20</v>
      </c>
      <c r="E17" s="66">
        <v>21</v>
      </c>
      <c r="F17" s="66">
        <v>10</v>
      </c>
      <c r="G17" s="66">
        <v>15</v>
      </c>
      <c r="H17" s="66">
        <v>8</v>
      </c>
      <c r="I17" s="66">
        <v>5</v>
      </c>
      <c r="J17" s="66">
        <v>5</v>
      </c>
      <c r="K17" s="66">
        <v>1</v>
      </c>
      <c r="L17" s="66">
        <v>4</v>
      </c>
      <c r="M17" s="3">
        <v>27.36</v>
      </c>
      <c r="N17" s="3">
        <v>22.43</v>
      </c>
      <c r="O17" s="3">
        <v>23.19</v>
      </c>
      <c r="P17" s="3">
        <v>10.88</v>
      </c>
      <c r="Q17" s="3">
        <v>16.09</v>
      </c>
      <c r="R17" s="3">
        <v>8.4600000000000009</v>
      </c>
      <c r="S17" s="3">
        <v>5.22</v>
      </c>
      <c r="T17" s="3">
        <v>5.15</v>
      </c>
      <c r="U17" s="3">
        <v>28.390855675702401</v>
      </c>
      <c r="V17" s="3">
        <v>44.163847875618501</v>
      </c>
    </row>
    <row r="18" spans="1:22">
      <c r="A18" s="347">
        <v>111</v>
      </c>
      <c r="B18" s="65" t="s">
        <v>11</v>
      </c>
      <c r="C18" s="66">
        <v>7</v>
      </c>
      <c r="D18" s="66">
        <v>3</v>
      </c>
      <c r="E18" s="66">
        <v>13</v>
      </c>
      <c r="F18" s="66">
        <v>5</v>
      </c>
      <c r="G18" s="66">
        <v>6</v>
      </c>
      <c r="H18" s="66">
        <v>9</v>
      </c>
      <c r="I18" s="66">
        <v>9</v>
      </c>
      <c r="J18" s="66">
        <v>0</v>
      </c>
      <c r="K18" s="66">
        <v>7</v>
      </c>
      <c r="L18" s="66">
        <v>3</v>
      </c>
      <c r="M18" s="3">
        <v>10.3</v>
      </c>
      <c r="N18" s="3">
        <v>4.37</v>
      </c>
      <c r="O18" s="3">
        <v>18.71</v>
      </c>
      <c r="P18" s="3">
        <v>7.12</v>
      </c>
      <c r="Q18" s="3">
        <v>8.4499999999999993</v>
      </c>
      <c r="R18" s="3">
        <v>12.56</v>
      </c>
      <c r="S18" s="3">
        <v>12.45</v>
      </c>
      <c r="T18" s="3">
        <v>0</v>
      </c>
      <c r="U18" s="3">
        <v>10.43561227228</v>
      </c>
      <c r="V18" s="3">
        <v>4.0484737254055201</v>
      </c>
    </row>
    <row r="19" spans="1:22">
      <c r="A19" s="347">
        <v>112</v>
      </c>
      <c r="B19" s="65" t="s">
        <v>12</v>
      </c>
      <c r="C19" s="66">
        <v>0</v>
      </c>
      <c r="D19" s="66">
        <v>0</v>
      </c>
      <c r="E19" s="66">
        <v>0</v>
      </c>
      <c r="F19" s="66">
        <v>0</v>
      </c>
      <c r="G19" s="66">
        <v>2</v>
      </c>
      <c r="H19" s="66">
        <v>0</v>
      </c>
      <c r="I19" s="66">
        <v>1</v>
      </c>
      <c r="J19" s="66">
        <v>0</v>
      </c>
      <c r="K19" s="66">
        <v>0</v>
      </c>
      <c r="L19" s="66">
        <v>0</v>
      </c>
      <c r="M19" s="3">
        <v>0</v>
      </c>
      <c r="N19" s="3">
        <v>0</v>
      </c>
      <c r="O19" s="3">
        <v>0</v>
      </c>
      <c r="P19" s="3">
        <v>0</v>
      </c>
      <c r="Q19" s="3">
        <v>9.16</v>
      </c>
      <c r="R19" s="3">
        <v>0</v>
      </c>
      <c r="S19" s="3">
        <v>4.5199999999999996</v>
      </c>
      <c r="T19" s="3">
        <v>0</v>
      </c>
      <c r="U19" s="3">
        <v>0</v>
      </c>
      <c r="V19" s="3">
        <v>0</v>
      </c>
    </row>
    <row r="20" spans="1:22">
      <c r="A20" s="347">
        <v>113</v>
      </c>
      <c r="B20" s="65" t="s">
        <v>13</v>
      </c>
      <c r="C20" s="66">
        <v>20</v>
      </c>
      <c r="D20" s="66">
        <v>32</v>
      </c>
      <c r="E20" s="66">
        <v>14</v>
      </c>
      <c r="F20" s="66">
        <v>17</v>
      </c>
      <c r="G20" s="66">
        <v>16</v>
      </c>
      <c r="H20" s="66">
        <v>13</v>
      </c>
      <c r="I20" s="66">
        <v>14</v>
      </c>
      <c r="J20" s="66">
        <v>8</v>
      </c>
      <c r="K20" s="66">
        <v>7</v>
      </c>
      <c r="L20" s="66">
        <v>7</v>
      </c>
      <c r="M20" s="3">
        <v>24.54</v>
      </c>
      <c r="N20" s="3">
        <v>38.92</v>
      </c>
      <c r="O20" s="3">
        <v>16.89</v>
      </c>
      <c r="P20" s="3">
        <v>20.34</v>
      </c>
      <c r="Q20" s="3">
        <v>19</v>
      </c>
      <c r="R20" s="3">
        <v>15.32</v>
      </c>
      <c r="S20" s="3">
        <v>16.38</v>
      </c>
      <c r="T20" s="3">
        <v>9.3000000000000007</v>
      </c>
      <c r="U20" s="3">
        <v>9.3843843843843793</v>
      </c>
      <c r="V20" s="3">
        <v>8.0303777719143294</v>
      </c>
    </row>
    <row r="21" spans="1:22">
      <c r="A21" s="347">
        <v>114</v>
      </c>
      <c r="B21" s="65" t="s">
        <v>14</v>
      </c>
      <c r="C21" s="66">
        <v>3</v>
      </c>
      <c r="D21" s="66">
        <v>10</v>
      </c>
      <c r="E21" s="66">
        <v>8</v>
      </c>
      <c r="F21" s="66">
        <v>1</v>
      </c>
      <c r="G21" s="66">
        <v>2</v>
      </c>
      <c r="H21" s="66">
        <v>5</v>
      </c>
      <c r="I21" s="66">
        <v>3</v>
      </c>
      <c r="J21" s="66">
        <v>3</v>
      </c>
      <c r="K21" s="66">
        <v>3</v>
      </c>
      <c r="L21" s="66">
        <v>5</v>
      </c>
      <c r="M21" s="3">
        <v>4.9400000000000004</v>
      </c>
      <c r="N21" s="3">
        <v>16.350000000000001</v>
      </c>
      <c r="O21" s="3">
        <v>13</v>
      </c>
      <c r="P21" s="3">
        <v>1.62</v>
      </c>
      <c r="Q21" s="3">
        <v>3.21</v>
      </c>
      <c r="R21" s="3">
        <v>7.98</v>
      </c>
      <c r="S21" s="3">
        <v>4.76</v>
      </c>
      <c r="T21" s="3">
        <v>4.74</v>
      </c>
      <c r="U21" s="3">
        <v>5.0381217881973601</v>
      </c>
      <c r="V21" s="3">
        <v>7.8410463092195002</v>
      </c>
    </row>
    <row r="22" spans="1:22">
      <c r="A22" s="347">
        <v>115</v>
      </c>
      <c r="B22" s="65" t="s">
        <v>15</v>
      </c>
      <c r="C22" s="66">
        <v>6</v>
      </c>
      <c r="D22" s="66">
        <v>6</v>
      </c>
      <c r="E22" s="66">
        <v>6</v>
      </c>
      <c r="F22" s="66">
        <v>3</v>
      </c>
      <c r="G22" s="66">
        <v>3</v>
      </c>
      <c r="H22" s="66">
        <v>1</v>
      </c>
      <c r="I22" s="66">
        <v>0</v>
      </c>
      <c r="J22" s="66">
        <v>1</v>
      </c>
      <c r="K22" s="66">
        <v>6</v>
      </c>
      <c r="L22" s="66">
        <v>3</v>
      </c>
      <c r="M22" s="3">
        <v>9.77</v>
      </c>
      <c r="N22" s="3">
        <v>9.73</v>
      </c>
      <c r="O22" s="3">
        <v>9.69</v>
      </c>
      <c r="P22" s="3">
        <v>4.83</v>
      </c>
      <c r="Q22" s="3">
        <v>4.8099999999999996</v>
      </c>
      <c r="R22" s="3">
        <v>1.6</v>
      </c>
      <c r="S22" s="3">
        <v>0</v>
      </c>
      <c r="T22" s="3">
        <v>1.59</v>
      </c>
      <c r="U22" s="3">
        <v>11.1395789239167</v>
      </c>
      <c r="V22" s="3">
        <v>4.7588077600291898</v>
      </c>
    </row>
    <row r="23" spans="1:22">
      <c r="A23" s="347">
        <v>116</v>
      </c>
      <c r="B23" s="65" t="s">
        <v>83</v>
      </c>
      <c r="C23" s="66">
        <v>0</v>
      </c>
      <c r="D23" s="66">
        <v>1</v>
      </c>
      <c r="E23" s="66">
        <v>0</v>
      </c>
      <c r="F23" s="66">
        <v>1</v>
      </c>
      <c r="G23" s="66">
        <v>1</v>
      </c>
      <c r="H23" s="66">
        <v>0</v>
      </c>
      <c r="I23" s="66">
        <v>0</v>
      </c>
      <c r="J23" s="66">
        <v>5</v>
      </c>
      <c r="K23" s="66">
        <v>0</v>
      </c>
      <c r="L23" s="66">
        <v>1</v>
      </c>
      <c r="M23" s="3">
        <v>0</v>
      </c>
      <c r="N23" s="3">
        <v>15.31</v>
      </c>
      <c r="O23" s="3">
        <v>0</v>
      </c>
      <c r="P23" s="3">
        <v>14.92</v>
      </c>
      <c r="Q23" s="3">
        <v>14.73</v>
      </c>
      <c r="R23" s="3">
        <v>0</v>
      </c>
      <c r="S23" s="3">
        <v>0</v>
      </c>
      <c r="T23" s="3">
        <v>71.11</v>
      </c>
      <c r="U23" s="3">
        <v>0</v>
      </c>
      <c r="V23" s="3">
        <v>13.9275766016713</v>
      </c>
    </row>
    <row r="24" spans="1:22">
      <c r="A24" s="347">
        <v>117</v>
      </c>
      <c r="B24" s="65" t="s">
        <v>17</v>
      </c>
      <c r="C24" s="66">
        <v>5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3">
        <v>65.209999999999994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</row>
    <row r="25" spans="1:22">
      <c r="A25" s="347">
        <v>118</v>
      </c>
      <c r="B25" s="65" t="s">
        <v>18</v>
      </c>
      <c r="C25" s="66">
        <v>8</v>
      </c>
      <c r="D25" s="66">
        <v>6</v>
      </c>
      <c r="E25" s="66">
        <v>2</v>
      </c>
      <c r="F25" s="66">
        <v>9</v>
      </c>
      <c r="G25" s="66">
        <v>7</v>
      </c>
      <c r="H25" s="66">
        <v>7</v>
      </c>
      <c r="I25" s="66">
        <v>3</v>
      </c>
      <c r="J25" s="66">
        <v>3</v>
      </c>
      <c r="K25" s="66">
        <v>6</v>
      </c>
      <c r="L25" s="66">
        <v>5</v>
      </c>
      <c r="M25" s="3">
        <v>10.48</v>
      </c>
      <c r="N25" s="3">
        <v>7.79</v>
      </c>
      <c r="O25" s="3">
        <v>2.57</v>
      </c>
      <c r="P25" s="3">
        <v>11.49</v>
      </c>
      <c r="Q25" s="3">
        <v>8.8699999999999992</v>
      </c>
      <c r="R25" s="3">
        <v>8.8000000000000007</v>
      </c>
      <c r="S25" s="3">
        <v>3.74</v>
      </c>
      <c r="T25" s="3">
        <v>3.72</v>
      </c>
      <c r="U25" s="3">
        <v>8.4476107340973705</v>
      </c>
      <c r="V25" s="3">
        <v>6.1210748607455496</v>
      </c>
    </row>
    <row r="26" spans="1:22">
      <c r="A26" s="347">
        <v>119</v>
      </c>
      <c r="B26" s="65" t="s">
        <v>19</v>
      </c>
      <c r="C26" s="66">
        <v>5</v>
      </c>
      <c r="D26" s="66">
        <v>4</v>
      </c>
      <c r="E26" s="66">
        <v>4</v>
      </c>
      <c r="F26" s="66">
        <v>6</v>
      </c>
      <c r="G26" s="66">
        <v>7</v>
      </c>
      <c r="H26" s="66">
        <v>7</v>
      </c>
      <c r="I26" s="66">
        <v>8</v>
      </c>
      <c r="J26" s="66">
        <v>5</v>
      </c>
      <c r="K26" s="66">
        <v>13</v>
      </c>
      <c r="L26" s="66">
        <v>8</v>
      </c>
      <c r="M26" s="3">
        <v>3.52</v>
      </c>
      <c r="N26" s="3">
        <v>2.81</v>
      </c>
      <c r="O26" s="3">
        <v>2.81</v>
      </c>
      <c r="P26" s="3">
        <v>4.2</v>
      </c>
      <c r="Q26" s="3">
        <v>4.9000000000000004</v>
      </c>
      <c r="R26" s="3">
        <v>4.8899999999999997</v>
      </c>
      <c r="S26" s="3">
        <v>5.59</v>
      </c>
      <c r="T26" s="3">
        <v>3.49</v>
      </c>
      <c r="U26" s="3">
        <v>8.2846345520243201</v>
      </c>
      <c r="V26" s="3">
        <v>5.5839795626348003</v>
      </c>
    </row>
    <row r="27" spans="1:22">
      <c r="A27" s="347">
        <v>120</v>
      </c>
      <c r="B27" s="65" t="s">
        <v>20</v>
      </c>
      <c r="C27" s="66">
        <v>0</v>
      </c>
      <c r="D27" s="66">
        <v>1</v>
      </c>
      <c r="E27" s="66">
        <v>0</v>
      </c>
      <c r="F27" s="66">
        <v>3</v>
      </c>
      <c r="G27" s="66">
        <v>0</v>
      </c>
      <c r="H27" s="66">
        <v>2</v>
      </c>
      <c r="I27" s="66">
        <v>0</v>
      </c>
      <c r="J27" s="66">
        <v>0</v>
      </c>
      <c r="K27" s="66">
        <v>3</v>
      </c>
      <c r="L27" s="66">
        <v>1</v>
      </c>
      <c r="M27" s="3">
        <v>0</v>
      </c>
      <c r="N27" s="3">
        <v>7.58</v>
      </c>
      <c r="O27" s="3">
        <v>0</v>
      </c>
      <c r="P27" s="3">
        <v>22.23</v>
      </c>
      <c r="Q27" s="3">
        <v>0</v>
      </c>
      <c r="R27" s="3">
        <v>14.53</v>
      </c>
      <c r="S27" s="3">
        <v>0</v>
      </c>
      <c r="T27" s="3">
        <v>0</v>
      </c>
      <c r="U27" s="3">
        <v>22.135320593226599</v>
      </c>
      <c r="V27" s="3">
        <v>7.0447340612891898</v>
      </c>
    </row>
    <row r="28" spans="1:22">
      <c r="A28" s="347">
        <v>201</v>
      </c>
      <c r="B28" s="65" t="s">
        <v>21</v>
      </c>
      <c r="C28" s="66">
        <v>32</v>
      </c>
      <c r="D28" s="66">
        <v>25</v>
      </c>
      <c r="E28" s="66">
        <v>35</v>
      </c>
      <c r="F28" s="66">
        <v>44</v>
      </c>
      <c r="G28" s="66">
        <v>37</v>
      </c>
      <c r="H28" s="66">
        <v>35</v>
      </c>
      <c r="I28" s="66">
        <v>36</v>
      </c>
      <c r="J28" s="66">
        <v>46</v>
      </c>
      <c r="K28" s="66">
        <v>44</v>
      </c>
      <c r="L28" s="66">
        <v>41</v>
      </c>
      <c r="M28" s="3">
        <v>10.9</v>
      </c>
      <c r="N28" s="3">
        <v>8.39</v>
      </c>
      <c r="O28" s="3">
        <v>11.59</v>
      </c>
      <c r="P28" s="3">
        <v>14.37</v>
      </c>
      <c r="Q28" s="3">
        <v>11.93</v>
      </c>
      <c r="R28" s="3">
        <v>11.14</v>
      </c>
      <c r="S28" s="3">
        <v>11.32</v>
      </c>
      <c r="T28" s="3">
        <v>14.29</v>
      </c>
      <c r="U28" s="3">
        <v>13.6585305283678</v>
      </c>
      <c r="V28" s="3">
        <v>12.455910633398201</v>
      </c>
    </row>
    <row r="29" spans="1:22">
      <c r="A29" s="347">
        <v>202</v>
      </c>
      <c r="B29" s="65" t="s">
        <v>22</v>
      </c>
      <c r="C29" s="66">
        <v>3</v>
      </c>
      <c r="D29" s="66">
        <v>3</v>
      </c>
      <c r="E29" s="66">
        <v>7</v>
      </c>
      <c r="F29" s="66">
        <v>13</v>
      </c>
      <c r="G29" s="66">
        <v>2</v>
      </c>
      <c r="H29" s="66">
        <v>8</v>
      </c>
      <c r="I29" s="66">
        <v>6</v>
      </c>
      <c r="J29" s="66">
        <v>15</v>
      </c>
      <c r="K29" s="66">
        <v>13</v>
      </c>
      <c r="L29" s="66">
        <v>18</v>
      </c>
      <c r="M29" s="3">
        <v>3.39</v>
      </c>
      <c r="N29" s="3">
        <v>3.34</v>
      </c>
      <c r="O29" s="3">
        <v>7.71</v>
      </c>
      <c r="P29" s="3">
        <v>14.15</v>
      </c>
      <c r="Q29" s="3">
        <v>2.15</v>
      </c>
      <c r="R29" s="3">
        <v>8.52</v>
      </c>
      <c r="S29" s="3">
        <v>6.33</v>
      </c>
      <c r="T29" s="3">
        <v>15.66</v>
      </c>
      <c r="U29" s="3">
        <v>13.938926059358399</v>
      </c>
      <c r="V29" s="3">
        <v>18.441300316575699</v>
      </c>
    </row>
    <row r="30" spans="1:22">
      <c r="A30" s="347">
        <v>203</v>
      </c>
      <c r="B30" s="65" t="s">
        <v>23</v>
      </c>
      <c r="C30" s="66">
        <v>1</v>
      </c>
      <c r="D30" s="66">
        <v>1</v>
      </c>
      <c r="E30" s="66">
        <v>3</v>
      </c>
      <c r="F30" s="66">
        <v>3</v>
      </c>
      <c r="G30" s="66">
        <v>1</v>
      </c>
      <c r="H30" s="66">
        <v>2</v>
      </c>
      <c r="I30" s="66">
        <v>3</v>
      </c>
      <c r="J30" s="66">
        <v>4</v>
      </c>
      <c r="K30" s="66">
        <v>4</v>
      </c>
      <c r="L30" s="66">
        <v>5</v>
      </c>
      <c r="M30" s="3">
        <v>1.1399999999999999</v>
      </c>
      <c r="N30" s="3">
        <v>1.1200000000000001</v>
      </c>
      <c r="O30" s="3">
        <v>3.33</v>
      </c>
      <c r="P30" s="3">
        <v>3.28</v>
      </c>
      <c r="Q30" s="3">
        <v>1.08</v>
      </c>
      <c r="R30" s="3">
        <v>2.13</v>
      </c>
      <c r="S30" s="3">
        <v>3.16</v>
      </c>
      <c r="T30" s="3">
        <v>4.16</v>
      </c>
      <c r="U30" s="3">
        <v>5.2475533282607003</v>
      </c>
      <c r="V30" s="3">
        <v>5.0806812177376699</v>
      </c>
    </row>
    <row r="31" spans="1:22">
      <c r="A31" s="347">
        <v>204</v>
      </c>
      <c r="B31" s="65" t="s">
        <v>24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1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13.518994186832501</v>
      </c>
    </row>
    <row r="32" spans="1:22">
      <c r="A32" s="347">
        <v>205</v>
      </c>
      <c r="B32" s="65" t="s">
        <v>25</v>
      </c>
      <c r="C32" s="66">
        <v>0</v>
      </c>
      <c r="D32" s="66">
        <v>1</v>
      </c>
      <c r="E32" s="66">
        <v>0</v>
      </c>
      <c r="F32" s="66">
        <v>3</v>
      </c>
      <c r="G32" s="66">
        <v>0</v>
      </c>
      <c r="H32" s="66">
        <v>4</v>
      </c>
      <c r="I32" s="66">
        <v>1</v>
      </c>
      <c r="J32" s="66">
        <v>3</v>
      </c>
      <c r="K32" s="66">
        <v>3</v>
      </c>
      <c r="L32" s="66">
        <v>4</v>
      </c>
      <c r="M32" s="3">
        <v>0</v>
      </c>
      <c r="N32" s="3">
        <v>3.56</v>
      </c>
      <c r="O32" s="3">
        <v>0</v>
      </c>
      <c r="P32" s="3">
        <v>10.44</v>
      </c>
      <c r="Q32" s="3">
        <v>0</v>
      </c>
      <c r="R32" s="3">
        <v>13.63</v>
      </c>
      <c r="S32" s="3">
        <v>3.38</v>
      </c>
      <c r="T32" s="3">
        <v>10.039999999999999</v>
      </c>
      <c r="U32" s="3">
        <v>9.8661492419508701</v>
      </c>
      <c r="V32" s="3">
        <v>13.1565963885143</v>
      </c>
    </row>
    <row r="33" spans="1:22">
      <c r="A33" s="347">
        <v>206</v>
      </c>
      <c r="B33" s="65" t="s">
        <v>26</v>
      </c>
      <c r="C33" s="66">
        <v>3</v>
      </c>
      <c r="D33" s="66">
        <v>1</v>
      </c>
      <c r="E33" s="66">
        <v>3</v>
      </c>
      <c r="F33" s="66">
        <v>5</v>
      </c>
      <c r="G33" s="66">
        <v>2</v>
      </c>
      <c r="H33" s="66">
        <v>1</v>
      </c>
      <c r="I33" s="66">
        <v>1</v>
      </c>
      <c r="J33" s="66">
        <v>3</v>
      </c>
      <c r="K33" s="66">
        <v>3</v>
      </c>
      <c r="L33" s="66">
        <v>0</v>
      </c>
      <c r="M33" s="3">
        <v>6.5</v>
      </c>
      <c r="N33" s="3">
        <v>2.14</v>
      </c>
      <c r="O33" s="3">
        <v>6.35</v>
      </c>
      <c r="P33" s="3">
        <v>10.46</v>
      </c>
      <c r="Q33" s="3">
        <v>4.1399999999999997</v>
      </c>
      <c r="R33" s="3">
        <v>2.0499999999999998</v>
      </c>
      <c r="S33" s="3">
        <v>2.0299999999999998</v>
      </c>
      <c r="T33" s="3">
        <v>6.03</v>
      </c>
      <c r="U33" s="3">
        <v>6.4312817544536598</v>
      </c>
      <c r="V33" s="3">
        <v>0</v>
      </c>
    </row>
    <row r="34" spans="1:22">
      <c r="A34" s="347">
        <v>207</v>
      </c>
      <c r="B34" s="65" t="s">
        <v>27</v>
      </c>
      <c r="C34" s="66">
        <v>1</v>
      </c>
      <c r="D34" s="66">
        <v>1</v>
      </c>
      <c r="E34" s="66">
        <v>3</v>
      </c>
      <c r="F34" s="66">
        <v>2</v>
      </c>
      <c r="G34" s="66">
        <v>1</v>
      </c>
      <c r="H34" s="66">
        <v>3</v>
      </c>
      <c r="I34" s="66">
        <v>2</v>
      </c>
      <c r="J34" s="66">
        <v>1</v>
      </c>
      <c r="K34" s="66">
        <v>0</v>
      </c>
      <c r="L34" s="66">
        <v>3</v>
      </c>
      <c r="M34" s="3">
        <v>2.59</v>
      </c>
      <c r="N34" s="3">
        <v>2.56</v>
      </c>
      <c r="O34" s="3">
        <v>7.59</v>
      </c>
      <c r="P34" s="3">
        <v>5</v>
      </c>
      <c r="Q34" s="3">
        <v>2.4700000000000002</v>
      </c>
      <c r="R34" s="3">
        <v>7.33</v>
      </c>
      <c r="S34" s="3">
        <v>4.83</v>
      </c>
      <c r="T34" s="3">
        <v>2.39</v>
      </c>
      <c r="U34" s="3">
        <v>0</v>
      </c>
      <c r="V34" s="3">
        <v>7.0354822823104497</v>
      </c>
    </row>
    <row r="35" spans="1:22">
      <c r="A35" s="347">
        <v>208</v>
      </c>
      <c r="B35" s="65" t="s">
        <v>28</v>
      </c>
      <c r="C35" s="66">
        <v>0</v>
      </c>
      <c r="D35" s="66">
        <v>0</v>
      </c>
      <c r="E35" s="66">
        <v>5</v>
      </c>
      <c r="F35" s="66">
        <v>0</v>
      </c>
      <c r="G35" s="66">
        <v>0</v>
      </c>
      <c r="H35" s="66">
        <v>1</v>
      </c>
      <c r="I35" s="66">
        <v>1</v>
      </c>
      <c r="J35" s="66">
        <v>5</v>
      </c>
      <c r="K35" s="66">
        <v>2</v>
      </c>
      <c r="L35" s="66">
        <v>1</v>
      </c>
      <c r="M35" s="3">
        <v>0</v>
      </c>
      <c r="N35" s="3">
        <v>0</v>
      </c>
      <c r="O35" s="3">
        <v>15.35</v>
      </c>
      <c r="P35" s="3">
        <v>0</v>
      </c>
      <c r="Q35" s="3">
        <v>0</v>
      </c>
      <c r="R35" s="3">
        <v>2.94</v>
      </c>
      <c r="S35" s="3">
        <v>2.9</v>
      </c>
      <c r="T35" s="3">
        <v>14.32</v>
      </c>
      <c r="U35" s="3">
        <v>5.5237937415416898</v>
      </c>
      <c r="V35" s="3">
        <v>2.7943888671547499</v>
      </c>
    </row>
    <row r="36" spans="1:22">
      <c r="A36" s="347">
        <v>209</v>
      </c>
      <c r="B36" s="65" t="s">
        <v>29</v>
      </c>
      <c r="C36" s="66">
        <v>1</v>
      </c>
      <c r="D36" s="66">
        <v>1</v>
      </c>
      <c r="E36" s="66">
        <v>10</v>
      </c>
      <c r="F36" s="66">
        <v>6</v>
      </c>
      <c r="G36" s="66">
        <v>1</v>
      </c>
      <c r="H36" s="66">
        <v>0</v>
      </c>
      <c r="I36" s="66">
        <v>0</v>
      </c>
      <c r="J36" s="66">
        <v>2</v>
      </c>
      <c r="K36" s="66">
        <v>3</v>
      </c>
      <c r="L36" s="66">
        <v>4</v>
      </c>
      <c r="M36" s="3">
        <v>4.53</v>
      </c>
      <c r="N36" s="3">
        <v>4.46</v>
      </c>
      <c r="O36" s="3">
        <v>43.89</v>
      </c>
      <c r="P36" s="3">
        <v>25.94</v>
      </c>
      <c r="Q36" s="3">
        <v>4.26</v>
      </c>
      <c r="R36" s="3">
        <v>0</v>
      </c>
      <c r="S36" s="3">
        <v>0</v>
      </c>
      <c r="T36" s="3">
        <v>8.18</v>
      </c>
      <c r="U36" s="3">
        <v>12.387991906511999</v>
      </c>
      <c r="V36" s="3">
        <v>15.9502352659702</v>
      </c>
    </row>
    <row r="37" spans="1:22">
      <c r="A37" s="347">
        <v>210</v>
      </c>
      <c r="B37" s="65" t="s">
        <v>30</v>
      </c>
      <c r="C37" s="66">
        <v>9</v>
      </c>
      <c r="D37" s="66">
        <v>11</v>
      </c>
      <c r="E37" s="66">
        <v>14</v>
      </c>
      <c r="F37" s="66">
        <v>8</v>
      </c>
      <c r="G37" s="66">
        <v>18</v>
      </c>
      <c r="H37" s="66">
        <v>17</v>
      </c>
      <c r="I37" s="66">
        <v>14</v>
      </c>
      <c r="J37" s="66">
        <v>17</v>
      </c>
      <c r="K37" s="66">
        <v>19</v>
      </c>
      <c r="L37" s="66">
        <v>13</v>
      </c>
      <c r="M37" s="3">
        <v>4.87</v>
      </c>
      <c r="N37" s="3">
        <v>5.85</v>
      </c>
      <c r="O37" s="3">
        <v>7.33</v>
      </c>
      <c r="P37" s="3">
        <v>4.12</v>
      </c>
      <c r="Q37" s="3">
        <v>9.1300000000000008</v>
      </c>
      <c r="R37" s="3">
        <v>8.49</v>
      </c>
      <c r="S37" s="3">
        <v>6.89</v>
      </c>
      <c r="T37" s="3">
        <v>8.25</v>
      </c>
      <c r="U37" s="3">
        <v>9.56013323806744</v>
      </c>
      <c r="V37" s="3">
        <v>6.13624348614153</v>
      </c>
    </row>
    <row r="38" spans="1:22">
      <c r="A38" s="347">
        <v>211</v>
      </c>
      <c r="B38" s="65" t="s">
        <v>31</v>
      </c>
      <c r="C38" s="66">
        <v>0</v>
      </c>
      <c r="D38" s="66">
        <v>0</v>
      </c>
      <c r="E38" s="66">
        <v>0</v>
      </c>
      <c r="F38" s="66">
        <v>1</v>
      </c>
      <c r="G38" s="66">
        <v>0</v>
      </c>
      <c r="H38" s="66">
        <v>0</v>
      </c>
      <c r="I38" s="66">
        <v>0</v>
      </c>
      <c r="J38" s="66">
        <v>1</v>
      </c>
      <c r="K38" s="66">
        <v>0</v>
      </c>
      <c r="L38" s="66">
        <v>0</v>
      </c>
      <c r="M38" s="3">
        <v>0</v>
      </c>
      <c r="N38" s="3">
        <v>0</v>
      </c>
      <c r="O38" s="3">
        <v>0</v>
      </c>
      <c r="P38" s="3">
        <v>7.12</v>
      </c>
      <c r="Q38" s="3">
        <v>0</v>
      </c>
      <c r="R38" s="3">
        <v>0</v>
      </c>
      <c r="S38" s="3">
        <v>0</v>
      </c>
      <c r="T38" s="3">
        <v>6.84</v>
      </c>
      <c r="U38" s="3">
        <v>0</v>
      </c>
      <c r="V38" s="3">
        <v>0</v>
      </c>
    </row>
    <row r="39" spans="1:22">
      <c r="A39" s="347">
        <v>212</v>
      </c>
      <c r="B39" s="65" t="s">
        <v>32</v>
      </c>
      <c r="C39" s="66">
        <v>0</v>
      </c>
      <c r="D39" s="66">
        <v>0</v>
      </c>
      <c r="E39" s="66">
        <v>0</v>
      </c>
      <c r="F39" s="66">
        <v>1</v>
      </c>
      <c r="G39" s="66">
        <v>0</v>
      </c>
      <c r="H39" s="66">
        <v>0</v>
      </c>
      <c r="I39" s="66">
        <v>0</v>
      </c>
      <c r="J39" s="66">
        <v>2</v>
      </c>
      <c r="K39" s="66">
        <v>0</v>
      </c>
      <c r="L39" s="66">
        <v>3</v>
      </c>
      <c r="M39" s="3">
        <v>0</v>
      </c>
      <c r="N39" s="3">
        <v>0</v>
      </c>
      <c r="O39" s="3">
        <v>0</v>
      </c>
      <c r="P39" s="3">
        <v>4.5999999999999996</v>
      </c>
      <c r="Q39" s="3">
        <v>0</v>
      </c>
      <c r="R39" s="3">
        <v>0</v>
      </c>
      <c r="S39" s="3">
        <v>0</v>
      </c>
      <c r="T39" s="3">
        <v>8.85</v>
      </c>
      <c r="U39" s="3">
        <v>0</v>
      </c>
      <c r="V39" s="3">
        <v>13.0480167014614</v>
      </c>
    </row>
    <row r="40" spans="1:22">
      <c r="A40" s="347">
        <v>213</v>
      </c>
      <c r="B40" s="65" t="s">
        <v>33</v>
      </c>
      <c r="C40" s="66">
        <v>3</v>
      </c>
      <c r="D40" s="66">
        <v>2</v>
      </c>
      <c r="E40" s="66">
        <v>4</v>
      </c>
      <c r="F40" s="66">
        <v>5</v>
      </c>
      <c r="G40" s="66">
        <v>5</v>
      </c>
      <c r="H40" s="66">
        <v>1</v>
      </c>
      <c r="I40" s="66">
        <v>2</v>
      </c>
      <c r="J40" s="66">
        <v>2</v>
      </c>
      <c r="K40" s="66">
        <v>3</v>
      </c>
      <c r="L40" s="66">
        <v>5</v>
      </c>
      <c r="M40" s="3">
        <v>5.94</v>
      </c>
      <c r="N40" s="3">
        <v>3.91</v>
      </c>
      <c r="O40" s="3">
        <v>7.7</v>
      </c>
      <c r="P40" s="3">
        <v>9.5</v>
      </c>
      <c r="Q40" s="3">
        <v>9.3699999999999992</v>
      </c>
      <c r="R40" s="3">
        <v>1.85</v>
      </c>
      <c r="S40" s="3">
        <v>3.65</v>
      </c>
      <c r="T40" s="3">
        <v>3.61</v>
      </c>
      <c r="U40" s="3">
        <v>5.2300343438921901</v>
      </c>
      <c r="V40" s="3">
        <v>8.7946106625859706</v>
      </c>
    </row>
    <row r="41" spans="1:22">
      <c r="A41" s="347">
        <v>214</v>
      </c>
      <c r="B41" s="65" t="s">
        <v>34</v>
      </c>
      <c r="C41" s="66">
        <v>2</v>
      </c>
      <c r="D41" s="66">
        <v>4</v>
      </c>
      <c r="E41" s="66">
        <v>2</v>
      </c>
      <c r="F41" s="66">
        <v>1</v>
      </c>
      <c r="G41" s="66">
        <v>0</v>
      </c>
      <c r="H41" s="66">
        <v>0</v>
      </c>
      <c r="I41" s="66">
        <v>4</v>
      </c>
      <c r="J41" s="66">
        <v>4</v>
      </c>
      <c r="K41" s="66">
        <v>6</v>
      </c>
      <c r="L41" s="66">
        <v>8</v>
      </c>
      <c r="M41" s="3">
        <v>6.65</v>
      </c>
      <c r="N41" s="3">
        <v>12.98</v>
      </c>
      <c r="O41" s="3">
        <v>6.34</v>
      </c>
      <c r="P41" s="3">
        <v>3.1</v>
      </c>
      <c r="Q41" s="3">
        <v>0</v>
      </c>
      <c r="R41" s="3">
        <v>0</v>
      </c>
      <c r="S41" s="3">
        <v>11.61</v>
      </c>
      <c r="T41" s="3">
        <v>11.37</v>
      </c>
      <c r="U41" s="3">
        <v>17.2905679951586</v>
      </c>
      <c r="V41" s="3">
        <v>21.815008726003501</v>
      </c>
    </row>
    <row r="42" spans="1:22">
      <c r="A42" s="347">
        <v>215</v>
      </c>
      <c r="B42" s="65" t="s">
        <v>35</v>
      </c>
      <c r="C42" s="66">
        <v>2</v>
      </c>
      <c r="D42" s="66">
        <v>4</v>
      </c>
      <c r="E42" s="66">
        <v>2</v>
      </c>
      <c r="F42" s="66">
        <v>1</v>
      </c>
      <c r="G42" s="66">
        <v>0</v>
      </c>
      <c r="H42" s="66">
        <v>0</v>
      </c>
      <c r="I42" s="66">
        <v>0</v>
      </c>
      <c r="J42" s="66">
        <v>0</v>
      </c>
      <c r="K42" s="66">
        <v>3</v>
      </c>
      <c r="L42" s="66">
        <v>0</v>
      </c>
      <c r="M42" s="3">
        <v>11.07</v>
      </c>
      <c r="N42" s="3">
        <v>21.85</v>
      </c>
      <c r="O42" s="3">
        <v>10.79</v>
      </c>
      <c r="P42" s="3">
        <v>5.33</v>
      </c>
      <c r="Q42" s="3">
        <v>0</v>
      </c>
      <c r="R42" s="3">
        <v>0</v>
      </c>
      <c r="S42" s="3">
        <v>0</v>
      </c>
      <c r="T42" s="3">
        <v>0</v>
      </c>
      <c r="U42" s="3">
        <v>16.3791220790566</v>
      </c>
      <c r="V42" s="3">
        <v>0</v>
      </c>
    </row>
    <row r="43" spans="1:22">
      <c r="A43" s="347">
        <v>216</v>
      </c>
      <c r="B43" s="65" t="s">
        <v>87</v>
      </c>
      <c r="C43" s="66"/>
      <c r="D43" s="66"/>
      <c r="E43" s="66"/>
      <c r="F43" s="66"/>
      <c r="G43" s="66"/>
      <c r="H43" s="66"/>
      <c r="I43" s="66"/>
      <c r="J43" s="66"/>
      <c r="K43" s="66">
        <v>1</v>
      </c>
      <c r="L43" s="66">
        <v>0</v>
      </c>
      <c r="M43" s="3"/>
      <c r="N43" s="3"/>
      <c r="O43" s="3"/>
      <c r="P43" s="3"/>
      <c r="Q43" s="3"/>
      <c r="R43" s="3"/>
      <c r="S43" s="3"/>
      <c r="T43" s="3"/>
      <c r="U43" s="3">
        <v>6.9357747260369003</v>
      </c>
      <c r="V43" s="3">
        <v>0</v>
      </c>
    </row>
    <row r="44" spans="1:22">
      <c r="A44" s="347">
        <v>301</v>
      </c>
      <c r="B44" s="65" t="s">
        <v>37</v>
      </c>
      <c r="C44" s="66">
        <v>13</v>
      </c>
      <c r="D44" s="66">
        <v>15</v>
      </c>
      <c r="E44" s="66">
        <v>16</v>
      </c>
      <c r="F44" s="66">
        <v>20</v>
      </c>
      <c r="G44" s="66">
        <v>11</v>
      </c>
      <c r="H44" s="66">
        <v>12</v>
      </c>
      <c r="I44" s="66">
        <v>15</v>
      </c>
      <c r="J44" s="66">
        <v>15</v>
      </c>
      <c r="K44" s="66">
        <v>21</v>
      </c>
      <c r="L44" s="66">
        <v>18</v>
      </c>
      <c r="M44" s="3">
        <v>8.24</v>
      </c>
      <c r="N44" s="3">
        <v>9.43</v>
      </c>
      <c r="O44" s="3">
        <v>9.9700000000000006</v>
      </c>
      <c r="P44" s="3">
        <v>12.37</v>
      </c>
      <c r="Q44" s="3">
        <v>6.75</v>
      </c>
      <c r="R44" s="3">
        <v>7.31</v>
      </c>
      <c r="S44" s="3">
        <v>9.08</v>
      </c>
      <c r="T44" s="3">
        <v>9.0299999999999994</v>
      </c>
      <c r="U44" s="3">
        <v>12.6951885235496</v>
      </c>
      <c r="V44" s="3">
        <v>10.7081667618504</v>
      </c>
    </row>
    <row r="45" spans="1:22">
      <c r="A45" s="347">
        <v>302</v>
      </c>
      <c r="B45" s="65" t="s">
        <v>38</v>
      </c>
      <c r="C45" s="66">
        <v>5</v>
      </c>
      <c r="D45" s="66">
        <v>2</v>
      </c>
      <c r="E45" s="66">
        <v>2</v>
      </c>
      <c r="F45" s="66">
        <v>5</v>
      </c>
      <c r="G45" s="66">
        <v>9</v>
      </c>
      <c r="H45" s="66">
        <v>6</v>
      </c>
      <c r="I45" s="66">
        <v>6</v>
      </c>
      <c r="J45" s="66">
        <v>3</v>
      </c>
      <c r="K45" s="66">
        <v>17</v>
      </c>
      <c r="L45" s="66">
        <v>12</v>
      </c>
      <c r="M45" s="3">
        <v>8.27</v>
      </c>
      <c r="N45" s="3">
        <v>3.28</v>
      </c>
      <c r="O45" s="3">
        <v>3.25</v>
      </c>
      <c r="P45" s="3">
        <v>8.06</v>
      </c>
      <c r="Q45" s="3">
        <v>14.4</v>
      </c>
      <c r="R45" s="3">
        <v>9.5299999999999994</v>
      </c>
      <c r="S45" s="3">
        <v>9.4700000000000006</v>
      </c>
      <c r="T45" s="3">
        <v>4.7</v>
      </c>
      <c r="U45" s="3">
        <v>25.780622071245499</v>
      </c>
      <c r="V45" s="3">
        <v>18.587648507566701</v>
      </c>
    </row>
    <row r="46" spans="1:22">
      <c r="A46" s="347">
        <v>303</v>
      </c>
      <c r="B46" s="65" t="s">
        <v>39</v>
      </c>
      <c r="C46" s="66">
        <v>13</v>
      </c>
      <c r="D46" s="66">
        <v>15</v>
      </c>
      <c r="E46" s="66">
        <v>21</v>
      </c>
      <c r="F46" s="66">
        <v>19</v>
      </c>
      <c r="G46" s="66">
        <v>16</v>
      </c>
      <c r="H46" s="66">
        <v>13</v>
      </c>
      <c r="I46" s="66">
        <v>11</v>
      </c>
      <c r="J46" s="66">
        <v>14</v>
      </c>
      <c r="K46" s="66">
        <v>15</v>
      </c>
      <c r="L46" s="66">
        <v>16</v>
      </c>
      <c r="M46" s="3">
        <v>12.21</v>
      </c>
      <c r="N46" s="3">
        <v>13.92</v>
      </c>
      <c r="O46" s="3">
        <v>19.27</v>
      </c>
      <c r="P46" s="3">
        <v>17.239999999999998</v>
      </c>
      <c r="Q46" s="3">
        <v>14.37</v>
      </c>
      <c r="R46" s="3">
        <v>11.55</v>
      </c>
      <c r="S46" s="3">
        <v>9.68</v>
      </c>
      <c r="T46" s="3">
        <v>12.21</v>
      </c>
      <c r="U46" s="3">
        <v>15.0694702578889</v>
      </c>
      <c r="V46" s="3">
        <v>13.724834229736601</v>
      </c>
    </row>
    <row r="47" spans="1:22">
      <c r="A47" s="347">
        <v>304</v>
      </c>
      <c r="B47" s="65" t="s">
        <v>40</v>
      </c>
      <c r="C47" s="66">
        <v>0</v>
      </c>
      <c r="D47" s="66">
        <v>2</v>
      </c>
      <c r="E47" s="66">
        <v>0</v>
      </c>
      <c r="F47" s="66">
        <v>1</v>
      </c>
      <c r="G47" s="66">
        <v>1</v>
      </c>
      <c r="H47" s="66">
        <v>0</v>
      </c>
      <c r="I47" s="66">
        <v>0</v>
      </c>
      <c r="J47" s="66">
        <v>1</v>
      </c>
      <c r="K47" s="66">
        <v>1</v>
      </c>
      <c r="L47" s="66">
        <v>1</v>
      </c>
      <c r="M47" s="3">
        <v>0</v>
      </c>
      <c r="N47" s="3">
        <v>12.37</v>
      </c>
      <c r="O47" s="3">
        <v>0</v>
      </c>
      <c r="P47" s="3">
        <v>6.15</v>
      </c>
      <c r="Q47" s="3">
        <v>6.14</v>
      </c>
      <c r="R47" s="3">
        <v>0</v>
      </c>
      <c r="S47" s="3">
        <v>0</v>
      </c>
      <c r="T47" s="3">
        <v>6.11</v>
      </c>
      <c r="U47" s="3">
        <v>5.3447354355959398</v>
      </c>
      <c r="V47" s="3">
        <v>6.1005368472425596</v>
      </c>
    </row>
    <row r="48" spans="1:22">
      <c r="A48" s="347">
        <v>305</v>
      </c>
      <c r="B48" s="65" t="s">
        <v>41</v>
      </c>
      <c r="C48" s="66">
        <v>0</v>
      </c>
      <c r="D48" s="66">
        <v>1</v>
      </c>
      <c r="E48" s="66">
        <v>1</v>
      </c>
      <c r="F48" s="66">
        <v>3</v>
      </c>
      <c r="G48" s="66">
        <v>3</v>
      </c>
      <c r="H48" s="66">
        <v>2</v>
      </c>
      <c r="I48" s="66">
        <v>3</v>
      </c>
      <c r="J48" s="66">
        <v>4</v>
      </c>
      <c r="K48" s="66">
        <v>10</v>
      </c>
      <c r="L48" s="66">
        <v>19</v>
      </c>
      <c r="M48" s="3">
        <v>0</v>
      </c>
      <c r="N48" s="3">
        <v>1.36</v>
      </c>
      <c r="O48" s="3">
        <v>1.36</v>
      </c>
      <c r="P48" s="3">
        <v>4.08</v>
      </c>
      <c r="Q48" s="3">
        <v>4.07</v>
      </c>
      <c r="R48" s="3">
        <v>2.72</v>
      </c>
      <c r="S48" s="3">
        <v>4.08</v>
      </c>
      <c r="T48" s="3">
        <v>5.44</v>
      </c>
      <c r="U48" s="3">
        <v>12.185462742947699</v>
      </c>
      <c r="V48" s="3">
        <v>25.9003789634396</v>
      </c>
    </row>
    <row r="49" spans="1:22">
      <c r="A49" s="347">
        <v>306</v>
      </c>
      <c r="B49" s="65" t="s">
        <v>42</v>
      </c>
      <c r="C49" s="66">
        <v>0</v>
      </c>
      <c r="D49" s="66">
        <v>0</v>
      </c>
      <c r="E49" s="66">
        <v>0</v>
      </c>
      <c r="F49" s="66">
        <v>0</v>
      </c>
      <c r="G49" s="66">
        <v>1</v>
      </c>
      <c r="H49" s="66">
        <v>0</v>
      </c>
      <c r="I49" s="66">
        <v>1</v>
      </c>
      <c r="J49" s="66">
        <v>0</v>
      </c>
      <c r="K49" s="66">
        <v>2</v>
      </c>
      <c r="L49" s="66">
        <v>1</v>
      </c>
      <c r="M49" s="3">
        <v>0</v>
      </c>
      <c r="N49" s="3">
        <v>0</v>
      </c>
      <c r="O49" s="3">
        <v>0</v>
      </c>
      <c r="P49" s="3">
        <v>0</v>
      </c>
      <c r="Q49" s="3">
        <v>6.53</v>
      </c>
      <c r="R49" s="3">
        <v>0</v>
      </c>
      <c r="S49" s="3">
        <v>6.44</v>
      </c>
      <c r="T49" s="3">
        <v>0</v>
      </c>
      <c r="U49" s="3">
        <v>11.672697560406201</v>
      </c>
      <c r="V49" s="3">
        <v>6.3379389022689798</v>
      </c>
    </row>
    <row r="50" spans="1:22">
      <c r="A50" s="347">
        <v>307</v>
      </c>
      <c r="B50" s="65" t="s">
        <v>43</v>
      </c>
      <c r="C50" s="66">
        <v>6</v>
      </c>
      <c r="D50" s="66">
        <v>3</v>
      </c>
      <c r="E50" s="66">
        <v>2</v>
      </c>
      <c r="F50" s="66">
        <v>7</v>
      </c>
      <c r="G50" s="66">
        <v>4</v>
      </c>
      <c r="H50" s="66">
        <v>2</v>
      </c>
      <c r="I50" s="66">
        <v>1</v>
      </c>
      <c r="J50" s="66">
        <v>3</v>
      </c>
      <c r="K50" s="66">
        <v>3</v>
      </c>
      <c r="L50" s="66">
        <v>5</v>
      </c>
      <c r="M50" s="3">
        <v>12.5</v>
      </c>
      <c r="N50" s="3">
        <v>6.19</v>
      </c>
      <c r="O50" s="3">
        <v>4.0999999999999996</v>
      </c>
      <c r="P50" s="3">
        <v>14.22</v>
      </c>
      <c r="Q50" s="3">
        <v>8.06</v>
      </c>
      <c r="R50" s="3">
        <v>4</v>
      </c>
      <c r="S50" s="3">
        <v>1.99</v>
      </c>
      <c r="T50" s="3">
        <v>5.93</v>
      </c>
      <c r="U50" s="3">
        <v>6.1335895810758299</v>
      </c>
      <c r="V50" s="3">
        <v>9.7763178476458599</v>
      </c>
    </row>
    <row r="51" spans="1:22">
      <c r="A51" s="347">
        <v>308</v>
      </c>
      <c r="B51" s="65" t="s">
        <v>44</v>
      </c>
      <c r="C51" s="66">
        <v>1</v>
      </c>
      <c r="D51" s="66">
        <v>2</v>
      </c>
      <c r="E51" s="66">
        <v>6</v>
      </c>
      <c r="F51" s="66">
        <v>5</v>
      </c>
      <c r="G51" s="66">
        <v>3</v>
      </c>
      <c r="H51" s="66">
        <v>2</v>
      </c>
      <c r="I51" s="66">
        <v>2</v>
      </c>
      <c r="J51" s="66">
        <v>3</v>
      </c>
      <c r="K51" s="66">
        <v>4</v>
      </c>
      <c r="L51" s="66">
        <v>3</v>
      </c>
      <c r="M51" s="3">
        <v>2.2599999999999998</v>
      </c>
      <c r="N51" s="3">
        <v>4.47</v>
      </c>
      <c r="O51" s="3">
        <v>13.29</v>
      </c>
      <c r="P51" s="3">
        <v>10.98</v>
      </c>
      <c r="Q51" s="3">
        <v>6.53</v>
      </c>
      <c r="R51" s="3">
        <v>4.32</v>
      </c>
      <c r="S51" s="3">
        <v>4.29</v>
      </c>
      <c r="T51" s="3">
        <v>6.39</v>
      </c>
      <c r="U51" s="3">
        <v>8.44327176781003</v>
      </c>
      <c r="V51" s="3">
        <v>6.3079543304106496</v>
      </c>
    </row>
    <row r="52" spans="1:22">
      <c r="A52" s="347">
        <v>401</v>
      </c>
      <c r="B52" s="65" t="s">
        <v>45</v>
      </c>
      <c r="C52" s="66">
        <v>15</v>
      </c>
      <c r="D52" s="66">
        <v>9</v>
      </c>
      <c r="E52" s="66">
        <v>10</v>
      </c>
      <c r="F52" s="66">
        <v>14</v>
      </c>
      <c r="G52" s="66">
        <v>9</v>
      </c>
      <c r="H52" s="66">
        <v>13</v>
      </c>
      <c r="I52" s="66">
        <v>15</v>
      </c>
      <c r="J52" s="66">
        <v>13</v>
      </c>
      <c r="K52" s="66">
        <v>16</v>
      </c>
      <c r="L52" s="66">
        <v>17</v>
      </c>
      <c r="M52" s="3">
        <v>11.09</v>
      </c>
      <c r="N52" s="3">
        <v>6.57</v>
      </c>
      <c r="O52" s="3">
        <v>7.22</v>
      </c>
      <c r="P52" s="3">
        <v>9.99</v>
      </c>
      <c r="Q52" s="3">
        <v>6.35</v>
      </c>
      <c r="R52" s="3">
        <v>9.08</v>
      </c>
      <c r="S52" s="3">
        <v>10.37</v>
      </c>
      <c r="T52" s="3">
        <v>8.9</v>
      </c>
      <c r="U52" s="3">
        <v>12.1303098536023</v>
      </c>
      <c r="V52" s="3">
        <v>11.4357980841675</v>
      </c>
    </row>
    <row r="53" spans="1:22">
      <c r="A53" s="347">
        <v>402</v>
      </c>
      <c r="B53" s="65" t="s">
        <v>46</v>
      </c>
      <c r="C53" s="66">
        <v>3</v>
      </c>
      <c r="D53" s="66">
        <v>5</v>
      </c>
      <c r="E53" s="66">
        <v>1</v>
      </c>
      <c r="F53" s="66">
        <v>2</v>
      </c>
      <c r="G53" s="66">
        <v>3</v>
      </c>
      <c r="H53" s="66">
        <v>4</v>
      </c>
      <c r="I53" s="66">
        <v>0</v>
      </c>
      <c r="J53" s="66">
        <v>4</v>
      </c>
      <c r="K53" s="66">
        <v>1</v>
      </c>
      <c r="L53" s="66">
        <v>0</v>
      </c>
      <c r="M53" s="3">
        <v>6.85</v>
      </c>
      <c r="N53" s="3">
        <v>11.25</v>
      </c>
      <c r="O53" s="3">
        <v>2.2200000000000002</v>
      </c>
      <c r="P53" s="3">
        <v>4.37</v>
      </c>
      <c r="Q53" s="3">
        <v>6.47</v>
      </c>
      <c r="R53" s="3">
        <v>8.51</v>
      </c>
      <c r="S53" s="3">
        <v>0</v>
      </c>
      <c r="T53" s="3">
        <v>8.3000000000000007</v>
      </c>
      <c r="U53" s="3">
        <v>2.0964800100630998</v>
      </c>
      <c r="V53" s="3">
        <v>0</v>
      </c>
    </row>
    <row r="54" spans="1:22">
      <c r="A54" s="347">
        <v>403</v>
      </c>
      <c r="B54" s="65" t="s">
        <v>47</v>
      </c>
      <c r="C54" s="66">
        <v>1</v>
      </c>
      <c r="D54" s="66">
        <v>2</v>
      </c>
      <c r="E54" s="66">
        <v>1</v>
      </c>
      <c r="F54" s="66">
        <v>3</v>
      </c>
      <c r="G54" s="66">
        <v>0</v>
      </c>
      <c r="H54" s="66">
        <v>2</v>
      </c>
      <c r="I54" s="66">
        <v>6</v>
      </c>
      <c r="J54" s="66">
        <v>8</v>
      </c>
      <c r="K54" s="66">
        <v>3</v>
      </c>
      <c r="L54" s="66">
        <v>4</v>
      </c>
      <c r="M54" s="3">
        <v>2.14</v>
      </c>
      <c r="N54" s="3">
        <v>4.24</v>
      </c>
      <c r="O54" s="3">
        <v>2.1</v>
      </c>
      <c r="P54" s="3">
        <v>6.23</v>
      </c>
      <c r="Q54" s="3">
        <v>0</v>
      </c>
      <c r="R54" s="3">
        <v>4.08</v>
      </c>
      <c r="S54" s="3">
        <v>12.13</v>
      </c>
      <c r="T54" s="3">
        <v>16.05</v>
      </c>
      <c r="U54" s="3">
        <v>6.5313942349560197</v>
      </c>
      <c r="V54" s="3">
        <v>7.9107665532790099</v>
      </c>
    </row>
    <row r="55" spans="1:22">
      <c r="A55" s="347">
        <v>404</v>
      </c>
      <c r="B55" s="65" t="s">
        <v>48</v>
      </c>
      <c r="C55" s="66">
        <v>1</v>
      </c>
      <c r="D55" s="66">
        <v>2</v>
      </c>
      <c r="E55" s="66">
        <v>3</v>
      </c>
      <c r="F55" s="66">
        <v>1</v>
      </c>
      <c r="G55" s="66">
        <v>4</v>
      </c>
      <c r="H55" s="66">
        <v>3</v>
      </c>
      <c r="I55" s="66">
        <v>3</v>
      </c>
      <c r="J55" s="66">
        <v>1</v>
      </c>
      <c r="K55" s="66">
        <v>2</v>
      </c>
      <c r="L55" s="66">
        <v>0</v>
      </c>
      <c r="M55" s="3">
        <v>2.5099999999999998</v>
      </c>
      <c r="N55" s="3">
        <v>4.9400000000000004</v>
      </c>
      <c r="O55" s="3">
        <v>7.31</v>
      </c>
      <c r="P55" s="3">
        <v>2.4</v>
      </c>
      <c r="Q55" s="3">
        <v>9.48</v>
      </c>
      <c r="R55" s="3">
        <v>7.01</v>
      </c>
      <c r="S55" s="3">
        <v>6.92</v>
      </c>
      <c r="T55" s="3">
        <v>2.2799999999999998</v>
      </c>
      <c r="U55" s="3">
        <v>5.1107760713464296</v>
      </c>
      <c r="V55" s="3">
        <v>0</v>
      </c>
    </row>
    <row r="56" spans="1:22">
      <c r="A56" s="347">
        <v>405</v>
      </c>
      <c r="B56" s="65" t="s">
        <v>49</v>
      </c>
      <c r="C56" s="66">
        <v>1</v>
      </c>
      <c r="D56" s="66">
        <v>3</v>
      </c>
      <c r="E56" s="66">
        <v>3</v>
      </c>
      <c r="F56" s="66">
        <v>2</v>
      </c>
      <c r="G56" s="66">
        <v>4</v>
      </c>
      <c r="H56" s="66">
        <v>5</v>
      </c>
      <c r="I56" s="66">
        <v>4</v>
      </c>
      <c r="J56" s="66">
        <v>4</v>
      </c>
      <c r="K56" s="66">
        <v>4</v>
      </c>
      <c r="L56" s="66">
        <v>2</v>
      </c>
      <c r="M56" s="3">
        <v>1.93</v>
      </c>
      <c r="N56" s="3">
        <v>5.72</v>
      </c>
      <c r="O56" s="3">
        <v>5.64</v>
      </c>
      <c r="P56" s="3">
        <v>3.71</v>
      </c>
      <c r="Q56" s="3">
        <v>7.33</v>
      </c>
      <c r="R56" s="3">
        <v>9.0500000000000007</v>
      </c>
      <c r="S56" s="3">
        <v>7.15</v>
      </c>
      <c r="T56" s="3">
        <v>7.07</v>
      </c>
      <c r="U56" s="3">
        <v>8.1886668850311199</v>
      </c>
      <c r="V56" s="3">
        <v>3.4618247278140299</v>
      </c>
    </row>
    <row r="57" spans="1:22">
      <c r="A57" s="347">
        <v>406</v>
      </c>
      <c r="B57" s="65" t="s">
        <v>50</v>
      </c>
      <c r="C57" s="66">
        <v>3</v>
      </c>
      <c r="D57" s="66">
        <v>0</v>
      </c>
      <c r="E57" s="66">
        <v>1</v>
      </c>
      <c r="F57" s="66">
        <v>1</v>
      </c>
      <c r="G57" s="66">
        <v>1</v>
      </c>
      <c r="H57" s="66">
        <v>0</v>
      </c>
      <c r="I57" s="66">
        <v>2</v>
      </c>
      <c r="J57" s="66">
        <v>1</v>
      </c>
      <c r="K57" s="66">
        <v>0</v>
      </c>
      <c r="L57" s="66">
        <v>0</v>
      </c>
      <c r="M57" s="3">
        <v>13.65</v>
      </c>
      <c r="N57" s="3">
        <v>0</v>
      </c>
      <c r="O57" s="3">
        <v>4.4400000000000004</v>
      </c>
      <c r="P57" s="3">
        <v>4.3899999999999997</v>
      </c>
      <c r="Q57" s="3">
        <v>4.3499999999999996</v>
      </c>
      <c r="R57" s="3">
        <v>0</v>
      </c>
      <c r="S57" s="3">
        <v>8.5299999999999994</v>
      </c>
      <c r="T57" s="3">
        <v>4.2300000000000004</v>
      </c>
      <c r="U57" s="3">
        <v>0</v>
      </c>
      <c r="V57" s="3">
        <v>0</v>
      </c>
    </row>
    <row r="58" spans="1:22">
      <c r="A58" s="347">
        <v>407</v>
      </c>
      <c r="B58" s="65" t="s">
        <v>51</v>
      </c>
      <c r="C58" s="66">
        <v>0</v>
      </c>
      <c r="D58" s="66">
        <v>1</v>
      </c>
      <c r="E58" s="66">
        <v>2</v>
      </c>
      <c r="F58" s="66">
        <v>2</v>
      </c>
      <c r="G58" s="66">
        <v>3</v>
      </c>
      <c r="H58" s="66">
        <v>0</v>
      </c>
      <c r="I58" s="66">
        <v>4</v>
      </c>
      <c r="J58" s="66">
        <v>0</v>
      </c>
      <c r="K58" s="66">
        <v>0</v>
      </c>
      <c r="L58" s="66">
        <v>2</v>
      </c>
      <c r="M58" s="3">
        <v>0</v>
      </c>
      <c r="N58" s="3">
        <v>3.91</v>
      </c>
      <c r="O58" s="3">
        <v>7.76</v>
      </c>
      <c r="P58" s="3">
        <v>7.69</v>
      </c>
      <c r="Q58" s="3">
        <v>11.43</v>
      </c>
      <c r="R58" s="3">
        <v>0</v>
      </c>
      <c r="S58" s="3">
        <v>15</v>
      </c>
      <c r="T58" s="3">
        <v>0</v>
      </c>
      <c r="U58" s="3">
        <v>0</v>
      </c>
      <c r="V58" s="3">
        <v>7.3510493622964699</v>
      </c>
    </row>
    <row r="59" spans="1:22">
      <c r="A59" s="347">
        <v>408</v>
      </c>
      <c r="B59" s="65" t="s">
        <v>52</v>
      </c>
      <c r="C59" s="66">
        <v>1</v>
      </c>
      <c r="D59" s="66">
        <v>1</v>
      </c>
      <c r="E59" s="66">
        <v>1</v>
      </c>
      <c r="F59" s="66">
        <v>0</v>
      </c>
      <c r="G59" s="66">
        <v>0</v>
      </c>
      <c r="H59" s="66">
        <v>0</v>
      </c>
      <c r="I59" s="66">
        <v>3</v>
      </c>
      <c r="J59" s="66">
        <v>1</v>
      </c>
      <c r="K59" s="66">
        <v>1</v>
      </c>
      <c r="L59" s="66">
        <v>0</v>
      </c>
      <c r="M59" s="3">
        <v>4.2699999999999996</v>
      </c>
      <c r="N59" s="3">
        <v>4.21</v>
      </c>
      <c r="O59" s="3">
        <v>4.16</v>
      </c>
      <c r="P59" s="3">
        <v>0</v>
      </c>
      <c r="Q59" s="3">
        <v>0</v>
      </c>
      <c r="R59" s="3">
        <v>0</v>
      </c>
      <c r="S59" s="3">
        <v>11.93</v>
      </c>
      <c r="T59" s="3">
        <v>3.94</v>
      </c>
      <c r="U59" s="3">
        <v>4.54008898574412</v>
      </c>
      <c r="V59" s="3">
        <v>0</v>
      </c>
    </row>
    <row r="60" spans="1:22">
      <c r="A60" s="347">
        <v>409</v>
      </c>
      <c r="B60" s="65" t="s">
        <v>53</v>
      </c>
      <c r="C60" s="66">
        <v>1</v>
      </c>
      <c r="D60" s="66">
        <v>2</v>
      </c>
      <c r="E60" s="66">
        <v>0</v>
      </c>
      <c r="F60" s="66">
        <v>0</v>
      </c>
      <c r="G60" s="66">
        <v>1</v>
      </c>
      <c r="H60" s="66">
        <v>2</v>
      </c>
      <c r="I60" s="66">
        <v>1</v>
      </c>
      <c r="J60" s="66">
        <v>0</v>
      </c>
      <c r="K60" s="66">
        <v>1</v>
      </c>
      <c r="L60" s="66">
        <v>1</v>
      </c>
      <c r="M60" s="3">
        <v>3.32</v>
      </c>
      <c r="N60" s="3">
        <v>6.59</v>
      </c>
      <c r="O60" s="3">
        <v>0</v>
      </c>
      <c r="P60" s="3">
        <v>0</v>
      </c>
      <c r="Q60" s="3">
        <v>3.23</v>
      </c>
      <c r="R60" s="3">
        <v>6.41</v>
      </c>
      <c r="S60" s="3">
        <v>3.19</v>
      </c>
      <c r="T60" s="3">
        <v>0</v>
      </c>
      <c r="U60" s="3">
        <v>3.3489618218352302</v>
      </c>
      <c r="V60" s="3">
        <v>3.14524753098069</v>
      </c>
    </row>
    <row r="61" spans="1:22">
      <c r="A61" s="347">
        <v>410</v>
      </c>
      <c r="B61" s="65" t="s">
        <v>54</v>
      </c>
      <c r="C61" s="66">
        <v>11</v>
      </c>
      <c r="D61" s="66">
        <v>7</v>
      </c>
      <c r="E61" s="66">
        <v>14</v>
      </c>
      <c r="F61" s="66">
        <v>12</v>
      </c>
      <c r="G61" s="66">
        <v>12</v>
      </c>
      <c r="H61" s="66">
        <v>18</v>
      </c>
      <c r="I61" s="66">
        <v>17</v>
      </c>
      <c r="J61" s="66">
        <v>15</v>
      </c>
      <c r="K61" s="66">
        <v>19</v>
      </c>
      <c r="L61" s="66">
        <v>13</v>
      </c>
      <c r="M61" s="3">
        <v>15.23</v>
      </c>
      <c r="N61" s="3">
        <v>9.41</v>
      </c>
      <c r="O61" s="3">
        <v>18.28</v>
      </c>
      <c r="P61" s="3">
        <v>15.24</v>
      </c>
      <c r="Q61" s="3">
        <v>14.83</v>
      </c>
      <c r="R61" s="3">
        <v>21.68</v>
      </c>
      <c r="S61" s="3">
        <v>19.920000000000002</v>
      </c>
      <c r="T61" s="3">
        <v>17.11</v>
      </c>
      <c r="U61" s="3">
        <v>28.293598201122801</v>
      </c>
      <c r="V61" s="3">
        <v>14.0800831807991</v>
      </c>
    </row>
    <row r="62" spans="1:22">
      <c r="A62" s="347">
        <v>501</v>
      </c>
      <c r="B62" s="65" t="s">
        <v>55</v>
      </c>
      <c r="C62" s="66">
        <v>3</v>
      </c>
      <c r="D62" s="66">
        <v>12</v>
      </c>
      <c r="E62" s="66">
        <v>15</v>
      </c>
      <c r="F62" s="66">
        <v>5</v>
      </c>
      <c r="G62" s="66">
        <v>8</v>
      </c>
      <c r="H62" s="66">
        <v>6</v>
      </c>
      <c r="I62" s="66">
        <v>4</v>
      </c>
      <c r="J62" s="66">
        <v>9</v>
      </c>
      <c r="K62" s="66">
        <v>16</v>
      </c>
      <c r="L62" s="66">
        <v>15</v>
      </c>
      <c r="M62" s="3">
        <v>4.28</v>
      </c>
      <c r="N62" s="3">
        <v>16.78</v>
      </c>
      <c r="O62" s="3">
        <v>20.57</v>
      </c>
      <c r="P62" s="3">
        <v>6.73</v>
      </c>
      <c r="Q62" s="3">
        <v>10.58</v>
      </c>
      <c r="R62" s="3">
        <v>7.8</v>
      </c>
      <c r="S62" s="3">
        <v>5.1100000000000003</v>
      </c>
      <c r="T62" s="3">
        <v>11.31</v>
      </c>
      <c r="U62" s="3">
        <v>19.967552726818901</v>
      </c>
      <c r="V62" s="3">
        <v>18.268399322851302</v>
      </c>
    </row>
    <row r="63" spans="1:22">
      <c r="A63" s="347">
        <v>502</v>
      </c>
      <c r="B63" s="65" t="s">
        <v>56</v>
      </c>
      <c r="C63" s="66">
        <v>3</v>
      </c>
      <c r="D63" s="66">
        <v>4</v>
      </c>
      <c r="E63" s="66">
        <v>5</v>
      </c>
      <c r="F63" s="66">
        <v>7</v>
      </c>
      <c r="G63" s="66">
        <v>1</v>
      </c>
      <c r="H63" s="66">
        <v>3</v>
      </c>
      <c r="I63" s="66">
        <v>1</v>
      </c>
      <c r="J63" s="66">
        <v>9</v>
      </c>
      <c r="K63" s="66">
        <v>28</v>
      </c>
      <c r="L63" s="66">
        <v>21</v>
      </c>
      <c r="M63" s="3">
        <v>5.57</v>
      </c>
      <c r="N63" s="3">
        <v>7.35</v>
      </c>
      <c r="O63" s="3">
        <v>9.1</v>
      </c>
      <c r="P63" s="3">
        <v>12.61</v>
      </c>
      <c r="Q63" s="3">
        <v>1.78</v>
      </c>
      <c r="R63" s="3">
        <v>5.3</v>
      </c>
      <c r="S63" s="3">
        <v>1.75</v>
      </c>
      <c r="T63" s="3">
        <v>15.62</v>
      </c>
      <c r="U63" s="3">
        <v>42.252670972414997</v>
      </c>
      <c r="V63" s="3">
        <v>35.834954438415103</v>
      </c>
    </row>
    <row r="64" spans="1:22">
      <c r="A64" s="347">
        <v>503</v>
      </c>
      <c r="B64" s="65" t="s">
        <v>57</v>
      </c>
      <c r="C64" s="66">
        <v>4</v>
      </c>
      <c r="D64" s="66">
        <v>8</v>
      </c>
      <c r="E64" s="66">
        <v>4</v>
      </c>
      <c r="F64" s="66">
        <v>2</v>
      </c>
      <c r="G64" s="66">
        <v>4</v>
      </c>
      <c r="H64" s="66">
        <v>5</v>
      </c>
      <c r="I64" s="66">
        <v>4</v>
      </c>
      <c r="J64" s="66">
        <v>15</v>
      </c>
      <c r="K64" s="66">
        <v>24</v>
      </c>
      <c r="L64" s="66">
        <v>13</v>
      </c>
      <c r="M64" s="3">
        <v>6.36</v>
      </c>
      <c r="N64" s="3">
        <v>12.48</v>
      </c>
      <c r="O64" s="3">
        <v>6.12</v>
      </c>
      <c r="P64" s="3">
        <v>3</v>
      </c>
      <c r="Q64" s="3">
        <v>5.9</v>
      </c>
      <c r="R64" s="3">
        <v>7.25</v>
      </c>
      <c r="S64" s="3">
        <v>5.7</v>
      </c>
      <c r="T64" s="3">
        <v>21.04</v>
      </c>
      <c r="U64" s="3">
        <v>33.164745875134699</v>
      </c>
      <c r="V64" s="3">
        <v>17.679618120248598</v>
      </c>
    </row>
    <row r="65" spans="1:22">
      <c r="A65" s="347">
        <v>504</v>
      </c>
      <c r="B65" s="65" t="s">
        <v>58</v>
      </c>
      <c r="C65" s="66">
        <v>1</v>
      </c>
      <c r="D65" s="66">
        <v>1</v>
      </c>
      <c r="E65" s="66">
        <v>2</v>
      </c>
      <c r="F65" s="66">
        <v>0</v>
      </c>
      <c r="G65" s="66">
        <v>1</v>
      </c>
      <c r="H65" s="66">
        <v>0</v>
      </c>
      <c r="I65" s="66">
        <v>5</v>
      </c>
      <c r="J65" s="66">
        <v>7</v>
      </c>
      <c r="K65" s="66">
        <v>3</v>
      </c>
      <c r="L65" s="66">
        <v>4</v>
      </c>
      <c r="M65" s="3">
        <v>4.4800000000000004</v>
      </c>
      <c r="N65" s="3">
        <v>4.41</v>
      </c>
      <c r="O65" s="3">
        <v>8.68</v>
      </c>
      <c r="P65" s="3">
        <v>0</v>
      </c>
      <c r="Q65" s="3">
        <v>4.21</v>
      </c>
      <c r="R65" s="3">
        <v>0</v>
      </c>
      <c r="S65" s="3">
        <v>20.41</v>
      </c>
      <c r="T65" s="3">
        <v>28.17</v>
      </c>
      <c r="U65" s="3">
        <v>12.6534227508541</v>
      </c>
      <c r="V65" s="3">
        <v>15.6586416128401</v>
      </c>
    </row>
    <row r="66" spans="1:22">
      <c r="A66" s="347">
        <v>505</v>
      </c>
      <c r="B66" s="65" t="s">
        <v>84</v>
      </c>
      <c r="C66" s="66">
        <v>1</v>
      </c>
      <c r="D66" s="66">
        <v>3</v>
      </c>
      <c r="E66" s="66">
        <v>7</v>
      </c>
      <c r="F66" s="66">
        <v>1</v>
      </c>
      <c r="G66" s="66">
        <v>2</v>
      </c>
      <c r="H66" s="66">
        <v>8</v>
      </c>
      <c r="I66" s="66">
        <v>2</v>
      </c>
      <c r="J66" s="66">
        <v>6</v>
      </c>
      <c r="K66" s="66">
        <v>11</v>
      </c>
      <c r="L66" s="66">
        <v>7</v>
      </c>
      <c r="M66" s="3">
        <v>2.42</v>
      </c>
      <c r="N66" s="3">
        <v>7.09</v>
      </c>
      <c r="O66" s="3">
        <v>16.18</v>
      </c>
      <c r="P66" s="3">
        <v>2.2599999999999998</v>
      </c>
      <c r="Q66" s="3">
        <v>4.4400000000000004</v>
      </c>
      <c r="R66" s="3">
        <v>17.41</v>
      </c>
      <c r="S66" s="3">
        <v>4.2699999999999996</v>
      </c>
      <c r="T66" s="3">
        <v>12.56</v>
      </c>
      <c r="U66" s="3">
        <v>22.808800049764699</v>
      </c>
      <c r="V66" s="3">
        <v>14.1399858600141</v>
      </c>
    </row>
    <row r="67" spans="1:22">
      <c r="A67" s="347">
        <v>506</v>
      </c>
      <c r="B67" s="65" t="s">
        <v>60</v>
      </c>
      <c r="C67" s="66">
        <v>4</v>
      </c>
      <c r="D67" s="66">
        <v>1</v>
      </c>
      <c r="E67" s="66">
        <v>2</v>
      </c>
      <c r="F67" s="66">
        <v>1</v>
      </c>
      <c r="G67" s="66">
        <v>2</v>
      </c>
      <c r="H67" s="66">
        <v>0</v>
      </c>
      <c r="I67" s="66">
        <v>1</v>
      </c>
      <c r="J67" s="66">
        <v>5</v>
      </c>
      <c r="K67" s="66">
        <v>6</v>
      </c>
      <c r="L67" s="66">
        <v>3</v>
      </c>
      <c r="M67" s="3">
        <v>12.99</v>
      </c>
      <c r="N67" s="3">
        <v>3.21</v>
      </c>
      <c r="O67" s="3">
        <v>6.33</v>
      </c>
      <c r="P67" s="3">
        <v>3.13</v>
      </c>
      <c r="Q67" s="3">
        <v>6.19</v>
      </c>
      <c r="R67" s="3">
        <v>0</v>
      </c>
      <c r="S67" s="3">
        <v>3.03</v>
      </c>
      <c r="T67" s="3">
        <v>14.97</v>
      </c>
      <c r="U67" s="3">
        <v>18.9047829100762</v>
      </c>
      <c r="V67" s="3">
        <v>8.8028169014084501</v>
      </c>
    </row>
    <row r="68" spans="1:22">
      <c r="A68" s="347">
        <v>507</v>
      </c>
      <c r="B68" s="65" t="s">
        <v>61</v>
      </c>
      <c r="C68" s="66">
        <v>0</v>
      </c>
      <c r="D68" s="66">
        <v>6</v>
      </c>
      <c r="E68" s="66">
        <v>1</v>
      </c>
      <c r="F68" s="66">
        <v>1</v>
      </c>
      <c r="G68" s="66">
        <v>1</v>
      </c>
      <c r="H68" s="66">
        <v>1</v>
      </c>
      <c r="I68" s="66">
        <v>0</v>
      </c>
      <c r="J68" s="66">
        <v>0</v>
      </c>
      <c r="K68" s="66">
        <v>5</v>
      </c>
      <c r="L68" s="66">
        <v>3</v>
      </c>
      <c r="M68" s="3">
        <v>0</v>
      </c>
      <c r="N68" s="3">
        <v>30.88</v>
      </c>
      <c r="O68" s="3">
        <v>5.1100000000000003</v>
      </c>
      <c r="P68" s="3">
        <v>5.07</v>
      </c>
      <c r="Q68" s="3">
        <v>5.03</v>
      </c>
      <c r="R68" s="3">
        <v>5</v>
      </c>
      <c r="S68" s="3">
        <v>0</v>
      </c>
      <c r="T68" s="3">
        <v>0</v>
      </c>
      <c r="U68" s="3">
        <v>22.511368240961701</v>
      </c>
      <c r="V68" s="3">
        <v>14.607781078054201</v>
      </c>
    </row>
    <row r="69" spans="1:22">
      <c r="A69" s="347">
        <v>508</v>
      </c>
      <c r="B69" s="65" t="s">
        <v>62</v>
      </c>
      <c r="C69" s="66">
        <v>0</v>
      </c>
      <c r="D69" s="66">
        <v>0</v>
      </c>
      <c r="E69" s="66">
        <v>1</v>
      </c>
      <c r="F69" s="66">
        <v>1</v>
      </c>
      <c r="G69" s="66">
        <v>0</v>
      </c>
      <c r="H69" s="66">
        <v>3</v>
      </c>
      <c r="I69" s="66">
        <v>1</v>
      </c>
      <c r="J69" s="66">
        <v>3</v>
      </c>
      <c r="K69" s="66">
        <v>2</v>
      </c>
      <c r="L69" s="66">
        <v>2</v>
      </c>
      <c r="M69" s="3">
        <v>0</v>
      </c>
      <c r="N69" s="3">
        <v>0</v>
      </c>
      <c r="O69" s="3">
        <v>4.6900000000000004</v>
      </c>
      <c r="P69" s="3">
        <v>4.66</v>
      </c>
      <c r="Q69" s="3">
        <v>0</v>
      </c>
      <c r="R69" s="3">
        <v>13.79</v>
      </c>
      <c r="S69" s="3">
        <v>4.57</v>
      </c>
      <c r="T69" s="3">
        <v>13.65</v>
      </c>
      <c r="U69" s="3">
        <v>9.4197437829690998</v>
      </c>
      <c r="V69" s="3">
        <v>9.0061692259197503</v>
      </c>
    </row>
    <row r="70" spans="1:22">
      <c r="A70" s="347">
        <v>509</v>
      </c>
      <c r="B70" s="65" t="s">
        <v>63</v>
      </c>
      <c r="C70" s="66">
        <v>0</v>
      </c>
      <c r="D70" s="66">
        <v>0</v>
      </c>
      <c r="E70" s="66">
        <v>0</v>
      </c>
      <c r="F70" s="66">
        <v>0</v>
      </c>
      <c r="G70" s="66">
        <v>5</v>
      </c>
      <c r="H70" s="66">
        <v>0</v>
      </c>
      <c r="I70" s="66">
        <v>0</v>
      </c>
      <c r="J70" s="66">
        <v>0</v>
      </c>
      <c r="K70" s="66">
        <v>1</v>
      </c>
      <c r="L70" s="66">
        <v>0</v>
      </c>
      <c r="M70" s="3">
        <v>0</v>
      </c>
      <c r="N70" s="3">
        <v>0</v>
      </c>
      <c r="O70" s="3">
        <v>0</v>
      </c>
      <c r="P70" s="3">
        <v>0</v>
      </c>
      <c r="Q70" s="3">
        <v>42.55</v>
      </c>
      <c r="R70" s="3">
        <v>0</v>
      </c>
      <c r="S70" s="3">
        <v>0</v>
      </c>
      <c r="T70" s="3">
        <v>0</v>
      </c>
      <c r="U70" s="3">
        <v>8.4217618325753794</v>
      </c>
      <c r="V70" s="3">
        <v>0</v>
      </c>
    </row>
    <row r="71" spans="1:22">
      <c r="A71" s="347">
        <v>510</v>
      </c>
      <c r="B71" s="65" t="s">
        <v>64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1</v>
      </c>
      <c r="J71" s="66">
        <v>0</v>
      </c>
      <c r="K71" s="66">
        <v>5</v>
      </c>
      <c r="L71" s="66">
        <v>7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3.63</v>
      </c>
      <c r="T71" s="3">
        <v>0</v>
      </c>
      <c r="U71" s="3">
        <v>18.6365500018637</v>
      </c>
      <c r="V71" s="3">
        <v>24.0997039179233</v>
      </c>
    </row>
    <row r="72" spans="1:22">
      <c r="A72" s="347">
        <v>511</v>
      </c>
      <c r="B72" s="65" t="s">
        <v>65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</row>
    <row r="73" spans="1:22">
      <c r="A73" s="347">
        <v>601</v>
      </c>
      <c r="B73" s="65" t="s">
        <v>66</v>
      </c>
      <c r="C73" s="66">
        <v>9</v>
      </c>
      <c r="D73" s="66">
        <v>19</v>
      </c>
      <c r="E73" s="66">
        <v>17</v>
      </c>
      <c r="F73" s="66">
        <v>19</v>
      </c>
      <c r="G73" s="66">
        <v>30</v>
      </c>
      <c r="H73" s="66">
        <v>43</v>
      </c>
      <c r="I73" s="66">
        <v>50</v>
      </c>
      <c r="J73" s="66">
        <v>44</v>
      </c>
      <c r="K73" s="66">
        <v>68</v>
      </c>
      <c r="L73" s="66">
        <v>61</v>
      </c>
      <c r="M73" s="3">
        <v>6.9</v>
      </c>
      <c r="N73" s="3">
        <v>14.35</v>
      </c>
      <c r="O73" s="3">
        <v>12.65</v>
      </c>
      <c r="P73" s="3">
        <v>13.94</v>
      </c>
      <c r="Q73" s="3">
        <v>21.7</v>
      </c>
      <c r="R73" s="3">
        <v>30.69</v>
      </c>
      <c r="S73" s="3">
        <v>35.21</v>
      </c>
      <c r="T73" s="3">
        <v>30.58</v>
      </c>
      <c r="U73" s="3">
        <v>47.989724553095698</v>
      </c>
      <c r="V73" s="3">
        <v>42.814228361267901</v>
      </c>
    </row>
    <row r="74" spans="1:22">
      <c r="A74" s="347">
        <v>602</v>
      </c>
      <c r="B74" s="65" t="s">
        <v>67</v>
      </c>
      <c r="C74" s="66">
        <v>3</v>
      </c>
      <c r="D74" s="66">
        <v>1</v>
      </c>
      <c r="E74" s="66">
        <v>4</v>
      </c>
      <c r="F74" s="66">
        <v>4</v>
      </c>
      <c r="G74" s="66">
        <v>5</v>
      </c>
      <c r="H74" s="66">
        <v>1</v>
      </c>
      <c r="I74" s="66">
        <v>5</v>
      </c>
      <c r="J74" s="66">
        <v>6</v>
      </c>
      <c r="K74" s="66">
        <v>5</v>
      </c>
      <c r="L74" s="66">
        <v>11</v>
      </c>
      <c r="M74" s="3">
        <v>8.4700000000000006</v>
      </c>
      <c r="N74" s="3">
        <v>2.78</v>
      </c>
      <c r="O74" s="3">
        <v>10.94</v>
      </c>
      <c r="P74" s="3">
        <v>10.78</v>
      </c>
      <c r="Q74" s="3">
        <v>13.28</v>
      </c>
      <c r="R74" s="3">
        <v>2.62</v>
      </c>
      <c r="S74" s="3">
        <v>12.92</v>
      </c>
      <c r="T74" s="3">
        <v>15.29</v>
      </c>
      <c r="U74" s="3">
        <v>14.364513904849501</v>
      </c>
      <c r="V74" s="3">
        <v>27.3217257395494</v>
      </c>
    </row>
    <row r="75" spans="1:22">
      <c r="A75" s="347">
        <v>603</v>
      </c>
      <c r="B75" s="65" t="s">
        <v>68</v>
      </c>
      <c r="C75" s="66">
        <v>0</v>
      </c>
      <c r="D75" s="66">
        <v>1</v>
      </c>
      <c r="E75" s="66">
        <v>1</v>
      </c>
      <c r="F75" s="66">
        <v>0</v>
      </c>
      <c r="G75" s="66">
        <v>3</v>
      </c>
      <c r="H75" s="66">
        <v>2</v>
      </c>
      <c r="I75" s="66">
        <v>10</v>
      </c>
      <c r="J75" s="66">
        <v>7</v>
      </c>
      <c r="K75" s="66">
        <v>1</v>
      </c>
      <c r="L75" s="66">
        <v>5</v>
      </c>
      <c r="M75" s="3">
        <v>0</v>
      </c>
      <c r="N75" s="3">
        <v>1.97</v>
      </c>
      <c r="O75" s="3">
        <v>1.94</v>
      </c>
      <c r="P75" s="3">
        <v>0</v>
      </c>
      <c r="Q75" s="3">
        <v>5.68</v>
      </c>
      <c r="R75" s="3">
        <v>3.74</v>
      </c>
      <c r="S75" s="3">
        <v>18.48</v>
      </c>
      <c r="T75" s="3">
        <v>12.78</v>
      </c>
      <c r="U75" s="3">
        <v>1.9777698666983099</v>
      </c>
      <c r="V75" s="3">
        <v>8.9131326095869596</v>
      </c>
    </row>
    <row r="76" spans="1:22">
      <c r="A76" s="347">
        <v>604</v>
      </c>
      <c r="B76" s="65" t="s">
        <v>69</v>
      </c>
      <c r="C76" s="66">
        <v>2</v>
      </c>
      <c r="D76" s="66">
        <v>1</v>
      </c>
      <c r="E76" s="66">
        <v>0</v>
      </c>
      <c r="F76" s="66">
        <v>0</v>
      </c>
      <c r="G76" s="66">
        <v>0</v>
      </c>
      <c r="H76" s="66">
        <v>1</v>
      </c>
      <c r="I76" s="66">
        <v>1</v>
      </c>
      <c r="J76" s="66">
        <v>4</v>
      </c>
      <c r="K76" s="66">
        <v>3</v>
      </c>
      <c r="L76" s="66">
        <v>0</v>
      </c>
      <c r="M76" s="3">
        <v>14.73</v>
      </c>
      <c r="N76" s="3">
        <v>7.28</v>
      </c>
      <c r="O76" s="3">
        <v>0</v>
      </c>
      <c r="P76" s="3">
        <v>0</v>
      </c>
      <c r="Q76" s="3">
        <v>0</v>
      </c>
      <c r="R76" s="3">
        <v>6.98</v>
      </c>
      <c r="S76" s="3">
        <v>6.92</v>
      </c>
      <c r="T76" s="3">
        <v>27.42</v>
      </c>
      <c r="U76" s="3">
        <v>18.298261665141801</v>
      </c>
      <c r="V76" s="3">
        <v>0</v>
      </c>
    </row>
    <row r="77" spans="1:22">
      <c r="A77" s="347">
        <v>605</v>
      </c>
      <c r="B77" s="65" t="s">
        <v>70</v>
      </c>
      <c r="C77" s="66">
        <v>2</v>
      </c>
      <c r="D77" s="66">
        <v>4</v>
      </c>
      <c r="E77" s="66">
        <v>0</v>
      </c>
      <c r="F77" s="66">
        <v>3</v>
      </c>
      <c r="G77" s="66">
        <v>1</v>
      </c>
      <c r="H77" s="66">
        <v>7</v>
      </c>
      <c r="I77" s="66">
        <v>0</v>
      </c>
      <c r="J77" s="66">
        <v>5</v>
      </c>
      <c r="K77" s="66">
        <v>5</v>
      </c>
      <c r="L77" s="66">
        <v>7</v>
      </c>
      <c r="M77" s="3">
        <v>6.6</v>
      </c>
      <c r="N77" s="3">
        <v>13.13</v>
      </c>
      <c r="O77" s="3">
        <v>0</v>
      </c>
      <c r="P77" s="3">
        <v>9.73</v>
      </c>
      <c r="Q77" s="3">
        <v>3.23</v>
      </c>
      <c r="R77" s="3">
        <v>22.48</v>
      </c>
      <c r="S77" s="3">
        <v>0</v>
      </c>
      <c r="T77" s="3">
        <v>15.93</v>
      </c>
      <c r="U77" s="3">
        <v>13.855021059632</v>
      </c>
      <c r="V77" s="3">
        <v>22.160314043307601</v>
      </c>
    </row>
    <row r="78" spans="1:22">
      <c r="A78" s="347">
        <v>606</v>
      </c>
      <c r="B78" s="65" t="s">
        <v>71</v>
      </c>
      <c r="C78" s="66">
        <v>5</v>
      </c>
      <c r="D78" s="66">
        <v>6</v>
      </c>
      <c r="E78" s="66">
        <v>4</v>
      </c>
      <c r="F78" s="66">
        <v>1</v>
      </c>
      <c r="G78" s="66">
        <v>7</v>
      </c>
      <c r="H78" s="66">
        <v>5</v>
      </c>
      <c r="I78" s="66">
        <v>7</v>
      </c>
      <c r="J78" s="66">
        <v>5</v>
      </c>
      <c r="K78" s="66">
        <v>15</v>
      </c>
      <c r="L78" s="66">
        <v>19</v>
      </c>
      <c r="M78" s="3">
        <v>16.329999999999998</v>
      </c>
      <c r="N78" s="3">
        <v>19.27</v>
      </c>
      <c r="O78" s="3">
        <v>12.65</v>
      </c>
      <c r="P78" s="3">
        <v>3.11</v>
      </c>
      <c r="Q78" s="3">
        <v>21.47</v>
      </c>
      <c r="R78" s="3">
        <v>15.12</v>
      </c>
      <c r="S78" s="3">
        <v>20.87</v>
      </c>
      <c r="T78" s="3">
        <v>14.7</v>
      </c>
      <c r="U78" s="3">
        <v>46.273445212240901</v>
      </c>
      <c r="V78" s="3">
        <v>54.386718190925997</v>
      </c>
    </row>
    <row r="79" spans="1:22">
      <c r="A79" s="347">
        <v>607</v>
      </c>
      <c r="B79" s="65" t="s">
        <v>72</v>
      </c>
      <c r="C79" s="66">
        <v>6</v>
      </c>
      <c r="D79" s="66">
        <v>4</v>
      </c>
      <c r="E79" s="66">
        <v>3</v>
      </c>
      <c r="F79" s="66">
        <v>11</v>
      </c>
      <c r="G79" s="66">
        <v>8</v>
      </c>
      <c r="H79" s="66">
        <v>3</v>
      </c>
      <c r="I79" s="66">
        <v>6</v>
      </c>
      <c r="J79" s="66">
        <v>5</v>
      </c>
      <c r="K79" s="66">
        <v>5</v>
      </c>
      <c r="L79" s="66">
        <v>4</v>
      </c>
      <c r="M79" s="3">
        <v>13.95</v>
      </c>
      <c r="N79" s="3">
        <v>9.19</v>
      </c>
      <c r="O79" s="3">
        <v>6.81</v>
      </c>
      <c r="P79" s="3">
        <v>24.68</v>
      </c>
      <c r="Q79" s="3">
        <v>17.75</v>
      </c>
      <c r="R79" s="3">
        <v>6.58</v>
      </c>
      <c r="S79" s="3">
        <v>13.03</v>
      </c>
      <c r="T79" s="3">
        <v>10.75</v>
      </c>
      <c r="U79" s="3">
        <v>11.341468947058001</v>
      </c>
      <c r="V79" s="3">
        <v>11.770591177941901</v>
      </c>
    </row>
    <row r="80" spans="1:22">
      <c r="A80" s="347">
        <v>608</v>
      </c>
      <c r="B80" s="65" t="s">
        <v>73</v>
      </c>
      <c r="C80" s="66">
        <v>1</v>
      </c>
      <c r="D80" s="66">
        <v>0</v>
      </c>
      <c r="E80" s="66">
        <v>1</v>
      </c>
      <c r="F80" s="66">
        <v>0</v>
      </c>
      <c r="G80" s="66">
        <v>1</v>
      </c>
      <c r="H80" s="66">
        <v>3</v>
      </c>
      <c r="I80" s="66">
        <v>0</v>
      </c>
      <c r="J80" s="66">
        <v>4</v>
      </c>
      <c r="K80" s="66">
        <v>2</v>
      </c>
      <c r="L80" s="66">
        <v>0</v>
      </c>
      <c r="M80" s="3">
        <v>2.2799999999999998</v>
      </c>
      <c r="N80" s="3">
        <v>0</v>
      </c>
      <c r="O80" s="3">
        <v>2.27</v>
      </c>
      <c r="P80" s="3">
        <v>0</v>
      </c>
      <c r="Q80" s="3">
        <v>2.2599999999999998</v>
      </c>
      <c r="R80" s="3">
        <v>6.77</v>
      </c>
      <c r="S80" s="3">
        <v>0</v>
      </c>
      <c r="T80" s="3">
        <v>9.0299999999999994</v>
      </c>
      <c r="U80" s="3">
        <v>4.3149015123729804</v>
      </c>
      <c r="V80" s="3">
        <v>0</v>
      </c>
    </row>
    <row r="81" spans="1:22">
      <c r="A81" s="347">
        <v>609</v>
      </c>
      <c r="B81" s="65" t="s">
        <v>74</v>
      </c>
      <c r="C81" s="66">
        <v>3</v>
      </c>
      <c r="D81" s="66">
        <v>0</v>
      </c>
      <c r="E81" s="66">
        <v>3</v>
      </c>
      <c r="F81" s="66">
        <v>3</v>
      </c>
      <c r="G81" s="66">
        <v>5</v>
      </c>
      <c r="H81" s="66">
        <v>2</v>
      </c>
      <c r="I81" s="66">
        <v>1</v>
      </c>
      <c r="J81" s="66">
        <v>5</v>
      </c>
      <c r="K81" s="66">
        <v>17</v>
      </c>
      <c r="L81" s="66">
        <v>22</v>
      </c>
      <c r="M81" s="3">
        <v>16.39</v>
      </c>
      <c r="N81" s="3">
        <v>0</v>
      </c>
      <c r="O81" s="3">
        <v>15.72</v>
      </c>
      <c r="P81" s="3">
        <v>15.42</v>
      </c>
      <c r="Q81" s="3">
        <v>25.22</v>
      </c>
      <c r="R81" s="3">
        <v>9.9</v>
      </c>
      <c r="S81" s="3">
        <v>4.8600000000000003</v>
      </c>
      <c r="T81" s="3">
        <v>23.83</v>
      </c>
      <c r="U81" s="3">
        <v>84.711979270480398</v>
      </c>
      <c r="V81" s="3">
        <v>101.19595216191399</v>
      </c>
    </row>
    <row r="82" spans="1:22">
      <c r="A82" s="347">
        <v>610</v>
      </c>
      <c r="B82" s="65" t="s">
        <v>75</v>
      </c>
      <c r="C82" s="66">
        <v>13</v>
      </c>
      <c r="D82" s="66">
        <v>10</v>
      </c>
      <c r="E82" s="66">
        <v>10</v>
      </c>
      <c r="F82" s="66">
        <v>9</v>
      </c>
      <c r="G82" s="66">
        <v>10</v>
      </c>
      <c r="H82" s="66">
        <v>14</v>
      </c>
      <c r="I82" s="66">
        <v>12</v>
      </c>
      <c r="J82" s="66">
        <v>15</v>
      </c>
      <c r="K82" s="66">
        <v>16</v>
      </c>
      <c r="L82" s="66">
        <v>9</v>
      </c>
      <c r="M82" s="3">
        <v>26.26</v>
      </c>
      <c r="N82" s="3">
        <v>19.96</v>
      </c>
      <c r="O82" s="3">
        <v>19.73</v>
      </c>
      <c r="P82" s="3">
        <v>17.55</v>
      </c>
      <c r="Q82" s="3">
        <v>19.28</v>
      </c>
      <c r="R82" s="3">
        <v>26.71</v>
      </c>
      <c r="S82" s="3">
        <v>22.66</v>
      </c>
      <c r="T82" s="3">
        <v>28.05</v>
      </c>
      <c r="U82" s="3">
        <v>31.358406992924799</v>
      </c>
      <c r="V82" s="3">
        <v>16.510429087707099</v>
      </c>
    </row>
    <row r="83" spans="1:22">
      <c r="A83" s="347">
        <v>611</v>
      </c>
      <c r="B83" s="65" t="s">
        <v>76</v>
      </c>
      <c r="C83" s="66">
        <v>2</v>
      </c>
      <c r="D83" s="66">
        <v>5</v>
      </c>
      <c r="E83" s="66">
        <v>1</v>
      </c>
      <c r="F83" s="66">
        <v>7</v>
      </c>
      <c r="G83" s="66">
        <v>6</v>
      </c>
      <c r="H83" s="66">
        <v>3</v>
      </c>
      <c r="I83" s="66">
        <v>13</v>
      </c>
      <c r="J83" s="66">
        <v>11</v>
      </c>
      <c r="K83" s="66">
        <v>13</v>
      </c>
      <c r="L83" s="66">
        <v>13</v>
      </c>
      <c r="M83" s="3">
        <v>8.7799999999999994</v>
      </c>
      <c r="N83" s="3">
        <v>21.34</v>
      </c>
      <c r="O83" s="3">
        <v>4.1500000000000004</v>
      </c>
      <c r="P83" s="3">
        <v>28.3</v>
      </c>
      <c r="Q83" s="3">
        <v>23.64</v>
      </c>
      <c r="R83" s="3">
        <v>11.53</v>
      </c>
      <c r="S83" s="3">
        <v>48.65</v>
      </c>
      <c r="T83" s="3">
        <v>40.14</v>
      </c>
      <c r="U83" s="3">
        <v>48.740251949610098</v>
      </c>
      <c r="V83" s="3">
        <v>45.226829947119398</v>
      </c>
    </row>
    <row r="84" spans="1:22">
      <c r="A84" s="347">
        <v>701</v>
      </c>
      <c r="B84" s="65" t="s">
        <v>77</v>
      </c>
      <c r="C84" s="66">
        <v>44</v>
      </c>
      <c r="D84" s="66">
        <v>47</v>
      </c>
      <c r="E84" s="66">
        <v>38</v>
      </c>
      <c r="F84" s="66">
        <v>46</v>
      </c>
      <c r="G84" s="66">
        <v>43</v>
      </c>
      <c r="H84" s="66">
        <v>51</v>
      </c>
      <c r="I84" s="66">
        <v>52</v>
      </c>
      <c r="J84" s="66">
        <v>62</v>
      </c>
      <c r="K84" s="66">
        <v>91</v>
      </c>
      <c r="L84" s="66">
        <v>87</v>
      </c>
      <c r="M84" s="3">
        <v>44.87</v>
      </c>
      <c r="N84" s="3">
        <v>47.74</v>
      </c>
      <c r="O84" s="3">
        <v>38.44</v>
      </c>
      <c r="P84" s="3">
        <v>46.37</v>
      </c>
      <c r="Q84" s="3">
        <v>43.2</v>
      </c>
      <c r="R84" s="3">
        <v>51.08</v>
      </c>
      <c r="S84" s="3">
        <v>51.98</v>
      </c>
      <c r="T84" s="3">
        <v>61.85</v>
      </c>
      <c r="U84" s="3">
        <v>78.140429514756505</v>
      </c>
      <c r="V84" s="3">
        <v>86.539609278637698</v>
      </c>
    </row>
    <row r="85" spans="1:22">
      <c r="A85" s="347">
        <v>702</v>
      </c>
      <c r="B85" s="65" t="s">
        <v>78</v>
      </c>
      <c r="C85" s="66">
        <v>18</v>
      </c>
      <c r="D85" s="66">
        <v>29</v>
      </c>
      <c r="E85" s="66">
        <v>36</v>
      </c>
      <c r="F85" s="66">
        <v>31</v>
      </c>
      <c r="G85" s="66">
        <v>33</v>
      </c>
      <c r="H85" s="66">
        <v>26</v>
      </c>
      <c r="I85" s="66">
        <v>40</v>
      </c>
      <c r="J85" s="66">
        <v>44</v>
      </c>
      <c r="K85" s="66">
        <v>31</v>
      </c>
      <c r="L85" s="66">
        <v>20</v>
      </c>
      <c r="M85" s="3">
        <v>12.86</v>
      </c>
      <c r="N85" s="3">
        <v>20.399999999999999</v>
      </c>
      <c r="O85" s="3">
        <v>24.94</v>
      </c>
      <c r="P85" s="3">
        <v>21.16</v>
      </c>
      <c r="Q85" s="3">
        <v>22.21</v>
      </c>
      <c r="R85" s="3">
        <v>17.260000000000002</v>
      </c>
      <c r="S85" s="3">
        <v>26.2</v>
      </c>
      <c r="T85" s="3">
        <v>28.45</v>
      </c>
      <c r="U85" s="3">
        <v>21.1864406779661</v>
      </c>
      <c r="V85" s="3">
        <v>12.6163065762498</v>
      </c>
    </row>
    <row r="86" spans="1:22">
      <c r="A86" s="347">
        <v>703</v>
      </c>
      <c r="B86" s="65" t="s">
        <v>79</v>
      </c>
      <c r="C86" s="66">
        <v>12</v>
      </c>
      <c r="D86" s="66">
        <v>9</v>
      </c>
      <c r="E86" s="66">
        <v>7</v>
      </c>
      <c r="F86" s="66">
        <v>19</v>
      </c>
      <c r="G86" s="66">
        <v>11</v>
      </c>
      <c r="H86" s="66">
        <v>11</v>
      </c>
      <c r="I86" s="66">
        <v>17</v>
      </c>
      <c r="J86" s="66">
        <v>9</v>
      </c>
      <c r="K86" s="66">
        <v>21</v>
      </c>
      <c r="L86" s="66">
        <v>18</v>
      </c>
      <c r="M86" s="3">
        <v>19.16</v>
      </c>
      <c r="N86" s="3">
        <v>14.26</v>
      </c>
      <c r="O86" s="3">
        <v>11.01</v>
      </c>
      <c r="P86" s="3">
        <v>29.67</v>
      </c>
      <c r="Q86" s="3">
        <v>17.05</v>
      </c>
      <c r="R86" s="3">
        <v>16.940000000000001</v>
      </c>
      <c r="S86" s="3">
        <v>26.03</v>
      </c>
      <c r="T86" s="3">
        <v>13.7</v>
      </c>
      <c r="U86" s="3">
        <v>32.933427428840297</v>
      </c>
      <c r="V86" s="3">
        <v>27.120687057405501</v>
      </c>
    </row>
    <row r="87" spans="1:22">
      <c r="A87" s="347">
        <v>704</v>
      </c>
      <c r="B87" s="65" t="s">
        <v>80</v>
      </c>
      <c r="C87" s="66">
        <v>2</v>
      </c>
      <c r="D87" s="66">
        <v>6</v>
      </c>
      <c r="E87" s="66">
        <v>8</v>
      </c>
      <c r="F87" s="66">
        <v>4</v>
      </c>
      <c r="G87" s="66">
        <v>7</v>
      </c>
      <c r="H87" s="66">
        <v>5</v>
      </c>
      <c r="I87" s="66">
        <v>3</v>
      </c>
      <c r="J87" s="66">
        <v>8</v>
      </c>
      <c r="K87" s="66">
        <v>10</v>
      </c>
      <c r="L87" s="66">
        <v>3</v>
      </c>
      <c r="M87" s="3">
        <v>5.13</v>
      </c>
      <c r="N87" s="3">
        <v>15.06</v>
      </c>
      <c r="O87" s="3">
        <v>19.670000000000002</v>
      </c>
      <c r="P87" s="3">
        <v>9.6300000000000008</v>
      </c>
      <c r="Q87" s="3">
        <v>16.53</v>
      </c>
      <c r="R87" s="3">
        <v>11.59</v>
      </c>
      <c r="S87" s="3">
        <v>6.82</v>
      </c>
      <c r="T87" s="3">
        <v>17.86</v>
      </c>
      <c r="U87" s="3">
        <v>20.4473888684415</v>
      </c>
      <c r="V87" s="3">
        <v>6.4638455571834896</v>
      </c>
    </row>
    <row r="88" spans="1:22">
      <c r="A88" s="347">
        <v>705</v>
      </c>
      <c r="B88" s="65" t="s">
        <v>81</v>
      </c>
      <c r="C88" s="66">
        <v>10</v>
      </c>
      <c r="D88" s="66">
        <v>17</v>
      </c>
      <c r="E88" s="66">
        <v>10</v>
      </c>
      <c r="F88" s="66">
        <v>9</v>
      </c>
      <c r="G88" s="66">
        <v>12</v>
      </c>
      <c r="H88" s="66">
        <v>22</v>
      </c>
      <c r="I88" s="66">
        <v>21</v>
      </c>
      <c r="J88" s="66">
        <v>25</v>
      </c>
      <c r="K88" s="66">
        <v>50</v>
      </c>
      <c r="L88" s="66">
        <v>35</v>
      </c>
      <c r="M88" s="3">
        <v>22.96</v>
      </c>
      <c r="N88" s="3">
        <v>38.53</v>
      </c>
      <c r="O88" s="3">
        <v>22.36</v>
      </c>
      <c r="P88" s="3">
        <v>19.88</v>
      </c>
      <c r="Q88" s="3">
        <v>26.18</v>
      </c>
      <c r="R88" s="3">
        <v>47.44</v>
      </c>
      <c r="S88" s="3">
        <v>44.79</v>
      </c>
      <c r="T88" s="3">
        <v>52.75</v>
      </c>
      <c r="U88" s="3">
        <v>110.30466147499401</v>
      </c>
      <c r="V88" s="3">
        <v>72.346934557030096</v>
      </c>
    </row>
    <row r="89" spans="1:22">
      <c r="A89" s="347">
        <v>706</v>
      </c>
      <c r="B89" s="65" t="s">
        <v>82</v>
      </c>
      <c r="C89" s="66">
        <v>11</v>
      </c>
      <c r="D89" s="66">
        <v>8</v>
      </c>
      <c r="E89" s="66">
        <v>14</v>
      </c>
      <c r="F89" s="66">
        <v>6</v>
      </c>
      <c r="G89" s="66">
        <v>10</v>
      </c>
      <c r="H89" s="66">
        <v>14</v>
      </c>
      <c r="I89" s="66">
        <v>19</v>
      </c>
      <c r="J89" s="66">
        <v>20</v>
      </c>
      <c r="K89" s="66">
        <v>10</v>
      </c>
      <c r="L89" s="66">
        <v>18</v>
      </c>
      <c r="M89" s="3">
        <v>21.86</v>
      </c>
      <c r="N89" s="3">
        <v>15.6</v>
      </c>
      <c r="O89" s="3">
        <v>26.78</v>
      </c>
      <c r="P89" s="3">
        <v>11.27</v>
      </c>
      <c r="Q89" s="3">
        <v>18.45</v>
      </c>
      <c r="R89" s="3">
        <v>25.4</v>
      </c>
      <c r="S89" s="3">
        <v>33.880000000000003</v>
      </c>
      <c r="T89" s="3">
        <v>35.07</v>
      </c>
      <c r="U89" s="3">
        <v>20.1588517518042</v>
      </c>
      <c r="V89" s="3">
        <v>30.5742870246123</v>
      </c>
    </row>
    <row r="90" spans="1:22"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7">
    <mergeCell ref="M6:V6"/>
    <mergeCell ref="A6:A7"/>
    <mergeCell ref="A2:E2"/>
    <mergeCell ref="B91:G91"/>
    <mergeCell ref="B6:B7"/>
    <mergeCell ref="B4:F4"/>
    <mergeCell ref="C6:L6"/>
  </mergeCells>
  <hyperlinks>
    <hyperlink ref="A1" location="'ODS 16'!A1" display="ODS 16 " xr:uid="{00000000-0004-0000-64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tabColor theme="4" tint="-0.249977111117893"/>
  </sheetPr>
  <dimension ref="A1:V92"/>
  <sheetViews>
    <sheetView zoomScale="80" zoomScaleNormal="80" workbookViewId="0">
      <selection activeCell="H4" sqref="H4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22" ht="14.4">
      <c r="A1" s="348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53" t="s">
        <v>1041</v>
      </c>
      <c r="B2" s="553"/>
      <c r="C2" s="553"/>
      <c r="D2" s="553"/>
      <c r="E2" s="553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161" t="s">
        <v>1042</v>
      </c>
      <c r="C4" s="161"/>
      <c r="D4" s="161"/>
      <c r="E4" s="161"/>
      <c r="F4" s="162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B5" s="162"/>
      <c r="C5" s="162"/>
      <c r="D5" s="162"/>
      <c r="E5" s="162"/>
      <c r="F5" s="162"/>
      <c r="G5" s="16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649" t="s">
        <v>1161</v>
      </c>
      <c r="B6" s="649" t="s">
        <v>0</v>
      </c>
      <c r="C6" s="653" t="s">
        <v>96</v>
      </c>
      <c r="D6" s="654"/>
      <c r="E6" s="654"/>
      <c r="F6" s="654"/>
      <c r="G6" s="654"/>
      <c r="H6" s="654"/>
      <c r="I6" s="654"/>
      <c r="J6" s="654"/>
      <c r="K6" s="654"/>
      <c r="L6" s="655"/>
      <c r="M6" s="647" t="s">
        <v>98</v>
      </c>
      <c r="N6" s="648"/>
      <c r="O6" s="648"/>
      <c r="P6" s="648"/>
      <c r="Q6" s="648"/>
      <c r="R6" s="648"/>
      <c r="S6" s="648"/>
      <c r="T6" s="648"/>
      <c r="U6" s="648"/>
      <c r="V6" s="648"/>
    </row>
    <row r="7" spans="1:22">
      <c r="A7" s="649" t="s">
        <v>1161</v>
      </c>
      <c r="B7" s="649"/>
      <c r="C7" s="141">
        <v>2015</v>
      </c>
      <c r="D7" s="141">
        <v>2016</v>
      </c>
      <c r="E7" s="141">
        <v>2017</v>
      </c>
      <c r="F7" s="141">
        <v>2018</v>
      </c>
      <c r="G7" s="141">
        <v>2019</v>
      </c>
      <c r="H7" s="141">
        <v>2020</v>
      </c>
      <c r="I7" s="141">
        <v>2021</v>
      </c>
      <c r="J7" s="141">
        <v>2022</v>
      </c>
      <c r="K7" s="249"/>
      <c r="L7" s="249"/>
      <c r="M7" s="140">
        <v>2015</v>
      </c>
      <c r="N7" s="135">
        <v>2016</v>
      </c>
      <c r="O7" s="135">
        <v>2017</v>
      </c>
      <c r="P7" s="135">
        <v>2018</v>
      </c>
      <c r="Q7" s="135">
        <v>2019</v>
      </c>
      <c r="R7" s="135">
        <v>2020</v>
      </c>
      <c r="S7" s="135">
        <v>2021</v>
      </c>
      <c r="T7" s="135">
        <v>2022</v>
      </c>
      <c r="U7" s="135">
        <v>2023</v>
      </c>
      <c r="V7" s="135">
        <v>2024</v>
      </c>
    </row>
    <row r="8" spans="1:22">
      <c r="A8" s="347">
        <v>101</v>
      </c>
      <c r="B8" s="65" t="s">
        <v>1</v>
      </c>
      <c r="C8" s="12">
        <v>3527</v>
      </c>
      <c r="D8" s="12">
        <v>3332</v>
      </c>
      <c r="E8" s="12">
        <v>3884</v>
      </c>
      <c r="F8" s="12">
        <v>4663</v>
      </c>
      <c r="G8" s="12">
        <v>4758</v>
      </c>
      <c r="H8" s="12">
        <v>2155</v>
      </c>
      <c r="I8" s="12">
        <v>1917</v>
      </c>
      <c r="J8" s="12">
        <v>2687</v>
      </c>
      <c r="K8" s="247">
        <v>12</v>
      </c>
      <c r="L8" s="247">
        <v>3097</v>
      </c>
      <c r="M8" s="3">
        <v>1056.0512605545241</v>
      </c>
      <c r="N8" s="3">
        <v>989.33466353120036</v>
      </c>
      <c r="O8" s="3">
        <v>1143.7624602083154</v>
      </c>
      <c r="P8" s="3">
        <v>1362.7012051854535</v>
      </c>
      <c r="Q8" s="3">
        <v>1379.7263165831041</v>
      </c>
      <c r="R8" s="3">
        <v>620.3259661828796</v>
      </c>
      <c r="S8" s="3">
        <v>548.21864686940557</v>
      </c>
      <c r="T8" s="3">
        <v>763.44336540155359</v>
      </c>
      <c r="U8" s="3">
        <v>869.80699665221198</v>
      </c>
      <c r="V8" s="3">
        <v>869.80699665221198</v>
      </c>
    </row>
    <row r="9" spans="1:22">
      <c r="A9" s="347">
        <v>102</v>
      </c>
      <c r="B9" s="65" t="s">
        <v>2</v>
      </c>
      <c r="C9" s="12">
        <v>187</v>
      </c>
      <c r="D9" s="12">
        <v>186</v>
      </c>
      <c r="E9" s="12">
        <v>200</v>
      </c>
      <c r="F9" s="12">
        <v>179</v>
      </c>
      <c r="G9" s="12">
        <v>166</v>
      </c>
      <c r="H9" s="12">
        <v>60</v>
      </c>
      <c r="I9" s="12">
        <v>45</v>
      </c>
      <c r="J9" s="12">
        <v>46</v>
      </c>
      <c r="K9" s="247">
        <v>42</v>
      </c>
      <c r="L9" s="247">
        <v>33</v>
      </c>
      <c r="M9" s="3">
        <v>280.5617235791874</v>
      </c>
      <c r="N9" s="3">
        <v>276.12006769395208</v>
      </c>
      <c r="O9" s="3">
        <v>293.90154298310063</v>
      </c>
      <c r="P9" s="3">
        <v>260.44697939704338</v>
      </c>
      <c r="Q9" s="3">
        <v>239.21376487880795</v>
      </c>
      <c r="R9" s="3">
        <v>85.648214234733203</v>
      </c>
      <c r="S9" s="3">
        <v>63.701480705529292</v>
      </c>
      <c r="T9" s="3">
        <v>64.604926827898097</v>
      </c>
      <c r="U9" s="3">
        <v>45.657678099533697</v>
      </c>
      <c r="V9" s="3">
        <v>45.657678099533697</v>
      </c>
    </row>
    <row r="10" spans="1:22">
      <c r="A10" s="347">
        <v>103</v>
      </c>
      <c r="B10" s="65" t="s">
        <v>3</v>
      </c>
      <c r="C10" s="12">
        <v>768</v>
      </c>
      <c r="D10" s="12">
        <v>714</v>
      </c>
      <c r="E10" s="12">
        <v>731</v>
      </c>
      <c r="F10" s="12">
        <v>679</v>
      </c>
      <c r="G10" s="12">
        <v>762</v>
      </c>
      <c r="H10" s="12">
        <v>339</v>
      </c>
      <c r="I10" s="12">
        <v>247</v>
      </c>
      <c r="J10" s="12">
        <v>268</v>
      </c>
      <c r="K10" s="247">
        <v>317</v>
      </c>
      <c r="L10" s="247">
        <v>281</v>
      </c>
      <c r="M10" s="3">
        <v>329.10524511484402</v>
      </c>
      <c r="N10" s="3">
        <v>302.7181033057326</v>
      </c>
      <c r="O10" s="3">
        <v>306.74074322736584</v>
      </c>
      <c r="P10" s="3">
        <v>282.12788412397009</v>
      </c>
      <c r="Q10" s="3">
        <v>313.6021861611718</v>
      </c>
      <c r="R10" s="3">
        <v>138.24997553097776</v>
      </c>
      <c r="S10" s="3">
        <v>99.865767470444581</v>
      </c>
      <c r="T10" s="3">
        <v>107.47211940633684</v>
      </c>
      <c r="U10" s="3">
        <v>110.979901184444</v>
      </c>
      <c r="V10" s="3">
        <v>110.979901184444</v>
      </c>
    </row>
    <row r="11" spans="1:22">
      <c r="A11" s="347">
        <v>104</v>
      </c>
      <c r="B11" s="65" t="s">
        <v>4</v>
      </c>
      <c r="C11" s="12">
        <v>18</v>
      </c>
      <c r="D11" s="12">
        <v>19</v>
      </c>
      <c r="E11" s="12">
        <v>14</v>
      </c>
      <c r="F11" s="12">
        <v>42</v>
      </c>
      <c r="G11" s="12">
        <v>14</v>
      </c>
      <c r="H11" s="12">
        <v>17</v>
      </c>
      <c r="I11" s="12">
        <v>15</v>
      </c>
      <c r="J11" s="12">
        <v>4</v>
      </c>
      <c r="K11" s="247">
        <v>236</v>
      </c>
      <c r="L11" s="247">
        <v>7</v>
      </c>
      <c r="M11" s="3">
        <v>49.625055138950152</v>
      </c>
      <c r="N11" s="3">
        <v>51.858725912986515</v>
      </c>
      <c r="O11" s="3">
        <v>37.851136885932895</v>
      </c>
      <c r="P11" s="3">
        <v>112.46485473289597</v>
      </c>
      <c r="Q11" s="3">
        <v>37.166825953063608</v>
      </c>
      <c r="R11" s="3">
        <v>44.756864913250666</v>
      </c>
      <c r="S11" s="3">
        <v>39.1665361115463</v>
      </c>
      <c r="T11" s="3">
        <v>10.364573886456093</v>
      </c>
      <c r="U11" s="3">
        <v>17.8817759158024</v>
      </c>
      <c r="V11" s="3">
        <v>17.8817759158024</v>
      </c>
    </row>
    <row r="12" spans="1:22">
      <c r="A12" s="347">
        <v>105</v>
      </c>
      <c r="B12" s="65" t="s">
        <v>5</v>
      </c>
      <c r="C12" s="12">
        <v>3</v>
      </c>
      <c r="D12" s="12">
        <v>7</v>
      </c>
      <c r="E12" s="12">
        <v>3</v>
      </c>
      <c r="F12" s="12">
        <v>11</v>
      </c>
      <c r="G12" s="12">
        <v>9</v>
      </c>
      <c r="H12" s="12">
        <v>3</v>
      </c>
      <c r="I12" s="12">
        <v>5</v>
      </c>
      <c r="J12" s="12">
        <v>7</v>
      </c>
      <c r="K12" s="247">
        <v>107</v>
      </c>
      <c r="L12" s="247">
        <v>5</v>
      </c>
      <c r="M12" s="3">
        <v>16.870044424450317</v>
      </c>
      <c r="N12" s="3">
        <v>39.010254123941152</v>
      </c>
      <c r="O12" s="3">
        <v>16.572754391779913</v>
      </c>
      <c r="P12" s="3">
        <v>60.227770477441965</v>
      </c>
      <c r="Q12" s="3">
        <v>48.91570194032284</v>
      </c>
      <c r="R12" s="3">
        <v>16.185594820609658</v>
      </c>
      <c r="S12" s="3">
        <v>26.786670952534017</v>
      </c>
      <c r="T12" s="3">
        <v>37.25980731356789</v>
      </c>
      <c r="U12" s="3">
        <v>26.293647454774899</v>
      </c>
      <c r="V12" s="3">
        <v>26.293647454774899</v>
      </c>
    </row>
    <row r="13" spans="1:22">
      <c r="A13" s="347">
        <v>106</v>
      </c>
      <c r="B13" s="65" t="s">
        <v>6</v>
      </c>
      <c r="C13" s="12">
        <v>121</v>
      </c>
      <c r="D13" s="12">
        <v>154</v>
      </c>
      <c r="E13" s="12">
        <v>131</v>
      </c>
      <c r="F13" s="12">
        <v>134</v>
      </c>
      <c r="G13" s="12">
        <v>137</v>
      </c>
      <c r="H13" s="12">
        <v>68</v>
      </c>
      <c r="I13" s="12">
        <v>50</v>
      </c>
      <c r="J13" s="12">
        <v>77</v>
      </c>
      <c r="K13" s="247">
        <v>60</v>
      </c>
      <c r="L13" s="247">
        <v>48</v>
      </c>
      <c r="M13" s="3">
        <v>199.20974646032269</v>
      </c>
      <c r="N13" s="3">
        <v>251.06785353288333</v>
      </c>
      <c r="O13" s="3">
        <v>211.59406244447675</v>
      </c>
      <c r="P13" s="3">
        <v>214.47892824559437</v>
      </c>
      <c r="Q13" s="3">
        <v>217.41545395394601</v>
      </c>
      <c r="R13" s="3">
        <v>107.03773080010704</v>
      </c>
      <c r="S13" s="3">
        <v>78.098153759645129</v>
      </c>
      <c r="T13" s="3">
        <v>119.41687344913151</v>
      </c>
      <c r="U13" s="3">
        <v>73.447278625311796</v>
      </c>
      <c r="V13" s="3">
        <v>73.447278625311796</v>
      </c>
    </row>
    <row r="14" spans="1:22">
      <c r="A14" s="347">
        <v>107</v>
      </c>
      <c r="B14" s="65" t="s">
        <v>7</v>
      </c>
      <c r="C14" s="12">
        <v>13</v>
      </c>
      <c r="D14" s="12">
        <v>26</v>
      </c>
      <c r="E14" s="12">
        <v>20</v>
      </c>
      <c r="F14" s="12">
        <v>36</v>
      </c>
      <c r="G14" s="12">
        <v>15</v>
      </c>
      <c r="H14" s="12">
        <v>6</v>
      </c>
      <c r="I14" s="12">
        <v>7</v>
      </c>
      <c r="J14" s="12">
        <v>20</v>
      </c>
      <c r="K14" s="247">
        <v>9</v>
      </c>
      <c r="L14" s="247">
        <v>12</v>
      </c>
      <c r="M14" s="3">
        <v>44.816768366256419</v>
      </c>
      <c r="N14" s="3">
        <v>88.767497439399108</v>
      </c>
      <c r="O14" s="3">
        <v>67.670444933175446</v>
      </c>
      <c r="P14" s="3">
        <v>120.72029777673451</v>
      </c>
      <c r="Q14" s="3">
        <v>49.888582166494821</v>
      </c>
      <c r="R14" s="3">
        <v>19.790223629527013</v>
      </c>
      <c r="S14" s="3">
        <v>22.916257447783671</v>
      </c>
      <c r="T14" s="3">
        <v>65.021619688546437</v>
      </c>
      <c r="U14" s="3">
        <v>38.512147373150597</v>
      </c>
      <c r="V14" s="3">
        <v>38.512147373150597</v>
      </c>
    </row>
    <row r="15" spans="1:22">
      <c r="A15" s="347">
        <v>108</v>
      </c>
      <c r="B15" s="65" t="s">
        <v>8</v>
      </c>
      <c r="C15" s="12">
        <v>409</v>
      </c>
      <c r="D15" s="12">
        <v>492</v>
      </c>
      <c r="E15" s="12">
        <v>466</v>
      </c>
      <c r="F15" s="12">
        <v>508</v>
      </c>
      <c r="G15" s="12">
        <v>566</v>
      </c>
      <c r="H15" s="12">
        <v>243</v>
      </c>
      <c r="I15" s="12">
        <v>217</v>
      </c>
      <c r="J15" s="12">
        <v>291</v>
      </c>
      <c r="K15" s="247">
        <v>87</v>
      </c>
      <c r="L15" s="247">
        <v>198</v>
      </c>
      <c r="M15" s="3">
        <v>309.35632705544208</v>
      </c>
      <c r="N15" s="3">
        <v>368.38203912936052</v>
      </c>
      <c r="O15" s="3">
        <v>345.55633828927364</v>
      </c>
      <c r="P15" s="3">
        <v>373.22205242741273</v>
      </c>
      <c r="Q15" s="3">
        <v>412.15192823022255</v>
      </c>
      <c r="R15" s="3">
        <v>175.41959935029777</v>
      </c>
      <c r="S15" s="3">
        <v>155.35732184023254</v>
      </c>
      <c r="T15" s="3">
        <v>206.72899320849078</v>
      </c>
      <c r="U15" s="3">
        <v>138.65934620017401</v>
      </c>
      <c r="V15" s="3">
        <v>138.65934620017401</v>
      </c>
    </row>
    <row r="16" spans="1:22">
      <c r="A16" s="347">
        <v>109</v>
      </c>
      <c r="B16" s="65" t="s">
        <v>9</v>
      </c>
      <c r="C16" s="12">
        <v>77</v>
      </c>
      <c r="D16" s="12">
        <v>108</v>
      </c>
      <c r="E16" s="12">
        <v>103</v>
      </c>
      <c r="F16" s="12">
        <v>110</v>
      </c>
      <c r="G16" s="12">
        <v>108</v>
      </c>
      <c r="H16" s="12">
        <v>40</v>
      </c>
      <c r="I16" s="12">
        <v>35</v>
      </c>
      <c r="J16" s="12">
        <v>55</v>
      </c>
      <c r="K16" s="247">
        <v>98</v>
      </c>
      <c r="L16" s="247">
        <v>52</v>
      </c>
      <c r="M16" s="3">
        <v>136.11454834718049</v>
      </c>
      <c r="N16" s="3">
        <v>188.2254522639339</v>
      </c>
      <c r="O16" s="3">
        <v>177.10070668340239</v>
      </c>
      <c r="P16" s="3">
        <v>186.61147490923895</v>
      </c>
      <c r="Q16" s="3">
        <v>180.90149243731261</v>
      </c>
      <c r="R16" s="3">
        <v>66.167105023737449</v>
      </c>
      <c r="S16" s="3">
        <v>57.22507439259671</v>
      </c>
      <c r="T16" s="3">
        <v>88.920505068468785</v>
      </c>
      <c r="U16" s="3">
        <v>82.309737875142503</v>
      </c>
      <c r="V16" s="3">
        <v>82.309737875142503</v>
      </c>
    </row>
    <row r="17" spans="1:22">
      <c r="A17" s="347">
        <v>110</v>
      </c>
      <c r="B17" s="65" t="s">
        <v>10</v>
      </c>
      <c r="C17" s="12">
        <v>315</v>
      </c>
      <c r="D17" s="12">
        <v>236</v>
      </c>
      <c r="E17" s="12">
        <v>229</v>
      </c>
      <c r="F17" s="12">
        <v>268</v>
      </c>
      <c r="G17" s="12">
        <v>239</v>
      </c>
      <c r="H17" s="12">
        <v>114</v>
      </c>
      <c r="I17" s="12">
        <v>101</v>
      </c>
      <c r="J17" s="12">
        <v>138</v>
      </c>
      <c r="K17" s="247">
        <v>1</v>
      </c>
      <c r="L17" s="247">
        <v>4</v>
      </c>
      <c r="M17" s="3">
        <v>359.03982492534249</v>
      </c>
      <c r="N17" s="3">
        <v>264.71050093097341</v>
      </c>
      <c r="O17" s="3">
        <v>252.91850281081918</v>
      </c>
      <c r="P17" s="3">
        <v>291.56739232133339</v>
      </c>
      <c r="Q17" s="3">
        <v>256.30851394682935</v>
      </c>
      <c r="R17" s="3">
        <v>120.57367686254602</v>
      </c>
      <c r="S17" s="3">
        <v>105.35319397504902</v>
      </c>
      <c r="T17" s="3">
        <v>142.03668251713705</v>
      </c>
      <c r="U17" s="3">
        <v>117.435686396531</v>
      </c>
      <c r="V17" s="3">
        <v>117.435686396531</v>
      </c>
    </row>
    <row r="18" spans="1:22">
      <c r="A18" s="347">
        <v>111</v>
      </c>
      <c r="B18" s="65" t="s">
        <v>11</v>
      </c>
      <c r="C18" s="12">
        <v>136</v>
      </c>
      <c r="D18" s="12">
        <v>122</v>
      </c>
      <c r="E18" s="12">
        <v>138</v>
      </c>
      <c r="F18" s="12">
        <v>211</v>
      </c>
      <c r="G18" s="12">
        <v>149</v>
      </c>
      <c r="H18" s="12">
        <v>62</v>
      </c>
      <c r="I18" s="12">
        <v>31</v>
      </c>
      <c r="J18" s="12">
        <v>52</v>
      </c>
      <c r="K18" s="247">
        <v>43</v>
      </c>
      <c r="L18" s="247">
        <v>26</v>
      </c>
      <c r="M18" s="3">
        <v>200.18546594639153</v>
      </c>
      <c r="N18" s="3">
        <v>177.519097853765</v>
      </c>
      <c r="O18" s="3">
        <v>198.56115107913672</v>
      </c>
      <c r="P18" s="3">
        <v>300.36869901917521</v>
      </c>
      <c r="Q18" s="3">
        <v>209.9419489376092</v>
      </c>
      <c r="R18" s="3">
        <v>86.516054309755376</v>
      </c>
      <c r="S18" s="3">
        <v>42.870379333711327</v>
      </c>
      <c r="T18" s="3">
        <v>71.299292491636052</v>
      </c>
      <c r="U18" s="3">
        <v>35.086772286847904</v>
      </c>
      <c r="V18" s="3">
        <v>35.086772286847904</v>
      </c>
    </row>
    <row r="19" spans="1:22">
      <c r="A19" s="347">
        <v>112</v>
      </c>
      <c r="B19" s="65" t="s">
        <v>12</v>
      </c>
      <c r="C19" s="12">
        <v>3</v>
      </c>
      <c r="D19" s="12">
        <v>1</v>
      </c>
      <c r="E19" s="12">
        <v>7</v>
      </c>
      <c r="F19" s="12">
        <v>6</v>
      </c>
      <c r="G19" s="12">
        <v>10</v>
      </c>
      <c r="H19" s="12">
        <v>0</v>
      </c>
      <c r="I19" s="12">
        <v>0</v>
      </c>
      <c r="J19" s="12">
        <v>2</v>
      </c>
      <c r="K19" s="247">
        <v>3</v>
      </c>
      <c r="L19" s="247">
        <v>5</v>
      </c>
      <c r="M19" s="3">
        <v>14.171666115546317</v>
      </c>
      <c r="N19" s="3">
        <v>4.6871338176704951</v>
      </c>
      <c r="O19" s="3">
        <v>32.529392629769042</v>
      </c>
      <c r="P19" s="3">
        <v>27.679106887484433</v>
      </c>
      <c r="Q19" s="3">
        <v>45.798030684680562</v>
      </c>
      <c r="R19" s="3">
        <v>0</v>
      </c>
      <c r="S19" s="3">
        <v>0</v>
      </c>
      <c r="T19" s="3">
        <v>8.9859370085815691</v>
      </c>
      <c r="U19" s="3">
        <v>22.2241977064628</v>
      </c>
      <c r="V19" s="3">
        <v>22.2241977064628</v>
      </c>
    </row>
    <row r="20" spans="1:22">
      <c r="A20" s="347">
        <v>113</v>
      </c>
      <c r="B20" s="65" t="s">
        <v>13</v>
      </c>
      <c r="C20" s="12">
        <v>331</v>
      </c>
      <c r="D20" s="12">
        <v>255</v>
      </c>
      <c r="E20" s="12">
        <v>278</v>
      </c>
      <c r="F20" s="12">
        <v>334</v>
      </c>
      <c r="G20" s="12">
        <v>229</v>
      </c>
      <c r="H20" s="12">
        <v>114</v>
      </c>
      <c r="I20" s="12">
        <v>110</v>
      </c>
      <c r="J20" s="12">
        <v>149</v>
      </c>
      <c r="K20" s="247">
        <v>6</v>
      </c>
      <c r="L20" s="247">
        <v>89</v>
      </c>
      <c r="M20" s="3">
        <v>406.10507201923787</v>
      </c>
      <c r="N20" s="3">
        <v>310.15860659725604</v>
      </c>
      <c r="O20" s="3">
        <v>335.38829036422203</v>
      </c>
      <c r="P20" s="3">
        <v>399.69364798238479</v>
      </c>
      <c r="Q20" s="3">
        <v>271.92305408775161</v>
      </c>
      <c r="R20" s="3">
        <v>134.31833445265281</v>
      </c>
      <c r="S20" s="3">
        <v>128.67604052125495</v>
      </c>
      <c r="T20" s="3">
        <v>173.12496369023413</v>
      </c>
      <c r="U20" s="3">
        <v>102.100517385768</v>
      </c>
      <c r="V20" s="3">
        <v>102.100517385768</v>
      </c>
    </row>
    <row r="21" spans="1:22">
      <c r="A21" s="347">
        <v>114</v>
      </c>
      <c r="B21" s="65" t="s">
        <v>14</v>
      </c>
      <c r="C21" s="12">
        <v>141</v>
      </c>
      <c r="D21" s="12">
        <v>148</v>
      </c>
      <c r="E21" s="12">
        <v>170</v>
      </c>
      <c r="F21" s="12">
        <v>222</v>
      </c>
      <c r="G21" s="12">
        <v>195</v>
      </c>
      <c r="H21" s="12">
        <v>76</v>
      </c>
      <c r="I21" s="12">
        <v>61</v>
      </c>
      <c r="J21" s="12">
        <v>64</v>
      </c>
      <c r="K21" s="247">
        <v>2</v>
      </c>
      <c r="L21" s="247">
        <v>62</v>
      </c>
      <c r="M21" s="3">
        <v>232.17902484809565</v>
      </c>
      <c r="N21" s="3">
        <v>242.03571662196637</v>
      </c>
      <c r="O21" s="3">
        <v>276.23411653829902</v>
      </c>
      <c r="P21" s="3">
        <v>358.53871249071352</v>
      </c>
      <c r="Q21" s="3">
        <v>313.05185423021351</v>
      </c>
      <c r="R21" s="3">
        <v>121.27208029488264</v>
      </c>
      <c r="S21" s="3">
        <v>96.859220680237542</v>
      </c>
      <c r="T21" s="3">
        <v>101.1713748241357</v>
      </c>
      <c r="U21" s="3">
        <v>97.228974234321797</v>
      </c>
      <c r="V21" s="3">
        <v>97.228974234321797</v>
      </c>
    </row>
    <row r="22" spans="1:22">
      <c r="A22" s="347">
        <v>115</v>
      </c>
      <c r="B22" s="65" t="s">
        <v>15</v>
      </c>
      <c r="C22" s="12">
        <v>497</v>
      </c>
      <c r="D22" s="12">
        <v>609</v>
      </c>
      <c r="E22" s="12">
        <v>674</v>
      </c>
      <c r="F22" s="12">
        <v>740</v>
      </c>
      <c r="G22" s="12">
        <v>647</v>
      </c>
      <c r="H22" s="12">
        <v>180</v>
      </c>
      <c r="I22" s="12">
        <v>126</v>
      </c>
      <c r="J22" s="12">
        <v>197</v>
      </c>
      <c r="K22" s="247">
        <v>149</v>
      </c>
      <c r="L22" s="247">
        <v>259</v>
      </c>
      <c r="M22" s="3">
        <v>809.63086045678165</v>
      </c>
      <c r="N22" s="3">
        <v>987.65832535962772</v>
      </c>
      <c r="O22" s="3">
        <v>1088.8353984588296</v>
      </c>
      <c r="P22" s="3">
        <v>1191.4921023395109</v>
      </c>
      <c r="Q22" s="3">
        <v>1038.3566040763922</v>
      </c>
      <c r="R22" s="3">
        <v>287.84801624742136</v>
      </c>
      <c r="S22" s="3">
        <v>200.91528072329498</v>
      </c>
      <c r="T22" s="3">
        <v>313.47463560562664</v>
      </c>
      <c r="U22" s="3">
        <v>410.843736615853</v>
      </c>
      <c r="V22" s="3">
        <v>410.843736615853</v>
      </c>
    </row>
    <row r="23" spans="1:22">
      <c r="A23" s="347">
        <v>116</v>
      </c>
      <c r="B23" s="65" t="s">
        <v>83</v>
      </c>
      <c r="C23" s="12">
        <v>0</v>
      </c>
      <c r="D23" s="12">
        <v>1</v>
      </c>
      <c r="E23" s="12">
        <v>1</v>
      </c>
      <c r="F23" s="12">
        <v>2</v>
      </c>
      <c r="G23" s="12">
        <v>5</v>
      </c>
      <c r="H23" s="12">
        <v>0</v>
      </c>
      <c r="I23" s="12">
        <v>0</v>
      </c>
      <c r="J23" s="12">
        <v>0</v>
      </c>
      <c r="K23" s="247">
        <v>52</v>
      </c>
      <c r="L23" s="247">
        <v>0</v>
      </c>
      <c r="M23" s="3">
        <v>0</v>
      </c>
      <c r="N23" s="3">
        <v>15.309246785058175</v>
      </c>
      <c r="O23" s="3">
        <v>15.108022359873091</v>
      </c>
      <c r="P23" s="3">
        <v>29.837386244964939</v>
      </c>
      <c r="Q23" s="3">
        <v>73.637702503681879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</row>
    <row r="24" spans="1:22">
      <c r="A24" s="347">
        <v>117</v>
      </c>
      <c r="B24" s="65" t="s">
        <v>17</v>
      </c>
      <c r="C24" s="12">
        <v>0</v>
      </c>
      <c r="D24" s="12">
        <v>1</v>
      </c>
      <c r="E24" s="12">
        <v>1</v>
      </c>
      <c r="F24" s="12">
        <v>1</v>
      </c>
      <c r="G24" s="12">
        <v>3</v>
      </c>
      <c r="H24" s="12">
        <v>2</v>
      </c>
      <c r="I24" s="12">
        <v>0</v>
      </c>
      <c r="J24" s="12">
        <v>1</v>
      </c>
      <c r="K24" s="247">
        <v>22</v>
      </c>
      <c r="L24" s="247">
        <v>6</v>
      </c>
      <c r="M24" s="3">
        <v>0</v>
      </c>
      <c r="N24" s="3">
        <v>12.943308309603935</v>
      </c>
      <c r="O24" s="3">
        <v>12.840267077555213</v>
      </c>
      <c r="P24" s="3">
        <v>12.745347947998981</v>
      </c>
      <c r="Q24" s="3">
        <v>37.950664136622393</v>
      </c>
      <c r="R24" s="3">
        <v>25.163563160543532</v>
      </c>
      <c r="S24" s="3">
        <v>0</v>
      </c>
      <c r="T24" s="3">
        <v>12.436264146250466</v>
      </c>
      <c r="U24" s="3">
        <v>73.764445537251007</v>
      </c>
      <c r="V24" s="3">
        <v>73.764445537251007</v>
      </c>
    </row>
    <row r="25" spans="1:22">
      <c r="A25" s="347">
        <v>118</v>
      </c>
      <c r="B25" s="65" t="s">
        <v>18</v>
      </c>
      <c r="C25" s="12">
        <v>272</v>
      </c>
      <c r="D25" s="12">
        <v>212</v>
      </c>
      <c r="E25" s="12">
        <v>308</v>
      </c>
      <c r="F25" s="12">
        <v>327</v>
      </c>
      <c r="G25" s="12">
        <v>344</v>
      </c>
      <c r="H25" s="12">
        <v>126</v>
      </c>
      <c r="I25" s="12">
        <v>130</v>
      </c>
      <c r="J25" s="12">
        <v>121</v>
      </c>
      <c r="K25" s="247">
        <v>100</v>
      </c>
      <c r="L25" s="247">
        <v>102</v>
      </c>
      <c r="M25" s="3">
        <v>356.33343377045315</v>
      </c>
      <c r="N25" s="3">
        <v>275.22459365425561</v>
      </c>
      <c r="O25" s="3">
        <v>396.4423163558198</v>
      </c>
      <c r="P25" s="3">
        <v>417.45924346682671</v>
      </c>
      <c r="Q25" s="3">
        <v>435.65810969972523</v>
      </c>
      <c r="R25" s="3">
        <v>158.33720798723249</v>
      </c>
      <c r="S25" s="3">
        <v>162.21207356941429</v>
      </c>
      <c r="T25" s="3">
        <v>149.98078758506142</v>
      </c>
      <c r="U25" s="3">
        <v>124.869927159209</v>
      </c>
      <c r="V25" s="3">
        <v>124.869927159209</v>
      </c>
    </row>
    <row r="26" spans="1:22">
      <c r="A26" s="347">
        <v>119</v>
      </c>
      <c r="B26" s="65" t="s">
        <v>19</v>
      </c>
      <c r="C26" s="12">
        <v>208</v>
      </c>
      <c r="D26" s="12">
        <v>143</v>
      </c>
      <c r="E26" s="12">
        <v>138</v>
      </c>
      <c r="F26" s="12">
        <v>133</v>
      </c>
      <c r="G26" s="12">
        <v>133</v>
      </c>
      <c r="H26" s="12">
        <v>96</v>
      </c>
      <c r="I26" s="12">
        <v>118</v>
      </c>
      <c r="J26" s="12">
        <v>146</v>
      </c>
      <c r="K26" s="247">
        <v>46</v>
      </c>
      <c r="L26" s="247">
        <v>140</v>
      </c>
      <c r="M26" s="3">
        <v>146.4809363512162</v>
      </c>
      <c r="N26" s="3">
        <v>100.49827466248743</v>
      </c>
      <c r="O26" s="3">
        <v>96.808137495615568</v>
      </c>
      <c r="P26" s="3">
        <v>93.144429893058998</v>
      </c>
      <c r="Q26" s="3">
        <v>93.008944243585532</v>
      </c>
      <c r="R26" s="3">
        <v>67.077985145021202</v>
      </c>
      <c r="S26" s="3">
        <v>82.38957702029019</v>
      </c>
      <c r="T26" s="3">
        <v>101.89695844558284</v>
      </c>
      <c r="U26" s="3">
        <v>97.719642346108998</v>
      </c>
      <c r="V26" s="3">
        <v>97.719642346108998</v>
      </c>
    </row>
    <row r="27" spans="1:22">
      <c r="A27" s="347">
        <v>120</v>
      </c>
      <c r="B27" s="65" t="s">
        <v>20</v>
      </c>
      <c r="C27" s="12">
        <v>1</v>
      </c>
      <c r="D27" s="12">
        <v>4</v>
      </c>
      <c r="E27" s="12">
        <v>8</v>
      </c>
      <c r="F27" s="12">
        <v>3</v>
      </c>
      <c r="G27" s="12">
        <v>5</v>
      </c>
      <c r="H27" s="12">
        <v>2</v>
      </c>
      <c r="I27" s="12">
        <v>2</v>
      </c>
      <c r="J27" s="12">
        <v>2</v>
      </c>
      <c r="K27" s="247">
        <v>166</v>
      </c>
      <c r="L27" s="247">
        <v>3</v>
      </c>
      <c r="M27" s="3">
        <v>7.6663600122661766</v>
      </c>
      <c r="N27" s="3">
        <v>30.321406913280779</v>
      </c>
      <c r="O27" s="3">
        <v>59.974510832896023</v>
      </c>
      <c r="P27" s="3">
        <v>22.233750833765654</v>
      </c>
      <c r="Q27" s="3">
        <v>36.670333700036672</v>
      </c>
      <c r="R27" s="3">
        <v>14.525383106979447</v>
      </c>
      <c r="S27" s="3">
        <v>14.415453366008361</v>
      </c>
      <c r="T27" s="3">
        <v>14.295925661186562</v>
      </c>
      <c r="U27" s="3">
        <v>21.1342021838676</v>
      </c>
      <c r="V27" s="3">
        <v>21.1342021838676</v>
      </c>
    </row>
    <row r="28" spans="1:22">
      <c r="A28" s="347">
        <v>201</v>
      </c>
      <c r="B28" s="65" t="s">
        <v>21</v>
      </c>
      <c r="C28" s="12">
        <v>944</v>
      </c>
      <c r="D28" s="12">
        <v>722</v>
      </c>
      <c r="E28" s="12">
        <v>700</v>
      </c>
      <c r="F28" s="12">
        <v>690</v>
      </c>
      <c r="G28" s="12">
        <v>844</v>
      </c>
      <c r="H28" s="12">
        <v>534</v>
      </c>
      <c r="I28" s="12">
        <v>440</v>
      </c>
      <c r="J28" s="12">
        <v>506</v>
      </c>
      <c r="K28" s="247">
        <v>528</v>
      </c>
      <c r="L28" s="247">
        <v>367</v>
      </c>
      <c r="M28" s="3">
        <v>321.52479044689903</v>
      </c>
      <c r="N28" s="3">
        <v>242.38029535482531</v>
      </c>
      <c r="O28" s="3">
        <v>231.73129762905776</v>
      </c>
      <c r="P28" s="3">
        <v>225.33849761271824</v>
      </c>
      <c r="Q28" s="3">
        <v>272.04043217039271</v>
      </c>
      <c r="R28" s="3">
        <v>169.95057429927215</v>
      </c>
      <c r="S28" s="3">
        <v>138.32693571255663</v>
      </c>
      <c r="T28" s="3">
        <v>157.20534871004622</v>
      </c>
      <c r="U28" s="3">
        <v>111.495590303833</v>
      </c>
      <c r="V28" s="3">
        <v>111.495590303833</v>
      </c>
    </row>
    <row r="29" spans="1:22">
      <c r="A29" s="347">
        <v>202</v>
      </c>
      <c r="B29" s="65" t="s">
        <v>22</v>
      </c>
      <c r="C29" s="12">
        <v>134</v>
      </c>
      <c r="D29" s="12">
        <v>148</v>
      </c>
      <c r="E29" s="12">
        <v>142</v>
      </c>
      <c r="F29" s="12">
        <v>103</v>
      </c>
      <c r="G29" s="12">
        <v>122</v>
      </c>
      <c r="H29" s="12">
        <v>66</v>
      </c>
      <c r="I29" s="12">
        <v>65</v>
      </c>
      <c r="J29" s="12">
        <v>123</v>
      </c>
      <c r="K29" s="247">
        <v>53</v>
      </c>
      <c r="L29" s="247">
        <v>67</v>
      </c>
      <c r="M29" s="3">
        <v>151.22446676447353</v>
      </c>
      <c r="N29" s="3">
        <v>164.99258648175606</v>
      </c>
      <c r="O29" s="3">
        <v>156.39972244556299</v>
      </c>
      <c r="P29" s="3">
        <v>112.13569507800509</v>
      </c>
      <c r="Q29" s="3">
        <v>131.36076835282211</v>
      </c>
      <c r="R29" s="3">
        <v>70.30850519856827</v>
      </c>
      <c r="S29" s="3">
        <v>68.534314604135261</v>
      </c>
      <c r="T29" s="3">
        <v>128.40052612898509</v>
      </c>
      <c r="U29" s="3">
        <v>68.642617845031594</v>
      </c>
      <c r="V29" s="3">
        <v>68.642617845031594</v>
      </c>
    </row>
    <row r="30" spans="1:22">
      <c r="A30" s="347">
        <v>203</v>
      </c>
      <c r="B30" s="65" t="s">
        <v>23</v>
      </c>
      <c r="C30" s="12">
        <v>79</v>
      </c>
      <c r="D30" s="12">
        <v>70</v>
      </c>
      <c r="E30" s="12">
        <v>69</v>
      </c>
      <c r="F30" s="12">
        <v>85</v>
      </c>
      <c r="G30" s="12">
        <v>69</v>
      </c>
      <c r="H30" s="12">
        <v>45</v>
      </c>
      <c r="I30" s="12">
        <v>21</v>
      </c>
      <c r="J30" s="12">
        <v>49</v>
      </c>
      <c r="K30" s="247">
        <v>35</v>
      </c>
      <c r="L30" s="247">
        <v>36</v>
      </c>
      <c r="M30" s="3">
        <v>90.122977936982352</v>
      </c>
      <c r="N30" s="3">
        <v>78.702090102650004</v>
      </c>
      <c r="O30" s="3">
        <v>76.499218377551358</v>
      </c>
      <c r="P30" s="3">
        <v>92.954080684142042</v>
      </c>
      <c r="Q30" s="3">
        <v>74.469003626316692</v>
      </c>
      <c r="R30" s="3">
        <v>47.951409238638178</v>
      </c>
      <c r="S30" s="3">
        <v>22.097819681791396</v>
      </c>
      <c r="T30" s="3">
        <v>50.94508327961573</v>
      </c>
      <c r="U30" s="3">
        <v>36.580904767711303</v>
      </c>
      <c r="V30" s="3">
        <v>36.580904767711303</v>
      </c>
    </row>
    <row r="31" spans="1:22">
      <c r="A31" s="347">
        <v>204</v>
      </c>
      <c r="B31" s="65" t="s">
        <v>24</v>
      </c>
      <c r="C31" s="12">
        <v>2</v>
      </c>
      <c r="D31" s="12">
        <v>2</v>
      </c>
      <c r="E31" s="12">
        <v>2</v>
      </c>
      <c r="F31" s="12">
        <v>2</v>
      </c>
      <c r="G31" s="12">
        <v>10</v>
      </c>
      <c r="H31" s="12">
        <v>2</v>
      </c>
      <c r="I31" s="12">
        <v>0</v>
      </c>
      <c r="J31" s="12">
        <v>1</v>
      </c>
      <c r="K31" s="247">
        <v>3218</v>
      </c>
      <c r="L31" s="247">
        <v>2</v>
      </c>
      <c r="M31" s="3">
        <v>29.476787030213707</v>
      </c>
      <c r="N31" s="3">
        <v>29.180040852057189</v>
      </c>
      <c r="O31" s="3">
        <v>28.855864954552015</v>
      </c>
      <c r="P31" s="3">
        <v>28.583678719451193</v>
      </c>
      <c r="Q31" s="3">
        <v>141.44271570014143</v>
      </c>
      <c r="R31" s="3">
        <v>28.007281893292259</v>
      </c>
      <c r="S31" s="3">
        <v>0</v>
      </c>
      <c r="T31" s="3">
        <v>13.743815283122595</v>
      </c>
      <c r="U31" s="3">
        <v>27.037988373665002</v>
      </c>
      <c r="V31" s="3">
        <v>27.037988373665002</v>
      </c>
    </row>
    <row r="32" spans="1:22">
      <c r="A32" s="347">
        <v>205</v>
      </c>
      <c r="B32" s="65" t="s">
        <v>25</v>
      </c>
      <c r="C32" s="12">
        <v>14</v>
      </c>
      <c r="D32" s="12">
        <v>8</v>
      </c>
      <c r="E32" s="12">
        <v>9</v>
      </c>
      <c r="F32" s="12">
        <v>21</v>
      </c>
      <c r="G32" s="12">
        <v>27</v>
      </c>
      <c r="H32" s="12">
        <v>11</v>
      </c>
      <c r="I32" s="12">
        <v>7</v>
      </c>
      <c r="J32" s="12">
        <v>4</v>
      </c>
      <c r="K32" s="247">
        <v>10</v>
      </c>
      <c r="L32" s="247">
        <v>9</v>
      </c>
      <c r="M32" s="3">
        <v>50.363335491762001</v>
      </c>
      <c r="N32" s="3">
        <v>28.457598178713717</v>
      </c>
      <c r="O32" s="3">
        <v>31.663383056571909</v>
      </c>
      <c r="P32" s="3">
        <v>73.051100984450557</v>
      </c>
      <c r="Q32" s="3">
        <v>92.972005096243237</v>
      </c>
      <c r="R32" s="3">
        <v>37.491479209270622</v>
      </c>
      <c r="S32" s="3">
        <v>23.640661938534279</v>
      </c>
      <c r="T32" s="3">
        <v>13.386880856760376</v>
      </c>
      <c r="U32" s="3">
        <v>29.602341874157201</v>
      </c>
      <c r="V32" s="3">
        <v>29.602341874157201</v>
      </c>
    </row>
    <row r="33" spans="1:22">
      <c r="A33" s="347">
        <v>206</v>
      </c>
      <c r="B33" s="65" t="s">
        <v>26</v>
      </c>
      <c r="C33" s="12">
        <v>42</v>
      </c>
      <c r="D33" s="12">
        <v>24</v>
      </c>
      <c r="E33" s="12">
        <v>17</v>
      </c>
      <c r="F33" s="12">
        <v>16</v>
      </c>
      <c r="G33" s="12">
        <v>18</v>
      </c>
      <c r="H33" s="12">
        <v>12</v>
      </c>
      <c r="I33" s="12">
        <v>18</v>
      </c>
      <c r="J33" s="12">
        <v>15</v>
      </c>
      <c r="K33" s="247">
        <v>69</v>
      </c>
      <c r="L33" s="247">
        <v>19</v>
      </c>
      <c r="M33" s="3">
        <v>90.968161143599744</v>
      </c>
      <c r="N33" s="3">
        <v>51.376461018110206</v>
      </c>
      <c r="O33" s="3">
        <v>35.965895868153254</v>
      </c>
      <c r="P33" s="3">
        <v>33.472103094077532</v>
      </c>
      <c r="Q33" s="3">
        <v>37.259366590767961</v>
      </c>
      <c r="R33" s="3">
        <v>24.588652336946502</v>
      </c>
      <c r="S33" s="3">
        <v>36.520045447167668</v>
      </c>
      <c r="T33" s="3">
        <v>30.142271521581868</v>
      </c>
      <c r="U33" s="3">
        <v>37.496053047047702</v>
      </c>
      <c r="V33" s="3">
        <v>37.496053047047702</v>
      </c>
    </row>
    <row r="34" spans="1:22">
      <c r="A34" s="347">
        <v>207</v>
      </c>
      <c r="B34" s="65" t="s">
        <v>27</v>
      </c>
      <c r="C34" s="12">
        <v>48</v>
      </c>
      <c r="D34" s="12">
        <v>42</v>
      </c>
      <c r="E34" s="12">
        <v>32</v>
      </c>
      <c r="F34" s="12">
        <v>26</v>
      </c>
      <c r="G34" s="12">
        <v>28</v>
      </c>
      <c r="H34" s="12">
        <v>15</v>
      </c>
      <c r="I34" s="12">
        <v>15</v>
      </c>
      <c r="J34" s="12">
        <v>20</v>
      </c>
      <c r="K34" s="247">
        <v>55</v>
      </c>
      <c r="L34" s="247">
        <v>20</v>
      </c>
      <c r="M34" s="3">
        <v>124.54269479255856</v>
      </c>
      <c r="N34" s="3">
        <v>107.57645612417396</v>
      </c>
      <c r="O34" s="3">
        <v>80.961416824794441</v>
      </c>
      <c r="P34" s="3">
        <v>65</v>
      </c>
      <c r="Q34" s="3">
        <v>69.181923751636901</v>
      </c>
      <c r="R34" s="3">
        <v>36.649726348709933</v>
      </c>
      <c r="S34" s="3">
        <v>36.252900232018561</v>
      </c>
      <c r="T34" s="3">
        <v>47.841167324482718</v>
      </c>
      <c r="U34" s="3">
        <v>46.903215215403002</v>
      </c>
      <c r="V34" s="3">
        <v>46.903215215403002</v>
      </c>
    </row>
    <row r="35" spans="1:22">
      <c r="A35" s="347">
        <v>208</v>
      </c>
      <c r="B35" s="65" t="s">
        <v>28</v>
      </c>
      <c r="C35" s="12">
        <v>34</v>
      </c>
      <c r="D35" s="12">
        <v>30</v>
      </c>
      <c r="E35" s="12">
        <v>39</v>
      </c>
      <c r="F35" s="12">
        <v>20</v>
      </c>
      <c r="G35" s="12">
        <v>42</v>
      </c>
      <c r="H35" s="12">
        <v>19</v>
      </c>
      <c r="I35" s="12">
        <v>11</v>
      </c>
      <c r="J35" s="12">
        <v>14</v>
      </c>
      <c r="K35" s="247">
        <v>179</v>
      </c>
      <c r="L35" s="247">
        <v>14</v>
      </c>
      <c r="M35" s="3">
        <v>107.65285121742708</v>
      </c>
      <c r="N35" s="3">
        <v>93.487067622312253</v>
      </c>
      <c r="O35" s="3">
        <v>119.6943191234693</v>
      </c>
      <c r="P35" s="3">
        <v>60.477774417901422</v>
      </c>
      <c r="Q35" s="3">
        <v>125.21988014668614</v>
      </c>
      <c r="R35" s="3">
        <v>55.8724930894548</v>
      </c>
      <c r="S35" s="3">
        <v>31.911807368726432</v>
      </c>
      <c r="T35" s="3">
        <v>40.08475061558724</v>
      </c>
      <c r="U35" s="3">
        <v>39.121444140166503</v>
      </c>
      <c r="V35" s="3">
        <v>39.121444140166503</v>
      </c>
    </row>
    <row r="36" spans="1:22">
      <c r="A36" s="347">
        <v>209</v>
      </c>
      <c r="B36" s="65" t="s">
        <v>29</v>
      </c>
      <c r="C36" s="12">
        <v>29</v>
      </c>
      <c r="D36" s="12">
        <v>60</v>
      </c>
      <c r="E36" s="12">
        <v>43</v>
      </c>
      <c r="F36" s="12">
        <v>32</v>
      </c>
      <c r="G36" s="12">
        <v>74</v>
      </c>
      <c r="H36" s="12">
        <v>23</v>
      </c>
      <c r="I36" s="12">
        <v>19</v>
      </c>
      <c r="J36" s="12">
        <v>30</v>
      </c>
      <c r="K36" s="247">
        <v>52</v>
      </c>
      <c r="L36" s="247">
        <v>19</v>
      </c>
      <c r="M36" s="3">
        <v>131.22765736006153</v>
      </c>
      <c r="N36" s="3">
        <v>267.3558506371981</v>
      </c>
      <c r="O36" s="3">
        <v>188.71236724304399</v>
      </c>
      <c r="P36" s="3">
        <v>138.37239470725589</v>
      </c>
      <c r="Q36" s="3">
        <v>315.33642988025741</v>
      </c>
      <c r="R36" s="3">
        <v>96.695535188766499</v>
      </c>
      <c r="S36" s="3">
        <v>78.818551397992209</v>
      </c>
      <c r="T36" s="3">
        <v>122.70942408376963</v>
      </c>
      <c r="U36" s="3">
        <v>75.763617513358298</v>
      </c>
      <c r="V36" s="3">
        <v>75.763617513358298</v>
      </c>
    </row>
    <row r="37" spans="1:22">
      <c r="A37" s="347">
        <v>210</v>
      </c>
      <c r="B37" s="65" t="s">
        <v>30</v>
      </c>
      <c r="C37" s="12">
        <v>237</v>
      </c>
      <c r="D37" s="12">
        <v>229</v>
      </c>
      <c r="E37" s="12">
        <v>167</v>
      </c>
      <c r="F37" s="12">
        <v>186</v>
      </c>
      <c r="G37" s="12">
        <v>209</v>
      </c>
      <c r="H37" s="12">
        <v>124</v>
      </c>
      <c r="I37" s="12">
        <v>135</v>
      </c>
      <c r="J37" s="12">
        <v>177</v>
      </c>
      <c r="K37" s="247">
        <v>7</v>
      </c>
      <c r="L37" s="247">
        <v>115</v>
      </c>
      <c r="M37" s="3">
        <v>128.27243549844937</v>
      </c>
      <c r="N37" s="3">
        <v>121.83897038089309</v>
      </c>
      <c r="O37" s="3">
        <v>87.37691365905215</v>
      </c>
      <c r="P37" s="3">
        <v>95.7740967112411</v>
      </c>
      <c r="Q37" s="3">
        <v>105.97409972720543</v>
      </c>
      <c r="R37" s="3">
        <v>61.953225314887263</v>
      </c>
      <c r="S37" s="3">
        <v>66.453686702863422</v>
      </c>
      <c r="T37" s="3">
        <v>85.874390510152097</v>
      </c>
      <c r="U37" s="3">
        <v>54.282153915867397</v>
      </c>
      <c r="V37" s="3">
        <v>54.282153915867397</v>
      </c>
    </row>
    <row r="38" spans="1:22">
      <c r="A38" s="347">
        <v>211</v>
      </c>
      <c r="B38" s="65" t="s">
        <v>31</v>
      </c>
      <c r="C38" s="12">
        <v>2</v>
      </c>
      <c r="D38" s="12">
        <v>2</v>
      </c>
      <c r="E38" s="12">
        <v>3</v>
      </c>
      <c r="F38" s="12">
        <v>1</v>
      </c>
      <c r="G38" s="12">
        <v>7</v>
      </c>
      <c r="H38" s="12">
        <v>4</v>
      </c>
      <c r="I38" s="12">
        <v>3</v>
      </c>
      <c r="J38" s="12">
        <v>5</v>
      </c>
      <c r="K38" s="247">
        <v>1</v>
      </c>
      <c r="L38" s="247">
        <v>1</v>
      </c>
      <c r="M38" s="3">
        <v>14.74165253924965</v>
      </c>
      <c r="N38" s="3">
        <v>14.55604075691412</v>
      </c>
      <c r="O38" s="3">
        <v>21.604493734696817</v>
      </c>
      <c r="P38" s="3">
        <v>7.1194646162608581</v>
      </c>
      <c r="Q38" s="3">
        <v>49.28189242466911</v>
      </c>
      <c r="R38" s="3">
        <v>27.892057736559515</v>
      </c>
      <c r="S38" s="3">
        <v>20.705362688936436</v>
      </c>
      <c r="T38" s="3">
        <v>34.178686171303575</v>
      </c>
      <c r="U38" s="3">
        <v>6.71140939597315</v>
      </c>
      <c r="V38" s="3">
        <v>6.71140939597315</v>
      </c>
    </row>
    <row r="39" spans="1:22">
      <c r="A39" s="347">
        <v>212</v>
      </c>
      <c r="B39" s="65" t="s">
        <v>32</v>
      </c>
      <c r="C39" s="12">
        <v>12</v>
      </c>
      <c r="D39" s="12">
        <v>9</v>
      </c>
      <c r="E39" s="12">
        <v>7</v>
      </c>
      <c r="F39" s="12">
        <v>6</v>
      </c>
      <c r="G39" s="12">
        <v>10</v>
      </c>
      <c r="H39" s="12">
        <v>8</v>
      </c>
      <c r="I39" s="12">
        <v>1</v>
      </c>
      <c r="J39" s="12">
        <v>9</v>
      </c>
      <c r="K39" s="247">
        <v>45</v>
      </c>
      <c r="L39" s="247">
        <v>5</v>
      </c>
      <c r="M39" s="3">
        <v>57.208237986270021</v>
      </c>
      <c r="N39" s="3">
        <v>42.382858488344716</v>
      </c>
      <c r="O39" s="3">
        <v>32.589971600167608</v>
      </c>
      <c r="P39" s="3">
        <v>27.61922297919352</v>
      </c>
      <c r="Q39" s="3">
        <v>45.568466621098196</v>
      </c>
      <c r="R39" s="3">
        <v>36.091311016872687</v>
      </c>
      <c r="S39" s="3">
        <v>4.4658806716684527</v>
      </c>
      <c r="T39" s="3">
        <v>39.830058417419011</v>
      </c>
      <c r="U39" s="3">
        <v>21.746694502435599</v>
      </c>
      <c r="V39" s="3">
        <v>21.746694502435599</v>
      </c>
    </row>
    <row r="40" spans="1:22">
      <c r="A40" s="347">
        <v>213</v>
      </c>
      <c r="B40" s="65" t="s">
        <v>33</v>
      </c>
      <c r="C40" s="12">
        <v>67</v>
      </c>
      <c r="D40" s="12">
        <v>47</v>
      </c>
      <c r="E40" s="12">
        <v>52</v>
      </c>
      <c r="F40" s="12">
        <v>45</v>
      </c>
      <c r="G40" s="12">
        <v>51</v>
      </c>
      <c r="H40" s="12">
        <v>21</v>
      </c>
      <c r="I40" s="12">
        <v>28</v>
      </c>
      <c r="J40" s="12">
        <v>43</v>
      </c>
      <c r="K40" s="247">
        <v>47</v>
      </c>
      <c r="L40" s="247">
        <v>53</v>
      </c>
      <c r="M40" s="3">
        <v>132.76791376030437</v>
      </c>
      <c r="N40" s="3">
        <v>91.800460955506082</v>
      </c>
      <c r="O40" s="3">
        <v>100.13479684190256</v>
      </c>
      <c r="P40" s="3">
        <v>85.468462137471278</v>
      </c>
      <c r="Q40" s="3">
        <v>95.557512506792079</v>
      </c>
      <c r="R40" s="3">
        <v>38.849320136897603</v>
      </c>
      <c r="S40" s="3">
        <v>51.126611401234342</v>
      </c>
      <c r="T40" s="3">
        <v>77.524970252046302</v>
      </c>
      <c r="U40" s="3">
        <v>93.222873023411296</v>
      </c>
      <c r="V40" s="3">
        <v>93.222873023411296</v>
      </c>
    </row>
    <row r="41" spans="1:22">
      <c r="A41" s="347">
        <v>214</v>
      </c>
      <c r="B41" s="65" t="s">
        <v>34</v>
      </c>
      <c r="C41" s="12">
        <v>43</v>
      </c>
      <c r="D41" s="12">
        <v>23</v>
      </c>
      <c r="E41" s="12">
        <v>33</v>
      </c>
      <c r="F41" s="12">
        <v>33</v>
      </c>
      <c r="G41" s="12">
        <v>60</v>
      </c>
      <c r="H41" s="12">
        <v>22</v>
      </c>
      <c r="I41" s="12">
        <v>17</v>
      </c>
      <c r="J41" s="12">
        <v>37</v>
      </c>
      <c r="K41" s="247">
        <v>219</v>
      </c>
      <c r="L41" s="247">
        <v>30</v>
      </c>
      <c r="M41" s="3">
        <v>142.98064773558556</v>
      </c>
      <c r="N41" s="3">
        <v>74.638974525393479</v>
      </c>
      <c r="O41" s="3">
        <v>104.60914220503392</v>
      </c>
      <c r="P41" s="3">
        <v>102.26216299969012</v>
      </c>
      <c r="Q41" s="3">
        <v>181.85675749401389</v>
      </c>
      <c r="R41" s="3">
        <v>65.303214699159966</v>
      </c>
      <c r="S41" s="3">
        <v>49.359774687146128</v>
      </c>
      <c r="T41" s="3">
        <v>105.14948277821985</v>
      </c>
      <c r="U41" s="3">
        <v>81.806282722513103</v>
      </c>
      <c r="V41" s="3">
        <v>81.806282722513103</v>
      </c>
    </row>
    <row r="42" spans="1:22">
      <c r="A42" s="347">
        <v>215</v>
      </c>
      <c r="B42" s="65" t="s">
        <v>35</v>
      </c>
      <c r="C42" s="12">
        <v>5</v>
      </c>
      <c r="D42" s="12">
        <v>6</v>
      </c>
      <c r="E42" s="12">
        <v>13</v>
      </c>
      <c r="F42" s="12">
        <v>7</v>
      </c>
      <c r="G42" s="12">
        <v>6</v>
      </c>
      <c r="H42" s="12">
        <v>3</v>
      </c>
      <c r="I42" s="12">
        <v>4</v>
      </c>
      <c r="J42" s="12">
        <v>10</v>
      </c>
      <c r="K42" s="247">
        <v>32</v>
      </c>
      <c r="L42" s="247">
        <v>7</v>
      </c>
      <c r="M42" s="3">
        <v>27.687025859682155</v>
      </c>
      <c r="N42" s="3">
        <v>32.777929527451519</v>
      </c>
      <c r="O42" s="3">
        <v>70.11488053503048</v>
      </c>
      <c r="P42" s="3">
        <v>37.281636131231359</v>
      </c>
      <c r="Q42" s="3">
        <v>31.562335612835348</v>
      </c>
      <c r="R42" s="3">
        <v>15.595757953836557</v>
      </c>
      <c r="S42" s="3">
        <v>20.554984583761563</v>
      </c>
      <c r="T42" s="3">
        <v>50.771730300568642</v>
      </c>
      <c r="U42" s="3">
        <v>34.765333995530199</v>
      </c>
      <c r="V42" s="3">
        <v>34.765333995530199</v>
      </c>
    </row>
    <row r="43" spans="1:22">
      <c r="A43" s="347">
        <v>216</v>
      </c>
      <c r="B43" s="65" t="s">
        <v>99</v>
      </c>
      <c r="C43" s="66"/>
      <c r="D43" s="66"/>
      <c r="E43" s="66"/>
      <c r="F43" s="66"/>
      <c r="G43" s="66"/>
      <c r="H43" s="66"/>
      <c r="I43" s="66"/>
      <c r="J43" s="66"/>
      <c r="K43" s="66" t="e">
        <v>#N/A</v>
      </c>
      <c r="L43" s="66" t="e">
        <v>#N/A</v>
      </c>
      <c r="M43" s="3"/>
      <c r="N43" s="3"/>
      <c r="O43" s="3"/>
      <c r="P43" s="3"/>
      <c r="Q43" s="3"/>
      <c r="R43" s="3"/>
      <c r="S43" s="3"/>
      <c r="T43" s="3"/>
      <c r="U43" s="3" t="e">
        <v>#N/A</v>
      </c>
      <c r="V43" s="3" t="e">
        <v>#N/A</v>
      </c>
    </row>
    <row r="44" spans="1:22">
      <c r="A44" s="347">
        <v>301</v>
      </c>
      <c r="B44" s="65" t="s">
        <v>37</v>
      </c>
      <c r="C44" s="12">
        <v>576</v>
      </c>
      <c r="D44" s="12">
        <v>398</v>
      </c>
      <c r="E44" s="12">
        <v>406</v>
      </c>
      <c r="F44" s="12">
        <v>416</v>
      </c>
      <c r="G44" s="12">
        <v>472</v>
      </c>
      <c r="H44" s="12">
        <v>268</v>
      </c>
      <c r="I44" s="12">
        <v>198</v>
      </c>
      <c r="J44" s="12">
        <v>684</v>
      </c>
      <c r="K44" s="247">
        <v>368</v>
      </c>
      <c r="L44" s="247">
        <v>310</v>
      </c>
      <c r="M44" s="3">
        <v>365.03289098444804</v>
      </c>
      <c r="N44" s="3">
        <v>250.0911135966621</v>
      </c>
      <c r="O44" s="3">
        <v>253.02729080065063</v>
      </c>
      <c r="P44" s="3">
        <v>257.22359284473214</v>
      </c>
      <c r="Q44" s="3">
        <v>289.67007069913592</v>
      </c>
      <c r="R44" s="3">
        <v>163.29415492228296</v>
      </c>
      <c r="S44" s="3">
        <v>119.85834922364478</v>
      </c>
      <c r="T44" s="3">
        <v>411.5424418184881</v>
      </c>
      <c r="U44" s="3">
        <v>184.418427565201</v>
      </c>
      <c r="V44" s="3">
        <v>184.418427565201</v>
      </c>
    </row>
    <row r="45" spans="1:22">
      <c r="A45" s="347">
        <v>302</v>
      </c>
      <c r="B45" s="65" t="s">
        <v>38</v>
      </c>
      <c r="C45" s="12">
        <v>66</v>
      </c>
      <c r="D45" s="12">
        <v>88</v>
      </c>
      <c r="E45" s="12">
        <v>63</v>
      </c>
      <c r="F45" s="12">
        <v>95</v>
      </c>
      <c r="G45" s="12">
        <v>83</v>
      </c>
      <c r="H45" s="12">
        <v>85</v>
      </c>
      <c r="I45" s="12">
        <v>51</v>
      </c>
      <c r="J45" s="12">
        <v>100</v>
      </c>
      <c r="K45" s="247">
        <v>16</v>
      </c>
      <c r="L45" s="247">
        <v>31</v>
      </c>
      <c r="M45" s="3">
        <v>109.18475383800953</v>
      </c>
      <c r="N45" s="3">
        <v>144.30960970810102</v>
      </c>
      <c r="O45" s="3">
        <v>102.43402760840934</v>
      </c>
      <c r="P45" s="3">
        <v>153.20850871675779</v>
      </c>
      <c r="Q45" s="3">
        <v>132.84250960307298</v>
      </c>
      <c r="R45" s="3">
        <v>135.04710760871293</v>
      </c>
      <c r="S45" s="3">
        <v>80.472103004291839</v>
      </c>
      <c r="T45" s="3">
        <v>156.74963947582921</v>
      </c>
      <c r="U45" s="3">
        <v>48.018091977880701</v>
      </c>
      <c r="V45" s="3">
        <v>48.018091977880701</v>
      </c>
    </row>
    <row r="46" spans="1:22">
      <c r="A46" s="347">
        <v>303</v>
      </c>
      <c r="B46" s="65" t="s">
        <v>39</v>
      </c>
      <c r="C46" s="12">
        <v>377</v>
      </c>
      <c r="D46" s="12">
        <v>254</v>
      </c>
      <c r="E46" s="12">
        <v>276</v>
      </c>
      <c r="F46" s="12">
        <v>367</v>
      </c>
      <c r="G46" s="12">
        <v>361</v>
      </c>
      <c r="H46" s="12">
        <v>289</v>
      </c>
      <c r="I46" s="12">
        <v>150</v>
      </c>
      <c r="J46" s="12">
        <v>292</v>
      </c>
      <c r="K46" s="247">
        <v>20</v>
      </c>
      <c r="L46" s="247">
        <v>90</v>
      </c>
      <c r="M46" s="3">
        <v>354.02385200488311</v>
      </c>
      <c r="N46" s="3">
        <v>235.71992018931834</v>
      </c>
      <c r="O46" s="3">
        <v>253.23424167354801</v>
      </c>
      <c r="P46" s="3">
        <v>333.04898633319419</v>
      </c>
      <c r="Q46" s="3">
        <v>324.14765329669837</v>
      </c>
      <c r="R46" s="3">
        <v>256.87062253350877</v>
      </c>
      <c r="S46" s="3">
        <v>132.06317902484548</v>
      </c>
      <c r="T46" s="3">
        <v>254.76595559045501</v>
      </c>
      <c r="U46" s="3">
        <v>77.202192542268193</v>
      </c>
      <c r="V46" s="3">
        <v>77.202192542268193</v>
      </c>
    </row>
    <row r="47" spans="1:22">
      <c r="A47" s="347">
        <v>304</v>
      </c>
      <c r="B47" s="65" t="s">
        <v>40</v>
      </c>
      <c r="C47" s="12">
        <v>3</v>
      </c>
      <c r="D47" s="12">
        <v>3</v>
      </c>
      <c r="E47" s="12">
        <v>4</v>
      </c>
      <c r="F47" s="12">
        <v>6</v>
      </c>
      <c r="G47" s="12">
        <v>13</v>
      </c>
      <c r="H47" s="12">
        <v>13</v>
      </c>
      <c r="I47" s="12">
        <v>2</v>
      </c>
      <c r="J47" s="12">
        <v>20</v>
      </c>
      <c r="K47" s="247">
        <v>1</v>
      </c>
      <c r="L47" s="247">
        <v>4</v>
      </c>
      <c r="M47" s="3">
        <v>18.608113137327877</v>
      </c>
      <c r="N47" s="3">
        <v>18.555170707570507</v>
      </c>
      <c r="O47" s="3">
        <v>24.666995559940801</v>
      </c>
      <c r="P47" s="3">
        <v>36.91171947093202</v>
      </c>
      <c r="Q47" s="3">
        <v>79.774177712322043</v>
      </c>
      <c r="R47" s="3">
        <v>79.651982108939407</v>
      </c>
      <c r="S47" s="3">
        <v>12.241400416207615</v>
      </c>
      <c r="T47" s="3">
        <v>122.24191675325469</v>
      </c>
      <c r="U47" s="3">
        <v>24.402147388970199</v>
      </c>
      <c r="V47" s="3">
        <v>24.402147388970199</v>
      </c>
    </row>
    <row r="48" spans="1:22">
      <c r="A48" s="347">
        <v>305</v>
      </c>
      <c r="B48" s="65" t="s">
        <v>41</v>
      </c>
      <c r="C48" s="12">
        <v>85</v>
      </c>
      <c r="D48" s="12">
        <v>86</v>
      </c>
      <c r="E48" s="12">
        <v>73</v>
      </c>
      <c r="F48" s="12">
        <v>86</v>
      </c>
      <c r="G48" s="12">
        <v>101</v>
      </c>
      <c r="H48" s="12">
        <v>66</v>
      </c>
      <c r="I48" s="12">
        <v>46</v>
      </c>
      <c r="J48" s="12">
        <v>124</v>
      </c>
      <c r="K48" s="247">
        <v>1</v>
      </c>
      <c r="L48" s="247">
        <v>37</v>
      </c>
      <c r="M48" s="3">
        <v>115.72025649054497</v>
      </c>
      <c r="N48" s="3">
        <v>116.96860888961427</v>
      </c>
      <c r="O48" s="3">
        <v>99.218484539585461</v>
      </c>
      <c r="P48" s="3">
        <v>116.82242990654204</v>
      </c>
      <c r="Q48" s="3">
        <v>137.12392744650808</v>
      </c>
      <c r="R48" s="3">
        <v>89.602085284893903</v>
      </c>
      <c r="S48" s="3">
        <v>62.494905306632617</v>
      </c>
      <c r="T48" s="3">
        <v>168.60196339705763</v>
      </c>
      <c r="U48" s="3">
        <v>50.437580086698098</v>
      </c>
      <c r="V48" s="3">
        <v>50.437580086698098</v>
      </c>
    </row>
    <row r="49" spans="1:22">
      <c r="A49" s="347">
        <v>306</v>
      </c>
      <c r="B49" s="65" t="s">
        <v>42</v>
      </c>
      <c r="C49" s="12">
        <v>4</v>
      </c>
      <c r="D49" s="12">
        <v>3</v>
      </c>
      <c r="E49" s="12">
        <v>6</v>
      </c>
      <c r="F49" s="12">
        <v>7</v>
      </c>
      <c r="G49" s="12">
        <v>12</v>
      </c>
      <c r="H49" s="12">
        <v>23</v>
      </c>
      <c r="I49" s="12">
        <v>1</v>
      </c>
      <c r="J49" s="12">
        <v>20</v>
      </c>
      <c r="K49" s="247">
        <v>9</v>
      </c>
      <c r="L49" s="247">
        <v>7</v>
      </c>
      <c r="M49" s="3">
        <v>26.930586413519151</v>
      </c>
      <c r="N49" s="3">
        <v>20.032051282051281</v>
      </c>
      <c r="O49" s="3">
        <v>39.756162205141798</v>
      </c>
      <c r="P49" s="3">
        <v>45.995137656876274</v>
      </c>
      <c r="Q49" s="3">
        <v>78.318757342383492</v>
      </c>
      <c r="R49" s="3">
        <v>149.03129657228018</v>
      </c>
      <c r="S49" s="3">
        <v>6.4416387528987373</v>
      </c>
      <c r="T49" s="3">
        <v>128.08197246237592</v>
      </c>
      <c r="U49" s="3">
        <v>44.365572315882901</v>
      </c>
      <c r="V49" s="3">
        <v>44.365572315882901</v>
      </c>
    </row>
    <row r="50" spans="1:22">
      <c r="A50" s="347">
        <v>307</v>
      </c>
      <c r="B50" s="65" t="s">
        <v>43</v>
      </c>
      <c r="C50" s="12">
        <v>63</v>
      </c>
      <c r="D50" s="12">
        <v>53</v>
      </c>
      <c r="E50" s="12">
        <v>63</v>
      </c>
      <c r="F50" s="12">
        <v>68</v>
      </c>
      <c r="G50" s="12">
        <v>57</v>
      </c>
      <c r="H50" s="12">
        <v>33</v>
      </c>
      <c r="I50" s="12">
        <v>28</v>
      </c>
      <c r="J50" s="12">
        <v>60</v>
      </c>
      <c r="K50" s="247">
        <v>47</v>
      </c>
      <c r="L50" s="247">
        <v>31</v>
      </c>
      <c r="M50" s="3">
        <v>131.22812864522581</v>
      </c>
      <c r="N50" s="3">
        <v>109.44081936070042</v>
      </c>
      <c r="O50" s="3">
        <v>129.01904566864633</v>
      </c>
      <c r="P50" s="3">
        <v>138.12996404558288</v>
      </c>
      <c r="Q50" s="3">
        <v>114.91008789613741</v>
      </c>
      <c r="R50" s="3">
        <v>66.036980709197152</v>
      </c>
      <c r="S50" s="3">
        <v>55.674858824465126</v>
      </c>
      <c r="T50" s="3">
        <v>118.58879335902756</v>
      </c>
      <c r="U50" s="3">
        <v>60.613170655404303</v>
      </c>
      <c r="V50" s="3">
        <v>60.613170655404303</v>
      </c>
    </row>
    <row r="51" spans="1:22">
      <c r="A51" s="347">
        <v>308</v>
      </c>
      <c r="B51" s="65" t="s">
        <v>44</v>
      </c>
      <c r="C51" s="12">
        <v>81</v>
      </c>
      <c r="D51" s="12">
        <v>88</v>
      </c>
      <c r="E51" s="12">
        <v>62</v>
      </c>
      <c r="F51" s="12">
        <v>78</v>
      </c>
      <c r="G51" s="12">
        <v>92</v>
      </c>
      <c r="H51" s="12">
        <v>38</v>
      </c>
      <c r="I51" s="12">
        <v>29</v>
      </c>
      <c r="J51" s="12">
        <v>82</v>
      </c>
      <c r="K51" s="247">
        <v>2</v>
      </c>
      <c r="L51" s="247">
        <v>27</v>
      </c>
      <c r="M51" s="3">
        <v>182.69577769758212</v>
      </c>
      <c r="N51" s="3">
        <v>196.64365042121966</v>
      </c>
      <c r="O51" s="3">
        <v>137.30787970058023</v>
      </c>
      <c r="P51" s="3">
        <v>171.2479142882234</v>
      </c>
      <c r="Q51" s="3">
        <v>200.28300859910743</v>
      </c>
      <c r="R51" s="3">
        <v>82.066344160331724</v>
      </c>
      <c r="S51" s="3">
        <v>62.181054076075299</v>
      </c>
      <c r="T51" s="3">
        <v>174.6204135522477</v>
      </c>
      <c r="U51" s="3">
        <v>56.771588973695799</v>
      </c>
      <c r="V51" s="3">
        <v>56.771588973695799</v>
      </c>
    </row>
    <row r="52" spans="1:22">
      <c r="A52" s="347">
        <v>401</v>
      </c>
      <c r="B52" s="65" t="s">
        <v>45</v>
      </c>
      <c r="C52" s="12">
        <v>854</v>
      </c>
      <c r="D52" s="12">
        <v>674</v>
      </c>
      <c r="E52" s="12">
        <v>645</v>
      </c>
      <c r="F52" s="12">
        <v>634</v>
      </c>
      <c r="G52" s="12">
        <v>729</v>
      </c>
      <c r="H52" s="12">
        <v>447</v>
      </c>
      <c r="I52" s="12">
        <v>240</v>
      </c>
      <c r="J52" s="12">
        <v>690</v>
      </c>
      <c r="K52" s="247">
        <v>2</v>
      </c>
      <c r="L52" s="247">
        <v>371</v>
      </c>
      <c r="M52" s="3">
        <v>631.22727138337814</v>
      </c>
      <c r="N52" s="3">
        <v>492.15760726699182</v>
      </c>
      <c r="O52" s="3">
        <v>465.49559042161633</v>
      </c>
      <c r="P52" s="3">
        <v>452.43379409267044</v>
      </c>
      <c r="Q52" s="3">
        <v>514.52891313707357</v>
      </c>
      <c r="R52" s="3">
        <v>312.13340036869448</v>
      </c>
      <c r="S52" s="3">
        <v>165.92232070019219</v>
      </c>
      <c r="T52" s="3">
        <v>472.53800849198734</v>
      </c>
      <c r="U52" s="3">
        <v>249.569475836831</v>
      </c>
      <c r="V52" s="3">
        <v>249.569475836831</v>
      </c>
    </row>
    <row r="53" spans="1:22">
      <c r="A53" s="347">
        <v>402</v>
      </c>
      <c r="B53" s="65" t="s">
        <v>46</v>
      </c>
      <c r="C53" s="12">
        <v>49</v>
      </c>
      <c r="D53" s="12">
        <v>55</v>
      </c>
      <c r="E53" s="12">
        <v>69</v>
      </c>
      <c r="F53" s="12">
        <v>82</v>
      </c>
      <c r="G53" s="12">
        <v>70</v>
      </c>
      <c r="H53" s="12">
        <v>44</v>
      </c>
      <c r="I53" s="12">
        <v>33</v>
      </c>
      <c r="J53" s="12">
        <v>60</v>
      </c>
      <c r="K53" s="247">
        <v>64</v>
      </c>
      <c r="L53" s="247">
        <v>46</v>
      </c>
      <c r="M53" s="3">
        <v>111.93347953216373</v>
      </c>
      <c r="N53" s="3">
        <v>123.73731692501518</v>
      </c>
      <c r="O53" s="3">
        <v>152.97299694054007</v>
      </c>
      <c r="P53" s="3">
        <v>179.23105505890581</v>
      </c>
      <c r="Q53" s="3">
        <v>150.9271237602415</v>
      </c>
      <c r="R53" s="3">
        <v>93.61303774307477</v>
      </c>
      <c r="S53" s="3">
        <v>69.311713679611856</v>
      </c>
      <c r="T53" s="3">
        <v>124.50715916165178</v>
      </c>
      <c r="U53" s="3">
        <v>93.268450932684502</v>
      </c>
      <c r="V53" s="3">
        <v>93.268450932684502</v>
      </c>
    </row>
    <row r="54" spans="1:22">
      <c r="A54" s="347">
        <v>403</v>
      </c>
      <c r="B54" s="65" t="s">
        <v>47</v>
      </c>
      <c r="C54" s="12">
        <v>97</v>
      </c>
      <c r="D54" s="12">
        <v>67</v>
      </c>
      <c r="E54" s="12">
        <v>87</v>
      </c>
      <c r="F54" s="12">
        <v>149</v>
      </c>
      <c r="G54" s="12">
        <v>90</v>
      </c>
      <c r="H54" s="12">
        <v>37</v>
      </c>
      <c r="I54" s="12">
        <v>29</v>
      </c>
      <c r="J54" s="12">
        <v>110</v>
      </c>
      <c r="K54" s="247">
        <v>110</v>
      </c>
      <c r="L54" s="247">
        <v>44</v>
      </c>
      <c r="M54" s="3">
        <v>207.66431171055447</v>
      </c>
      <c r="N54" s="3">
        <v>141.94915254237287</v>
      </c>
      <c r="O54" s="3">
        <v>182.49706326564859</v>
      </c>
      <c r="P54" s="3">
        <v>309.57822563889465</v>
      </c>
      <c r="Q54" s="3">
        <v>185.25761100018525</v>
      </c>
      <c r="R54" s="3">
        <v>75.440921602609848</v>
      </c>
      <c r="S54" s="3">
        <v>58.632053537130261</v>
      </c>
      <c r="T54" s="3">
        <v>220.72840373231665</v>
      </c>
      <c r="U54" s="3">
        <v>87.018432086069097</v>
      </c>
      <c r="V54" s="3">
        <v>87.018432086069097</v>
      </c>
    </row>
    <row r="55" spans="1:22">
      <c r="A55" s="347">
        <v>404</v>
      </c>
      <c r="B55" s="65" t="s">
        <v>48</v>
      </c>
      <c r="C55" s="12">
        <v>39</v>
      </c>
      <c r="D55" s="12">
        <v>50</v>
      </c>
      <c r="E55" s="12">
        <v>55</v>
      </c>
      <c r="F55" s="12">
        <v>36</v>
      </c>
      <c r="G55" s="12">
        <v>64</v>
      </c>
      <c r="H55" s="12">
        <v>28</v>
      </c>
      <c r="I55" s="12">
        <v>11</v>
      </c>
      <c r="J55" s="12">
        <v>40</v>
      </c>
      <c r="K55" s="247">
        <v>45</v>
      </c>
      <c r="L55" s="247">
        <v>30</v>
      </c>
      <c r="M55" s="3">
        <v>97.884195467208798</v>
      </c>
      <c r="N55" s="3">
        <v>123.6032829031939</v>
      </c>
      <c r="O55" s="3">
        <v>133.99274002972203</v>
      </c>
      <c r="P55" s="3">
        <v>86.461560631169391</v>
      </c>
      <c r="Q55" s="3">
        <v>151.63002274450341</v>
      </c>
      <c r="R55" s="3">
        <v>65.454205432699055</v>
      </c>
      <c r="S55" s="3">
        <v>25.382467637353763</v>
      </c>
      <c r="T55" s="3">
        <v>91.161857878663568</v>
      </c>
      <c r="U55" s="3">
        <v>66.758645244559204</v>
      </c>
      <c r="V55" s="3">
        <v>66.758645244559204</v>
      </c>
    </row>
    <row r="56" spans="1:22">
      <c r="A56" s="347">
        <v>405</v>
      </c>
      <c r="B56" s="65" t="s">
        <v>49</v>
      </c>
      <c r="C56" s="12">
        <v>63</v>
      </c>
      <c r="D56" s="12">
        <v>104</v>
      </c>
      <c r="E56" s="12">
        <v>129</v>
      </c>
      <c r="F56" s="12">
        <v>142</v>
      </c>
      <c r="G56" s="12">
        <v>130</v>
      </c>
      <c r="H56" s="12">
        <v>46</v>
      </c>
      <c r="I56" s="12">
        <v>30</v>
      </c>
      <c r="J56" s="12">
        <v>64</v>
      </c>
      <c r="K56" s="247">
        <v>30</v>
      </c>
      <c r="L56" s="247">
        <v>52</v>
      </c>
      <c r="M56" s="3">
        <v>121.77207360445337</v>
      </c>
      <c r="N56" s="3">
        <v>198.20094526604666</v>
      </c>
      <c r="O56" s="3">
        <v>242.49487753068783</v>
      </c>
      <c r="P56" s="3">
        <v>263.44594719949538</v>
      </c>
      <c r="Q56" s="3">
        <v>238.15194093831866</v>
      </c>
      <c r="R56" s="3">
        <v>83.229296712442789</v>
      </c>
      <c r="S56" s="3">
        <v>53.645190708652969</v>
      </c>
      <c r="T56" s="3">
        <v>113.15417256011315</v>
      </c>
      <c r="U56" s="3">
        <v>90.007442923164803</v>
      </c>
      <c r="V56" s="3">
        <v>90.007442923164803</v>
      </c>
    </row>
    <row r="57" spans="1:22">
      <c r="A57" s="347">
        <v>406</v>
      </c>
      <c r="B57" s="65" t="s">
        <v>50</v>
      </c>
      <c r="C57" s="12">
        <v>24</v>
      </c>
      <c r="D57" s="12">
        <v>21</v>
      </c>
      <c r="E57" s="12">
        <v>28</v>
      </c>
      <c r="F57" s="12">
        <v>84</v>
      </c>
      <c r="G57" s="12">
        <v>49</v>
      </c>
      <c r="H57" s="12">
        <v>7</v>
      </c>
      <c r="I57" s="12">
        <v>8</v>
      </c>
      <c r="J57" s="12">
        <v>14</v>
      </c>
      <c r="K57" s="247">
        <v>170</v>
      </c>
      <c r="L57" s="247">
        <v>14</v>
      </c>
      <c r="M57" s="3">
        <v>109.16534000454855</v>
      </c>
      <c r="N57" s="3">
        <v>94.394749853912899</v>
      </c>
      <c r="O57" s="3">
        <v>124.44444444444446</v>
      </c>
      <c r="P57" s="3">
        <v>369.16586094752574</v>
      </c>
      <c r="Q57" s="3">
        <v>213.08053574534699</v>
      </c>
      <c r="R57" s="3">
        <v>30.133448127421438</v>
      </c>
      <c r="S57" s="3">
        <v>34.118048447628802</v>
      </c>
      <c r="T57" s="3">
        <v>59.184104840414285</v>
      </c>
      <c r="U57" s="3">
        <v>58.207217694994199</v>
      </c>
      <c r="V57" s="3">
        <v>58.207217694994199</v>
      </c>
    </row>
    <row r="58" spans="1:22">
      <c r="A58" s="347">
        <v>407</v>
      </c>
      <c r="B58" s="65" t="s">
        <v>51</v>
      </c>
      <c r="C58" s="12">
        <v>90</v>
      </c>
      <c r="D58" s="12">
        <v>56</v>
      </c>
      <c r="E58" s="12">
        <v>92</v>
      </c>
      <c r="F58" s="12">
        <v>87</v>
      </c>
      <c r="G58" s="12">
        <v>104</v>
      </c>
      <c r="H58" s="12">
        <v>24</v>
      </c>
      <c r="I58" s="12">
        <v>11</v>
      </c>
      <c r="J58" s="12">
        <v>30</v>
      </c>
      <c r="K58" s="247">
        <v>53</v>
      </c>
      <c r="L58" s="247">
        <v>63</v>
      </c>
      <c r="M58" s="3">
        <v>355.78747628083488</v>
      </c>
      <c r="N58" s="3">
        <v>219.22956467272161</v>
      </c>
      <c r="O58" s="3">
        <v>356.82426404995539</v>
      </c>
      <c r="P58" s="3">
        <v>334.40959409594092</v>
      </c>
      <c r="Q58" s="3">
        <v>396.38678202538398</v>
      </c>
      <c r="R58" s="3">
        <v>90.70637590233946</v>
      </c>
      <c r="S58" s="3">
        <v>41.257220013502362</v>
      </c>
      <c r="T58" s="3">
        <v>111.71936096525529</v>
      </c>
      <c r="U58" s="3">
        <v>231.558054912339</v>
      </c>
      <c r="V58" s="3">
        <v>231.558054912339</v>
      </c>
    </row>
    <row r="59" spans="1:22">
      <c r="A59" s="347">
        <v>408</v>
      </c>
      <c r="B59" s="65" t="s">
        <v>52</v>
      </c>
      <c r="C59" s="12">
        <v>44</v>
      </c>
      <c r="D59" s="12">
        <v>56</v>
      </c>
      <c r="E59" s="12">
        <v>60</v>
      </c>
      <c r="F59" s="12">
        <v>58</v>
      </c>
      <c r="G59" s="12">
        <v>53</v>
      </c>
      <c r="H59" s="12">
        <v>26</v>
      </c>
      <c r="I59" s="12">
        <v>19</v>
      </c>
      <c r="J59" s="12">
        <v>44</v>
      </c>
      <c r="K59" s="247">
        <v>50</v>
      </c>
      <c r="L59" s="247">
        <v>18</v>
      </c>
      <c r="M59" s="3">
        <v>187.82549304191923</v>
      </c>
      <c r="N59" s="3">
        <v>235.99814572885501</v>
      </c>
      <c r="O59" s="3">
        <v>249.708673214583</v>
      </c>
      <c r="P59" s="3">
        <v>238.53588319967099</v>
      </c>
      <c r="Q59" s="3">
        <v>215.42088363207739</v>
      </c>
      <c r="R59" s="3">
        <v>104.47641244072973</v>
      </c>
      <c r="S59" s="3">
        <v>75.555732294110626</v>
      </c>
      <c r="T59" s="3">
        <v>173.22152671154677</v>
      </c>
      <c r="U59" s="3">
        <v>69.506120400046299</v>
      </c>
      <c r="V59" s="3">
        <v>69.506120400046299</v>
      </c>
    </row>
    <row r="60" spans="1:22">
      <c r="A60" s="347">
        <v>409</v>
      </c>
      <c r="B60" s="65" t="s">
        <v>53</v>
      </c>
      <c r="C60" s="12">
        <v>74</v>
      </c>
      <c r="D60" s="12">
        <v>85</v>
      </c>
      <c r="E60" s="12">
        <v>58</v>
      </c>
      <c r="F60" s="12">
        <v>78</v>
      </c>
      <c r="G60" s="12">
        <v>60</v>
      </c>
      <c r="H60" s="12">
        <v>28</v>
      </c>
      <c r="I60" s="12">
        <v>17</v>
      </c>
      <c r="J60" s="12">
        <v>42</v>
      </c>
      <c r="K60" s="247">
        <v>3</v>
      </c>
      <c r="L60" s="247">
        <v>20</v>
      </c>
      <c r="M60" s="3">
        <v>245.48832271762208</v>
      </c>
      <c r="N60" s="3">
        <v>279.88146196904842</v>
      </c>
      <c r="O60" s="3">
        <v>189.6292421369254</v>
      </c>
      <c r="P60" s="3">
        <v>253.26319890902008</v>
      </c>
      <c r="Q60" s="3">
        <v>193.54838709677421</v>
      </c>
      <c r="R60" s="3">
        <v>89.743589743589737</v>
      </c>
      <c r="S60" s="3">
        <v>54.195358326957411</v>
      </c>
      <c r="T60" s="3">
        <v>133.25295853294838</v>
      </c>
      <c r="U60" s="3">
        <v>62.9049506196138</v>
      </c>
      <c r="V60" s="3">
        <v>62.9049506196138</v>
      </c>
    </row>
    <row r="61" spans="1:22">
      <c r="A61" s="347">
        <v>410</v>
      </c>
      <c r="B61" s="65" t="s">
        <v>54</v>
      </c>
      <c r="C61" s="12">
        <v>70</v>
      </c>
      <c r="D61" s="12">
        <v>49</v>
      </c>
      <c r="E61" s="12">
        <v>73</v>
      </c>
      <c r="F61" s="12">
        <v>102</v>
      </c>
      <c r="G61" s="12">
        <v>132</v>
      </c>
      <c r="H61" s="12">
        <v>76</v>
      </c>
      <c r="I61" s="12">
        <v>60</v>
      </c>
      <c r="J61" s="12">
        <v>106</v>
      </c>
      <c r="K61" s="247">
        <v>44</v>
      </c>
      <c r="L61" s="247">
        <v>40</v>
      </c>
      <c r="M61" s="3">
        <v>96.928743526544622</v>
      </c>
      <c r="N61" s="3">
        <v>65.865526789794885</v>
      </c>
      <c r="O61" s="3">
        <v>95.336354494521416</v>
      </c>
      <c r="P61" s="3">
        <v>129.54190426599271</v>
      </c>
      <c r="Q61" s="3">
        <v>163.17448544409419</v>
      </c>
      <c r="R61" s="3">
        <v>91.549719930133108</v>
      </c>
      <c r="S61" s="3">
        <v>70.297946128340612</v>
      </c>
      <c r="T61" s="3">
        <v>120.88450967646287</v>
      </c>
      <c r="U61" s="3">
        <v>43.323332863997202</v>
      </c>
      <c r="V61" s="3">
        <v>43.323332863997202</v>
      </c>
    </row>
    <row r="62" spans="1:22">
      <c r="A62" s="347">
        <v>501</v>
      </c>
      <c r="B62" s="65" t="s">
        <v>55</v>
      </c>
      <c r="C62" s="12">
        <v>264</v>
      </c>
      <c r="D62" s="12">
        <v>232</v>
      </c>
      <c r="E62" s="12">
        <v>219</v>
      </c>
      <c r="F62" s="12">
        <v>223</v>
      </c>
      <c r="G62" s="12">
        <v>296</v>
      </c>
      <c r="H62" s="12">
        <v>175</v>
      </c>
      <c r="I62" s="12">
        <v>184</v>
      </c>
      <c r="J62" s="12">
        <v>219</v>
      </c>
      <c r="K62" s="247">
        <v>2</v>
      </c>
      <c r="L62" s="247">
        <v>227</v>
      </c>
      <c r="M62" s="3">
        <v>376.56187596280023</v>
      </c>
      <c r="N62" s="3">
        <v>324.34850687842521</v>
      </c>
      <c r="O62" s="3">
        <v>300.29206488502518</v>
      </c>
      <c r="P62" s="3">
        <v>300.13458950201886</v>
      </c>
      <c r="Q62" s="3">
        <v>391.32734003172925</v>
      </c>
      <c r="R62" s="3">
        <v>227.36426353466982</v>
      </c>
      <c r="S62" s="3">
        <v>234.95760547553377</v>
      </c>
      <c r="T62" s="3">
        <v>275.09106896118578</v>
      </c>
      <c r="U62" s="3">
        <v>276.46177641915</v>
      </c>
      <c r="V62" s="3">
        <v>276.46177641915</v>
      </c>
    </row>
    <row r="63" spans="1:22">
      <c r="A63" s="347">
        <v>502</v>
      </c>
      <c r="B63" s="65" t="s">
        <v>56</v>
      </c>
      <c r="C63" s="12">
        <v>94</v>
      </c>
      <c r="D63" s="12">
        <v>82</v>
      </c>
      <c r="E63" s="12">
        <v>55</v>
      </c>
      <c r="F63" s="12">
        <v>65</v>
      </c>
      <c r="G63" s="12">
        <v>79</v>
      </c>
      <c r="H63" s="12">
        <v>28</v>
      </c>
      <c r="I63" s="12">
        <v>43</v>
      </c>
      <c r="J63" s="12">
        <v>32</v>
      </c>
      <c r="K63" s="247">
        <v>16</v>
      </c>
      <c r="L63" s="247">
        <v>38</v>
      </c>
      <c r="M63" s="3">
        <v>174.62705976332458</v>
      </c>
      <c r="N63" s="3">
        <v>150.74637841017721</v>
      </c>
      <c r="O63" s="3">
        <v>100.07642199497799</v>
      </c>
      <c r="P63" s="3">
        <v>117.09179997117741</v>
      </c>
      <c r="Q63" s="3">
        <v>140.93804078283054</v>
      </c>
      <c r="R63" s="3">
        <v>49.47783216412504</v>
      </c>
      <c r="S63" s="3">
        <v>75.273522975929978</v>
      </c>
      <c r="T63" s="3">
        <v>55.532417048452032</v>
      </c>
      <c r="U63" s="3">
        <v>64.844203269513002</v>
      </c>
      <c r="V63" s="3">
        <v>64.844203269513002</v>
      </c>
    </row>
    <row r="64" spans="1:22">
      <c r="A64" s="347">
        <v>503</v>
      </c>
      <c r="B64" s="65" t="s">
        <v>57</v>
      </c>
      <c r="C64" s="12">
        <v>100</v>
      </c>
      <c r="D64" s="12">
        <v>78</v>
      </c>
      <c r="E64" s="12">
        <v>78</v>
      </c>
      <c r="F64" s="12">
        <v>60</v>
      </c>
      <c r="G64" s="12">
        <v>100</v>
      </c>
      <c r="H64" s="12">
        <v>44</v>
      </c>
      <c r="I64" s="12">
        <v>38</v>
      </c>
      <c r="J64" s="12">
        <v>61</v>
      </c>
      <c r="K64" s="247">
        <v>37</v>
      </c>
      <c r="L64" s="247">
        <v>113</v>
      </c>
      <c r="M64" s="3">
        <v>159.00273484703936</v>
      </c>
      <c r="N64" s="3">
        <v>121.65070650987244</v>
      </c>
      <c r="O64" s="3">
        <v>119.36643966638611</v>
      </c>
      <c r="P64" s="3">
        <v>90.142876459187818</v>
      </c>
      <c r="Q64" s="3">
        <v>147.58404911597154</v>
      </c>
      <c r="R64" s="3">
        <v>63.824540535836036</v>
      </c>
      <c r="S64" s="3">
        <v>54.188948306595357</v>
      </c>
      <c r="T64" s="3">
        <v>85.573200157118009</v>
      </c>
      <c r="U64" s="3">
        <v>153.67668058369901</v>
      </c>
      <c r="V64" s="3">
        <v>153.67668058369901</v>
      </c>
    </row>
    <row r="65" spans="1:22">
      <c r="A65" s="347">
        <v>504</v>
      </c>
      <c r="B65" s="65" t="s">
        <v>58</v>
      </c>
      <c r="C65" s="12">
        <v>10</v>
      </c>
      <c r="D65" s="12">
        <v>12</v>
      </c>
      <c r="E65" s="12">
        <v>9</v>
      </c>
      <c r="F65" s="12">
        <v>15</v>
      </c>
      <c r="G65" s="12">
        <v>19</v>
      </c>
      <c r="H65" s="12">
        <v>4</v>
      </c>
      <c r="I65" s="12">
        <v>10</v>
      </c>
      <c r="J65" s="12">
        <v>7</v>
      </c>
      <c r="K65" s="247">
        <v>16</v>
      </c>
      <c r="L65" s="247">
        <v>15</v>
      </c>
      <c r="M65" s="3">
        <v>44.841038518452088</v>
      </c>
      <c r="N65" s="3">
        <v>52.914719111032724</v>
      </c>
      <c r="O65" s="3">
        <v>39.050635657569316</v>
      </c>
      <c r="P65" s="3">
        <v>64.05055723984799</v>
      </c>
      <c r="Q65" s="3">
        <v>79.919239505341963</v>
      </c>
      <c r="R65" s="3">
        <v>16.576875259013676</v>
      </c>
      <c r="S65" s="3">
        <v>40.826324814240223</v>
      </c>
      <c r="T65" s="3">
        <v>28.172415180907151</v>
      </c>
      <c r="U65" s="3">
        <v>58.7199060481503</v>
      </c>
      <c r="V65" s="3">
        <v>58.7199060481503</v>
      </c>
    </row>
    <row r="66" spans="1:22">
      <c r="A66" s="347">
        <v>505</v>
      </c>
      <c r="B66" s="65" t="s">
        <v>84</v>
      </c>
      <c r="C66" s="12">
        <v>58</v>
      </c>
      <c r="D66" s="12">
        <v>56</v>
      </c>
      <c r="E66" s="12">
        <v>31</v>
      </c>
      <c r="F66" s="12">
        <v>33</v>
      </c>
      <c r="G66" s="12">
        <v>46</v>
      </c>
      <c r="H66" s="12">
        <v>30</v>
      </c>
      <c r="I66" s="12">
        <v>16</v>
      </c>
      <c r="J66" s="12">
        <v>34</v>
      </c>
      <c r="K66" s="247">
        <v>45</v>
      </c>
      <c r="L66" s="247">
        <v>48</v>
      </c>
      <c r="M66" s="3">
        <v>140.13046629620681</v>
      </c>
      <c r="N66" s="3">
        <v>132.30950974601299</v>
      </c>
      <c r="O66" s="3">
        <v>71.674643360847142</v>
      </c>
      <c r="P66" s="3">
        <v>74.733337862626541</v>
      </c>
      <c r="Q66" s="3">
        <v>102.1155681843408</v>
      </c>
      <c r="R66" s="3">
        <v>65.303990073793514</v>
      </c>
      <c r="S66" s="3">
        <v>34.147903105324936</v>
      </c>
      <c r="T66" s="3">
        <v>71.195242482619989</v>
      </c>
      <c r="U66" s="3">
        <v>96.959903040097004</v>
      </c>
      <c r="V66" s="3">
        <v>96.959903040097004</v>
      </c>
    </row>
    <row r="67" spans="1:22">
      <c r="A67" s="347">
        <v>506</v>
      </c>
      <c r="B67" s="65" t="s">
        <v>60</v>
      </c>
      <c r="C67" s="12">
        <v>82</v>
      </c>
      <c r="D67" s="12">
        <v>40</v>
      </c>
      <c r="E67" s="12">
        <v>51</v>
      </c>
      <c r="F67" s="12">
        <v>67</v>
      </c>
      <c r="G67" s="12">
        <v>69</v>
      </c>
      <c r="H67" s="12">
        <v>35</v>
      </c>
      <c r="I67" s="12">
        <v>44</v>
      </c>
      <c r="J67" s="12">
        <v>57</v>
      </c>
      <c r="K67" s="247">
        <v>63</v>
      </c>
      <c r="L67" s="247">
        <v>64</v>
      </c>
      <c r="M67" s="3">
        <v>266.2942876627805</v>
      </c>
      <c r="N67" s="3">
        <v>128.28736369467606</v>
      </c>
      <c r="O67" s="3">
        <v>161.54065439802349</v>
      </c>
      <c r="P67" s="3">
        <v>209.68953430145217</v>
      </c>
      <c r="Q67" s="3">
        <v>213.45707656612529</v>
      </c>
      <c r="R67" s="3">
        <v>107.08275967569222</v>
      </c>
      <c r="S67" s="3">
        <v>133.16385206706616</v>
      </c>
      <c r="T67" s="3">
        <v>170.69445692210942</v>
      </c>
      <c r="U67" s="3">
        <v>187.793427230047</v>
      </c>
      <c r="V67" s="3">
        <v>187.793427230047</v>
      </c>
    </row>
    <row r="68" spans="1:22">
      <c r="A68" s="347">
        <v>507</v>
      </c>
      <c r="B68" s="65" t="s">
        <v>61</v>
      </c>
      <c r="C68" s="12">
        <v>5</v>
      </c>
      <c r="D68" s="12">
        <v>3</v>
      </c>
      <c r="E68" s="12">
        <v>8</v>
      </c>
      <c r="F68" s="12">
        <v>8</v>
      </c>
      <c r="G68" s="12">
        <v>21</v>
      </c>
      <c r="H68" s="12">
        <v>7</v>
      </c>
      <c r="I68" s="12">
        <v>5</v>
      </c>
      <c r="J68" s="12">
        <v>5</v>
      </c>
      <c r="K68" s="247">
        <v>5</v>
      </c>
      <c r="L68" s="247">
        <v>8</v>
      </c>
      <c r="M68" s="3">
        <v>25.952455102252671</v>
      </c>
      <c r="N68" s="3">
        <v>15.440835863914767</v>
      </c>
      <c r="O68" s="3">
        <v>40.855931770593941</v>
      </c>
      <c r="P68" s="3">
        <v>40.541225358536465</v>
      </c>
      <c r="Q68" s="3">
        <v>105.64974593751573</v>
      </c>
      <c r="R68" s="3">
        <v>34.972022382094323</v>
      </c>
      <c r="S68" s="3">
        <v>24.808970923886079</v>
      </c>
      <c r="T68" s="3">
        <v>24.652401143871415</v>
      </c>
      <c r="U68" s="3">
        <v>38.954082874811299</v>
      </c>
      <c r="V68" s="3">
        <v>38.954082874811299</v>
      </c>
    </row>
    <row r="69" spans="1:22">
      <c r="A69" s="347">
        <v>508</v>
      </c>
      <c r="B69" s="65" t="s">
        <v>62</v>
      </c>
      <c r="C69" s="12">
        <v>10</v>
      </c>
      <c r="D69" s="12">
        <v>7</v>
      </c>
      <c r="E69" s="12">
        <v>8</v>
      </c>
      <c r="F69" s="12">
        <v>4</v>
      </c>
      <c r="G69" s="12">
        <v>16</v>
      </c>
      <c r="H69" s="12">
        <v>0</v>
      </c>
      <c r="I69" s="12">
        <v>4</v>
      </c>
      <c r="J69" s="12">
        <v>4</v>
      </c>
      <c r="K69" s="247">
        <v>132</v>
      </c>
      <c r="L69" s="247">
        <v>3</v>
      </c>
      <c r="M69" s="3">
        <v>47.512709649831329</v>
      </c>
      <c r="N69" s="3">
        <v>33.032891321787552</v>
      </c>
      <c r="O69" s="3">
        <v>37.493555795097713</v>
      </c>
      <c r="P69" s="3">
        <v>18.626309662398139</v>
      </c>
      <c r="Q69" s="3">
        <v>74.008973588047553</v>
      </c>
      <c r="R69" s="3">
        <v>0</v>
      </c>
      <c r="S69" s="3">
        <v>18.29575081187394</v>
      </c>
      <c r="T69" s="3">
        <v>18.195050946142651</v>
      </c>
      <c r="U69" s="3">
        <v>13.5092538388796</v>
      </c>
      <c r="V69" s="3">
        <v>13.5092538388796</v>
      </c>
    </row>
    <row r="70" spans="1:22">
      <c r="A70" s="347">
        <v>509</v>
      </c>
      <c r="B70" s="65" t="s">
        <v>63</v>
      </c>
      <c r="C70" s="12">
        <v>0</v>
      </c>
      <c r="D70" s="12">
        <v>0</v>
      </c>
      <c r="E70" s="12">
        <v>2</v>
      </c>
      <c r="F70" s="12">
        <v>2</v>
      </c>
      <c r="G70" s="12">
        <v>1</v>
      </c>
      <c r="H70" s="12">
        <v>2</v>
      </c>
      <c r="I70" s="12">
        <v>2</v>
      </c>
      <c r="J70" s="12">
        <v>1</v>
      </c>
      <c r="K70" s="247">
        <v>11</v>
      </c>
      <c r="L70" s="247">
        <v>2</v>
      </c>
      <c r="M70" s="3">
        <v>0</v>
      </c>
      <c r="N70" s="3">
        <v>0</v>
      </c>
      <c r="O70" s="3">
        <v>17.130620985010708</v>
      </c>
      <c r="P70" s="3">
        <v>17.075044821992655</v>
      </c>
      <c r="Q70" s="3">
        <v>8.5106382978723403</v>
      </c>
      <c r="R70" s="3">
        <v>16.967845931958937</v>
      </c>
      <c r="S70" s="3">
        <v>16.927634363097756</v>
      </c>
      <c r="T70" s="3">
        <v>8.4473728670383519</v>
      </c>
      <c r="U70" s="3">
        <v>16.820857863751101</v>
      </c>
      <c r="V70" s="3">
        <v>16.820857863751101</v>
      </c>
    </row>
    <row r="71" spans="1:22">
      <c r="A71" s="347">
        <v>510</v>
      </c>
      <c r="B71" s="65" t="s">
        <v>64</v>
      </c>
      <c r="C71" s="12">
        <v>23</v>
      </c>
      <c r="D71" s="12">
        <v>7</v>
      </c>
      <c r="E71" s="12">
        <v>16</v>
      </c>
      <c r="F71" s="12">
        <v>18</v>
      </c>
      <c r="G71" s="12">
        <v>42</v>
      </c>
      <c r="H71" s="12">
        <v>12</v>
      </c>
      <c r="I71" s="12">
        <v>24</v>
      </c>
      <c r="J71" s="12">
        <v>27</v>
      </c>
      <c r="K71" s="247">
        <v>5</v>
      </c>
      <c r="L71" s="247">
        <v>20</v>
      </c>
      <c r="M71" s="3">
        <v>93.629147160594343</v>
      </c>
      <c r="N71" s="3">
        <v>27.906235050231224</v>
      </c>
      <c r="O71" s="3">
        <v>62.53175440653456</v>
      </c>
      <c r="P71" s="3">
        <v>68.973445223588911</v>
      </c>
      <c r="Q71" s="3">
        <v>157.90067295763001</v>
      </c>
      <c r="R71" s="3">
        <v>44.296788482834998</v>
      </c>
      <c r="S71" s="3">
        <v>87.016424350096088</v>
      </c>
      <c r="T71" s="3">
        <v>96.18467457518436</v>
      </c>
      <c r="U71" s="3">
        <v>68.856296908352306</v>
      </c>
      <c r="V71" s="3">
        <v>68.856296908352306</v>
      </c>
    </row>
    <row r="72" spans="1:22">
      <c r="A72" s="347">
        <v>511</v>
      </c>
      <c r="B72" s="65" t="s">
        <v>65</v>
      </c>
      <c r="C72" s="12">
        <v>0</v>
      </c>
      <c r="D72" s="12">
        <v>1</v>
      </c>
      <c r="E72" s="12">
        <v>1</v>
      </c>
      <c r="F72" s="12">
        <v>1</v>
      </c>
      <c r="G72" s="12">
        <v>1</v>
      </c>
      <c r="H72" s="12">
        <v>0</v>
      </c>
      <c r="I72" s="12">
        <v>3</v>
      </c>
      <c r="J72" s="12">
        <v>2</v>
      </c>
      <c r="K72" s="247">
        <v>406</v>
      </c>
      <c r="L72" s="247">
        <v>1</v>
      </c>
      <c r="M72" s="3">
        <v>0</v>
      </c>
      <c r="N72" s="3">
        <v>12.807377049180328</v>
      </c>
      <c r="O72" s="3">
        <v>12.73074474856779</v>
      </c>
      <c r="P72" s="3">
        <v>12.655024044545685</v>
      </c>
      <c r="Q72" s="3">
        <v>12.586532410320956</v>
      </c>
      <c r="R72" s="3">
        <v>0</v>
      </c>
      <c r="S72" s="3">
        <v>37.299515106303623</v>
      </c>
      <c r="T72" s="3">
        <v>24.737167594310453</v>
      </c>
      <c r="U72" s="3">
        <v>12.2369065100343</v>
      </c>
      <c r="V72" s="3">
        <v>12.2369065100343</v>
      </c>
    </row>
    <row r="73" spans="1:22">
      <c r="A73" s="347">
        <v>601</v>
      </c>
      <c r="B73" s="65" t="s">
        <v>66</v>
      </c>
      <c r="C73" s="12">
        <v>409</v>
      </c>
      <c r="D73" s="12">
        <v>330</v>
      </c>
      <c r="E73" s="12">
        <v>306</v>
      </c>
      <c r="F73" s="12">
        <v>399</v>
      </c>
      <c r="G73" s="12">
        <v>423</v>
      </c>
      <c r="H73" s="12">
        <v>245</v>
      </c>
      <c r="I73" s="12">
        <v>171</v>
      </c>
      <c r="J73" s="12">
        <v>234</v>
      </c>
      <c r="K73" s="247">
        <v>157</v>
      </c>
      <c r="L73" s="247">
        <v>227</v>
      </c>
      <c r="M73" s="3">
        <v>313.50124940595725</v>
      </c>
      <c r="N73" s="3">
        <v>249.16943521594683</v>
      </c>
      <c r="O73" s="3">
        <v>227.67857142857142</v>
      </c>
      <c r="P73" s="3">
        <v>292.67648612170649</v>
      </c>
      <c r="Q73" s="3">
        <v>306.02943091548377</v>
      </c>
      <c r="R73" s="3">
        <v>174.87259282522731</v>
      </c>
      <c r="S73" s="3">
        <v>120.41405534821493</v>
      </c>
      <c r="T73" s="3">
        <v>162.6411815812337</v>
      </c>
      <c r="U73" s="3">
        <v>159.32507931160299</v>
      </c>
      <c r="V73" s="3">
        <v>159.32507931160299</v>
      </c>
    </row>
    <row r="74" spans="1:22">
      <c r="A74" s="347">
        <v>602</v>
      </c>
      <c r="B74" s="65" t="s">
        <v>67</v>
      </c>
      <c r="C74" s="12">
        <v>40</v>
      </c>
      <c r="D74" s="12">
        <v>32</v>
      </c>
      <c r="E74" s="12">
        <v>27</v>
      </c>
      <c r="F74" s="12">
        <v>50</v>
      </c>
      <c r="G74" s="12">
        <v>54</v>
      </c>
      <c r="H74" s="12">
        <v>41</v>
      </c>
      <c r="I74" s="12">
        <v>26</v>
      </c>
      <c r="J74" s="12">
        <v>41</v>
      </c>
      <c r="K74" s="247">
        <v>47</v>
      </c>
      <c r="L74" s="247">
        <v>29</v>
      </c>
      <c r="M74" s="3">
        <v>112.89230074508919</v>
      </c>
      <c r="N74" s="3">
        <v>88.918528398355008</v>
      </c>
      <c r="O74" s="3">
        <v>73.877472843188215</v>
      </c>
      <c r="P74" s="3">
        <v>134.73820367026866</v>
      </c>
      <c r="Q74" s="3">
        <v>143.43772412144395</v>
      </c>
      <c r="R74" s="3">
        <v>107.37762878768038</v>
      </c>
      <c r="S74" s="3">
        <v>67.159167226326403</v>
      </c>
      <c r="T74" s="3">
        <v>104.47456936092142</v>
      </c>
      <c r="U74" s="3">
        <v>72.030004222448497</v>
      </c>
      <c r="V74" s="3">
        <v>72.030004222448497</v>
      </c>
    </row>
    <row r="75" spans="1:22">
      <c r="A75" s="347">
        <v>603</v>
      </c>
      <c r="B75" s="65" t="s">
        <v>68</v>
      </c>
      <c r="C75" s="12">
        <v>32</v>
      </c>
      <c r="D75" s="12">
        <v>33</v>
      </c>
      <c r="E75" s="12">
        <v>24</v>
      </c>
      <c r="F75" s="12">
        <v>27</v>
      </c>
      <c r="G75" s="12">
        <v>30</v>
      </c>
      <c r="H75" s="12">
        <v>24</v>
      </c>
      <c r="I75" s="12">
        <v>23</v>
      </c>
      <c r="J75" s="12">
        <v>24</v>
      </c>
      <c r="K75" s="247">
        <v>29</v>
      </c>
      <c r="L75" s="247">
        <v>14</v>
      </c>
      <c r="M75" s="3">
        <v>63.927123079689153</v>
      </c>
      <c r="N75" s="3">
        <v>65.038727605983567</v>
      </c>
      <c r="O75" s="3">
        <v>46.659019771759624</v>
      </c>
      <c r="P75" s="3">
        <v>51.797567432759088</v>
      </c>
      <c r="Q75" s="3">
        <v>56.835404668081239</v>
      </c>
      <c r="R75" s="3">
        <v>44.913541432741972</v>
      </c>
      <c r="S75" s="3">
        <v>42.505220749939937</v>
      </c>
      <c r="T75" s="3">
        <v>43.810010587419228</v>
      </c>
      <c r="U75" s="3">
        <v>24.9567713068435</v>
      </c>
      <c r="V75" s="3">
        <v>24.9567713068435</v>
      </c>
    </row>
    <row r="76" spans="1:22">
      <c r="A76" s="347">
        <v>604</v>
      </c>
      <c r="B76" s="65" t="s">
        <v>69</v>
      </c>
      <c r="C76" s="12">
        <v>4</v>
      </c>
      <c r="D76" s="12">
        <v>3</v>
      </c>
      <c r="E76" s="12">
        <v>6</v>
      </c>
      <c r="F76" s="12">
        <v>10</v>
      </c>
      <c r="G76" s="12">
        <v>15</v>
      </c>
      <c r="H76" s="12">
        <v>3</v>
      </c>
      <c r="I76" s="12">
        <v>3</v>
      </c>
      <c r="J76" s="12">
        <v>4</v>
      </c>
      <c r="K76" s="247">
        <v>243</v>
      </c>
      <c r="L76" s="247">
        <v>20</v>
      </c>
      <c r="M76" s="3">
        <v>29.452912156689493</v>
      </c>
      <c r="N76" s="3">
        <v>21.846781240897172</v>
      </c>
      <c r="O76" s="3">
        <v>43.205875999135884</v>
      </c>
      <c r="P76" s="3">
        <v>71.285999429712007</v>
      </c>
      <c r="Q76" s="3">
        <v>105.8051774000141</v>
      </c>
      <c r="R76" s="3">
        <v>20.945332681700762</v>
      </c>
      <c r="S76" s="3">
        <v>20.752628666297731</v>
      </c>
      <c r="T76" s="3">
        <v>27.421676835538495</v>
      </c>
      <c r="U76" s="3">
        <v>134.843581445523</v>
      </c>
      <c r="V76" s="3">
        <v>134.843581445523</v>
      </c>
    </row>
    <row r="77" spans="1:22">
      <c r="A77" s="347">
        <v>605</v>
      </c>
      <c r="B77" s="65" t="s">
        <v>70</v>
      </c>
      <c r="C77" s="12">
        <v>37</v>
      </c>
      <c r="D77" s="12">
        <v>42</v>
      </c>
      <c r="E77" s="12">
        <v>48</v>
      </c>
      <c r="F77" s="12">
        <v>60</v>
      </c>
      <c r="G77" s="12">
        <v>40</v>
      </c>
      <c r="H77" s="12">
        <v>29</v>
      </c>
      <c r="I77" s="12">
        <v>28</v>
      </c>
      <c r="J77" s="12">
        <v>38</v>
      </c>
      <c r="K77" s="247">
        <v>32</v>
      </c>
      <c r="L77" s="247">
        <v>41</v>
      </c>
      <c r="M77" s="3">
        <v>122.14446058365245</v>
      </c>
      <c r="N77" s="3">
        <v>137.8314518246259</v>
      </c>
      <c r="O77" s="3">
        <v>156.62218161647144</v>
      </c>
      <c r="P77" s="3">
        <v>194.69141410863782</v>
      </c>
      <c r="Q77" s="3">
        <v>129.11139085245796</v>
      </c>
      <c r="R77" s="3">
        <v>93.130800603744504</v>
      </c>
      <c r="S77" s="3">
        <v>89.542692676686926</v>
      </c>
      <c r="T77" s="3">
        <v>121.08466367141445</v>
      </c>
      <c r="U77" s="3">
        <v>129.796125110802</v>
      </c>
      <c r="V77" s="3">
        <v>129.796125110802</v>
      </c>
    </row>
    <row r="78" spans="1:22">
      <c r="A78" s="347">
        <v>606</v>
      </c>
      <c r="B78" s="65" t="s">
        <v>71</v>
      </c>
      <c r="C78" s="12">
        <v>113</v>
      </c>
      <c r="D78" s="12">
        <v>100</v>
      </c>
      <c r="E78" s="12">
        <v>129</v>
      </c>
      <c r="F78" s="12">
        <v>102</v>
      </c>
      <c r="G78" s="12">
        <v>120</v>
      </c>
      <c r="H78" s="12">
        <v>68</v>
      </c>
      <c r="I78" s="12">
        <v>61</v>
      </c>
      <c r="J78" s="12">
        <v>87</v>
      </c>
      <c r="K78" s="247">
        <v>25</v>
      </c>
      <c r="L78" s="247">
        <v>74</v>
      </c>
      <c r="M78" s="3">
        <v>369.00369003690037</v>
      </c>
      <c r="N78" s="3">
        <v>321.20258246876307</v>
      </c>
      <c r="O78" s="3">
        <v>407.82776390250075</v>
      </c>
      <c r="P78" s="3">
        <v>317.54926683478095</v>
      </c>
      <c r="Q78" s="3">
        <v>368.0868685009662</v>
      </c>
      <c r="R78" s="3">
        <v>205.63065106292902</v>
      </c>
      <c r="S78" s="3">
        <v>181.82902110408966</v>
      </c>
      <c r="T78" s="3">
        <v>255.73192239858906</v>
      </c>
      <c r="U78" s="3">
        <v>211.821955059396</v>
      </c>
      <c r="V78" s="3">
        <v>211.821955059396</v>
      </c>
    </row>
    <row r="79" spans="1:22">
      <c r="A79" s="347">
        <v>607</v>
      </c>
      <c r="B79" s="65" t="s">
        <v>72</v>
      </c>
      <c r="C79" s="12">
        <v>61</v>
      </c>
      <c r="D79" s="12">
        <v>43</v>
      </c>
      <c r="E79" s="12">
        <v>38</v>
      </c>
      <c r="F79" s="12">
        <v>32</v>
      </c>
      <c r="G79" s="12">
        <v>54</v>
      </c>
      <c r="H79" s="12">
        <v>22</v>
      </c>
      <c r="I79" s="12">
        <v>40</v>
      </c>
      <c r="J79" s="12">
        <v>23</v>
      </c>
      <c r="K79" s="247">
        <v>189</v>
      </c>
      <c r="L79" s="247">
        <v>33</v>
      </c>
      <c r="M79" s="3">
        <v>141.84727002139334</v>
      </c>
      <c r="N79" s="3">
        <v>98.780179642094126</v>
      </c>
      <c r="O79" s="3">
        <v>86.255816592895243</v>
      </c>
      <c r="P79" s="3">
        <v>71.793951359597955</v>
      </c>
      <c r="Q79" s="3">
        <v>119.78173106783196</v>
      </c>
      <c r="R79" s="3">
        <v>48.274197441467535</v>
      </c>
      <c r="S79" s="3">
        <v>86.867765543900802</v>
      </c>
      <c r="T79" s="3">
        <v>49.437912430410769</v>
      </c>
      <c r="U79" s="3">
        <v>97.107377218020801</v>
      </c>
      <c r="V79" s="3">
        <v>97.107377218020801</v>
      </c>
    </row>
    <row r="80" spans="1:22">
      <c r="A80" s="347">
        <v>608</v>
      </c>
      <c r="B80" s="65" t="s">
        <v>73</v>
      </c>
      <c r="C80" s="12">
        <v>11</v>
      </c>
      <c r="D80" s="12">
        <v>14</v>
      </c>
      <c r="E80" s="12">
        <v>10</v>
      </c>
      <c r="F80" s="12">
        <v>4</v>
      </c>
      <c r="G80" s="12">
        <v>15</v>
      </c>
      <c r="H80" s="12">
        <v>14</v>
      </c>
      <c r="I80" s="12">
        <v>6</v>
      </c>
      <c r="J80" s="12">
        <v>16</v>
      </c>
      <c r="K80" s="247">
        <v>11</v>
      </c>
      <c r="L80" s="247">
        <v>12</v>
      </c>
      <c r="M80" s="3">
        <v>25.034707207719794</v>
      </c>
      <c r="N80" s="3">
        <v>31.808061071477258</v>
      </c>
      <c r="O80" s="3">
        <v>22.679851220175998</v>
      </c>
      <c r="P80" s="3">
        <v>9.0546903295907288</v>
      </c>
      <c r="Q80" s="3">
        <v>33.889114816320998</v>
      </c>
      <c r="R80" s="3">
        <v>31.597002798591674</v>
      </c>
      <c r="S80" s="3">
        <v>13.546158535208724</v>
      </c>
      <c r="T80" s="3">
        <v>36.133694670280036</v>
      </c>
      <c r="U80" s="3">
        <v>27.116805640295599</v>
      </c>
      <c r="V80" s="3">
        <v>27.116805640295599</v>
      </c>
    </row>
    <row r="81" spans="1:22">
      <c r="A81" s="347">
        <v>609</v>
      </c>
      <c r="B81" s="65" t="s">
        <v>74</v>
      </c>
      <c r="C81" s="12">
        <v>49</v>
      </c>
      <c r="D81" s="12">
        <v>52</v>
      </c>
      <c r="E81" s="12">
        <v>40</v>
      </c>
      <c r="F81" s="12">
        <v>34</v>
      </c>
      <c r="G81" s="12">
        <v>39</v>
      </c>
      <c r="H81" s="12">
        <v>35</v>
      </c>
      <c r="I81" s="12">
        <v>25</v>
      </c>
      <c r="J81" s="12">
        <v>22</v>
      </c>
      <c r="K81" s="247">
        <v>44</v>
      </c>
      <c r="L81" s="247">
        <v>34</v>
      </c>
      <c r="M81" s="3">
        <v>267.68642447418739</v>
      </c>
      <c r="N81" s="3">
        <v>278.1938797346458</v>
      </c>
      <c r="O81" s="3">
        <v>209.65459405629227</v>
      </c>
      <c r="P81" s="3">
        <v>174.7443079611451</v>
      </c>
      <c r="Q81" s="3">
        <v>196.69154730683883</v>
      </c>
      <c r="R81" s="3">
        <v>173.2759047477598</v>
      </c>
      <c r="S81" s="3">
        <v>121.39458094590657</v>
      </c>
      <c r="T81" s="3">
        <v>104.84178421654593</v>
      </c>
      <c r="U81" s="3">
        <v>156.39374425022999</v>
      </c>
      <c r="V81" s="3">
        <v>156.39374425022999</v>
      </c>
    </row>
    <row r="82" spans="1:22">
      <c r="A82" s="347">
        <v>610</v>
      </c>
      <c r="B82" s="65" t="s">
        <v>75</v>
      </c>
      <c r="C82" s="12">
        <v>82</v>
      </c>
      <c r="D82" s="12">
        <v>63</v>
      </c>
      <c r="E82" s="12">
        <v>66</v>
      </c>
      <c r="F82" s="12">
        <v>62</v>
      </c>
      <c r="G82" s="12">
        <v>64</v>
      </c>
      <c r="H82" s="12">
        <v>29</v>
      </c>
      <c r="I82" s="12">
        <v>33</v>
      </c>
      <c r="J82" s="12">
        <v>49</v>
      </c>
      <c r="K82" s="247">
        <v>43</v>
      </c>
      <c r="L82" s="247">
        <v>38</v>
      </c>
      <c r="M82" s="3">
        <v>165.65321912688631</v>
      </c>
      <c r="N82" s="3">
        <v>125.75854359629511</v>
      </c>
      <c r="O82" s="3">
        <v>130.20319589662654</v>
      </c>
      <c r="P82" s="3">
        <v>120.87890663079293</v>
      </c>
      <c r="Q82" s="3">
        <v>123.39728140364407</v>
      </c>
      <c r="R82" s="3">
        <v>55.323451420286538</v>
      </c>
      <c r="S82" s="3">
        <v>62.320592234476507</v>
      </c>
      <c r="T82" s="3">
        <v>91.61618427941066</v>
      </c>
      <c r="U82" s="3">
        <v>69.710700592541002</v>
      </c>
      <c r="V82" s="3">
        <v>69.710700592541002</v>
      </c>
    </row>
    <row r="83" spans="1:22">
      <c r="A83" s="347">
        <v>611</v>
      </c>
      <c r="B83" s="65" t="s">
        <v>76</v>
      </c>
      <c r="C83" s="12">
        <v>69</v>
      </c>
      <c r="D83" s="12">
        <v>89</v>
      </c>
      <c r="E83" s="12">
        <v>72</v>
      </c>
      <c r="F83" s="12">
        <v>77</v>
      </c>
      <c r="G83" s="12">
        <v>104</v>
      </c>
      <c r="H83" s="12">
        <v>65</v>
      </c>
      <c r="I83" s="12">
        <v>58</v>
      </c>
      <c r="J83" s="12">
        <v>90</v>
      </c>
      <c r="K83" s="247">
        <v>17</v>
      </c>
      <c r="L83" s="247">
        <v>89</v>
      </c>
      <c r="M83" s="3">
        <v>303.07023323230993</v>
      </c>
      <c r="N83" s="3">
        <v>379.9359658484525</v>
      </c>
      <c r="O83" s="3">
        <v>298.96607565502637</v>
      </c>
      <c r="P83" s="3">
        <v>311.27460888547523</v>
      </c>
      <c r="Q83" s="3">
        <v>409.75532878925185</v>
      </c>
      <c r="R83" s="3">
        <v>249.73105885968957</v>
      </c>
      <c r="S83" s="3">
        <v>217.05774484487853</v>
      </c>
      <c r="T83" s="3">
        <v>328.41920887461686</v>
      </c>
      <c r="U83" s="3">
        <v>309.62983579181702</v>
      </c>
      <c r="V83" s="3">
        <v>309.62983579181702</v>
      </c>
    </row>
    <row r="84" spans="1:22">
      <c r="A84" s="347">
        <v>701</v>
      </c>
      <c r="B84" s="65" t="s">
        <v>77</v>
      </c>
      <c r="C84" s="12">
        <v>504</v>
      </c>
      <c r="D84" s="12">
        <v>342</v>
      </c>
      <c r="E84" s="12">
        <v>287</v>
      </c>
      <c r="F84" s="12">
        <v>311</v>
      </c>
      <c r="G84" s="12">
        <v>515</v>
      </c>
      <c r="H84" s="12">
        <v>182</v>
      </c>
      <c r="I84" s="12">
        <v>153</v>
      </c>
      <c r="J84" s="12">
        <v>194</v>
      </c>
      <c r="K84" s="247">
        <v>258</v>
      </c>
      <c r="L84" s="247">
        <v>126</v>
      </c>
      <c r="M84" s="3">
        <v>513.94483250905012</v>
      </c>
      <c r="N84" s="3">
        <v>347.35270518693056</v>
      </c>
      <c r="O84" s="3">
        <v>290.34477177079964</v>
      </c>
      <c r="P84" s="3">
        <v>313.47014474055561</v>
      </c>
      <c r="Q84" s="3">
        <v>517.35396052036765</v>
      </c>
      <c r="R84" s="3">
        <v>182.29897031131054</v>
      </c>
      <c r="S84" s="3">
        <v>152.93729570875939</v>
      </c>
      <c r="T84" s="3">
        <v>193.54323795841813</v>
      </c>
      <c r="U84" s="3">
        <v>125.33322723113</v>
      </c>
      <c r="V84" s="3">
        <v>125.33322723113</v>
      </c>
    </row>
    <row r="85" spans="1:22">
      <c r="A85" s="347">
        <v>702</v>
      </c>
      <c r="B85" s="65" t="s">
        <v>78</v>
      </c>
      <c r="C85" s="12">
        <v>257</v>
      </c>
      <c r="D85" s="12">
        <v>192</v>
      </c>
      <c r="E85" s="12">
        <v>213</v>
      </c>
      <c r="F85" s="12">
        <v>267</v>
      </c>
      <c r="G85" s="12">
        <v>309</v>
      </c>
      <c r="H85" s="12">
        <v>144</v>
      </c>
      <c r="I85" s="12">
        <v>143</v>
      </c>
      <c r="J85" s="12">
        <v>177</v>
      </c>
      <c r="K85" s="247">
        <v>12</v>
      </c>
      <c r="L85" s="247">
        <v>153</v>
      </c>
      <c r="M85" s="3">
        <v>183.6042150383997</v>
      </c>
      <c r="N85" s="3">
        <v>135.04863861124983</v>
      </c>
      <c r="O85" s="3">
        <v>147.56926402427618</v>
      </c>
      <c r="P85" s="3">
        <v>182.27495528460835</v>
      </c>
      <c r="Q85" s="3">
        <v>207.95057640669478</v>
      </c>
      <c r="R85" s="3">
        <v>95.576912865714434</v>
      </c>
      <c r="S85" s="3">
        <v>93.654421733065249</v>
      </c>
      <c r="T85" s="3">
        <v>114.43422941153653</v>
      </c>
      <c r="U85" s="3">
        <v>96.514745308311007</v>
      </c>
      <c r="V85" s="3">
        <v>96.514745308311007</v>
      </c>
    </row>
    <row r="86" spans="1:22">
      <c r="A86" s="347">
        <v>703</v>
      </c>
      <c r="B86" s="65" t="s">
        <v>79</v>
      </c>
      <c r="C86" s="12">
        <v>285</v>
      </c>
      <c r="D86" s="12">
        <v>252</v>
      </c>
      <c r="E86" s="12">
        <v>225</v>
      </c>
      <c r="F86" s="12">
        <v>333</v>
      </c>
      <c r="G86" s="12">
        <v>376</v>
      </c>
      <c r="H86" s="12">
        <v>243</v>
      </c>
      <c r="I86" s="12">
        <v>249</v>
      </c>
      <c r="J86" s="12">
        <v>200</v>
      </c>
      <c r="K86" s="247">
        <v>6</v>
      </c>
      <c r="L86" s="247">
        <v>128</v>
      </c>
      <c r="M86" s="3">
        <v>455.07528701678189</v>
      </c>
      <c r="N86" s="3">
        <v>399.22689395139571</v>
      </c>
      <c r="O86" s="3">
        <v>353.80696292103028</v>
      </c>
      <c r="P86" s="3">
        <v>519.93879399181833</v>
      </c>
      <c r="Q86" s="3">
        <v>582.93669865583479</v>
      </c>
      <c r="R86" s="3">
        <v>374.28954299708886</v>
      </c>
      <c r="S86" s="3">
        <v>381.27612660204881</v>
      </c>
      <c r="T86" s="3">
        <v>304.53915612199836</v>
      </c>
      <c r="U86" s="3">
        <v>192.85821907488301</v>
      </c>
      <c r="V86" s="3">
        <v>192.85821907488301</v>
      </c>
    </row>
    <row r="87" spans="1:22">
      <c r="A87" s="347">
        <v>704</v>
      </c>
      <c r="B87" s="65" t="s">
        <v>80</v>
      </c>
      <c r="C87" s="12">
        <v>85</v>
      </c>
      <c r="D87" s="12">
        <v>156</v>
      </c>
      <c r="E87" s="12">
        <v>140</v>
      </c>
      <c r="F87" s="12">
        <v>122</v>
      </c>
      <c r="G87" s="12">
        <v>99</v>
      </c>
      <c r="H87" s="12">
        <v>36</v>
      </c>
      <c r="I87" s="12">
        <v>73</v>
      </c>
      <c r="J87" s="12">
        <v>111</v>
      </c>
      <c r="K87" s="247">
        <v>175</v>
      </c>
      <c r="L87" s="247">
        <v>57</v>
      </c>
      <c r="M87" s="3">
        <v>218.03816950543811</v>
      </c>
      <c r="N87" s="3">
        <v>391.58592298810174</v>
      </c>
      <c r="O87" s="3">
        <v>344.14099948378851</v>
      </c>
      <c r="P87" s="3">
        <v>293.84845127414616</v>
      </c>
      <c r="Q87" s="3">
        <v>233.76071403272647</v>
      </c>
      <c r="R87" s="3">
        <v>83.4240956596297</v>
      </c>
      <c r="S87" s="3">
        <v>165.97699058705834</v>
      </c>
      <c r="T87" s="3">
        <v>247.75679657158162</v>
      </c>
      <c r="U87" s="3">
        <v>122.813065586486</v>
      </c>
      <c r="V87" s="3">
        <v>122.813065586486</v>
      </c>
    </row>
    <row r="88" spans="1:22">
      <c r="A88" s="347">
        <v>705</v>
      </c>
      <c r="B88" s="65" t="s">
        <v>81</v>
      </c>
      <c r="C88" s="12">
        <v>211</v>
      </c>
      <c r="D88" s="12">
        <v>180</v>
      </c>
      <c r="E88" s="12">
        <v>134</v>
      </c>
      <c r="F88" s="12">
        <v>175</v>
      </c>
      <c r="G88" s="12">
        <v>331</v>
      </c>
      <c r="H88" s="12">
        <v>164</v>
      </c>
      <c r="I88" s="12">
        <v>184</v>
      </c>
      <c r="J88" s="12">
        <v>194</v>
      </c>
      <c r="K88" s="247">
        <v>42</v>
      </c>
      <c r="L88" s="247">
        <v>80</v>
      </c>
      <c r="M88" s="3">
        <v>484.54507876728059</v>
      </c>
      <c r="N88" s="3">
        <v>407.92276662285275</v>
      </c>
      <c r="O88" s="3">
        <v>299.67572402996757</v>
      </c>
      <c r="P88" s="3">
        <v>386.47556370221503</v>
      </c>
      <c r="Q88" s="3">
        <v>722.09254128580471</v>
      </c>
      <c r="R88" s="3">
        <v>353.60831410767804</v>
      </c>
      <c r="S88" s="3">
        <v>392.40776284922157</v>
      </c>
      <c r="T88" s="3">
        <v>409.36042708531158</v>
      </c>
      <c r="U88" s="3">
        <v>165.36442184463999</v>
      </c>
      <c r="V88" s="3">
        <v>165.36442184463999</v>
      </c>
    </row>
    <row r="89" spans="1:22">
      <c r="A89" s="347">
        <v>706</v>
      </c>
      <c r="B89" s="65" t="s">
        <v>82</v>
      </c>
      <c r="C89" s="12">
        <v>73</v>
      </c>
      <c r="D89" s="12">
        <v>48</v>
      </c>
      <c r="E89" s="12">
        <v>46</v>
      </c>
      <c r="F89" s="12">
        <v>72</v>
      </c>
      <c r="G89" s="12">
        <v>126</v>
      </c>
      <c r="H89" s="12">
        <v>61</v>
      </c>
      <c r="I89" s="12">
        <v>63</v>
      </c>
      <c r="J89" s="12">
        <v>68</v>
      </c>
      <c r="K89" s="247">
        <v>32</v>
      </c>
      <c r="L89" s="247">
        <v>31</v>
      </c>
      <c r="M89" s="3">
        <v>145.05424631403253</v>
      </c>
      <c r="N89" s="3">
        <v>93.572723551084863</v>
      </c>
      <c r="O89" s="3">
        <v>88.004591543906642</v>
      </c>
      <c r="P89" s="3">
        <v>135.23158408775029</v>
      </c>
      <c r="Q89" s="3">
        <v>232.49377248823694</v>
      </c>
      <c r="R89" s="3">
        <v>110.65157451748658</v>
      </c>
      <c r="S89" s="3">
        <v>112.3355087193752</v>
      </c>
      <c r="T89" s="3">
        <v>119.25430981568194</v>
      </c>
      <c r="U89" s="3">
        <v>52.6557165423879</v>
      </c>
      <c r="V89" s="3">
        <v>52.6557165423879</v>
      </c>
    </row>
    <row r="90" spans="1:2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145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6">
    <mergeCell ref="A2:E2"/>
    <mergeCell ref="B91:G91"/>
    <mergeCell ref="B6:B7"/>
    <mergeCell ref="M6:V6"/>
    <mergeCell ref="C6:L6"/>
    <mergeCell ref="A6:A7"/>
  </mergeCells>
  <hyperlinks>
    <hyperlink ref="A1" location="'ODS 16'!A1" display="ODS 16 " xr:uid="{00000000-0004-0000-65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tabColor theme="4" tint="-0.249977111117893"/>
  </sheetPr>
  <dimension ref="A1:V92"/>
  <sheetViews>
    <sheetView zoomScale="80" zoomScaleNormal="80" workbookViewId="0">
      <selection activeCell="A2" sqref="A2:E2"/>
    </sheetView>
  </sheetViews>
  <sheetFormatPr baseColWidth="10" defaultColWidth="11.44140625" defaultRowHeight="13.2"/>
  <cols>
    <col min="1" max="1" width="11.44140625" style="48"/>
    <col min="2" max="2" width="21.109375" style="48" customWidth="1"/>
    <col min="3" max="4" width="11.44140625" style="48"/>
    <col min="5" max="5" width="12.33203125" style="48" customWidth="1"/>
    <col min="6" max="16384" width="11.44140625" style="48"/>
  </cols>
  <sheetData>
    <row r="1" spans="1:22" ht="14.4">
      <c r="A1" s="348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601" t="s">
        <v>1041</v>
      </c>
      <c r="B2" s="601"/>
      <c r="C2" s="601"/>
      <c r="D2" s="601"/>
      <c r="E2" s="601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588" t="s">
        <v>1043</v>
      </c>
      <c r="C4" s="588"/>
      <c r="D4" s="588"/>
      <c r="E4" s="588"/>
      <c r="F4" s="162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62"/>
      <c r="D5" s="162"/>
      <c r="E5" s="162"/>
      <c r="F5" s="162"/>
      <c r="G5" s="16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661" t="s">
        <v>1161</v>
      </c>
      <c r="B6" s="661" t="s">
        <v>0</v>
      </c>
      <c r="C6" s="658" t="s">
        <v>96</v>
      </c>
      <c r="D6" s="659"/>
      <c r="E6" s="659"/>
      <c r="F6" s="659"/>
      <c r="G6" s="659"/>
      <c r="H6" s="659"/>
      <c r="I6" s="659"/>
      <c r="J6" s="659"/>
      <c r="K6" s="659"/>
      <c r="L6" s="660"/>
      <c r="M6" s="656" t="s">
        <v>98</v>
      </c>
      <c r="N6" s="657"/>
      <c r="O6" s="657"/>
      <c r="P6" s="657"/>
      <c r="Q6" s="657"/>
      <c r="R6" s="657"/>
      <c r="S6" s="657"/>
      <c r="T6" s="657"/>
      <c r="U6" s="657"/>
      <c r="V6" s="657"/>
    </row>
    <row r="7" spans="1:22">
      <c r="A7" s="662" t="s">
        <v>1161</v>
      </c>
      <c r="B7" s="662"/>
      <c r="C7" s="5">
        <v>2015</v>
      </c>
      <c r="D7" s="5">
        <v>2016</v>
      </c>
      <c r="E7" s="5">
        <v>2017</v>
      </c>
      <c r="F7" s="5">
        <v>2018</v>
      </c>
      <c r="G7" s="5">
        <v>2019</v>
      </c>
      <c r="H7" s="5">
        <v>2020</v>
      </c>
      <c r="I7" s="5">
        <v>2021</v>
      </c>
      <c r="J7" s="5">
        <v>2022</v>
      </c>
      <c r="K7" s="5">
        <v>2023</v>
      </c>
      <c r="L7" s="5">
        <v>2024</v>
      </c>
      <c r="M7" s="13">
        <v>2015</v>
      </c>
      <c r="N7" s="13">
        <v>2016</v>
      </c>
      <c r="O7" s="13">
        <v>2017</v>
      </c>
      <c r="P7" s="13">
        <v>2018</v>
      </c>
      <c r="Q7" s="13">
        <v>2019</v>
      </c>
      <c r="R7" s="13">
        <v>2020</v>
      </c>
      <c r="S7" s="13">
        <v>2021</v>
      </c>
      <c r="T7" s="13">
        <v>2022</v>
      </c>
      <c r="U7" s="13">
        <v>2023</v>
      </c>
      <c r="V7" s="13">
        <v>2024</v>
      </c>
    </row>
    <row r="8" spans="1:22">
      <c r="A8" s="347">
        <v>101</v>
      </c>
      <c r="B8" s="14" t="s">
        <v>1</v>
      </c>
      <c r="C8" s="12">
        <v>2406</v>
      </c>
      <c r="D8" s="12">
        <v>2731</v>
      </c>
      <c r="E8" s="12">
        <v>2717</v>
      </c>
      <c r="F8" s="12">
        <v>2478</v>
      </c>
      <c r="G8" s="12">
        <v>3857</v>
      </c>
      <c r="H8" s="12">
        <v>1551</v>
      </c>
      <c r="I8" s="12">
        <v>1585</v>
      </c>
      <c r="J8" s="12">
        <v>2138</v>
      </c>
      <c r="K8" s="247">
        <v>3720</v>
      </c>
      <c r="L8" s="247">
        <v>3450</v>
      </c>
      <c r="M8" s="3">
        <v>720.40241930654531</v>
      </c>
      <c r="N8" s="3">
        <v>810.88624432884387</v>
      </c>
      <c r="O8" s="3">
        <v>800.10365715396324</v>
      </c>
      <c r="P8" s="3">
        <v>724.1633254234514</v>
      </c>
      <c r="Q8" s="3">
        <v>1118.4540569695318</v>
      </c>
      <c r="R8" s="3">
        <v>446.46198308568273</v>
      </c>
      <c r="S8" s="3">
        <v>453.2741550798163</v>
      </c>
      <c r="T8" s="3">
        <v>607.45884452122129</v>
      </c>
      <c r="U8" s="3">
        <v>792.891784744353</v>
      </c>
      <c r="V8" s="3">
        <v>968.94870469813702</v>
      </c>
    </row>
    <row r="9" spans="1:22">
      <c r="A9" s="347">
        <v>102</v>
      </c>
      <c r="B9" s="14" t="s">
        <v>2</v>
      </c>
      <c r="C9" s="12">
        <v>181</v>
      </c>
      <c r="D9" s="12">
        <v>152</v>
      </c>
      <c r="E9" s="12">
        <v>119</v>
      </c>
      <c r="F9" s="12">
        <v>91</v>
      </c>
      <c r="G9" s="12">
        <v>193</v>
      </c>
      <c r="H9" s="12">
        <v>27</v>
      </c>
      <c r="I9" s="12">
        <v>42</v>
      </c>
      <c r="J9" s="12">
        <v>55</v>
      </c>
      <c r="K9" s="247">
        <v>189</v>
      </c>
      <c r="L9" s="247">
        <v>150</v>
      </c>
      <c r="M9" s="3">
        <v>271.55974314349157</v>
      </c>
      <c r="N9" s="3">
        <v>225.64650693269201</v>
      </c>
      <c r="O9" s="3">
        <v>174.8714180749449</v>
      </c>
      <c r="P9" s="3">
        <v>132.40600628564778</v>
      </c>
      <c r="Q9" s="3">
        <v>278.12202784102374</v>
      </c>
      <c r="R9" s="3">
        <v>38.541696405629942</v>
      </c>
      <c r="S9" s="3">
        <v>59.45471532516067</v>
      </c>
      <c r="T9" s="3">
        <v>77.24502120726946</v>
      </c>
      <c r="U9" s="3">
        <v>114.68531468531501</v>
      </c>
      <c r="V9" s="3">
        <v>207.534900452426</v>
      </c>
    </row>
    <row r="10" spans="1:22">
      <c r="A10" s="347">
        <v>103</v>
      </c>
      <c r="B10" s="14" t="s">
        <v>3</v>
      </c>
      <c r="C10" s="12">
        <v>256</v>
      </c>
      <c r="D10" s="12">
        <v>254</v>
      </c>
      <c r="E10" s="12">
        <v>212</v>
      </c>
      <c r="F10" s="12">
        <v>126</v>
      </c>
      <c r="G10" s="12">
        <v>359</v>
      </c>
      <c r="H10" s="12">
        <v>69</v>
      </c>
      <c r="I10" s="12">
        <v>59</v>
      </c>
      <c r="J10" s="12">
        <v>150</v>
      </c>
      <c r="K10" s="247">
        <v>320</v>
      </c>
      <c r="L10" s="247">
        <v>294</v>
      </c>
      <c r="M10" s="3">
        <v>109.70174837161468</v>
      </c>
      <c r="N10" s="3">
        <v>107.68963338887406</v>
      </c>
      <c r="O10" s="3">
        <v>88.959011715733993</v>
      </c>
      <c r="P10" s="3">
        <v>52.353627981767644</v>
      </c>
      <c r="Q10" s="3">
        <v>147.74696172160193</v>
      </c>
      <c r="R10" s="3">
        <v>28.139375550552998</v>
      </c>
      <c r="S10" s="3">
        <v>23.854576035450325</v>
      </c>
      <c r="T10" s="3">
        <v>60.152305637875102</v>
      </c>
      <c r="U10" s="3">
        <v>66.748497038875399</v>
      </c>
      <c r="V10" s="3">
        <v>116.114202662728</v>
      </c>
    </row>
    <row r="11" spans="1:22">
      <c r="A11" s="347">
        <v>104</v>
      </c>
      <c r="B11" s="14" t="s">
        <v>4</v>
      </c>
      <c r="C11" s="12">
        <v>65</v>
      </c>
      <c r="D11" s="12">
        <v>56</v>
      </c>
      <c r="E11" s="12">
        <v>45</v>
      </c>
      <c r="F11" s="12">
        <v>57</v>
      </c>
      <c r="G11" s="12">
        <v>95</v>
      </c>
      <c r="H11" s="12">
        <v>26</v>
      </c>
      <c r="I11" s="12">
        <v>12</v>
      </c>
      <c r="J11" s="12">
        <v>43</v>
      </c>
      <c r="K11" s="247">
        <v>107</v>
      </c>
      <c r="L11" s="247">
        <v>65</v>
      </c>
      <c r="M11" s="3">
        <v>179.20158800176443</v>
      </c>
      <c r="N11" s="3">
        <v>152.84677111196027</v>
      </c>
      <c r="O11" s="3">
        <v>121.66436856192715</v>
      </c>
      <c r="P11" s="3">
        <v>152.63087428035882</v>
      </c>
      <c r="Q11" s="3">
        <v>252.2034618243602</v>
      </c>
      <c r="R11" s="3">
        <v>68.451675749677491</v>
      </c>
      <c r="S11" s="3">
        <v>31.333228889237034</v>
      </c>
      <c r="T11" s="3">
        <v>111.41916927940301</v>
      </c>
      <c r="U11" s="3">
        <v>166.125892277742</v>
      </c>
      <c r="V11" s="3">
        <v>166.04506207530801</v>
      </c>
    </row>
    <row r="12" spans="1:22">
      <c r="A12" s="347">
        <v>105</v>
      </c>
      <c r="B12" s="14" t="s">
        <v>5</v>
      </c>
      <c r="C12" s="12">
        <v>18</v>
      </c>
      <c r="D12" s="12">
        <v>13</v>
      </c>
      <c r="E12" s="12">
        <v>8</v>
      </c>
      <c r="F12" s="12">
        <v>8</v>
      </c>
      <c r="G12" s="12">
        <v>33</v>
      </c>
      <c r="H12" s="12">
        <v>12</v>
      </c>
      <c r="I12" s="12">
        <v>8</v>
      </c>
      <c r="J12" s="12">
        <v>9</v>
      </c>
      <c r="K12" s="247">
        <v>32</v>
      </c>
      <c r="L12" s="247">
        <v>25</v>
      </c>
      <c r="M12" s="3">
        <v>101.22026654670189</v>
      </c>
      <c r="N12" s="3">
        <v>72.447614801604999</v>
      </c>
      <c r="O12" s="3">
        <v>44.194011711413104</v>
      </c>
      <c r="P12" s="3">
        <v>43.802014892685065</v>
      </c>
      <c r="Q12" s="3">
        <v>179.35757378118376</v>
      </c>
      <c r="R12" s="3">
        <v>64.742379282438634</v>
      </c>
      <c r="S12" s="3">
        <v>42.858673524054431</v>
      </c>
      <c r="T12" s="3">
        <v>47.905466546015866</v>
      </c>
      <c r="U12" s="3">
        <v>67.377877596855697</v>
      </c>
      <c r="V12" s="3">
        <v>131.46823727387499</v>
      </c>
    </row>
    <row r="13" spans="1:22">
      <c r="A13" s="347">
        <v>106</v>
      </c>
      <c r="B13" s="14" t="s">
        <v>6</v>
      </c>
      <c r="C13" s="12">
        <v>45</v>
      </c>
      <c r="D13" s="12">
        <v>38</v>
      </c>
      <c r="E13" s="12">
        <v>28</v>
      </c>
      <c r="F13" s="12">
        <v>18</v>
      </c>
      <c r="G13" s="12">
        <v>74</v>
      </c>
      <c r="H13" s="12">
        <v>7</v>
      </c>
      <c r="I13" s="12">
        <v>14</v>
      </c>
      <c r="J13" s="12">
        <v>23</v>
      </c>
      <c r="K13" s="247">
        <v>71</v>
      </c>
      <c r="L13" s="247">
        <v>52</v>
      </c>
      <c r="M13" s="3">
        <v>74.086269344748104</v>
      </c>
      <c r="N13" s="3">
        <v>61.951808014607586</v>
      </c>
      <c r="O13" s="3">
        <v>45.226211820193505</v>
      </c>
      <c r="P13" s="3">
        <v>28.810602301647009</v>
      </c>
      <c r="Q13" s="3">
        <v>117.43608461745988</v>
      </c>
      <c r="R13" s="3">
        <v>11.018589935305135</v>
      </c>
      <c r="S13" s="3">
        <v>21.867483052700635</v>
      </c>
      <c r="T13" s="3">
        <v>35.669975186104224</v>
      </c>
      <c r="U13" s="3">
        <v>62.093038866885898</v>
      </c>
      <c r="V13" s="3">
        <v>79.567885177421104</v>
      </c>
    </row>
    <row r="14" spans="1:22">
      <c r="A14" s="347">
        <v>107</v>
      </c>
      <c r="B14" s="14" t="s">
        <v>7</v>
      </c>
      <c r="C14" s="12">
        <v>34</v>
      </c>
      <c r="D14" s="12">
        <v>25</v>
      </c>
      <c r="E14" s="12">
        <v>36</v>
      </c>
      <c r="F14" s="12">
        <v>18</v>
      </c>
      <c r="G14" s="12">
        <v>46</v>
      </c>
      <c r="H14" s="12">
        <v>12</v>
      </c>
      <c r="I14" s="12">
        <v>4</v>
      </c>
      <c r="J14" s="12">
        <v>10</v>
      </c>
      <c r="K14" s="247">
        <v>63</v>
      </c>
      <c r="L14" s="247">
        <v>34</v>
      </c>
      <c r="M14" s="3">
        <v>117.21308649636295</v>
      </c>
      <c r="N14" s="3">
        <v>85.353362922499159</v>
      </c>
      <c r="O14" s="3">
        <v>121.80680087971578</v>
      </c>
      <c r="P14" s="3">
        <v>60.360148888367256</v>
      </c>
      <c r="Q14" s="3">
        <v>152.9916519772508</v>
      </c>
      <c r="R14" s="3">
        <v>39.580447259054026</v>
      </c>
      <c r="S14" s="3">
        <v>13.095004255876384</v>
      </c>
      <c r="T14" s="3">
        <v>32.510809844273219</v>
      </c>
      <c r="U14" s="3">
        <v>86.558674415728902</v>
      </c>
      <c r="V14" s="3">
        <v>109.117750890593</v>
      </c>
    </row>
    <row r="15" spans="1:22">
      <c r="A15" s="347">
        <v>108</v>
      </c>
      <c r="B15" s="14" t="s">
        <v>8</v>
      </c>
      <c r="C15" s="12">
        <v>161</v>
      </c>
      <c r="D15" s="12">
        <v>162</v>
      </c>
      <c r="E15" s="12">
        <v>126</v>
      </c>
      <c r="F15" s="12">
        <v>96</v>
      </c>
      <c r="G15" s="12">
        <v>298</v>
      </c>
      <c r="H15" s="12">
        <v>53</v>
      </c>
      <c r="I15" s="12">
        <v>66</v>
      </c>
      <c r="J15" s="12">
        <v>104</v>
      </c>
      <c r="K15" s="247">
        <v>197</v>
      </c>
      <c r="L15" s="247">
        <v>216</v>
      </c>
      <c r="M15" s="3">
        <v>121.77596248392709</v>
      </c>
      <c r="N15" s="3">
        <v>121.29652507917967</v>
      </c>
      <c r="O15" s="3">
        <v>93.43368803529718</v>
      </c>
      <c r="P15" s="3">
        <v>70.53015163982603</v>
      </c>
      <c r="Q15" s="3">
        <v>216.99871839683092</v>
      </c>
      <c r="R15" s="3">
        <v>38.260241833604042</v>
      </c>
      <c r="S15" s="3">
        <v>47.251535674909434</v>
      </c>
      <c r="T15" s="3">
        <v>73.882526782415951</v>
      </c>
      <c r="U15" s="3">
        <v>63.586265366680799</v>
      </c>
      <c r="V15" s="3">
        <v>151.26474130928</v>
      </c>
    </row>
    <row r="16" spans="1:22">
      <c r="A16" s="347">
        <v>109</v>
      </c>
      <c r="B16" s="14" t="s">
        <v>9</v>
      </c>
      <c r="C16" s="12">
        <v>115</v>
      </c>
      <c r="D16" s="12">
        <v>78</v>
      </c>
      <c r="E16" s="12">
        <v>46</v>
      </c>
      <c r="F16" s="12">
        <v>74</v>
      </c>
      <c r="G16" s="12">
        <v>200</v>
      </c>
      <c r="H16" s="12">
        <v>15</v>
      </c>
      <c r="I16" s="12">
        <v>28</v>
      </c>
      <c r="J16" s="12">
        <v>130</v>
      </c>
      <c r="K16" s="247">
        <v>195</v>
      </c>
      <c r="L16" s="247">
        <v>140</v>
      </c>
      <c r="M16" s="3">
        <v>203.28796181721762</v>
      </c>
      <c r="N16" s="3">
        <v>135.94060441284114</v>
      </c>
      <c r="O16" s="3">
        <v>79.093519489674861</v>
      </c>
      <c r="P16" s="3">
        <v>125.53862857530621</v>
      </c>
      <c r="Q16" s="3">
        <v>335.00276377280113</v>
      </c>
      <c r="R16" s="3">
        <v>24.812664383901545</v>
      </c>
      <c r="S16" s="3">
        <v>45.780059514077372</v>
      </c>
      <c r="T16" s="3">
        <v>210.17573925274442</v>
      </c>
      <c r="U16" s="3">
        <v>244.74319200275801</v>
      </c>
      <c r="V16" s="3">
        <v>221.60314043307599</v>
      </c>
    </row>
    <row r="17" spans="1:22">
      <c r="A17" s="347">
        <v>110</v>
      </c>
      <c r="B17" s="14" t="s">
        <v>10</v>
      </c>
      <c r="C17" s="12">
        <v>68</v>
      </c>
      <c r="D17" s="12">
        <v>88</v>
      </c>
      <c r="E17" s="12">
        <v>57</v>
      </c>
      <c r="F17" s="12">
        <v>38</v>
      </c>
      <c r="G17" s="12">
        <v>138</v>
      </c>
      <c r="H17" s="12">
        <v>25</v>
      </c>
      <c r="I17" s="12">
        <v>24</v>
      </c>
      <c r="J17" s="12">
        <v>57</v>
      </c>
      <c r="K17" s="247">
        <v>1</v>
      </c>
      <c r="L17" s="247">
        <v>4</v>
      </c>
      <c r="M17" s="3">
        <v>77.507009825153304</v>
      </c>
      <c r="N17" s="3">
        <v>98.705610516634138</v>
      </c>
      <c r="O17" s="3">
        <v>62.953513800072898</v>
      </c>
      <c r="P17" s="3">
        <v>41.341645179890556</v>
      </c>
      <c r="Q17" s="3">
        <v>147.99403734168393</v>
      </c>
      <c r="R17" s="3">
        <v>26.441595803189916</v>
      </c>
      <c r="S17" s="3">
        <v>25.034422330704718</v>
      </c>
      <c r="T17" s="3">
        <v>58.667325387513124</v>
      </c>
      <c r="U17" s="3">
        <v>66.656791586431595</v>
      </c>
      <c r="V17" s="3">
        <v>109.40589587369099</v>
      </c>
    </row>
    <row r="18" spans="1:22">
      <c r="A18" s="347">
        <v>111</v>
      </c>
      <c r="B18" s="14" t="s">
        <v>11</v>
      </c>
      <c r="C18" s="12">
        <v>64</v>
      </c>
      <c r="D18" s="12">
        <v>67</v>
      </c>
      <c r="E18" s="12">
        <v>35</v>
      </c>
      <c r="F18" s="12">
        <v>33</v>
      </c>
      <c r="G18" s="12">
        <v>119</v>
      </c>
      <c r="H18" s="12">
        <v>18</v>
      </c>
      <c r="I18" s="12">
        <v>19</v>
      </c>
      <c r="J18" s="12">
        <v>18</v>
      </c>
      <c r="K18" s="247">
        <v>71</v>
      </c>
      <c r="L18" s="247">
        <v>70</v>
      </c>
      <c r="M18" s="3">
        <v>94.20492515124306</v>
      </c>
      <c r="N18" s="3">
        <v>97.489996362313576</v>
      </c>
      <c r="O18" s="3">
        <v>50.359712230215827</v>
      </c>
      <c r="P18" s="3">
        <v>46.977095107264368</v>
      </c>
      <c r="Q18" s="3">
        <v>167.67175787634562</v>
      </c>
      <c r="R18" s="3">
        <v>25.117564154445109</v>
      </c>
      <c r="S18" s="3">
        <v>26.275393785177911</v>
      </c>
      <c r="T18" s="3">
        <v>24.680524324027861</v>
      </c>
      <c r="U18" s="3">
        <v>35.779242076388698</v>
      </c>
      <c r="V18" s="3">
        <v>94.464386926128896</v>
      </c>
    </row>
    <row r="19" spans="1:22">
      <c r="A19" s="347">
        <v>112</v>
      </c>
      <c r="B19" s="14" t="s">
        <v>12</v>
      </c>
      <c r="C19" s="12">
        <v>12</v>
      </c>
      <c r="D19" s="12">
        <v>11</v>
      </c>
      <c r="E19" s="12">
        <v>9</v>
      </c>
      <c r="F19" s="12">
        <v>9</v>
      </c>
      <c r="G19" s="12">
        <v>18</v>
      </c>
      <c r="H19" s="12">
        <v>2</v>
      </c>
      <c r="I19" s="12">
        <v>2</v>
      </c>
      <c r="J19" s="12">
        <v>4</v>
      </c>
      <c r="K19" s="247">
        <v>21</v>
      </c>
      <c r="L19" s="247">
        <v>11</v>
      </c>
      <c r="M19" s="3">
        <v>56.68666446218527</v>
      </c>
      <c r="N19" s="3">
        <v>51.558471994375438</v>
      </c>
      <c r="O19" s="3">
        <v>41.823504809703053</v>
      </c>
      <c r="P19" s="3">
        <v>41.518660331226648</v>
      </c>
      <c r="Q19" s="3">
        <v>82.436455232425004</v>
      </c>
      <c r="R19" s="3">
        <v>9.1008372770294859</v>
      </c>
      <c r="S19" s="3">
        <v>9.0440444966989233</v>
      </c>
      <c r="T19" s="3">
        <v>17.971874017163138</v>
      </c>
      <c r="U19" s="3">
        <v>44.361636057137801</v>
      </c>
      <c r="V19" s="3">
        <v>48.893234954218201</v>
      </c>
    </row>
    <row r="20" spans="1:22">
      <c r="A20" s="347">
        <v>113</v>
      </c>
      <c r="B20" s="14" t="s">
        <v>13</v>
      </c>
      <c r="C20" s="12">
        <v>110</v>
      </c>
      <c r="D20" s="12">
        <v>101</v>
      </c>
      <c r="E20" s="12">
        <v>61</v>
      </c>
      <c r="F20" s="12">
        <v>55</v>
      </c>
      <c r="G20" s="12">
        <v>152</v>
      </c>
      <c r="H20" s="12">
        <v>24</v>
      </c>
      <c r="I20" s="12">
        <v>34</v>
      </c>
      <c r="J20" s="12">
        <v>68</v>
      </c>
      <c r="K20" s="247">
        <v>175</v>
      </c>
      <c r="L20" s="247">
        <v>152</v>
      </c>
      <c r="M20" s="3">
        <v>134.95938949279807</v>
      </c>
      <c r="N20" s="3">
        <v>122.84713437773669</v>
      </c>
      <c r="O20" s="3">
        <v>73.592394648264545</v>
      </c>
      <c r="P20" s="3">
        <v>65.81781628452444</v>
      </c>
      <c r="Q20" s="3">
        <v>180.4904114468919</v>
      </c>
      <c r="R20" s="3">
        <v>28.277544095295323</v>
      </c>
      <c r="S20" s="3">
        <v>39.772594342933346</v>
      </c>
      <c r="T20" s="3">
        <v>79.010050543194097</v>
      </c>
      <c r="U20" s="3">
        <v>131.381381381381</v>
      </c>
      <c r="V20" s="3">
        <v>174.373917332997</v>
      </c>
    </row>
    <row r="21" spans="1:22">
      <c r="A21" s="347">
        <v>114</v>
      </c>
      <c r="B21" s="14" t="s">
        <v>14</v>
      </c>
      <c r="C21" s="12">
        <v>62</v>
      </c>
      <c r="D21" s="12">
        <v>60</v>
      </c>
      <c r="E21" s="12">
        <v>45</v>
      </c>
      <c r="F21" s="12">
        <v>41</v>
      </c>
      <c r="G21" s="12">
        <v>119</v>
      </c>
      <c r="H21" s="12">
        <v>16</v>
      </c>
      <c r="I21" s="12">
        <v>12</v>
      </c>
      <c r="J21" s="12">
        <v>20</v>
      </c>
      <c r="K21" s="247">
        <v>89</v>
      </c>
      <c r="L21" s="247">
        <v>87</v>
      </c>
      <c r="M21" s="3">
        <v>102.09290454313425</v>
      </c>
      <c r="N21" s="3">
        <v>98.122587819716088</v>
      </c>
      <c r="O21" s="3">
        <v>73.120795554255636</v>
      </c>
      <c r="P21" s="3">
        <v>66.216609063600245</v>
      </c>
      <c r="Q21" s="3">
        <v>191.04190078664311</v>
      </c>
      <c r="R21" s="3">
        <v>25.530964272606873</v>
      </c>
      <c r="S21" s="3">
        <v>19.05427292070247</v>
      </c>
      <c r="T21" s="3">
        <v>31.616054632542404</v>
      </c>
      <c r="U21" s="3">
        <v>70.533705034763003</v>
      </c>
      <c r="V21" s="3">
        <v>136.43420578041901</v>
      </c>
    </row>
    <row r="22" spans="1:22">
      <c r="A22" s="347">
        <v>115</v>
      </c>
      <c r="B22" s="14" t="s">
        <v>15</v>
      </c>
      <c r="C22" s="12">
        <v>310</v>
      </c>
      <c r="D22" s="12">
        <v>334</v>
      </c>
      <c r="E22" s="12">
        <v>319</v>
      </c>
      <c r="F22" s="12">
        <v>250</v>
      </c>
      <c r="G22" s="12">
        <v>487</v>
      </c>
      <c r="H22" s="12">
        <v>65</v>
      </c>
      <c r="I22" s="12">
        <v>66</v>
      </c>
      <c r="J22" s="12">
        <v>244</v>
      </c>
      <c r="K22" s="247">
        <v>291</v>
      </c>
      <c r="L22" s="247">
        <v>245</v>
      </c>
      <c r="M22" s="3">
        <v>505.00114032515557</v>
      </c>
      <c r="N22" s="3">
        <v>541.67139683106018</v>
      </c>
      <c r="O22" s="3">
        <v>515.33900906285839</v>
      </c>
      <c r="P22" s="3">
        <v>402.53111565524011</v>
      </c>
      <c r="Q22" s="3">
        <v>781.57599101267851</v>
      </c>
      <c r="R22" s="3">
        <v>103.94511697823549</v>
      </c>
      <c r="S22" s="3">
        <v>105.24133752172595</v>
      </c>
      <c r="T22" s="3">
        <v>388.26300044554768</v>
      </c>
      <c r="U22" s="3">
        <v>337.90056069213898</v>
      </c>
      <c r="V22" s="3">
        <v>388.63596706905003</v>
      </c>
    </row>
    <row r="23" spans="1:22">
      <c r="A23" s="347">
        <v>116</v>
      </c>
      <c r="B23" s="14" t="s">
        <v>83</v>
      </c>
      <c r="C23" s="12">
        <v>7</v>
      </c>
      <c r="D23" s="12">
        <v>7</v>
      </c>
      <c r="E23" s="12">
        <v>3</v>
      </c>
      <c r="F23" s="12">
        <v>2</v>
      </c>
      <c r="G23" s="12">
        <v>16</v>
      </c>
      <c r="H23" s="12">
        <v>2</v>
      </c>
      <c r="I23" s="12">
        <v>5</v>
      </c>
      <c r="J23" s="12">
        <v>4</v>
      </c>
      <c r="K23" s="247">
        <v>4</v>
      </c>
      <c r="L23" s="247">
        <v>5</v>
      </c>
      <c r="M23" s="3">
        <v>108.62818125387957</v>
      </c>
      <c r="N23" s="3">
        <v>107.16472749540723</v>
      </c>
      <c r="O23" s="3">
        <v>45.324067079619276</v>
      </c>
      <c r="P23" s="3">
        <v>29.837386244964939</v>
      </c>
      <c r="Q23" s="3">
        <v>235.64064801178202</v>
      </c>
      <c r="R23" s="3">
        <v>29.107844564110025</v>
      </c>
      <c r="S23" s="3">
        <v>71.932096101280393</v>
      </c>
      <c r="T23" s="3">
        <v>56.890911676859623</v>
      </c>
      <c r="U23" s="3">
        <v>32.3991576219018</v>
      </c>
      <c r="V23" s="3">
        <v>69.637883008356596</v>
      </c>
    </row>
    <row r="24" spans="1:22">
      <c r="A24" s="347">
        <v>117</v>
      </c>
      <c r="B24" s="14" t="s">
        <v>17</v>
      </c>
      <c r="C24" s="12">
        <v>6</v>
      </c>
      <c r="D24" s="12">
        <v>11</v>
      </c>
      <c r="E24" s="12">
        <v>4</v>
      </c>
      <c r="F24" s="12">
        <v>8</v>
      </c>
      <c r="G24" s="12">
        <v>14</v>
      </c>
      <c r="H24" s="12">
        <v>1</v>
      </c>
      <c r="I24" s="12">
        <v>3</v>
      </c>
      <c r="J24" s="12">
        <v>3</v>
      </c>
      <c r="K24" s="247">
        <v>16</v>
      </c>
      <c r="L24" s="247">
        <v>21</v>
      </c>
      <c r="M24" s="3">
        <v>78.257467066649284</v>
      </c>
      <c r="N24" s="3">
        <v>142.37639140564326</v>
      </c>
      <c r="O24" s="3">
        <v>51.361068310220851</v>
      </c>
      <c r="P24" s="3">
        <v>101.96278358399185</v>
      </c>
      <c r="Q24" s="3">
        <v>177.10309930423782</v>
      </c>
      <c r="R24" s="3">
        <v>12.581781580271766</v>
      </c>
      <c r="S24" s="3">
        <v>37.5</v>
      </c>
      <c r="T24" s="3">
        <v>37.308792438751397</v>
      </c>
      <c r="U24" s="3">
        <v>85.433575395130305</v>
      </c>
      <c r="V24" s="3">
        <v>258.17555938037901</v>
      </c>
    </row>
    <row r="25" spans="1:22">
      <c r="A25" s="347">
        <v>118</v>
      </c>
      <c r="B25" s="14" t="s">
        <v>18</v>
      </c>
      <c r="C25" s="12">
        <v>104</v>
      </c>
      <c r="D25" s="12">
        <v>109</v>
      </c>
      <c r="E25" s="12">
        <v>99</v>
      </c>
      <c r="F25" s="12">
        <v>70</v>
      </c>
      <c r="G25" s="12">
        <v>186</v>
      </c>
      <c r="H25" s="12">
        <v>35</v>
      </c>
      <c r="I25" s="12">
        <v>32</v>
      </c>
      <c r="J25" s="12">
        <v>63</v>
      </c>
      <c r="K25" s="247">
        <v>138</v>
      </c>
      <c r="L25" s="247">
        <v>110</v>
      </c>
      <c r="M25" s="3">
        <v>136.24513644164384</v>
      </c>
      <c r="N25" s="3">
        <v>141.50698447317856</v>
      </c>
      <c r="O25" s="3">
        <v>127.42788740008496</v>
      </c>
      <c r="P25" s="3">
        <v>89.364364044886443</v>
      </c>
      <c r="Q25" s="3">
        <v>235.55932675624675</v>
      </c>
      <c r="R25" s="3">
        <v>43.982557774231246</v>
      </c>
      <c r="S25" s="3">
        <v>39.929125801701979</v>
      </c>
      <c r="T25" s="3">
        <v>78.089170395527844</v>
      </c>
      <c r="U25" s="3">
        <v>84.476107340973698</v>
      </c>
      <c r="V25" s="3">
        <v>134.66364693640199</v>
      </c>
    </row>
    <row r="26" spans="1:22">
      <c r="A26" s="347">
        <v>119</v>
      </c>
      <c r="B26" s="14" t="s">
        <v>19</v>
      </c>
      <c r="C26" s="12">
        <v>472</v>
      </c>
      <c r="D26" s="12">
        <v>403</v>
      </c>
      <c r="E26" s="12">
        <v>422</v>
      </c>
      <c r="F26" s="12">
        <v>377</v>
      </c>
      <c r="G26" s="12">
        <v>511</v>
      </c>
      <c r="H26" s="12">
        <v>158</v>
      </c>
      <c r="I26" s="12">
        <v>173</v>
      </c>
      <c r="J26" s="12">
        <v>218</v>
      </c>
      <c r="K26" s="247">
        <v>440</v>
      </c>
      <c r="L26" s="247">
        <v>357</v>
      </c>
      <c r="M26" s="3">
        <v>332.39904787391373</v>
      </c>
      <c r="N26" s="3">
        <v>283.22241041246457</v>
      </c>
      <c r="O26" s="3">
        <v>296.03647842862154</v>
      </c>
      <c r="P26" s="3">
        <v>264.02594037355817</v>
      </c>
      <c r="Q26" s="3">
        <v>357.35015419903914</v>
      </c>
      <c r="R26" s="3">
        <v>110.39918388451406</v>
      </c>
      <c r="S26" s="3">
        <v>120.79149851279831</v>
      </c>
      <c r="T26" s="3">
        <v>152.14751329545931</v>
      </c>
      <c r="U26" s="3">
        <v>149.12342193643801</v>
      </c>
      <c r="V26" s="3">
        <v>249.18508798257801</v>
      </c>
    </row>
    <row r="27" spans="1:22">
      <c r="A27" s="347">
        <v>120</v>
      </c>
      <c r="B27" s="14" t="s">
        <v>20</v>
      </c>
      <c r="C27" s="12">
        <v>8</v>
      </c>
      <c r="D27" s="12">
        <v>6</v>
      </c>
      <c r="E27" s="12">
        <v>3</v>
      </c>
      <c r="F27" s="12">
        <v>4</v>
      </c>
      <c r="G27" s="12">
        <v>15</v>
      </c>
      <c r="H27" s="12">
        <v>5</v>
      </c>
      <c r="I27" s="12">
        <v>8</v>
      </c>
      <c r="J27" s="12">
        <v>6</v>
      </c>
      <c r="K27" s="247">
        <v>11</v>
      </c>
      <c r="L27" s="247">
        <v>14</v>
      </c>
      <c r="M27" s="3">
        <v>61.330880098129413</v>
      </c>
      <c r="N27" s="3">
        <v>45.482110369921166</v>
      </c>
      <c r="O27" s="3">
        <v>22.490441562336009</v>
      </c>
      <c r="P27" s="3">
        <v>29.645001111687542</v>
      </c>
      <c r="Q27" s="3">
        <v>110.01100110011001</v>
      </c>
      <c r="R27" s="3">
        <v>36.313457767448618</v>
      </c>
      <c r="S27" s="3">
        <v>57.661813464033443</v>
      </c>
      <c r="T27" s="3">
        <v>42.887776983559682</v>
      </c>
      <c r="U27" s="3">
        <v>36.892200988710997</v>
      </c>
      <c r="V27" s="3">
        <v>98.626276858048598</v>
      </c>
    </row>
    <row r="28" spans="1:22">
      <c r="A28" s="347">
        <v>201</v>
      </c>
      <c r="B28" s="14" t="s">
        <v>21</v>
      </c>
      <c r="C28" s="12">
        <v>925</v>
      </c>
      <c r="D28" s="12">
        <v>563</v>
      </c>
      <c r="E28" s="12">
        <v>522</v>
      </c>
      <c r="F28" s="12">
        <v>1099</v>
      </c>
      <c r="G28" s="12">
        <v>916</v>
      </c>
      <c r="H28" s="12">
        <v>192</v>
      </c>
      <c r="I28" s="12">
        <v>230</v>
      </c>
      <c r="J28" s="12">
        <v>335</v>
      </c>
      <c r="K28" s="247">
        <v>856</v>
      </c>
      <c r="L28" s="247">
        <v>800</v>
      </c>
      <c r="M28" s="3">
        <v>315.05342284256523</v>
      </c>
      <c r="N28" s="3">
        <v>189.00291729192054</v>
      </c>
      <c r="O28" s="3">
        <v>172.80533908909737</v>
      </c>
      <c r="P28" s="3">
        <v>358.9087085164889</v>
      </c>
      <c r="Q28" s="3">
        <v>295.24767282947835</v>
      </c>
      <c r="R28" s="3">
        <v>61.105824467154022</v>
      </c>
      <c r="S28" s="3">
        <v>72.307261849745515</v>
      </c>
      <c r="T28" s="3">
        <v>104.0786399562559</v>
      </c>
      <c r="U28" s="3">
        <v>144.96667628972199</v>
      </c>
      <c r="V28" s="3">
        <v>243.042158700454</v>
      </c>
    </row>
    <row r="29" spans="1:22">
      <c r="A29" s="347">
        <v>202</v>
      </c>
      <c r="B29" s="14" t="s">
        <v>22</v>
      </c>
      <c r="C29" s="12">
        <v>182</v>
      </c>
      <c r="D29" s="12">
        <v>210</v>
      </c>
      <c r="E29" s="12">
        <v>131</v>
      </c>
      <c r="F29" s="12">
        <v>235</v>
      </c>
      <c r="G29" s="12">
        <v>219</v>
      </c>
      <c r="H29" s="12">
        <v>84</v>
      </c>
      <c r="I29" s="12">
        <v>70</v>
      </c>
      <c r="J29" s="12">
        <v>105</v>
      </c>
      <c r="K29" s="247">
        <v>204</v>
      </c>
      <c r="L29" s="247">
        <v>153</v>
      </c>
      <c r="M29" s="3">
        <v>205.39442500846408</v>
      </c>
      <c r="N29" s="3">
        <v>234.11110244032952</v>
      </c>
      <c r="O29" s="3">
        <v>144.28425098851233</v>
      </c>
      <c r="P29" s="3">
        <v>255.84357614884652</v>
      </c>
      <c r="Q29" s="3">
        <v>235.80334646941017</v>
      </c>
      <c r="R29" s="3">
        <v>89.483552070905063</v>
      </c>
      <c r="S29" s="3">
        <v>73.806184958299497</v>
      </c>
      <c r="T29" s="3">
        <v>109.61020523206047</v>
      </c>
      <c r="U29" s="3">
        <v>101.86138274146499</v>
      </c>
      <c r="V29" s="3">
        <v>156.751052690893</v>
      </c>
    </row>
    <row r="30" spans="1:22">
      <c r="A30" s="347">
        <v>203</v>
      </c>
      <c r="B30" s="14" t="s">
        <v>23</v>
      </c>
      <c r="C30" s="12">
        <v>131</v>
      </c>
      <c r="D30" s="12">
        <v>132</v>
      </c>
      <c r="E30" s="12">
        <v>83</v>
      </c>
      <c r="F30" s="12">
        <v>151</v>
      </c>
      <c r="G30" s="12">
        <v>135</v>
      </c>
      <c r="H30" s="12">
        <v>41</v>
      </c>
      <c r="I30" s="12">
        <v>28</v>
      </c>
      <c r="J30" s="12">
        <v>51</v>
      </c>
      <c r="K30" s="247">
        <v>101</v>
      </c>
      <c r="L30" s="247">
        <v>111</v>
      </c>
      <c r="M30" s="3">
        <v>149.44443176892014</v>
      </c>
      <c r="N30" s="3">
        <v>148.40965562214001</v>
      </c>
      <c r="O30" s="3">
        <v>92.020798917924111</v>
      </c>
      <c r="P30" s="3">
        <v>165.13019039182879</v>
      </c>
      <c r="Q30" s="3">
        <v>145.70022448627179</v>
      </c>
      <c r="R30" s="3">
        <v>43.68906175075923</v>
      </c>
      <c r="S30" s="3">
        <v>29.463759575721863</v>
      </c>
      <c r="T30" s="3">
        <v>53.024474433885764</v>
      </c>
      <c r="U30" s="3">
        <v>56.411198278802502</v>
      </c>
      <c r="V30" s="3">
        <v>112.791123033776</v>
      </c>
    </row>
    <row r="31" spans="1:22">
      <c r="A31" s="347">
        <v>204</v>
      </c>
      <c r="B31" s="14" t="s">
        <v>24</v>
      </c>
      <c r="C31" s="12">
        <v>9</v>
      </c>
      <c r="D31" s="12">
        <v>6</v>
      </c>
      <c r="E31" s="12">
        <v>6</v>
      </c>
      <c r="F31" s="12">
        <v>15</v>
      </c>
      <c r="G31" s="12">
        <v>13</v>
      </c>
      <c r="H31" s="12">
        <v>1</v>
      </c>
      <c r="I31" s="12">
        <v>0</v>
      </c>
      <c r="J31" s="12">
        <v>3</v>
      </c>
      <c r="K31" s="247">
        <v>12</v>
      </c>
      <c r="L31" s="247">
        <v>11</v>
      </c>
      <c r="M31" s="3">
        <v>132.64554163596168</v>
      </c>
      <c r="N31" s="3">
        <v>87.540122556171582</v>
      </c>
      <c r="O31" s="3">
        <v>86.567594863656041</v>
      </c>
      <c r="P31" s="3">
        <v>214.37759039588394</v>
      </c>
      <c r="Q31" s="3">
        <v>183.87553041018387</v>
      </c>
      <c r="R31" s="3">
        <v>14.003640946646129</v>
      </c>
      <c r="S31" s="3">
        <v>0</v>
      </c>
      <c r="T31" s="3">
        <v>41.231445849367788</v>
      </c>
      <c r="U31" s="3">
        <v>43.153049482163397</v>
      </c>
      <c r="V31" s="3">
        <v>148.70893605515701</v>
      </c>
    </row>
    <row r="32" spans="1:22">
      <c r="A32" s="347">
        <v>205</v>
      </c>
      <c r="B32" s="14" t="s">
        <v>25</v>
      </c>
      <c r="C32" s="12">
        <v>40</v>
      </c>
      <c r="D32" s="12">
        <v>23</v>
      </c>
      <c r="E32" s="12">
        <v>19</v>
      </c>
      <c r="F32" s="12">
        <v>94</v>
      </c>
      <c r="G32" s="12">
        <v>47</v>
      </c>
      <c r="H32" s="12">
        <v>3</v>
      </c>
      <c r="I32" s="12">
        <v>11</v>
      </c>
      <c r="J32" s="12">
        <v>8</v>
      </c>
      <c r="K32" s="247">
        <v>32</v>
      </c>
      <c r="L32" s="247">
        <v>36</v>
      </c>
      <c r="M32" s="3">
        <v>143.89524426217713</v>
      </c>
      <c r="N32" s="3">
        <v>81.81559476380194</v>
      </c>
      <c r="O32" s="3">
        <v>66.844919786096256</v>
      </c>
      <c r="P32" s="3">
        <v>326.99064250182624</v>
      </c>
      <c r="Q32" s="3">
        <v>161.8401570193864</v>
      </c>
      <c r="R32" s="3">
        <v>10.224948875255624</v>
      </c>
      <c r="S32" s="3">
        <v>37.149611617696728</v>
      </c>
      <c r="T32" s="3">
        <v>26.773761713520752</v>
      </c>
      <c r="U32" s="3">
        <v>39.464596967803502</v>
      </c>
      <c r="V32" s="3">
        <v>118.409367496629</v>
      </c>
    </row>
    <row r="33" spans="1:22">
      <c r="A33" s="347">
        <v>206</v>
      </c>
      <c r="B33" s="14" t="s">
        <v>26</v>
      </c>
      <c r="C33" s="12">
        <v>32</v>
      </c>
      <c r="D33" s="12">
        <v>31</v>
      </c>
      <c r="E33" s="12">
        <v>26</v>
      </c>
      <c r="F33" s="12">
        <v>45</v>
      </c>
      <c r="G33" s="12">
        <v>49</v>
      </c>
      <c r="H33" s="12">
        <v>27</v>
      </c>
      <c r="I33" s="12">
        <v>22</v>
      </c>
      <c r="J33" s="12">
        <v>18</v>
      </c>
      <c r="K33" s="247">
        <v>41</v>
      </c>
      <c r="L33" s="247">
        <v>20</v>
      </c>
      <c r="M33" s="3">
        <v>69.309075157028374</v>
      </c>
      <c r="N33" s="3">
        <v>66.361262148392342</v>
      </c>
      <c r="O33" s="3">
        <v>55.006664268940277</v>
      </c>
      <c r="P33" s="3">
        <v>94.140289952093056</v>
      </c>
      <c r="Q33" s="3">
        <v>101.42827571931277</v>
      </c>
      <c r="R33" s="3">
        <v>55.324467758129622</v>
      </c>
      <c r="S33" s="3">
        <v>44.635611102093819</v>
      </c>
      <c r="T33" s="3">
        <v>36.170725825898238</v>
      </c>
      <c r="U33" s="3">
        <v>45.0189722811756</v>
      </c>
      <c r="V33" s="3">
        <v>39.469529523208102</v>
      </c>
    </row>
    <row r="34" spans="1:22">
      <c r="A34" s="347">
        <v>207</v>
      </c>
      <c r="B34" s="14" t="s">
        <v>27</v>
      </c>
      <c r="C34" s="12">
        <v>166</v>
      </c>
      <c r="D34" s="12">
        <v>69</v>
      </c>
      <c r="E34" s="12">
        <v>30</v>
      </c>
      <c r="F34" s="12">
        <v>63</v>
      </c>
      <c r="G34" s="12">
        <v>56</v>
      </c>
      <c r="H34" s="12">
        <v>33</v>
      </c>
      <c r="I34" s="12">
        <v>14</v>
      </c>
      <c r="J34" s="12">
        <v>10</v>
      </c>
      <c r="K34" s="247">
        <v>35</v>
      </c>
      <c r="L34" s="247">
        <v>28</v>
      </c>
      <c r="M34" s="3">
        <v>430.71015282426509</v>
      </c>
      <c r="N34" s="3">
        <v>176.73274934685725</v>
      </c>
      <c r="O34" s="3">
        <v>75.901328273244786</v>
      </c>
      <c r="P34" s="3">
        <v>157.5</v>
      </c>
      <c r="Q34" s="3">
        <v>138.3638475032738</v>
      </c>
      <c r="R34" s="3">
        <v>80.62939796716185</v>
      </c>
      <c r="S34" s="3">
        <v>33.836040216550657</v>
      </c>
      <c r="T34" s="3">
        <v>23.920583662241359</v>
      </c>
      <c r="U34" s="3">
        <v>35.7617247368959</v>
      </c>
      <c r="V34" s="3">
        <v>65.664501301564201</v>
      </c>
    </row>
    <row r="35" spans="1:22">
      <c r="A35" s="347">
        <v>208</v>
      </c>
      <c r="B35" s="14" t="s">
        <v>28</v>
      </c>
      <c r="C35" s="12">
        <v>41</v>
      </c>
      <c r="D35" s="12">
        <v>22</v>
      </c>
      <c r="E35" s="12">
        <v>10</v>
      </c>
      <c r="F35" s="12">
        <v>56</v>
      </c>
      <c r="G35" s="12">
        <v>26</v>
      </c>
      <c r="H35" s="12">
        <v>3</v>
      </c>
      <c r="I35" s="12">
        <v>3</v>
      </c>
      <c r="J35" s="12">
        <v>7</v>
      </c>
      <c r="K35" s="247">
        <v>29</v>
      </c>
      <c r="L35" s="247">
        <v>19</v>
      </c>
      <c r="M35" s="3">
        <v>129.81667352689738</v>
      </c>
      <c r="N35" s="3">
        <v>68.557182923028989</v>
      </c>
      <c r="O35" s="3">
        <v>30.69085105729982</v>
      </c>
      <c r="P35" s="3">
        <v>169.33776837012397</v>
      </c>
      <c r="Q35" s="3">
        <v>77.51706866223428</v>
      </c>
      <c r="R35" s="3">
        <v>8.8219725930718109</v>
      </c>
      <c r="S35" s="3">
        <v>8.7032201914708445</v>
      </c>
      <c r="T35" s="3">
        <v>20.04237530779362</v>
      </c>
      <c r="U35" s="3">
        <v>22.095174966166802</v>
      </c>
      <c r="V35" s="3">
        <v>53.093388475940301</v>
      </c>
    </row>
    <row r="36" spans="1:22">
      <c r="A36" s="347">
        <v>209</v>
      </c>
      <c r="B36" s="14" t="s">
        <v>29</v>
      </c>
      <c r="C36" s="12">
        <v>99</v>
      </c>
      <c r="D36" s="12">
        <v>60</v>
      </c>
      <c r="E36" s="12">
        <v>41</v>
      </c>
      <c r="F36" s="12">
        <v>101</v>
      </c>
      <c r="G36" s="12">
        <v>99</v>
      </c>
      <c r="H36" s="12">
        <v>15</v>
      </c>
      <c r="I36" s="12">
        <v>22</v>
      </c>
      <c r="J36" s="12">
        <v>24</v>
      </c>
      <c r="K36" s="247">
        <v>94</v>
      </c>
      <c r="L36" s="247">
        <v>106</v>
      </c>
      <c r="M36" s="3">
        <v>447.98407167745142</v>
      </c>
      <c r="N36" s="3">
        <v>267.3558506371981</v>
      </c>
      <c r="O36" s="3">
        <v>179.93504783639077</v>
      </c>
      <c r="P36" s="3">
        <v>436.73787079477643</v>
      </c>
      <c r="Q36" s="3">
        <v>421.86900754250655</v>
      </c>
      <c r="R36" s="3">
        <v>63.0623055578912</v>
      </c>
      <c r="S36" s="3">
        <v>91.263585829254126</v>
      </c>
      <c r="T36" s="3">
        <v>98.167539267015698</v>
      </c>
      <c r="U36" s="3">
        <v>173.43188669116699</v>
      </c>
      <c r="V36" s="3">
        <v>422.68123454821</v>
      </c>
    </row>
    <row r="37" spans="1:22">
      <c r="A37" s="347">
        <v>210</v>
      </c>
      <c r="B37" s="14" t="s">
        <v>30</v>
      </c>
      <c r="C37" s="12">
        <v>533</v>
      </c>
      <c r="D37" s="12">
        <v>413</v>
      </c>
      <c r="E37" s="12">
        <v>295</v>
      </c>
      <c r="F37" s="12">
        <v>567</v>
      </c>
      <c r="G37" s="12">
        <v>566</v>
      </c>
      <c r="H37" s="12">
        <v>120</v>
      </c>
      <c r="I37" s="12">
        <v>197</v>
      </c>
      <c r="J37" s="12">
        <v>219</v>
      </c>
      <c r="K37" s="247">
        <v>503</v>
      </c>
      <c r="L37" s="247">
        <v>394</v>
      </c>
      <c r="M37" s="3">
        <v>288.47767139524689</v>
      </c>
      <c r="N37" s="3">
        <v>219.73578501008231</v>
      </c>
      <c r="O37" s="3">
        <v>154.34844029593043</v>
      </c>
      <c r="P37" s="3">
        <v>291.95652061975107</v>
      </c>
      <c r="Q37" s="3">
        <v>286.99205954831706</v>
      </c>
      <c r="R37" s="3">
        <v>59.954734175697347</v>
      </c>
      <c r="S37" s="3">
        <v>96.973157633067359</v>
      </c>
      <c r="T37" s="3">
        <v>106.25136452951023</v>
      </c>
      <c r="U37" s="3">
        <v>144.911493292812</v>
      </c>
      <c r="V37" s="3">
        <v>185.975379503059</v>
      </c>
    </row>
    <row r="38" spans="1:22">
      <c r="A38" s="347">
        <v>211</v>
      </c>
      <c r="B38" s="14" t="s">
        <v>31</v>
      </c>
      <c r="C38" s="12">
        <v>15</v>
      </c>
      <c r="D38" s="12">
        <v>11</v>
      </c>
      <c r="E38" s="12">
        <v>12</v>
      </c>
      <c r="F38" s="12">
        <v>12</v>
      </c>
      <c r="G38" s="12">
        <v>15</v>
      </c>
      <c r="H38" s="12">
        <v>2</v>
      </c>
      <c r="I38" s="12">
        <v>7</v>
      </c>
      <c r="J38" s="12">
        <v>3</v>
      </c>
      <c r="K38" s="247">
        <v>14</v>
      </c>
      <c r="L38" s="247">
        <v>4</v>
      </c>
      <c r="M38" s="3">
        <v>110.56239404437238</v>
      </c>
      <c r="N38" s="3">
        <v>80.05822416302766</v>
      </c>
      <c r="O38" s="3">
        <v>86.417974938787268</v>
      </c>
      <c r="P38" s="3">
        <v>85.433575395130291</v>
      </c>
      <c r="Q38" s="3">
        <v>105.60405519571951</v>
      </c>
      <c r="R38" s="3">
        <v>13.946028868279758</v>
      </c>
      <c r="S38" s="3">
        <v>48.312512940851683</v>
      </c>
      <c r="T38" s="3">
        <v>20.507211702782143</v>
      </c>
      <c r="U38" s="3" t="e">
        <v>#N/A</v>
      </c>
      <c r="V38" s="3">
        <v>26.8456375838926</v>
      </c>
    </row>
    <row r="39" spans="1:22">
      <c r="A39" s="347">
        <v>212</v>
      </c>
      <c r="B39" s="14" t="s">
        <v>32</v>
      </c>
      <c r="C39" s="12">
        <v>30</v>
      </c>
      <c r="D39" s="12">
        <v>27</v>
      </c>
      <c r="E39" s="12">
        <v>15</v>
      </c>
      <c r="F39" s="12">
        <v>30</v>
      </c>
      <c r="G39" s="12">
        <v>32</v>
      </c>
      <c r="H39" s="12">
        <v>3</v>
      </c>
      <c r="I39" s="12">
        <v>13</v>
      </c>
      <c r="J39" s="12">
        <v>6</v>
      </c>
      <c r="K39" s="247">
        <v>28</v>
      </c>
      <c r="L39" s="247">
        <v>18</v>
      </c>
      <c r="M39" s="3">
        <v>143.02059496567506</v>
      </c>
      <c r="N39" s="3">
        <v>127.14857546503416</v>
      </c>
      <c r="O39" s="3">
        <v>69.835653428930584</v>
      </c>
      <c r="P39" s="3">
        <v>138.09611489596759</v>
      </c>
      <c r="Q39" s="3">
        <v>145.81909318751426</v>
      </c>
      <c r="R39" s="3">
        <v>13.534241631327259</v>
      </c>
      <c r="S39" s="3">
        <v>58.056448731689883</v>
      </c>
      <c r="T39" s="3">
        <v>26.55337227827934</v>
      </c>
      <c r="U39" s="3">
        <v>46.377887023467203</v>
      </c>
      <c r="V39" s="3">
        <v>78.288100208768299</v>
      </c>
    </row>
    <row r="40" spans="1:22">
      <c r="A40" s="347">
        <v>213</v>
      </c>
      <c r="B40" s="14" t="s">
        <v>33</v>
      </c>
      <c r="C40" s="12">
        <v>164</v>
      </c>
      <c r="D40" s="12">
        <v>84</v>
      </c>
      <c r="E40" s="12">
        <v>99</v>
      </c>
      <c r="F40" s="12">
        <v>246</v>
      </c>
      <c r="G40" s="12">
        <v>227</v>
      </c>
      <c r="H40" s="12">
        <v>40</v>
      </c>
      <c r="I40" s="12">
        <v>50</v>
      </c>
      <c r="J40" s="12">
        <v>75</v>
      </c>
      <c r="K40" s="247">
        <v>158</v>
      </c>
      <c r="L40" s="247">
        <v>137</v>
      </c>
      <c r="M40" s="3">
        <v>324.98414711477488</v>
      </c>
      <c r="N40" s="3">
        <v>164.06890894175555</v>
      </c>
      <c r="O40" s="3">
        <v>190.6412478336222</v>
      </c>
      <c r="P40" s="3">
        <v>467.22759301817632</v>
      </c>
      <c r="Q40" s="3">
        <v>425.32461449101572</v>
      </c>
      <c r="R40" s="3">
        <v>73.998705022662108</v>
      </c>
      <c r="S40" s="3">
        <v>91.297520359347047</v>
      </c>
      <c r="T40" s="3">
        <v>135.21797136984821</v>
      </c>
      <c r="U40" s="3">
        <v>167.36109900455</v>
      </c>
      <c r="V40" s="3">
        <v>240.97233215485599</v>
      </c>
    </row>
    <row r="41" spans="1:22">
      <c r="A41" s="347">
        <v>214</v>
      </c>
      <c r="B41" s="14" t="s">
        <v>34</v>
      </c>
      <c r="C41" s="12">
        <v>68</v>
      </c>
      <c r="D41" s="12">
        <v>60</v>
      </c>
      <c r="E41" s="12">
        <v>33</v>
      </c>
      <c r="F41" s="12">
        <v>83</v>
      </c>
      <c r="G41" s="12">
        <v>109</v>
      </c>
      <c r="H41" s="12">
        <v>24</v>
      </c>
      <c r="I41" s="12">
        <v>32</v>
      </c>
      <c r="J41" s="12">
        <v>38</v>
      </c>
      <c r="K41" s="247">
        <v>109</v>
      </c>
      <c r="L41" s="247">
        <v>93</v>
      </c>
      <c r="M41" s="3">
        <v>226.10893130278646</v>
      </c>
      <c r="N41" s="3">
        <v>194.71036832711343</v>
      </c>
      <c r="O41" s="3">
        <v>104.60914220503392</v>
      </c>
      <c r="P41" s="3">
        <v>257.20483421134179</v>
      </c>
      <c r="Q41" s="3">
        <v>330.37310944745855</v>
      </c>
      <c r="R41" s="3">
        <v>71.23987058090178</v>
      </c>
      <c r="S41" s="3">
        <v>92.912517058157434</v>
      </c>
      <c r="T41" s="3">
        <v>107.99136069114472</v>
      </c>
      <c r="U41" s="3">
        <v>155.615111956428</v>
      </c>
      <c r="V41" s="3">
        <v>253.599476439791</v>
      </c>
    </row>
    <row r="42" spans="1:22">
      <c r="A42" s="347">
        <v>215</v>
      </c>
      <c r="B42" s="14" t="s">
        <v>35</v>
      </c>
      <c r="C42" s="12">
        <v>49</v>
      </c>
      <c r="D42" s="12">
        <v>22</v>
      </c>
      <c r="E42" s="12">
        <v>16</v>
      </c>
      <c r="F42" s="12">
        <v>41</v>
      </c>
      <c r="G42" s="12">
        <v>51</v>
      </c>
      <c r="H42" s="12">
        <v>5</v>
      </c>
      <c r="I42" s="12">
        <v>9</v>
      </c>
      <c r="J42" s="12">
        <v>19</v>
      </c>
      <c r="K42" s="247">
        <v>58</v>
      </c>
      <c r="L42" s="247">
        <v>54</v>
      </c>
      <c r="M42" s="3">
        <v>271.33285342488512</v>
      </c>
      <c r="N42" s="3">
        <v>120.18574160065556</v>
      </c>
      <c r="O42" s="3">
        <v>86.295237581575961</v>
      </c>
      <c r="P42" s="3">
        <v>218.36386876864083</v>
      </c>
      <c r="Q42" s="3">
        <v>268.27985270910045</v>
      </c>
      <c r="R42" s="3">
        <v>25.992929923060924</v>
      </c>
      <c r="S42" s="3">
        <v>46.248715313463514</v>
      </c>
      <c r="T42" s="3">
        <v>96.466287571080429</v>
      </c>
      <c r="U42" s="3">
        <v>103.734439834025</v>
      </c>
      <c r="V42" s="3">
        <v>268.18971939408999</v>
      </c>
    </row>
    <row r="43" spans="1:22">
      <c r="A43" s="347">
        <v>216</v>
      </c>
      <c r="B43" s="14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5</v>
      </c>
      <c r="L43" s="247">
        <v>0</v>
      </c>
      <c r="M43" s="3"/>
      <c r="N43" s="3"/>
      <c r="O43" s="3"/>
      <c r="P43" s="3"/>
      <c r="Q43" s="3"/>
      <c r="R43" s="3"/>
      <c r="S43" s="3"/>
      <c r="T43" s="3"/>
      <c r="U43" s="3">
        <v>6.9357747260369003</v>
      </c>
      <c r="V43" s="3">
        <v>0</v>
      </c>
    </row>
    <row r="44" spans="1:22">
      <c r="A44" s="347">
        <v>301</v>
      </c>
      <c r="B44" s="14" t="s">
        <v>37</v>
      </c>
      <c r="C44" s="12">
        <v>285</v>
      </c>
      <c r="D44" s="12">
        <v>271</v>
      </c>
      <c r="E44" s="12">
        <v>267</v>
      </c>
      <c r="F44" s="12">
        <v>387</v>
      </c>
      <c r="G44" s="12">
        <v>443</v>
      </c>
      <c r="H44" s="12">
        <v>196</v>
      </c>
      <c r="I44" s="12">
        <v>213</v>
      </c>
      <c r="J44" s="12">
        <v>402</v>
      </c>
      <c r="K44" s="247">
        <v>450</v>
      </c>
      <c r="L44" s="247">
        <v>370</v>
      </c>
      <c r="M44" s="3">
        <v>180.61523251834672</v>
      </c>
      <c r="N44" s="3">
        <v>170.2881703133051</v>
      </c>
      <c r="O44" s="3">
        <v>166.39972079747221</v>
      </c>
      <c r="P44" s="3">
        <v>239.29214045892152</v>
      </c>
      <c r="Q44" s="3">
        <v>271.87254516889237</v>
      </c>
      <c r="R44" s="3">
        <v>119.42408345062485</v>
      </c>
      <c r="S44" s="3">
        <v>128.93852719513302</v>
      </c>
      <c r="T44" s="3">
        <v>241.87143510384828</v>
      </c>
      <c r="U44" s="3">
        <v>139.04254097220999</v>
      </c>
      <c r="V44" s="3">
        <v>220.112316771369</v>
      </c>
    </row>
    <row r="45" spans="1:22">
      <c r="A45" s="347">
        <v>302</v>
      </c>
      <c r="B45" s="14" t="s">
        <v>38</v>
      </c>
      <c r="C45" s="12">
        <v>28</v>
      </c>
      <c r="D45" s="12">
        <v>36</v>
      </c>
      <c r="E45" s="12">
        <v>31</v>
      </c>
      <c r="F45" s="12">
        <v>58</v>
      </c>
      <c r="G45" s="12">
        <v>101</v>
      </c>
      <c r="H45" s="12">
        <v>33</v>
      </c>
      <c r="I45" s="12">
        <v>41</v>
      </c>
      <c r="J45" s="12">
        <v>46</v>
      </c>
      <c r="K45" s="247">
        <v>83</v>
      </c>
      <c r="L45" s="247">
        <v>55</v>
      </c>
      <c r="M45" s="3">
        <v>46.320804658549498</v>
      </c>
      <c r="N45" s="3">
        <v>59.03574942604132</v>
      </c>
      <c r="O45" s="3">
        <v>50.404045331122056</v>
      </c>
      <c r="P45" s="3">
        <v>93.537826374441593</v>
      </c>
      <c r="Q45" s="3">
        <v>161.65172855313702</v>
      </c>
      <c r="R45" s="3">
        <v>52.430053542206196</v>
      </c>
      <c r="S45" s="3">
        <v>64.693259277960109</v>
      </c>
      <c r="T45" s="3">
        <v>72.104834158881431</v>
      </c>
      <c r="U45" s="3">
        <v>51.561244142490999</v>
      </c>
      <c r="V45" s="3">
        <v>85.193388993014096</v>
      </c>
    </row>
    <row r="46" spans="1:22">
      <c r="A46" s="347">
        <v>303</v>
      </c>
      <c r="B46" s="14" t="s">
        <v>39</v>
      </c>
      <c r="C46" s="12">
        <v>113</v>
      </c>
      <c r="D46" s="12">
        <v>130</v>
      </c>
      <c r="E46" s="12">
        <v>107</v>
      </c>
      <c r="F46" s="12">
        <v>180</v>
      </c>
      <c r="G46" s="12">
        <v>158</v>
      </c>
      <c r="H46" s="12">
        <v>71</v>
      </c>
      <c r="I46" s="12">
        <v>57</v>
      </c>
      <c r="J46" s="12">
        <v>116</v>
      </c>
      <c r="K46" s="247">
        <v>169</v>
      </c>
      <c r="L46" s="247">
        <v>124</v>
      </c>
      <c r="M46" s="3">
        <v>106.11325007042915</v>
      </c>
      <c r="N46" s="3">
        <v>120.64405364020232</v>
      </c>
      <c r="O46" s="3">
        <v>98.174144416918992</v>
      </c>
      <c r="P46" s="3">
        <v>163.34827667568106</v>
      </c>
      <c r="Q46" s="3">
        <v>141.87071806337491</v>
      </c>
      <c r="R46" s="3">
        <v>63.106623528993488</v>
      </c>
      <c r="S46" s="3">
        <v>50.184008029441287</v>
      </c>
      <c r="T46" s="3">
        <v>101.2083933167561</v>
      </c>
      <c r="U46" s="3">
        <v>75.347351289444305</v>
      </c>
      <c r="V46" s="3">
        <v>106.36746528045801</v>
      </c>
    </row>
    <row r="47" spans="1:22">
      <c r="A47" s="347">
        <v>304</v>
      </c>
      <c r="B47" s="14" t="s">
        <v>40</v>
      </c>
      <c r="C47" s="12">
        <v>24</v>
      </c>
      <c r="D47" s="12">
        <v>40</v>
      </c>
      <c r="E47" s="12">
        <v>13</v>
      </c>
      <c r="F47" s="12">
        <v>39</v>
      </c>
      <c r="G47" s="12">
        <v>33</v>
      </c>
      <c r="H47" s="12">
        <v>24</v>
      </c>
      <c r="I47" s="12">
        <v>12</v>
      </c>
      <c r="J47" s="12">
        <v>22</v>
      </c>
      <c r="K47" s="247">
        <v>33</v>
      </c>
      <c r="L47" s="247">
        <v>26</v>
      </c>
      <c r="M47" s="3">
        <v>148.86490509862301</v>
      </c>
      <c r="N47" s="3">
        <v>247.4022761009401</v>
      </c>
      <c r="O47" s="3">
        <v>80.167735569807604</v>
      </c>
      <c r="P47" s="3">
        <v>239.92617656105813</v>
      </c>
      <c r="Q47" s="3">
        <v>202.50368188512519</v>
      </c>
      <c r="R47" s="3">
        <v>147.04981312419582</v>
      </c>
      <c r="S47" s="3">
        <v>73.448402497245681</v>
      </c>
      <c r="T47" s="3">
        <v>134.46610842858016</v>
      </c>
      <c r="U47" s="3">
        <v>96.205237840726895</v>
      </c>
      <c r="V47" s="3">
        <v>158.613958028306</v>
      </c>
    </row>
    <row r="48" spans="1:22">
      <c r="A48" s="347">
        <v>305</v>
      </c>
      <c r="B48" s="14" t="s">
        <v>41</v>
      </c>
      <c r="C48" s="12">
        <v>229</v>
      </c>
      <c r="D48" s="12">
        <v>216</v>
      </c>
      <c r="E48" s="12">
        <v>133</v>
      </c>
      <c r="F48" s="12">
        <v>278</v>
      </c>
      <c r="G48" s="12">
        <v>268</v>
      </c>
      <c r="H48" s="12">
        <v>152</v>
      </c>
      <c r="I48" s="12">
        <v>136</v>
      </c>
      <c r="J48" s="12">
        <v>248</v>
      </c>
      <c r="K48" s="247">
        <v>209</v>
      </c>
      <c r="L48" s="247">
        <v>142</v>
      </c>
      <c r="M48" s="3">
        <v>311.76398513335056</v>
      </c>
      <c r="N48" s="3">
        <v>293.78162232740334</v>
      </c>
      <c r="O48" s="3">
        <v>180.76792388718994</v>
      </c>
      <c r="P48" s="3">
        <v>377.63529667463592</v>
      </c>
      <c r="Q48" s="3">
        <v>363.85358966004128</v>
      </c>
      <c r="R48" s="3">
        <v>206.35631762581627</v>
      </c>
      <c r="S48" s="3">
        <v>184.76754612395729</v>
      </c>
      <c r="T48" s="3">
        <v>337.20392679411526</v>
      </c>
      <c r="U48" s="3">
        <v>118.198988606592</v>
      </c>
      <c r="V48" s="3">
        <v>193.57125330570599</v>
      </c>
    </row>
    <row r="49" spans="1:22">
      <c r="A49" s="347">
        <v>306</v>
      </c>
      <c r="B49" s="14" t="s">
        <v>42</v>
      </c>
      <c r="C49" s="12">
        <v>8</v>
      </c>
      <c r="D49" s="12">
        <v>6</v>
      </c>
      <c r="E49" s="12">
        <v>10</v>
      </c>
      <c r="F49" s="12">
        <v>4</v>
      </c>
      <c r="G49" s="12">
        <v>7</v>
      </c>
      <c r="H49" s="12">
        <v>9</v>
      </c>
      <c r="I49" s="12">
        <v>3</v>
      </c>
      <c r="J49" s="12">
        <v>16</v>
      </c>
      <c r="K49" s="247">
        <v>13</v>
      </c>
      <c r="L49" s="247">
        <v>11</v>
      </c>
      <c r="M49" s="3">
        <v>53.861172827038303</v>
      </c>
      <c r="N49" s="3">
        <v>40.064102564102562</v>
      </c>
      <c r="O49" s="3">
        <v>66.260270341902995</v>
      </c>
      <c r="P49" s="3">
        <v>26.282935803929298</v>
      </c>
      <c r="Q49" s="3">
        <v>45.685941783057046</v>
      </c>
      <c r="R49" s="3">
        <v>58.316594310892242</v>
      </c>
      <c r="S49" s="3">
        <v>19.324916258696213</v>
      </c>
      <c r="T49" s="3">
        <v>102.46557796990074</v>
      </c>
      <c r="U49" s="3">
        <v>29.181743901015501</v>
      </c>
      <c r="V49" s="3">
        <v>69.717327924958795</v>
      </c>
    </row>
    <row r="50" spans="1:22">
      <c r="A50" s="347">
        <v>307</v>
      </c>
      <c r="B50" s="14" t="s">
        <v>43</v>
      </c>
      <c r="C50" s="12">
        <v>19</v>
      </c>
      <c r="D50" s="12">
        <v>24</v>
      </c>
      <c r="E50" s="12">
        <v>15</v>
      </c>
      <c r="F50" s="12">
        <v>54</v>
      </c>
      <c r="G50" s="12">
        <v>44</v>
      </c>
      <c r="H50" s="12">
        <v>20</v>
      </c>
      <c r="I50" s="12">
        <v>32</v>
      </c>
      <c r="J50" s="12">
        <v>46</v>
      </c>
      <c r="K50" s="247">
        <v>52</v>
      </c>
      <c r="L50" s="247">
        <v>37</v>
      </c>
      <c r="M50" s="3">
        <v>39.57673721046492</v>
      </c>
      <c r="N50" s="3">
        <v>49.558106880317176</v>
      </c>
      <c r="O50" s="3">
        <v>30.718820397296742</v>
      </c>
      <c r="P50" s="3">
        <v>109.69144203619818</v>
      </c>
      <c r="Q50" s="3">
        <v>88.702523990000813</v>
      </c>
      <c r="R50" s="3">
        <v>40.02241255102858</v>
      </c>
      <c r="S50" s="3">
        <v>63.628410085102999</v>
      </c>
      <c r="T50" s="3">
        <v>90.918074908587812</v>
      </c>
      <c r="U50" s="3">
        <v>38.846067346813598</v>
      </c>
      <c r="V50" s="3">
        <v>72.344752072579396</v>
      </c>
    </row>
    <row r="51" spans="1:22">
      <c r="A51" s="347">
        <v>308</v>
      </c>
      <c r="B51" s="14" t="s">
        <v>44</v>
      </c>
      <c r="C51" s="12">
        <v>21</v>
      </c>
      <c r="D51" s="12">
        <v>22</v>
      </c>
      <c r="E51" s="12">
        <v>30</v>
      </c>
      <c r="F51" s="12">
        <v>75</v>
      </c>
      <c r="G51" s="12">
        <v>44</v>
      </c>
      <c r="H51" s="12">
        <v>22</v>
      </c>
      <c r="I51" s="12">
        <v>21</v>
      </c>
      <c r="J51" s="12">
        <v>60</v>
      </c>
      <c r="K51" s="247">
        <v>57</v>
      </c>
      <c r="L51" s="247">
        <v>44</v>
      </c>
      <c r="M51" s="3">
        <v>47.365571995669434</v>
      </c>
      <c r="N51" s="3">
        <v>49.160912605304915</v>
      </c>
      <c r="O51" s="3">
        <v>66.439296629313006</v>
      </c>
      <c r="P51" s="3">
        <v>164.66145604636867</v>
      </c>
      <c r="Q51" s="3">
        <v>95.787525851747034</v>
      </c>
      <c r="R51" s="3">
        <v>47.512093987560469</v>
      </c>
      <c r="S51" s="3">
        <v>45.027659848192464</v>
      </c>
      <c r="T51" s="3">
        <v>127.77103430652271</v>
      </c>
      <c r="U51" s="3">
        <v>44.327176781002599</v>
      </c>
      <c r="V51" s="3">
        <v>92.516663512689505</v>
      </c>
    </row>
    <row r="52" spans="1:22">
      <c r="A52" s="347">
        <v>401</v>
      </c>
      <c r="B52" s="14" t="s">
        <v>45</v>
      </c>
      <c r="C52" s="12">
        <v>577</v>
      </c>
      <c r="D52" s="12">
        <v>507</v>
      </c>
      <c r="E52" s="12">
        <v>537</v>
      </c>
      <c r="F52" s="12">
        <v>874</v>
      </c>
      <c r="G52" s="12">
        <v>785</v>
      </c>
      <c r="H52" s="12">
        <v>220</v>
      </c>
      <c r="I52" s="12">
        <v>240</v>
      </c>
      <c r="J52" s="12">
        <v>512</v>
      </c>
      <c r="K52" s="247">
        <v>760</v>
      </c>
      <c r="L52" s="247">
        <v>578</v>
      </c>
      <c r="M52" s="3">
        <v>426.48493628595924</v>
      </c>
      <c r="N52" s="3">
        <v>370.21351169787073</v>
      </c>
      <c r="O52" s="3">
        <v>387.55214272311315</v>
      </c>
      <c r="P52" s="3">
        <v>623.70210731387056</v>
      </c>
      <c r="Q52" s="3">
        <v>554.05376791852234</v>
      </c>
      <c r="R52" s="3">
        <v>153.62270264231049</v>
      </c>
      <c r="S52" s="3">
        <v>165.92232070019219</v>
      </c>
      <c r="T52" s="3">
        <v>350.63689905492402</v>
      </c>
      <c r="U52" s="3">
        <v>345.71383082766602</v>
      </c>
      <c r="V52" s="3">
        <v>388.817134861694</v>
      </c>
    </row>
    <row r="53" spans="1:22">
      <c r="A53" s="347">
        <v>402</v>
      </c>
      <c r="B53" s="14" t="s">
        <v>46</v>
      </c>
      <c r="C53" s="12">
        <v>44</v>
      </c>
      <c r="D53" s="12">
        <v>44</v>
      </c>
      <c r="E53" s="12">
        <v>36</v>
      </c>
      <c r="F53" s="12">
        <v>92</v>
      </c>
      <c r="G53" s="12">
        <v>75</v>
      </c>
      <c r="H53" s="12">
        <v>17</v>
      </c>
      <c r="I53" s="12">
        <v>15</v>
      </c>
      <c r="J53" s="12">
        <v>70</v>
      </c>
      <c r="K53" s="247">
        <v>128</v>
      </c>
      <c r="L53" s="247">
        <v>56</v>
      </c>
      <c r="M53" s="3">
        <v>100.51169590643275</v>
      </c>
      <c r="N53" s="3">
        <v>98.989853540012149</v>
      </c>
      <c r="O53" s="3">
        <v>79.811998403760029</v>
      </c>
      <c r="P53" s="3">
        <v>201.08850079779677</v>
      </c>
      <c r="Q53" s="3">
        <v>161.70763260025873</v>
      </c>
      <c r="R53" s="3">
        <v>36.168673673460702</v>
      </c>
      <c r="S53" s="3">
        <v>31.505324399823571</v>
      </c>
      <c r="T53" s="3">
        <v>145.25835235526043</v>
      </c>
      <c r="U53" s="3">
        <v>159.332480764796</v>
      </c>
      <c r="V53" s="3">
        <v>113.54420113544199</v>
      </c>
    </row>
    <row r="54" spans="1:22">
      <c r="A54" s="347">
        <v>403</v>
      </c>
      <c r="B54" s="14" t="s">
        <v>47</v>
      </c>
      <c r="C54" s="12">
        <v>47</v>
      </c>
      <c r="D54" s="12">
        <v>48</v>
      </c>
      <c r="E54" s="12">
        <v>49</v>
      </c>
      <c r="F54" s="12">
        <v>99</v>
      </c>
      <c r="G54" s="12">
        <v>72</v>
      </c>
      <c r="H54" s="12">
        <v>11</v>
      </c>
      <c r="I54" s="12">
        <v>13</v>
      </c>
      <c r="J54" s="12">
        <v>56</v>
      </c>
      <c r="K54" s="247">
        <v>92</v>
      </c>
      <c r="L54" s="247">
        <v>56</v>
      </c>
      <c r="M54" s="3">
        <v>100.62085206593878</v>
      </c>
      <c r="N54" s="3">
        <v>101.69491525423729</v>
      </c>
      <c r="O54" s="3">
        <v>102.78570229904348</v>
      </c>
      <c r="P54" s="3">
        <v>205.69291502181591</v>
      </c>
      <c r="Q54" s="3">
        <v>148.20608880014822</v>
      </c>
      <c r="R54" s="3">
        <v>22.428382098073197</v>
      </c>
      <c r="S54" s="3">
        <v>26.283334344230809</v>
      </c>
      <c r="T54" s="3">
        <v>112.37082371827029</v>
      </c>
      <c r="U54" s="3">
        <v>80.553862231124299</v>
      </c>
      <c r="V54" s="3">
        <v>110.75073174590599</v>
      </c>
    </row>
    <row r="55" spans="1:22">
      <c r="A55" s="347">
        <v>404</v>
      </c>
      <c r="B55" s="14" t="s">
        <v>48</v>
      </c>
      <c r="C55" s="12">
        <v>21</v>
      </c>
      <c r="D55" s="12">
        <v>48</v>
      </c>
      <c r="E55" s="12">
        <v>32</v>
      </c>
      <c r="F55" s="12">
        <v>54</v>
      </c>
      <c r="G55" s="12">
        <v>50</v>
      </c>
      <c r="H55" s="12">
        <v>9</v>
      </c>
      <c r="I55" s="12">
        <v>8</v>
      </c>
      <c r="J55" s="12">
        <v>36</v>
      </c>
      <c r="K55" s="247">
        <v>56</v>
      </c>
      <c r="L55" s="247">
        <v>32</v>
      </c>
      <c r="M55" s="3">
        <v>52.706874482343196</v>
      </c>
      <c r="N55" s="3">
        <v>118.65915158706616</v>
      </c>
      <c r="O55" s="3">
        <v>77.95941238092918</v>
      </c>
      <c r="P55" s="3">
        <v>129.69234094675409</v>
      </c>
      <c r="Q55" s="3">
        <v>118.46095526914328</v>
      </c>
      <c r="R55" s="3">
        <v>21.038851746224694</v>
      </c>
      <c r="S55" s="3">
        <v>18.459976463530008</v>
      </c>
      <c r="T55" s="3">
        <v>82.045672090797211</v>
      </c>
      <c r="U55" s="3">
        <v>63.884700891830398</v>
      </c>
      <c r="V55" s="3">
        <v>71.209221594196407</v>
      </c>
    </row>
    <row r="56" spans="1:22">
      <c r="A56" s="347">
        <v>405</v>
      </c>
      <c r="B56" s="14" t="s">
        <v>49</v>
      </c>
      <c r="C56" s="12">
        <v>42</v>
      </c>
      <c r="D56" s="12">
        <v>56</v>
      </c>
      <c r="E56" s="12">
        <v>55</v>
      </c>
      <c r="F56" s="12">
        <v>114</v>
      </c>
      <c r="G56" s="12">
        <v>101</v>
      </c>
      <c r="H56" s="12">
        <v>19</v>
      </c>
      <c r="I56" s="12">
        <v>23</v>
      </c>
      <c r="J56" s="12">
        <v>64</v>
      </c>
      <c r="K56" s="247">
        <v>101</v>
      </c>
      <c r="L56" s="247">
        <v>79</v>
      </c>
      <c r="M56" s="3">
        <v>81.181382402968921</v>
      </c>
      <c r="N56" s="3">
        <v>106.72358591248667</v>
      </c>
      <c r="O56" s="3">
        <v>103.38928886967309</v>
      </c>
      <c r="P56" s="3">
        <v>211.49885901931316</v>
      </c>
      <c r="Q56" s="3">
        <v>185.02573872900143</v>
      </c>
      <c r="R56" s="3">
        <v>34.377318207313323</v>
      </c>
      <c r="S56" s="3">
        <v>41.127979543300611</v>
      </c>
      <c r="T56" s="3">
        <v>113.15417256011315</v>
      </c>
      <c r="U56" s="3">
        <v>96.216835899115594</v>
      </c>
      <c r="V56" s="3">
        <v>136.742076748654</v>
      </c>
    </row>
    <row r="57" spans="1:22">
      <c r="A57" s="347">
        <v>406</v>
      </c>
      <c r="B57" s="14" t="s">
        <v>50</v>
      </c>
      <c r="C57" s="12">
        <v>19</v>
      </c>
      <c r="D57" s="12">
        <v>27</v>
      </c>
      <c r="E57" s="12">
        <v>10</v>
      </c>
      <c r="F57" s="12">
        <v>40</v>
      </c>
      <c r="G57" s="12">
        <v>42</v>
      </c>
      <c r="H57" s="12">
        <v>4</v>
      </c>
      <c r="I57" s="12">
        <v>7</v>
      </c>
      <c r="J57" s="12">
        <v>22</v>
      </c>
      <c r="K57" s="247">
        <v>29</v>
      </c>
      <c r="L57" s="247">
        <v>14</v>
      </c>
      <c r="M57" s="3">
        <v>86.422560836934267</v>
      </c>
      <c r="N57" s="3">
        <v>121.36467838360228</v>
      </c>
      <c r="O57" s="3">
        <v>44.44444444444445</v>
      </c>
      <c r="P57" s="3">
        <v>175.79326711786939</v>
      </c>
      <c r="Q57" s="3">
        <v>182.64045921029745</v>
      </c>
      <c r="R57" s="3">
        <v>17.219113215669392</v>
      </c>
      <c r="S57" s="3">
        <v>29.853292391675197</v>
      </c>
      <c r="T57" s="3">
        <v>93.003593320651035</v>
      </c>
      <c r="U57" s="3">
        <v>43.848110146452697</v>
      </c>
      <c r="V57" s="3">
        <v>58.207217694994199</v>
      </c>
    </row>
    <row r="58" spans="1:22">
      <c r="A58" s="347">
        <v>407</v>
      </c>
      <c r="B58" s="14" t="s">
        <v>51</v>
      </c>
      <c r="C58" s="12">
        <v>150</v>
      </c>
      <c r="D58" s="12">
        <v>69</v>
      </c>
      <c r="E58" s="12">
        <v>59</v>
      </c>
      <c r="F58" s="12">
        <v>112</v>
      </c>
      <c r="G58" s="12">
        <v>167</v>
      </c>
      <c r="H58" s="12">
        <v>46</v>
      </c>
      <c r="I58" s="12">
        <v>17</v>
      </c>
      <c r="J58" s="12">
        <v>188</v>
      </c>
      <c r="K58" s="247">
        <v>169</v>
      </c>
      <c r="L58" s="247">
        <v>136</v>
      </c>
      <c r="M58" s="3">
        <v>592.97912713472488</v>
      </c>
      <c r="N58" s="3">
        <v>270.12214218603197</v>
      </c>
      <c r="O58" s="3">
        <v>228.83295194508008</v>
      </c>
      <c r="P58" s="3">
        <v>430.50430504305041</v>
      </c>
      <c r="Q58" s="3">
        <v>636.50569805999169</v>
      </c>
      <c r="R58" s="3">
        <v>173.85388714615064</v>
      </c>
      <c r="S58" s="3">
        <v>63.761158202685472</v>
      </c>
      <c r="T58" s="3">
        <v>700.10799538226649</v>
      </c>
      <c r="U58" s="3">
        <v>547.16107580285404</v>
      </c>
      <c r="V58" s="3">
        <v>499.87135663615999</v>
      </c>
    </row>
    <row r="59" spans="1:22">
      <c r="A59" s="347">
        <v>408</v>
      </c>
      <c r="B59" s="14" t="s">
        <v>52</v>
      </c>
      <c r="C59" s="12">
        <v>34</v>
      </c>
      <c r="D59" s="12">
        <v>46</v>
      </c>
      <c r="E59" s="12">
        <v>42</v>
      </c>
      <c r="F59" s="12">
        <v>49</v>
      </c>
      <c r="G59" s="12">
        <v>38</v>
      </c>
      <c r="H59" s="12">
        <v>10</v>
      </c>
      <c r="I59" s="12">
        <v>4</v>
      </c>
      <c r="J59" s="12">
        <v>24</v>
      </c>
      <c r="K59" s="247">
        <v>49</v>
      </c>
      <c r="L59" s="247">
        <v>27</v>
      </c>
      <c r="M59" s="3">
        <v>145.1378809869376</v>
      </c>
      <c r="N59" s="3">
        <v>193.85561970584519</v>
      </c>
      <c r="O59" s="3">
        <v>174.79607125020809</v>
      </c>
      <c r="P59" s="3">
        <v>201.52169442730823</v>
      </c>
      <c r="Q59" s="3">
        <v>154.4527090192253</v>
      </c>
      <c r="R59" s="3">
        <v>40.183235554126817</v>
      </c>
      <c r="S59" s="3">
        <v>15.90646995665487</v>
      </c>
      <c r="T59" s="3">
        <v>94.48446911538916</v>
      </c>
      <c r="U59" s="3">
        <v>99.881957686370697</v>
      </c>
      <c r="V59" s="3">
        <v>104.259180600069</v>
      </c>
    </row>
    <row r="60" spans="1:22">
      <c r="A60" s="347">
        <v>409</v>
      </c>
      <c r="B60" s="14" t="s">
        <v>53</v>
      </c>
      <c r="C60" s="12">
        <v>26</v>
      </c>
      <c r="D60" s="12">
        <v>31</v>
      </c>
      <c r="E60" s="12">
        <v>20</v>
      </c>
      <c r="F60" s="12">
        <v>42</v>
      </c>
      <c r="G60" s="12">
        <v>74</v>
      </c>
      <c r="H60" s="12">
        <v>10</v>
      </c>
      <c r="I60" s="12">
        <v>15</v>
      </c>
      <c r="J60" s="12">
        <v>26</v>
      </c>
      <c r="K60" s="247">
        <v>49</v>
      </c>
      <c r="L60" s="247">
        <v>44</v>
      </c>
      <c r="M60" s="3">
        <v>86.252653927813171</v>
      </c>
      <c r="N60" s="3">
        <v>102.07441554165295</v>
      </c>
      <c r="O60" s="3">
        <v>65.389393840319102</v>
      </c>
      <c r="P60" s="3">
        <v>136.37249172024158</v>
      </c>
      <c r="Q60" s="3">
        <v>238.70967741935482</v>
      </c>
      <c r="R60" s="3">
        <v>32.051282051282051</v>
      </c>
      <c r="S60" s="3">
        <v>47.819433817903594</v>
      </c>
      <c r="T60" s="3">
        <v>82.489926710872808</v>
      </c>
      <c r="U60" s="3">
        <v>63.6302746148694</v>
      </c>
      <c r="V60" s="3">
        <v>138.39089136314999</v>
      </c>
    </row>
    <row r="61" spans="1:22">
      <c r="A61" s="347">
        <v>410</v>
      </c>
      <c r="B61" s="14" t="s">
        <v>54</v>
      </c>
      <c r="C61" s="12">
        <v>104</v>
      </c>
      <c r="D61" s="12">
        <v>106</v>
      </c>
      <c r="E61" s="12">
        <v>83</v>
      </c>
      <c r="F61" s="12">
        <v>234</v>
      </c>
      <c r="G61" s="12">
        <v>166</v>
      </c>
      <c r="H61" s="12">
        <v>44</v>
      </c>
      <c r="I61" s="12">
        <v>63</v>
      </c>
      <c r="J61" s="12">
        <v>134</v>
      </c>
      <c r="K61" s="247">
        <v>112</v>
      </c>
      <c r="L61" s="247">
        <v>74</v>
      </c>
      <c r="M61" s="3">
        <v>144.00841895372346</v>
      </c>
      <c r="N61" s="3">
        <v>142.48460897384197</v>
      </c>
      <c r="O61" s="3">
        <v>108.39612908281202</v>
      </c>
      <c r="P61" s="3">
        <v>297.18436861021854</v>
      </c>
      <c r="Q61" s="3">
        <v>205.20427714939117</v>
      </c>
      <c r="R61" s="3">
        <v>53.002469433234957</v>
      </c>
      <c r="S61" s="3">
        <v>73.812843434757653</v>
      </c>
      <c r="T61" s="3">
        <v>152.8162669494908</v>
      </c>
      <c r="U61" s="3">
        <v>80.413384361085903</v>
      </c>
      <c r="V61" s="3">
        <v>80.148165798394899</v>
      </c>
    </row>
    <row r="62" spans="1:22">
      <c r="A62" s="347">
        <v>501</v>
      </c>
      <c r="B62" s="14" t="s">
        <v>55</v>
      </c>
      <c r="C62" s="12">
        <v>346</v>
      </c>
      <c r="D62" s="12">
        <v>249</v>
      </c>
      <c r="E62" s="12">
        <v>160</v>
      </c>
      <c r="F62" s="12">
        <v>464</v>
      </c>
      <c r="G62" s="12">
        <v>509</v>
      </c>
      <c r="H62" s="12">
        <v>95</v>
      </c>
      <c r="I62" s="12">
        <v>86</v>
      </c>
      <c r="J62" s="12">
        <v>141</v>
      </c>
      <c r="K62" s="247">
        <v>455</v>
      </c>
      <c r="L62" s="247">
        <v>362</v>
      </c>
      <c r="M62" s="3">
        <v>493.52427683003367</v>
      </c>
      <c r="N62" s="3">
        <v>348.11542333072362</v>
      </c>
      <c r="O62" s="3">
        <v>219.39146292969872</v>
      </c>
      <c r="P62" s="3">
        <v>624.49528936742934</v>
      </c>
      <c r="Q62" s="3">
        <v>672.9243786356426</v>
      </c>
      <c r="R62" s="3">
        <v>123.42631449024933</v>
      </c>
      <c r="S62" s="3">
        <v>109.81714168965165</v>
      </c>
      <c r="T62" s="3">
        <v>177.11342796131137</v>
      </c>
      <c r="U62" s="3">
        <v>285.78559840259601</v>
      </c>
      <c r="V62" s="3">
        <v>440.87737032481198</v>
      </c>
    </row>
    <row r="63" spans="1:22">
      <c r="A63" s="347">
        <v>502</v>
      </c>
      <c r="B63" s="14" t="s">
        <v>56</v>
      </c>
      <c r="C63" s="12">
        <v>325</v>
      </c>
      <c r="D63" s="12">
        <v>184</v>
      </c>
      <c r="E63" s="12">
        <v>168</v>
      </c>
      <c r="F63" s="12">
        <v>332</v>
      </c>
      <c r="G63" s="12">
        <v>317</v>
      </c>
      <c r="H63" s="12">
        <v>62</v>
      </c>
      <c r="I63" s="12">
        <v>91</v>
      </c>
      <c r="J63" s="12">
        <v>107</v>
      </c>
      <c r="K63" s="247">
        <v>252</v>
      </c>
      <c r="L63" s="247">
        <v>174</v>
      </c>
      <c r="M63" s="3">
        <v>603.76377045830316</v>
      </c>
      <c r="N63" s="3">
        <v>338.26016618869039</v>
      </c>
      <c r="O63" s="3">
        <v>305.68797991193276</v>
      </c>
      <c r="P63" s="3">
        <v>598.06888600662921</v>
      </c>
      <c r="Q63" s="3">
        <v>565.53618896401622</v>
      </c>
      <c r="R63" s="3">
        <v>109.5580569348483</v>
      </c>
      <c r="S63" s="3">
        <v>159.29978118161924</v>
      </c>
      <c r="T63" s="3">
        <v>185.68651950576148</v>
      </c>
      <c r="U63" s="3">
        <v>134.30313273374799</v>
      </c>
      <c r="V63" s="3">
        <v>296.91819391829603</v>
      </c>
    </row>
    <row r="64" spans="1:22">
      <c r="A64" s="347">
        <v>503</v>
      </c>
      <c r="B64" s="14" t="s">
        <v>57</v>
      </c>
      <c r="C64" s="12">
        <v>496</v>
      </c>
      <c r="D64" s="12">
        <v>225</v>
      </c>
      <c r="E64" s="12">
        <v>232</v>
      </c>
      <c r="F64" s="12">
        <v>497</v>
      </c>
      <c r="G64" s="12">
        <v>425</v>
      </c>
      <c r="H64" s="12">
        <v>104</v>
      </c>
      <c r="I64" s="12">
        <v>113</v>
      </c>
      <c r="J64" s="12">
        <v>156</v>
      </c>
      <c r="K64" s="247">
        <v>450</v>
      </c>
      <c r="L64" s="247">
        <v>352</v>
      </c>
      <c r="M64" s="3">
        <v>788.6535648413153</v>
      </c>
      <c r="N64" s="3">
        <v>350.91549954770892</v>
      </c>
      <c r="O64" s="3">
        <v>355.03864105899459</v>
      </c>
      <c r="P64" s="3">
        <v>746.68349333693902</v>
      </c>
      <c r="Q64" s="3">
        <v>627.23220874287915</v>
      </c>
      <c r="R64" s="3">
        <v>150.85800490288514</v>
      </c>
      <c r="S64" s="3">
        <v>161.14081996434936</v>
      </c>
      <c r="T64" s="3">
        <v>218.84293810672801</v>
      </c>
      <c r="U64" s="3">
        <v>304.01017052206799</v>
      </c>
      <c r="V64" s="3">
        <v>478.70965987134701</v>
      </c>
    </row>
    <row r="65" spans="1:22">
      <c r="A65" s="347">
        <v>504</v>
      </c>
      <c r="B65" s="14" t="s">
        <v>58</v>
      </c>
      <c r="C65" s="12">
        <v>26</v>
      </c>
      <c r="D65" s="12">
        <v>24</v>
      </c>
      <c r="E65" s="12">
        <v>23</v>
      </c>
      <c r="F65" s="12">
        <v>44</v>
      </c>
      <c r="G65" s="12">
        <v>59</v>
      </c>
      <c r="H65" s="12">
        <v>7</v>
      </c>
      <c r="I65" s="12">
        <v>11</v>
      </c>
      <c r="J65" s="12">
        <v>10</v>
      </c>
      <c r="K65" s="247">
        <v>37</v>
      </c>
      <c r="L65" s="247">
        <v>40</v>
      </c>
      <c r="M65" s="3">
        <v>116.58670014797544</v>
      </c>
      <c r="N65" s="3">
        <v>105.82943822206545</v>
      </c>
      <c r="O65" s="3">
        <v>99.796068902677135</v>
      </c>
      <c r="P65" s="3">
        <v>187.88163457022077</v>
      </c>
      <c r="Q65" s="3">
        <v>248.17027004290401</v>
      </c>
      <c r="R65" s="3">
        <v>29.009531703273936</v>
      </c>
      <c r="S65" s="3">
        <v>44.908957295664244</v>
      </c>
      <c r="T65" s="3">
        <v>40.24630740129593</v>
      </c>
      <c r="U65" s="3">
        <v>67.484921337888593</v>
      </c>
      <c r="V65" s="3">
        <v>156.586416128401</v>
      </c>
    </row>
    <row r="66" spans="1:22">
      <c r="A66" s="347">
        <v>505</v>
      </c>
      <c r="B66" s="14" t="s">
        <v>84</v>
      </c>
      <c r="C66" s="12">
        <v>130</v>
      </c>
      <c r="D66" s="12">
        <v>94</v>
      </c>
      <c r="E66" s="12">
        <v>49</v>
      </c>
      <c r="F66" s="12">
        <v>177</v>
      </c>
      <c r="G66" s="12">
        <v>169</v>
      </c>
      <c r="H66" s="12">
        <v>29</v>
      </c>
      <c r="I66" s="12">
        <v>37</v>
      </c>
      <c r="J66" s="12">
        <v>46</v>
      </c>
      <c r="K66" s="247">
        <v>139</v>
      </c>
      <c r="L66" s="247">
        <v>98</v>
      </c>
      <c r="M66" s="3">
        <v>314.08552790529114</v>
      </c>
      <c r="N66" s="3">
        <v>222.09096278795036</v>
      </c>
      <c r="O66" s="3">
        <v>113.29217821553259</v>
      </c>
      <c r="P66" s="3">
        <v>400.84244853590593</v>
      </c>
      <c r="Q66" s="3">
        <v>375.16371789464336</v>
      </c>
      <c r="R66" s="3">
        <v>63.127190404667061</v>
      </c>
      <c r="S66" s="3">
        <v>78.967025931063915</v>
      </c>
      <c r="T66" s="3">
        <v>96.32297512354468</v>
      </c>
      <c r="U66" s="3">
        <v>128.55869118958299</v>
      </c>
      <c r="V66" s="3">
        <v>197.95980204019801</v>
      </c>
    </row>
    <row r="67" spans="1:22">
      <c r="A67" s="347">
        <v>506</v>
      </c>
      <c r="B67" s="14" t="s">
        <v>60</v>
      </c>
      <c r="C67" s="12">
        <v>58</v>
      </c>
      <c r="D67" s="12">
        <v>52</v>
      </c>
      <c r="E67" s="12">
        <v>69</v>
      </c>
      <c r="F67" s="12">
        <v>196</v>
      </c>
      <c r="G67" s="12">
        <v>179</v>
      </c>
      <c r="H67" s="12">
        <v>21</v>
      </c>
      <c r="I67" s="12">
        <v>36</v>
      </c>
      <c r="J67" s="12">
        <v>49</v>
      </c>
      <c r="K67" s="247">
        <v>132</v>
      </c>
      <c r="L67" s="247">
        <v>110</v>
      </c>
      <c r="M67" s="3">
        <v>188.35449615172277</v>
      </c>
      <c r="N67" s="3">
        <v>166.77357280307888</v>
      </c>
      <c r="O67" s="3">
        <v>218.55500300909065</v>
      </c>
      <c r="P67" s="3">
        <v>613.42013019529293</v>
      </c>
      <c r="Q67" s="3">
        <v>553.75096674400618</v>
      </c>
      <c r="R67" s="3">
        <v>64.24965580541533</v>
      </c>
      <c r="S67" s="3">
        <v>108.95224260032685</v>
      </c>
      <c r="T67" s="3">
        <v>146.7373401611116</v>
      </c>
      <c r="U67" s="3">
        <v>198.50022055580101</v>
      </c>
      <c r="V67" s="3">
        <v>322.76995305164297</v>
      </c>
    </row>
    <row r="68" spans="1:22">
      <c r="A68" s="347">
        <v>507</v>
      </c>
      <c r="B68" s="14" t="s">
        <v>61</v>
      </c>
      <c r="C68" s="12">
        <v>11</v>
      </c>
      <c r="D68" s="12">
        <v>17</v>
      </c>
      <c r="E68" s="12">
        <v>14</v>
      </c>
      <c r="F68" s="12">
        <v>41</v>
      </c>
      <c r="G68" s="12">
        <v>44</v>
      </c>
      <c r="H68" s="12">
        <v>5</v>
      </c>
      <c r="I68" s="12">
        <v>9</v>
      </c>
      <c r="J68" s="12">
        <v>11</v>
      </c>
      <c r="K68" s="247">
        <v>31</v>
      </c>
      <c r="L68" s="247">
        <v>30</v>
      </c>
      <c r="M68" s="3">
        <v>57.095401224955886</v>
      </c>
      <c r="N68" s="3">
        <v>87.49806989551702</v>
      </c>
      <c r="O68" s="3">
        <v>71.497880598539396</v>
      </c>
      <c r="P68" s="3">
        <v>207.77377996249933</v>
      </c>
      <c r="Q68" s="3">
        <v>221.36137244050911</v>
      </c>
      <c r="R68" s="3">
        <v>24.980015987210233</v>
      </c>
      <c r="S68" s="3">
        <v>44.65614766299494</v>
      </c>
      <c r="T68" s="3">
        <v>54.23528251651711</v>
      </c>
      <c r="U68" s="3">
        <v>31.515915537346402</v>
      </c>
      <c r="V68" s="3">
        <v>146.07781078054199</v>
      </c>
    </row>
    <row r="69" spans="1:22">
      <c r="A69" s="347">
        <v>508</v>
      </c>
      <c r="B69" s="14" t="s">
        <v>62</v>
      </c>
      <c r="C69" s="12">
        <v>29</v>
      </c>
      <c r="D69" s="12">
        <v>13</v>
      </c>
      <c r="E69" s="12">
        <v>13</v>
      </c>
      <c r="F69" s="12">
        <v>51</v>
      </c>
      <c r="G69" s="12">
        <v>50</v>
      </c>
      <c r="H69" s="12">
        <v>9</v>
      </c>
      <c r="I69" s="12">
        <v>11</v>
      </c>
      <c r="J69" s="12">
        <v>10</v>
      </c>
      <c r="K69" s="247">
        <v>27</v>
      </c>
      <c r="L69" s="247">
        <v>26</v>
      </c>
      <c r="M69" s="3">
        <v>137.78685798451085</v>
      </c>
      <c r="N69" s="3">
        <v>61.346798169034024</v>
      </c>
      <c r="O69" s="3">
        <v>60.927028167033797</v>
      </c>
      <c r="P69" s="3">
        <v>237.48544819557625</v>
      </c>
      <c r="Q69" s="3">
        <v>231.27804246264859</v>
      </c>
      <c r="R69" s="3">
        <v>41.381212929330083</v>
      </c>
      <c r="S69" s="3">
        <v>50.313314732653339</v>
      </c>
      <c r="T69" s="3">
        <v>45.487627365356623</v>
      </c>
      <c r="U69" s="3">
        <v>51.808590806330102</v>
      </c>
      <c r="V69" s="3">
        <v>117.080199936957</v>
      </c>
    </row>
    <row r="70" spans="1:22">
      <c r="A70" s="347">
        <v>509</v>
      </c>
      <c r="B70" s="14" t="s">
        <v>63</v>
      </c>
      <c r="C70" s="12">
        <v>13</v>
      </c>
      <c r="D70" s="12">
        <v>5</v>
      </c>
      <c r="E70" s="12">
        <v>11</v>
      </c>
      <c r="F70" s="12">
        <v>20</v>
      </c>
      <c r="G70" s="12">
        <v>24</v>
      </c>
      <c r="H70" s="12">
        <v>0</v>
      </c>
      <c r="I70" s="12">
        <v>1</v>
      </c>
      <c r="J70" s="12">
        <v>7</v>
      </c>
      <c r="K70" s="247">
        <v>12</v>
      </c>
      <c r="L70" s="247">
        <v>12</v>
      </c>
      <c r="M70" s="3">
        <v>112.12696222183888</v>
      </c>
      <c r="N70" s="3">
        <v>42.962708369135591</v>
      </c>
      <c r="O70" s="3">
        <v>94.218415417558887</v>
      </c>
      <c r="P70" s="3">
        <v>170.7504482199266</v>
      </c>
      <c r="Q70" s="3">
        <v>204.25531914893617</v>
      </c>
      <c r="R70" s="3">
        <v>0</v>
      </c>
      <c r="S70" s="3">
        <v>8.4638171815488779</v>
      </c>
      <c r="T70" s="3">
        <v>59.131610069268461</v>
      </c>
      <c r="U70" s="3">
        <v>8.4217618325753794</v>
      </c>
      <c r="V70" s="3">
        <v>100.925147182506</v>
      </c>
    </row>
    <row r="71" spans="1:22">
      <c r="A71" s="347">
        <v>510</v>
      </c>
      <c r="B71" s="14" t="s">
        <v>64</v>
      </c>
      <c r="C71" s="12">
        <v>32</v>
      </c>
      <c r="D71" s="12">
        <v>31</v>
      </c>
      <c r="E71" s="12">
        <v>33</v>
      </c>
      <c r="F71" s="12">
        <v>47</v>
      </c>
      <c r="G71" s="12">
        <v>46</v>
      </c>
      <c r="H71" s="12">
        <v>14</v>
      </c>
      <c r="I71" s="12">
        <v>13</v>
      </c>
      <c r="J71" s="12">
        <v>16</v>
      </c>
      <c r="K71" s="247">
        <v>64</v>
      </c>
      <c r="L71" s="247">
        <v>33</v>
      </c>
      <c r="M71" s="3">
        <v>130.26663952778344</v>
      </c>
      <c r="N71" s="3">
        <v>123.58475522245257</v>
      </c>
      <c r="O71" s="3">
        <v>128.97174346347757</v>
      </c>
      <c r="P71" s="3">
        <v>180.09732919492663</v>
      </c>
      <c r="Q71" s="3">
        <v>172.93883228692809</v>
      </c>
      <c r="R71" s="3">
        <v>51.679586563307488</v>
      </c>
      <c r="S71" s="3">
        <v>47.133896522968712</v>
      </c>
      <c r="T71" s="3">
        <v>56.99832567418332</v>
      </c>
      <c r="U71" s="3">
        <v>70.818890007081905</v>
      </c>
      <c r="V71" s="3">
        <v>113.61288989878101</v>
      </c>
    </row>
    <row r="72" spans="1:22">
      <c r="A72" s="347">
        <v>511</v>
      </c>
      <c r="B72" s="14" t="s">
        <v>65</v>
      </c>
      <c r="C72" s="12">
        <v>13</v>
      </c>
      <c r="D72" s="12">
        <v>7</v>
      </c>
      <c r="E72" s="12">
        <v>5</v>
      </c>
      <c r="F72" s="12">
        <v>18</v>
      </c>
      <c r="G72" s="12">
        <v>10</v>
      </c>
      <c r="H72" s="12">
        <v>3</v>
      </c>
      <c r="I72" s="12">
        <v>5</v>
      </c>
      <c r="J72" s="12">
        <v>8</v>
      </c>
      <c r="K72" s="247">
        <v>24</v>
      </c>
      <c r="L72" s="247">
        <v>12</v>
      </c>
      <c r="M72" s="3">
        <v>167.59056336212456</v>
      </c>
      <c r="N72" s="3">
        <v>89.651639344262293</v>
      </c>
      <c r="O72" s="3">
        <v>63.653723742838949</v>
      </c>
      <c r="P72" s="3">
        <v>227.79043280182231</v>
      </c>
      <c r="Q72" s="3">
        <v>125.86532410320957</v>
      </c>
      <c r="R72" s="3">
        <v>37.509377344336087</v>
      </c>
      <c r="S72" s="3">
        <v>62.165858510506027</v>
      </c>
      <c r="T72" s="3">
        <v>98.948670377241811</v>
      </c>
      <c r="U72" s="3">
        <v>85.116731517509706</v>
      </c>
      <c r="V72" s="3">
        <v>146.842878120411</v>
      </c>
    </row>
    <row r="73" spans="1:22">
      <c r="A73" s="347">
        <v>601</v>
      </c>
      <c r="B73" s="14" t="s">
        <v>66</v>
      </c>
      <c r="C73" s="12">
        <v>675</v>
      </c>
      <c r="D73" s="12">
        <v>485</v>
      </c>
      <c r="E73" s="12">
        <v>425</v>
      </c>
      <c r="F73" s="12">
        <v>573</v>
      </c>
      <c r="G73" s="12">
        <v>581</v>
      </c>
      <c r="H73" s="12">
        <v>186</v>
      </c>
      <c r="I73" s="12">
        <v>272</v>
      </c>
      <c r="J73" s="12">
        <v>312</v>
      </c>
      <c r="K73" s="247">
        <v>500</v>
      </c>
      <c r="L73" s="247">
        <v>454</v>
      </c>
      <c r="M73" s="3">
        <v>517.39203752816911</v>
      </c>
      <c r="N73" s="3">
        <v>366.20356387798245</v>
      </c>
      <c r="O73" s="3">
        <v>316.22023809523807</v>
      </c>
      <c r="P73" s="3">
        <v>420.30984097177395</v>
      </c>
      <c r="Q73" s="3">
        <v>420.33829636382052</v>
      </c>
      <c r="R73" s="3">
        <v>132.76041741017258</v>
      </c>
      <c r="S73" s="3">
        <v>191.53580733751144</v>
      </c>
      <c r="T73" s="3">
        <v>216.85490877497827</v>
      </c>
      <c r="U73" s="3">
        <v>203.956329350657</v>
      </c>
      <c r="V73" s="3">
        <v>318.65015862320701</v>
      </c>
    </row>
    <row r="74" spans="1:22">
      <c r="A74" s="347">
        <v>602</v>
      </c>
      <c r="B74" s="14" t="s">
        <v>67</v>
      </c>
      <c r="C74" s="12">
        <v>79</v>
      </c>
      <c r="D74" s="12">
        <v>65</v>
      </c>
      <c r="E74" s="12">
        <v>54</v>
      </c>
      <c r="F74" s="12">
        <v>82</v>
      </c>
      <c r="G74" s="12">
        <v>100</v>
      </c>
      <c r="H74" s="12">
        <v>30</v>
      </c>
      <c r="I74" s="12">
        <v>32</v>
      </c>
      <c r="J74" s="12">
        <v>39</v>
      </c>
      <c r="K74" s="247">
        <v>55</v>
      </c>
      <c r="L74" s="247">
        <v>44</v>
      </c>
      <c r="M74" s="3">
        <v>222.96229397155113</v>
      </c>
      <c r="N74" s="3">
        <v>180.61576080915862</v>
      </c>
      <c r="O74" s="3">
        <v>147.75494568637643</v>
      </c>
      <c r="P74" s="3">
        <v>220.97065401924061</v>
      </c>
      <c r="Q74" s="3">
        <v>265.62541503971102</v>
      </c>
      <c r="R74" s="3">
        <v>78.56899667391248</v>
      </c>
      <c r="S74" s="3">
        <v>82.657436586247869</v>
      </c>
      <c r="T74" s="3">
        <v>99.378248904291112</v>
      </c>
      <c r="U74" s="3">
        <v>71.822569524247299</v>
      </c>
      <c r="V74" s="3">
        <v>109.286902958198</v>
      </c>
    </row>
    <row r="75" spans="1:22">
      <c r="A75" s="347">
        <v>603</v>
      </c>
      <c r="B75" s="14" t="s">
        <v>68</v>
      </c>
      <c r="C75" s="12">
        <v>113</v>
      </c>
      <c r="D75" s="12">
        <v>90</v>
      </c>
      <c r="E75" s="12">
        <v>108</v>
      </c>
      <c r="F75" s="12">
        <v>187</v>
      </c>
      <c r="G75" s="12">
        <v>145</v>
      </c>
      <c r="H75" s="12">
        <v>27</v>
      </c>
      <c r="I75" s="12">
        <v>18</v>
      </c>
      <c r="J75" s="12">
        <v>37</v>
      </c>
      <c r="K75" s="247">
        <v>86</v>
      </c>
      <c r="L75" s="247">
        <v>89</v>
      </c>
      <c r="M75" s="3">
        <v>225.74265337515234</v>
      </c>
      <c r="N75" s="3">
        <v>177.3783480163188</v>
      </c>
      <c r="O75" s="3">
        <v>209.96558897291834</v>
      </c>
      <c r="P75" s="3">
        <v>358.74611518244257</v>
      </c>
      <c r="Q75" s="3">
        <v>274.70445589572597</v>
      </c>
      <c r="R75" s="3">
        <v>50.527734111834718</v>
      </c>
      <c r="S75" s="3">
        <v>33.264955369518212</v>
      </c>
      <c r="T75" s="3">
        <v>67.540432988937965</v>
      </c>
      <c r="U75" s="3">
        <v>79.110794667932396</v>
      </c>
      <c r="V75" s="3">
        <v>158.65376045064801</v>
      </c>
    </row>
    <row r="76" spans="1:22">
      <c r="A76" s="347">
        <v>604</v>
      </c>
      <c r="B76" s="14" t="s">
        <v>69</v>
      </c>
      <c r="C76" s="12">
        <v>27</v>
      </c>
      <c r="D76" s="12">
        <v>18</v>
      </c>
      <c r="E76" s="12">
        <v>18</v>
      </c>
      <c r="F76" s="12">
        <v>22</v>
      </c>
      <c r="G76" s="12">
        <v>24</v>
      </c>
      <c r="H76" s="12">
        <v>13</v>
      </c>
      <c r="I76" s="12">
        <v>9</v>
      </c>
      <c r="J76" s="12">
        <v>17</v>
      </c>
      <c r="K76" s="247">
        <v>17</v>
      </c>
      <c r="L76" s="247">
        <v>32</v>
      </c>
      <c r="M76" s="3">
        <v>198.80715705765405</v>
      </c>
      <c r="N76" s="3">
        <v>131.08068744538303</v>
      </c>
      <c r="O76" s="3">
        <v>129.61762799740765</v>
      </c>
      <c r="P76" s="3">
        <v>156.8291987453664</v>
      </c>
      <c r="Q76" s="3">
        <v>169.28828384002256</v>
      </c>
      <c r="R76" s="3">
        <v>90.76310828736996</v>
      </c>
      <c r="S76" s="3">
        <v>62.257885998893187</v>
      </c>
      <c r="T76" s="3">
        <v>116.54212655103861</v>
      </c>
      <c r="U76" s="3">
        <v>73.193046660567205</v>
      </c>
      <c r="V76" s="3">
        <v>215.74973031283699</v>
      </c>
    </row>
    <row r="77" spans="1:22">
      <c r="A77" s="347">
        <v>605</v>
      </c>
      <c r="B77" s="14" t="s">
        <v>70</v>
      </c>
      <c r="C77" s="12">
        <v>213</v>
      </c>
      <c r="D77" s="12">
        <v>154</v>
      </c>
      <c r="E77" s="12">
        <v>134</v>
      </c>
      <c r="F77" s="12">
        <v>290</v>
      </c>
      <c r="G77" s="12">
        <v>318</v>
      </c>
      <c r="H77" s="12">
        <v>105</v>
      </c>
      <c r="I77" s="12">
        <v>111</v>
      </c>
      <c r="J77" s="12">
        <v>131</v>
      </c>
      <c r="K77" s="247">
        <v>350</v>
      </c>
      <c r="L77" s="247">
        <v>218</v>
      </c>
      <c r="M77" s="3">
        <v>703.15594876535056</v>
      </c>
      <c r="N77" s="3">
        <v>505.38199002362825</v>
      </c>
      <c r="O77" s="3">
        <v>437.23692367931608</v>
      </c>
      <c r="P77" s="3">
        <v>941.00850152508269</v>
      </c>
      <c r="Q77" s="3">
        <v>1026.4355572770407</v>
      </c>
      <c r="R77" s="3">
        <v>337.19772632390254</v>
      </c>
      <c r="S77" s="3">
        <v>354.97281739686599</v>
      </c>
      <c r="T77" s="3">
        <v>417.42344581461299</v>
      </c>
      <c r="U77" s="3">
        <v>435.047661272445</v>
      </c>
      <c r="V77" s="3">
        <v>690.13549449157904</v>
      </c>
    </row>
    <row r="78" spans="1:22">
      <c r="A78" s="347">
        <v>606</v>
      </c>
      <c r="B78" s="14" t="s">
        <v>71</v>
      </c>
      <c r="C78" s="12">
        <v>333</v>
      </c>
      <c r="D78" s="12">
        <v>272</v>
      </c>
      <c r="E78" s="12">
        <v>221</v>
      </c>
      <c r="F78" s="12">
        <v>362</v>
      </c>
      <c r="G78" s="12">
        <v>284</v>
      </c>
      <c r="H78" s="12">
        <v>140</v>
      </c>
      <c r="I78" s="12">
        <v>101</v>
      </c>
      <c r="J78" s="12">
        <v>187</v>
      </c>
      <c r="K78" s="247">
        <v>200</v>
      </c>
      <c r="L78" s="247">
        <v>160</v>
      </c>
      <c r="M78" s="3">
        <v>1087.417953825556</v>
      </c>
      <c r="N78" s="3">
        <v>873.67102431503554</v>
      </c>
      <c r="O78" s="3">
        <v>698.6816730422687</v>
      </c>
      <c r="P78" s="3">
        <v>1126.9885744528501</v>
      </c>
      <c r="Q78" s="3">
        <v>871.13892211895336</v>
      </c>
      <c r="R78" s="3">
        <v>423.35722277661858</v>
      </c>
      <c r="S78" s="3">
        <v>301.06116609037792</v>
      </c>
      <c r="T78" s="3">
        <v>549.67666078777188</v>
      </c>
      <c r="U78" s="3">
        <v>385.61204343534098</v>
      </c>
      <c r="V78" s="3">
        <v>457.99341634464002</v>
      </c>
    </row>
    <row r="79" spans="1:22">
      <c r="A79" s="347">
        <v>607</v>
      </c>
      <c r="B79" s="14" t="s">
        <v>72</v>
      </c>
      <c r="C79" s="12">
        <v>161</v>
      </c>
      <c r="D79" s="12">
        <v>136</v>
      </c>
      <c r="E79" s="12">
        <v>137</v>
      </c>
      <c r="F79" s="12">
        <v>267</v>
      </c>
      <c r="G79" s="12">
        <v>271</v>
      </c>
      <c r="H79" s="12">
        <v>68</v>
      </c>
      <c r="I79" s="12">
        <v>72</v>
      </c>
      <c r="J79" s="12">
        <v>87</v>
      </c>
      <c r="K79" s="247">
        <v>214</v>
      </c>
      <c r="L79" s="247">
        <v>118</v>
      </c>
      <c r="M79" s="3">
        <v>374.38377825318571</v>
      </c>
      <c r="N79" s="3">
        <v>312.42103328662336</v>
      </c>
      <c r="O79" s="3">
        <v>310.97491771649072</v>
      </c>
      <c r="P79" s="3">
        <v>599.03078165664544</v>
      </c>
      <c r="Q79" s="3">
        <v>601.12683554411956</v>
      </c>
      <c r="R79" s="3">
        <v>149.21115572817237</v>
      </c>
      <c r="S79" s="3">
        <v>156.36197797902145</v>
      </c>
      <c r="T79" s="3">
        <v>187.00427745416246</v>
      </c>
      <c r="U79" s="3">
        <v>274.46354851880398</v>
      </c>
      <c r="V79" s="3">
        <v>347.23243974928602</v>
      </c>
    </row>
    <row r="80" spans="1:22">
      <c r="A80" s="347">
        <v>608</v>
      </c>
      <c r="B80" s="14" t="s">
        <v>73</v>
      </c>
      <c r="C80" s="12">
        <v>92</v>
      </c>
      <c r="D80" s="12">
        <v>50</v>
      </c>
      <c r="E80" s="12">
        <v>48</v>
      </c>
      <c r="F80" s="12">
        <v>139</v>
      </c>
      <c r="G80" s="12">
        <v>169</v>
      </c>
      <c r="H80" s="12">
        <v>44</v>
      </c>
      <c r="I80" s="12">
        <v>30</v>
      </c>
      <c r="J80" s="12">
        <v>49</v>
      </c>
      <c r="K80" s="247">
        <v>101</v>
      </c>
      <c r="L80" s="247">
        <v>89</v>
      </c>
      <c r="M80" s="3">
        <v>209.38118755547464</v>
      </c>
      <c r="N80" s="3">
        <v>113.60021811241879</v>
      </c>
      <c r="O80" s="3">
        <v>108.86328585684478</v>
      </c>
      <c r="P80" s="3">
        <v>314.65048895327777</v>
      </c>
      <c r="Q80" s="3">
        <v>381.81736026388324</v>
      </c>
      <c r="R80" s="3">
        <v>99.304865938430979</v>
      </c>
      <c r="S80" s="3">
        <v>67.73079267604362</v>
      </c>
      <c r="T80" s="3">
        <v>110.65943992773261</v>
      </c>
      <c r="U80" s="3">
        <v>99.242734784578502</v>
      </c>
      <c r="V80" s="3">
        <v>201.11630849885901</v>
      </c>
    </row>
    <row r="81" spans="1:22">
      <c r="A81" s="347">
        <v>609</v>
      </c>
      <c r="B81" s="14" t="s">
        <v>74</v>
      </c>
      <c r="C81" s="12">
        <v>59</v>
      </c>
      <c r="D81" s="12">
        <v>64</v>
      </c>
      <c r="E81" s="12">
        <v>45</v>
      </c>
      <c r="F81" s="12">
        <v>67</v>
      </c>
      <c r="G81" s="12">
        <v>76</v>
      </c>
      <c r="H81" s="12">
        <v>25</v>
      </c>
      <c r="I81" s="12">
        <v>27</v>
      </c>
      <c r="J81" s="12">
        <v>37</v>
      </c>
      <c r="K81" s="247">
        <v>56</v>
      </c>
      <c r="L81" s="247">
        <v>37</v>
      </c>
      <c r="M81" s="3">
        <v>322.31630701993993</v>
      </c>
      <c r="N81" s="3">
        <v>342.39246736571795</v>
      </c>
      <c r="O81" s="3">
        <v>235.86141831332878</v>
      </c>
      <c r="P81" s="3">
        <v>344.34907745284477</v>
      </c>
      <c r="Q81" s="3">
        <v>383.29634859794231</v>
      </c>
      <c r="R81" s="3">
        <v>123.76850339125698</v>
      </c>
      <c r="S81" s="3">
        <v>131.1061474215791</v>
      </c>
      <c r="T81" s="3">
        <v>176.32481890964544</v>
      </c>
      <c r="U81" s="3">
        <v>124.576440103648</v>
      </c>
      <c r="V81" s="3">
        <v>170.19319227230901</v>
      </c>
    </row>
    <row r="82" spans="1:22">
      <c r="A82" s="347">
        <v>610</v>
      </c>
      <c r="B82" s="14" t="s">
        <v>75</v>
      </c>
      <c r="C82" s="12">
        <v>280</v>
      </c>
      <c r="D82" s="12">
        <v>190</v>
      </c>
      <c r="E82" s="12">
        <v>191</v>
      </c>
      <c r="F82" s="12">
        <v>316</v>
      </c>
      <c r="G82" s="12">
        <v>249</v>
      </c>
      <c r="H82" s="12">
        <v>109</v>
      </c>
      <c r="I82" s="12">
        <v>96</v>
      </c>
      <c r="J82" s="12">
        <v>137</v>
      </c>
      <c r="K82" s="247">
        <v>212</v>
      </c>
      <c r="L82" s="247">
        <v>185</v>
      </c>
      <c r="M82" s="3">
        <v>565.64513848205081</v>
      </c>
      <c r="N82" s="3">
        <v>379.27179814755669</v>
      </c>
      <c r="O82" s="3">
        <v>376.80015782205567</v>
      </c>
      <c r="P82" s="3">
        <v>616.09249186017041</v>
      </c>
      <c r="Q82" s="3">
        <v>480.09254796105279</v>
      </c>
      <c r="R82" s="3">
        <v>207.93986913142183</v>
      </c>
      <c r="S82" s="3">
        <v>181.2962683184771</v>
      </c>
      <c r="T82" s="3">
        <v>256.15137237304617</v>
      </c>
      <c r="U82" s="3">
        <v>280.26576249926501</v>
      </c>
      <c r="V82" s="3">
        <v>339.38104235842297</v>
      </c>
    </row>
    <row r="83" spans="1:22">
      <c r="A83" s="347">
        <v>611</v>
      </c>
      <c r="B83" s="14" t="s">
        <v>76</v>
      </c>
      <c r="C83" s="12">
        <v>285</v>
      </c>
      <c r="D83" s="12">
        <v>278</v>
      </c>
      <c r="E83" s="12">
        <v>294</v>
      </c>
      <c r="F83" s="12">
        <v>424</v>
      </c>
      <c r="G83" s="12">
        <v>385</v>
      </c>
      <c r="H83" s="12">
        <v>110</v>
      </c>
      <c r="I83" s="12">
        <v>187</v>
      </c>
      <c r="J83" s="12">
        <v>270</v>
      </c>
      <c r="K83" s="247">
        <v>319</v>
      </c>
      <c r="L83" s="247">
        <v>241</v>
      </c>
      <c r="M83" s="3">
        <v>1251.8118329160627</v>
      </c>
      <c r="N83" s="3">
        <v>1186.7662753468517</v>
      </c>
      <c r="O83" s="3">
        <v>1220.7781422580242</v>
      </c>
      <c r="P83" s="3">
        <v>1714.031612564175</v>
      </c>
      <c r="Q83" s="3">
        <v>1516.8827075371341</v>
      </c>
      <c r="R83" s="3">
        <v>422.62179191639774</v>
      </c>
      <c r="S83" s="3">
        <v>699.82410837917746</v>
      </c>
      <c r="T83" s="3">
        <v>985.25762662385057</v>
      </c>
      <c r="U83" s="3">
        <v>817.33653269346098</v>
      </c>
      <c r="V83" s="3">
        <v>838.43584748121395</v>
      </c>
    </row>
    <row r="84" spans="1:22">
      <c r="A84" s="347">
        <v>701</v>
      </c>
      <c r="B84" s="14" t="s">
        <v>77</v>
      </c>
      <c r="C84" s="12">
        <v>176</v>
      </c>
      <c r="D84" s="12">
        <v>232</v>
      </c>
      <c r="E84" s="12">
        <v>212</v>
      </c>
      <c r="F84" s="12">
        <v>311</v>
      </c>
      <c r="G84" s="12">
        <v>270</v>
      </c>
      <c r="H84" s="12">
        <v>91</v>
      </c>
      <c r="I84" s="12">
        <v>98</v>
      </c>
      <c r="J84" s="12">
        <v>135</v>
      </c>
      <c r="K84" s="247">
        <v>315</v>
      </c>
      <c r="L84" s="247">
        <v>211</v>
      </c>
      <c r="M84" s="3">
        <v>179.47279865395402</v>
      </c>
      <c r="N84" s="3">
        <v>235.63107486364882</v>
      </c>
      <c r="O84" s="3">
        <v>214.4707024927161</v>
      </c>
      <c r="P84" s="3">
        <v>313.47014474055561</v>
      </c>
      <c r="Q84" s="3">
        <v>271.2341152242704</v>
      </c>
      <c r="R84" s="3">
        <v>91.14948515565527</v>
      </c>
      <c r="S84" s="3">
        <v>97.959836467048518</v>
      </c>
      <c r="T84" s="3">
        <v>134.68215012570334</v>
      </c>
      <c r="U84" s="3">
        <v>158.85691714538399</v>
      </c>
      <c r="V84" s="3">
        <v>209.88342020451199</v>
      </c>
    </row>
    <row r="85" spans="1:22">
      <c r="A85" s="347">
        <v>702</v>
      </c>
      <c r="B85" s="14" t="s">
        <v>78</v>
      </c>
      <c r="C85" s="12">
        <v>213</v>
      </c>
      <c r="D85" s="12">
        <v>167</v>
      </c>
      <c r="E85" s="12">
        <v>181</v>
      </c>
      <c r="F85" s="12">
        <v>352</v>
      </c>
      <c r="G85" s="12">
        <v>352</v>
      </c>
      <c r="H85" s="12">
        <v>128</v>
      </c>
      <c r="I85" s="12">
        <v>132</v>
      </c>
      <c r="J85" s="12">
        <v>217</v>
      </c>
      <c r="K85" s="247">
        <v>330</v>
      </c>
      <c r="L85" s="247">
        <v>252</v>
      </c>
      <c r="M85" s="3">
        <v>152.17003036256475</v>
      </c>
      <c r="N85" s="3">
        <v>117.46418045874334</v>
      </c>
      <c r="O85" s="3">
        <v>125.39923374832858</v>
      </c>
      <c r="P85" s="3">
        <v>240.30256277221775</v>
      </c>
      <c r="Q85" s="3">
        <v>236.88868250859733</v>
      </c>
      <c r="R85" s="3">
        <v>84.957255880635046</v>
      </c>
      <c r="S85" s="3">
        <v>86.450235445906387</v>
      </c>
      <c r="T85" s="3">
        <v>140.29507221640355</v>
      </c>
      <c r="U85" s="3">
        <v>126.43521049754</v>
      </c>
      <c r="V85" s="3">
        <v>158.965462860748</v>
      </c>
    </row>
    <row r="86" spans="1:22">
      <c r="A86" s="347">
        <v>703</v>
      </c>
      <c r="B86" s="14" t="s">
        <v>79</v>
      </c>
      <c r="C86" s="12">
        <v>96</v>
      </c>
      <c r="D86" s="12">
        <v>114</v>
      </c>
      <c r="E86" s="12">
        <v>56</v>
      </c>
      <c r="F86" s="12">
        <v>176</v>
      </c>
      <c r="G86" s="12">
        <v>234</v>
      </c>
      <c r="H86" s="12">
        <v>49</v>
      </c>
      <c r="I86" s="12">
        <v>68</v>
      </c>
      <c r="J86" s="12">
        <v>74</v>
      </c>
      <c r="K86" s="247">
        <v>178</v>
      </c>
      <c r="L86" s="247">
        <v>129</v>
      </c>
      <c r="M86" s="3">
        <v>153.28851773196862</v>
      </c>
      <c r="N86" s="3">
        <v>180.60264250182186</v>
      </c>
      <c r="O86" s="3">
        <v>88.058621882567536</v>
      </c>
      <c r="P86" s="3">
        <v>274.80248571339348</v>
      </c>
      <c r="Q86" s="3">
        <v>362.78507309964186</v>
      </c>
      <c r="R86" s="3">
        <v>75.474023073487047</v>
      </c>
      <c r="S86" s="3">
        <v>104.12360083911372</v>
      </c>
      <c r="T86" s="3">
        <v>112.6794877651394</v>
      </c>
      <c r="U86" s="3">
        <v>142.71151885830801</v>
      </c>
      <c r="V86" s="3">
        <v>194.36492391140601</v>
      </c>
    </row>
    <row r="87" spans="1:22">
      <c r="A87" s="347">
        <v>704</v>
      </c>
      <c r="B87" s="14" t="s">
        <v>80</v>
      </c>
      <c r="C87" s="12">
        <v>99</v>
      </c>
      <c r="D87" s="12">
        <v>255</v>
      </c>
      <c r="E87" s="12">
        <v>209</v>
      </c>
      <c r="F87" s="12">
        <v>248</v>
      </c>
      <c r="G87" s="12">
        <v>251</v>
      </c>
      <c r="H87" s="12">
        <v>70</v>
      </c>
      <c r="I87" s="12">
        <v>135</v>
      </c>
      <c r="J87" s="12">
        <v>245</v>
      </c>
      <c r="K87" s="247">
        <v>300</v>
      </c>
      <c r="L87" s="247">
        <v>221</v>
      </c>
      <c r="M87" s="3">
        <v>253.95033860045146</v>
      </c>
      <c r="N87" s="3">
        <v>640.09237411516642</v>
      </c>
      <c r="O87" s="3">
        <v>513.75334922936997</v>
      </c>
      <c r="P87" s="3">
        <v>597.33127799990359</v>
      </c>
      <c r="Q87" s="3">
        <v>592.6660527496399</v>
      </c>
      <c r="R87" s="3">
        <v>162.21351933816885</v>
      </c>
      <c r="S87" s="3">
        <v>306.94374971579282</v>
      </c>
      <c r="T87" s="3">
        <v>546.8505870273649</v>
      </c>
      <c r="U87" s="3">
        <v>437.57412178464801</v>
      </c>
      <c r="V87" s="3">
        <v>476.16995604584997</v>
      </c>
    </row>
    <row r="88" spans="1:22">
      <c r="A88" s="347">
        <v>705</v>
      </c>
      <c r="B88" s="14" t="s">
        <v>81</v>
      </c>
      <c r="C88" s="12">
        <v>69</v>
      </c>
      <c r="D88" s="12">
        <v>47</v>
      </c>
      <c r="E88" s="12">
        <v>65</v>
      </c>
      <c r="F88" s="12">
        <v>124</v>
      </c>
      <c r="G88" s="12">
        <v>108</v>
      </c>
      <c r="H88" s="12">
        <v>36</v>
      </c>
      <c r="I88" s="12">
        <v>26</v>
      </c>
      <c r="J88" s="12">
        <v>49</v>
      </c>
      <c r="K88" s="247">
        <v>103</v>
      </c>
      <c r="L88" s="247">
        <v>71</v>
      </c>
      <c r="M88" s="3">
        <v>158.45313002342348</v>
      </c>
      <c r="N88" s="3">
        <v>106.51316684041154</v>
      </c>
      <c r="O88" s="3">
        <v>145.36509001453649</v>
      </c>
      <c r="P88" s="3">
        <v>273.84554228042668</v>
      </c>
      <c r="Q88" s="3">
        <v>235.60723401470364</v>
      </c>
      <c r="R88" s="3">
        <v>77.621337243148844</v>
      </c>
      <c r="S88" s="3">
        <v>55.448923011303052</v>
      </c>
      <c r="T88" s="3">
        <v>103.39515941845498</v>
      </c>
      <c r="U88" s="3">
        <v>141.18996668799201</v>
      </c>
      <c r="V88" s="3">
        <v>146.760924387118</v>
      </c>
    </row>
    <row r="89" spans="1:22">
      <c r="A89" s="347">
        <v>706</v>
      </c>
      <c r="B89" s="14" t="s">
        <v>82</v>
      </c>
      <c r="C89" s="12">
        <v>42</v>
      </c>
      <c r="D89" s="12">
        <v>21</v>
      </c>
      <c r="E89" s="12">
        <v>24</v>
      </c>
      <c r="F89" s="12">
        <v>74</v>
      </c>
      <c r="G89" s="12">
        <v>94</v>
      </c>
      <c r="H89" s="12">
        <v>21</v>
      </c>
      <c r="I89" s="12">
        <v>25</v>
      </c>
      <c r="J89" s="12">
        <v>22</v>
      </c>
      <c r="K89" s="247">
        <v>72</v>
      </c>
      <c r="L89" s="247">
        <v>55</v>
      </c>
      <c r="M89" s="3">
        <v>83.455867742320081</v>
      </c>
      <c r="N89" s="3">
        <v>40.938066553599626</v>
      </c>
      <c r="O89" s="3">
        <v>45.915439066386071</v>
      </c>
      <c r="P89" s="3">
        <v>138.98801697907666</v>
      </c>
      <c r="Q89" s="3">
        <v>173.44773503090693</v>
      </c>
      <c r="R89" s="3">
        <v>38.093164997823244</v>
      </c>
      <c r="S89" s="3">
        <v>44.577582825148895</v>
      </c>
      <c r="T89" s="3">
        <v>38.582276705073575</v>
      </c>
      <c r="U89" s="3">
        <v>62.492440430593099</v>
      </c>
      <c r="V89" s="3">
        <v>93.421432575204307</v>
      </c>
    </row>
    <row r="90" spans="1:2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145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7">
    <mergeCell ref="M6:V6"/>
    <mergeCell ref="C6:L6"/>
    <mergeCell ref="A6:A7"/>
    <mergeCell ref="A2:E2"/>
    <mergeCell ref="B91:G91"/>
    <mergeCell ref="B6:B7"/>
    <mergeCell ref="B4:E4"/>
  </mergeCells>
  <hyperlinks>
    <hyperlink ref="A1" location="'ODS 16'!A1" display="ODS 16 " xr:uid="{00000000-0004-0000-66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tabColor theme="4" tint="-0.249977111117893"/>
  </sheetPr>
  <dimension ref="A1:S92"/>
  <sheetViews>
    <sheetView zoomScale="80" zoomScaleNormal="80" workbookViewId="0">
      <selection activeCell="A2" sqref="A2:E2"/>
    </sheetView>
  </sheetViews>
  <sheetFormatPr baseColWidth="10" defaultColWidth="11.44140625" defaultRowHeight="13.2"/>
  <cols>
    <col min="1" max="1" width="11.44140625" style="48"/>
    <col min="2" max="2" width="21.44140625" style="48" customWidth="1"/>
    <col min="3" max="4" width="11.44140625" style="48"/>
    <col min="5" max="5" width="11.77734375" style="48" customWidth="1"/>
    <col min="6" max="16384" width="11.44140625" style="48"/>
  </cols>
  <sheetData>
    <row r="1" spans="1:19" ht="14.4">
      <c r="A1" s="348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>
      <c r="A2" s="570" t="s">
        <v>92</v>
      </c>
      <c r="B2" s="571"/>
      <c r="C2" s="571"/>
      <c r="D2" s="571"/>
      <c r="E2" s="572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19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19">
      <c r="A4" s="161"/>
      <c r="B4" s="663" t="s">
        <v>94</v>
      </c>
      <c r="C4" s="663"/>
      <c r="D4" s="663"/>
      <c r="E4" s="663"/>
      <c r="F4" s="162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19">
      <c r="A5" s="162"/>
      <c r="B5" s="162"/>
      <c r="C5" s="162"/>
      <c r="D5" s="162"/>
      <c r="E5" s="162"/>
      <c r="F5" s="162"/>
      <c r="G5" s="16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spans="1:19">
      <c r="A6" s="661" t="s">
        <v>1161</v>
      </c>
      <c r="B6" s="661" t="s">
        <v>0</v>
      </c>
      <c r="C6" s="658" t="s">
        <v>96</v>
      </c>
      <c r="D6" s="659"/>
      <c r="E6" s="659"/>
      <c r="F6" s="659"/>
      <c r="G6" s="659"/>
      <c r="H6" s="659"/>
      <c r="I6" s="659"/>
      <c r="J6" s="660"/>
      <c r="K6" s="515" t="s">
        <v>98</v>
      </c>
      <c r="L6" s="516"/>
      <c r="M6" s="516"/>
      <c r="N6" s="516"/>
      <c r="O6" s="516"/>
      <c r="P6" s="516"/>
      <c r="Q6" s="516"/>
      <c r="R6" s="517"/>
      <c r="S6" s="145"/>
    </row>
    <row r="7" spans="1:19">
      <c r="A7" s="662" t="s">
        <v>1161</v>
      </c>
      <c r="B7" s="662"/>
      <c r="C7" s="5">
        <v>2015</v>
      </c>
      <c r="D7" s="5">
        <v>2016</v>
      </c>
      <c r="E7" s="5">
        <v>2017</v>
      </c>
      <c r="F7" s="5">
        <v>2018</v>
      </c>
      <c r="G7" s="5">
        <v>2019</v>
      </c>
      <c r="H7" s="5">
        <v>2020</v>
      </c>
      <c r="I7" s="5">
        <v>2021</v>
      </c>
      <c r="J7" s="5">
        <v>2022</v>
      </c>
      <c r="K7" s="15">
        <v>2015</v>
      </c>
      <c r="L7" s="15">
        <v>2016</v>
      </c>
      <c r="M7" s="15">
        <v>2017</v>
      </c>
      <c r="N7" s="15">
        <v>2018</v>
      </c>
      <c r="O7" s="15">
        <v>2019</v>
      </c>
      <c r="P7" s="15">
        <v>2020</v>
      </c>
      <c r="Q7" s="15">
        <v>2021</v>
      </c>
      <c r="R7" s="15">
        <v>2022</v>
      </c>
      <c r="S7" s="145"/>
    </row>
    <row r="8" spans="1:19">
      <c r="A8" s="347">
        <v>101</v>
      </c>
      <c r="B8" s="14" t="s">
        <v>1</v>
      </c>
      <c r="C8" s="12">
        <v>27</v>
      </c>
      <c r="D8" s="12">
        <v>25</v>
      </c>
      <c r="E8" s="12">
        <v>0</v>
      </c>
      <c r="F8" s="12" t="s">
        <v>93</v>
      </c>
      <c r="G8" s="12">
        <v>83</v>
      </c>
      <c r="H8" s="12" t="s">
        <v>93</v>
      </c>
      <c r="I8" s="12" t="s">
        <v>93</v>
      </c>
      <c r="J8" s="12" t="s">
        <v>93</v>
      </c>
      <c r="K8" s="3">
        <v>8.0843164261333005</v>
      </c>
      <c r="L8" s="3">
        <v>7.4229791681512625</v>
      </c>
      <c r="M8" s="3">
        <v>0</v>
      </c>
      <c r="N8" s="3" t="s">
        <v>93</v>
      </c>
      <c r="O8" s="3">
        <v>24.068365757965033</v>
      </c>
      <c r="P8" s="3" t="s">
        <v>93</v>
      </c>
      <c r="Q8" s="3" t="s">
        <v>93</v>
      </c>
      <c r="R8" s="3" t="s">
        <v>93</v>
      </c>
      <c r="S8" s="145"/>
    </row>
    <row r="9" spans="1:19">
      <c r="A9" s="347">
        <v>102</v>
      </c>
      <c r="B9" s="14" t="s">
        <v>2</v>
      </c>
      <c r="C9" s="12">
        <v>5</v>
      </c>
      <c r="D9" s="12">
        <v>4</v>
      </c>
      <c r="E9" s="12">
        <v>0</v>
      </c>
      <c r="F9" s="12" t="s">
        <v>93</v>
      </c>
      <c r="G9" s="12">
        <v>9</v>
      </c>
      <c r="H9" s="12" t="s">
        <v>93</v>
      </c>
      <c r="I9" s="12" t="s">
        <v>93</v>
      </c>
      <c r="J9" s="12" t="s">
        <v>93</v>
      </c>
      <c r="K9" s="3">
        <v>7.5016503630798779</v>
      </c>
      <c r="L9" s="3">
        <v>5.9380659719129483</v>
      </c>
      <c r="M9" s="3">
        <v>0</v>
      </c>
      <c r="N9" s="3" t="s">
        <v>93</v>
      </c>
      <c r="O9" s="3">
        <v>12.96942098740525</v>
      </c>
      <c r="P9" s="3" t="s">
        <v>93</v>
      </c>
      <c r="Q9" s="3" t="s">
        <v>93</v>
      </c>
      <c r="R9" s="3" t="s">
        <v>93</v>
      </c>
      <c r="S9" s="145"/>
    </row>
    <row r="10" spans="1:19">
      <c r="A10" s="347">
        <v>103</v>
      </c>
      <c r="B10" s="14" t="s">
        <v>3</v>
      </c>
      <c r="C10" s="12">
        <v>8</v>
      </c>
      <c r="D10" s="12">
        <v>3</v>
      </c>
      <c r="E10" s="12">
        <v>0</v>
      </c>
      <c r="F10" s="12" t="s">
        <v>93</v>
      </c>
      <c r="G10" s="12">
        <v>14</v>
      </c>
      <c r="H10" s="12" t="s">
        <v>93</v>
      </c>
      <c r="I10" s="12" t="s">
        <v>93</v>
      </c>
      <c r="J10" s="12" t="s">
        <v>93</v>
      </c>
      <c r="K10" s="3">
        <v>3.4281796366129589</v>
      </c>
      <c r="L10" s="3">
        <v>1.271924803805599</v>
      </c>
      <c r="M10" s="3">
        <v>0</v>
      </c>
      <c r="N10" s="3" t="s">
        <v>93</v>
      </c>
      <c r="O10" s="3">
        <v>5.7617199557170666</v>
      </c>
      <c r="P10" s="3" t="s">
        <v>93</v>
      </c>
      <c r="Q10" s="3" t="s">
        <v>93</v>
      </c>
      <c r="R10" s="3" t="s">
        <v>93</v>
      </c>
      <c r="S10" s="145"/>
    </row>
    <row r="11" spans="1:19">
      <c r="A11" s="347">
        <v>104</v>
      </c>
      <c r="B11" s="14" t="s">
        <v>4</v>
      </c>
      <c r="C11" s="12">
        <v>2</v>
      </c>
      <c r="D11" s="12">
        <v>2</v>
      </c>
      <c r="E11" s="12">
        <v>1</v>
      </c>
      <c r="F11" s="12" t="s">
        <v>93</v>
      </c>
      <c r="G11" s="12">
        <v>3</v>
      </c>
      <c r="H11" s="12" t="s">
        <v>93</v>
      </c>
      <c r="I11" s="12" t="s">
        <v>93</v>
      </c>
      <c r="J11" s="12" t="s">
        <v>93</v>
      </c>
      <c r="K11" s="3">
        <v>5.5138950154389059</v>
      </c>
      <c r="L11" s="3">
        <v>5.4588132539985805</v>
      </c>
      <c r="M11" s="3">
        <v>2.7036526347094925</v>
      </c>
      <c r="N11" s="3" t="s">
        <v>93</v>
      </c>
      <c r="O11" s="3">
        <v>7.9643198470850587</v>
      </c>
      <c r="P11" s="3" t="s">
        <v>93</v>
      </c>
      <c r="Q11" s="3" t="s">
        <v>93</v>
      </c>
      <c r="R11" s="3" t="s">
        <v>93</v>
      </c>
      <c r="S11" s="145"/>
    </row>
    <row r="12" spans="1:19">
      <c r="A12" s="347">
        <v>105</v>
      </c>
      <c r="B12" s="14" t="s">
        <v>5</v>
      </c>
      <c r="C12" s="12">
        <v>0</v>
      </c>
      <c r="D12" s="12">
        <v>1</v>
      </c>
      <c r="E12" s="12">
        <v>0</v>
      </c>
      <c r="F12" s="12" t="s">
        <v>93</v>
      </c>
      <c r="G12" s="12">
        <v>1</v>
      </c>
      <c r="H12" s="12" t="s">
        <v>93</v>
      </c>
      <c r="I12" s="12" t="s">
        <v>93</v>
      </c>
      <c r="J12" s="12" t="s">
        <v>93</v>
      </c>
      <c r="K12" s="3">
        <v>0</v>
      </c>
      <c r="L12" s="3">
        <v>5.5728934462773072</v>
      </c>
      <c r="M12" s="3">
        <v>0</v>
      </c>
      <c r="N12" s="3" t="s">
        <v>93</v>
      </c>
      <c r="O12" s="3">
        <v>5.4350779933692044</v>
      </c>
      <c r="P12" s="3" t="s">
        <v>93</v>
      </c>
      <c r="Q12" s="3" t="s">
        <v>93</v>
      </c>
      <c r="R12" s="3" t="s">
        <v>93</v>
      </c>
      <c r="S12" s="145"/>
    </row>
    <row r="13" spans="1:19">
      <c r="A13" s="347">
        <v>106</v>
      </c>
      <c r="B13" s="14" t="s">
        <v>6</v>
      </c>
      <c r="C13" s="12">
        <v>2</v>
      </c>
      <c r="D13" s="12">
        <v>2</v>
      </c>
      <c r="E13" s="12">
        <v>2</v>
      </c>
      <c r="F13" s="12" t="s">
        <v>93</v>
      </c>
      <c r="G13" s="12">
        <v>3</v>
      </c>
      <c r="H13" s="12" t="s">
        <v>93</v>
      </c>
      <c r="I13" s="12" t="s">
        <v>93</v>
      </c>
      <c r="J13" s="12" t="s">
        <v>93</v>
      </c>
      <c r="K13" s="3">
        <v>3.2927230819888051</v>
      </c>
      <c r="L13" s="3">
        <v>3.2606214744530311</v>
      </c>
      <c r="M13" s="3">
        <v>3.2304437014423932</v>
      </c>
      <c r="N13" s="3" t="s">
        <v>93</v>
      </c>
      <c r="O13" s="3">
        <v>4.7609223493564823</v>
      </c>
      <c r="P13" s="3" t="s">
        <v>93</v>
      </c>
      <c r="Q13" s="3" t="s">
        <v>93</v>
      </c>
      <c r="R13" s="3" t="s">
        <v>93</v>
      </c>
      <c r="S13" s="145"/>
    </row>
    <row r="14" spans="1:19">
      <c r="A14" s="347">
        <v>107</v>
      </c>
      <c r="B14" s="14" t="s">
        <v>7</v>
      </c>
      <c r="C14" s="12">
        <v>0</v>
      </c>
      <c r="D14" s="12">
        <v>0</v>
      </c>
      <c r="E14" s="12">
        <v>1</v>
      </c>
      <c r="F14" s="12" t="s">
        <v>93</v>
      </c>
      <c r="G14" s="12">
        <v>3</v>
      </c>
      <c r="H14" s="12" t="s">
        <v>93</v>
      </c>
      <c r="I14" s="12" t="s">
        <v>93</v>
      </c>
      <c r="J14" s="12" t="s">
        <v>93</v>
      </c>
      <c r="K14" s="3">
        <v>0</v>
      </c>
      <c r="L14" s="3">
        <v>0</v>
      </c>
      <c r="M14" s="3">
        <v>3.3835222466587718</v>
      </c>
      <c r="N14" s="3" t="s">
        <v>93</v>
      </c>
      <c r="O14" s="3">
        <v>9.9777164332989656</v>
      </c>
      <c r="P14" s="3" t="s">
        <v>93</v>
      </c>
      <c r="Q14" s="3" t="s">
        <v>93</v>
      </c>
      <c r="R14" s="3" t="s">
        <v>93</v>
      </c>
      <c r="S14" s="145"/>
    </row>
    <row r="15" spans="1:19">
      <c r="A15" s="347">
        <v>108</v>
      </c>
      <c r="B15" s="14" t="s">
        <v>8</v>
      </c>
      <c r="C15" s="12">
        <v>3</v>
      </c>
      <c r="D15" s="12">
        <v>1</v>
      </c>
      <c r="E15" s="12">
        <v>0</v>
      </c>
      <c r="F15" s="12" t="s">
        <v>93</v>
      </c>
      <c r="G15" s="12">
        <v>9</v>
      </c>
      <c r="H15" s="12" t="s">
        <v>93</v>
      </c>
      <c r="I15" s="12" t="s">
        <v>93</v>
      </c>
      <c r="J15" s="12" t="s">
        <v>93</v>
      </c>
      <c r="K15" s="3">
        <v>2.269117313365101</v>
      </c>
      <c r="L15" s="3">
        <v>0.74874398197024494</v>
      </c>
      <c r="M15" s="3">
        <v>0</v>
      </c>
      <c r="N15" s="3" t="s">
        <v>93</v>
      </c>
      <c r="O15" s="3">
        <v>6.5536525690318079</v>
      </c>
      <c r="P15" s="3" t="s">
        <v>93</v>
      </c>
      <c r="Q15" s="3" t="s">
        <v>93</v>
      </c>
      <c r="R15" s="3" t="s">
        <v>93</v>
      </c>
      <c r="S15" s="145"/>
    </row>
    <row r="16" spans="1:19">
      <c r="A16" s="347">
        <v>109</v>
      </c>
      <c r="B16" s="14" t="s">
        <v>9</v>
      </c>
      <c r="C16" s="12">
        <v>0</v>
      </c>
      <c r="D16" s="12">
        <v>2</v>
      </c>
      <c r="E16" s="12">
        <v>0</v>
      </c>
      <c r="F16" s="12" t="s">
        <v>93</v>
      </c>
      <c r="G16" s="12">
        <v>5</v>
      </c>
      <c r="H16" s="12" t="s">
        <v>93</v>
      </c>
      <c r="I16" s="12" t="s">
        <v>93</v>
      </c>
      <c r="J16" s="12" t="s">
        <v>93</v>
      </c>
      <c r="K16" s="3">
        <v>0</v>
      </c>
      <c r="L16" s="3">
        <v>3.4856565234061834</v>
      </c>
      <c r="M16" s="3">
        <v>0</v>
      </c>
      <c r="N16" s="3" t="s">
        <v>93</v>
      </c>
      <c r="O16" s="3">
        <v>8.3750690943200272</v>
      </c>
      <c r="P16" s="3" t="s">
        <v>93</v>
      </c>
      <c r="Q16" s="3" t="s">
        <v>93</v>
      </c>
      <c r="R16" s="3" t="s">
        <v>93</v>
      </c>
      <c r="S16" s="145"/>
    </row>
    <row r="17" spans="1:19">
      <c r="A17" s="347">
        <v>110</v>
      </c>
      <c r="B17" s="14" t="s">
        <v>10</v>
      </c>
      <c r="C17" s="12">
        <v>0</v>
      </c>
      <c r="D17" s="12">
        <v>1</v>
      </c>
      <c r="E17" s="12">
        <v>0</v>
      </c>
      <c r="F17" s="12" t="s">
        <v>93</v>
      </c>
      <c r="G17" s="12">
        <v>2</v>
      </c>
      <c r="H17" s="12" t="s">
        <v>93</v>
      </c>
      <c r="I17" s="12" t="s">
        <v>93</v>
      </c>
      <c r="J17" s="12" t="s">
        <v>93</v>
      </c>
      <c r="K17" s="3">
        <v>0</v>
      </c>
      <c r="L17" s="3">
        <v>1.1216546649617516</v>
      </c>
      <c r="M17" s="3">
        <v>0</v>
      </c>
      <c r="N17" s="3" t="s">
        <v>93</v>
      </c>
      <c r="O17" s="3">
        <v>2.1448411208939695</v>
      </c>
      <c r="P17" s="3" t="s">
        <v>93</v>
      </c>
      <c r="Q17" s="3" t="s">
        <v>93</v>
      </c>
      <c r="R17" s="3" t="s">
        <v>93</v>
      </c>
      <c r="S17" s="145"/>
    </row>
    <row r="18" spans="1:19">
      <c r="A18" s="347">
        <v>111</v>
      </c>
      <c r="B18" s="14" t="s">
        <v>11</v>
      </c>
      <c r="C18" s="12">
        <v>7</v>
      </c>
      <c r="D18" s="12">
        <v>0</v>
      </c>
      <c r="E18" s="12">
        <v>0</v>
      </c>
      <c r="F18" s="12" t="s">
        <v>93</v>
      </c>
      <c r="G18" s="12">
        <v>6</v>
      </c>
      <c r="H18" s="12" t="s">
        <v>93</v>
      </c>
      <c r="I18" s="12" t="s">
        <v>93</v>
      </c>
      <c r="J18" s="12" t="s">
        <v>93</v>
      </c>
      <c r="K18" s="3">
        <v>10.30366368841721</v>
      </c>
      <c r="L18" s="3">
        <v>0</v>
      </c>
      <c r="M18" s="3">
        <v>0</v>
      </c>
      <c r="N18" s="3" t="s">
        <v>93</v>
      </c>
      <c r="O18" s="3">
        <v>8.4540382122527191</v>
      </c>
      <c r="P18" s="3" t="s">
        <v>93</v>
      </c>
      <c r="Q18" s="3" t="s">
        <v>93</v>
      </c>
      <c r="R18" s="3" t="s">
        <v>93</v>
      </c>
      <c r="S18" s="145"/>
    </row>
    <row r="19" spans="1:19">
      <c r="A19" s="347">
        <v>112</v>
      </c>
      <c r="B19" s="14" t="s">
        <v>12</v>
      </c>
      <c r="C19" s="12">
        <v>1</v>
      </c>
      <c r="D19" s="12">
        <v>1</v>
      </c>
      <c r="E19" s="12">
        <v>0</v>
      </c>
      <c r="F19" s="12" t="s">
        <v>93</v>
      </c>
      <c r="G19" s="12">
        <v>0</v>
      </c>
      <c r="H19" s="12" t="s">
        <v>93</v>
      </c>
      <c r="I19" s="12" t="s">
        <v>93</v>
      </c>
      <c r="J19" s="12" t="s">
        <v>93</v>
      </c>
      <c r="K19" s="3">
        <v>4.7238887051821061</v>
      </c>
      <c r="L19" s="3">
        <v>4.6871338176704951</v>
      </c>
      <c r="M19" s="3">
        <v>0</v>
      </c>
      <c r="N19" s="3" t="s">
        <v>93</v>
      </c>
      <c r="O19" s="3">
        <v>0</v>
      </c>
      <c r="P19" s="3" t="s">
        <v>93</v>
      </c>
      <c r="Q19" s="3" t="s">
        <v>93</v>
      </c>
      <c r="R19" s="3" t="s">
        <v>93</v>
      </c>
      <c r="S19" s="145"/>
    </row>
    <row r="20" spans="1:19">
      <c r="A20" s="347">
        <v>113</v>
      </c>
      <c r="B20" s="14" t="s">
        <v>13</v>
      </c>
      <c r="C20" s="12">
        <v>1</v>
      </c>
      <c r="D20" s="12">
        <v>2</v>
      </c>
      <c r="E20" s="12">
        <v>0</v>
      </c>
      <c r="F20" s="12" t="s">
        <v>93</v>
      </c>
      <c r="G20" s="12">
        <v>7</v>
      </c>
      <c r="H20" s="12" t="s">
        <v>93</v>
      </c>
      <c r="I20" s="12" t="s">
        <v>93</v>
      </c>
      <c r="J20" s="12" t="s">
        <v>93</v>
      </c>
      <c r="K20" s="3">
        <v>1.2269035408436189</v>
      </c>
      <c r="L20" s="3">
        <v>2.4326165223314198</v>
      </c>
      <c r="M20" s="3">
        <v>0</v>
      </c>
      <c r="N20" s="3" t="s">
        <v>93</v>
      </c>
      <c r="O20" s="3">
        <v>8.3120584218963369</v>
      </c>
      <c r="P20" s="3" t="s">
        <v>93</v>
      </c>
      <c r="Q20" s="3" t="s">
        <v>93</v>
      </c>
      <c r="R20" s="3" t="s">
        <v>93</v>
      </c>
      <c r="S20" s="145"/>
    </row>
    <row r="21" spans="1:19">
      <c r="A21" s="347">
        <v>114</v>
      </c>
      <c r="B21" s="14" t="s">
        <v>14</v>
      </c>
      <c r="C21" s="12">
        <v>1</v>
      </c>
      <c r="D21" s="12">
        <v>0</v>
      </c>
      <c r="E21" s="12">
        <v>0</v>
      </c>
      <c r="F21" s="12" t="s">
        <v>93</v>
      </c>
      <c r="G21" s="12">
        <v>4</v>
      </c>
      <c r="H21" s="12" t="s">
        <v>93</v>
      </c>
      <c r="I21" s="12" t="s">
        <v>93</v>
      </c>
      <c r="J21" s="12" t="s">
        <v>93</v>
      </c>
      <c r="K21" s="3">
        <v>1.6466597506957139</v>
      </c>
      <c r="L21" s="3">
        <v>0</v>
      </c>
      <c r="M21" s="3">
        <v>0</v>
      </c>
      <c r="N21" s="3" t="s">
        <v>93</v>
      </c>
      <c r="O21" s="3">
        <v>6.4215764970300206</v>
      </c>
      <c r="P21" s="3" t="s">
        <v>93</v>
      </c>
      <c r="Q21" s="3" t="s">
        <v>93</v>
      </c>
      <c r="R21" s="3" t="s">
        <v>93</v>
      </c>
      <c r="S21" s="145"/>
    </row>
    <row r="22" spans="1:19">
      <c r="A22" s="347">
        <v>115</v>
      </c>
      <c r="B22" s="14" t="s">
        <v>15</v>
      </c>
      <c r="C22" s="12">
        <v>5</v>
      </c>
      <c r="D22" s="12">
        <v>5</v>
      </c>
      <c r="E22" s="12">
        <v>0</v>
      </c>
      <c r="F22" s="12" t="s">
        <v>93</v>
      </c>
      <c r="G22" s="12">
        <v>5</v>
      </c>
      <c r="H22" s="12" t="s">
        <v>93</v>
      </c>
      <c r="I22" s="12" t="s">
        <v>93</v>
      </c>
      <c r="J22" s="12" t="s">
        <v>93</v>
      </c>
      <c r="K22" s="3">
        <v>8.1451796826637999</v>
      </c>
      <c r="L22" s="3">
        <v>8.108853245973954</v>
      </c>
      <c r="M22" s="3">
        <v>0</v>
      </c>
      <c r="N22" s="3" t="s">
        <v>93</v>
      </c>
      <c r="O22" s="3">
        <v>8.0243941582410514</v>
      </c>
      <c r="P22" s="3" t="s">
        <v>93</v>
      </c>
      <c r="Q22" s="3" t="s">
        <v>93</v>
      </c>
      <c r="R22" s="3" t="s">
        <v>93</v>
      </c>
      <c r="S22" s="145"/>
    </row>
    <row r="23" spans="1:19">
      <c r="A23" s="347">
        <v>116</v>
      </c>
      <c r="B23" s="14" t="s">
        <v>83</v>
      </c>
      <c r="C23" s="12">
        <v>0</v>
      </c>
      <c r="D23" s="12">
        <v>1</v>
      </c>
      <c r="E23" s="12">
        <v>0</v>
      </c>
      <c r="F23" s="12" t="s">
        <v>93</v>
      </c>
      <c r="G23" s="12">
        <v>2</v>
      </c>
      <c r="H23" s="12" t="s">
        <v>93</v>
      </c>
      <c r="I23" s="12" t="s">
        <v>93</v>
      </c>
      <c r="J23" s="12" t="s">
        <v>93</v>
      </c>
      <c r="K23" s="3">
        <v>0</v>
      </c>
      <c r="L23" s="3">
        <v>15.309246785058175</v>
      </c>
      <c r="M23" s="3">
        <v>0</v>
      </c>
      <c r="N23" s="3" t="s">
        <v>93</v>
      </c>
      <c r="O23" s="3">
        <v>29.455081001472752</v>
      </c>
      <c r="P23" s="3" t="s">
        <v>93</v>
      </c>
      <c r="Q23" s="3" t="s">
        <v>93</v>
      </c>
      <c r="R23" s="3" t="s">
        <v>93</v>
      </c>
      <c r="S23" s="145"/>
    </row>
    <row r="24" spans="1:19">
      <c r="A24" s="347">
        <v>117</v>
      </c>
      <c r="B24" s="14" t="s">
        <v>17</v>
      </c>
      <c r="C24" s="12">
        <v>0</v>
      </c>
      <c r="D24" s="12">
        <v>3</v>
      </c>
      <c r="E24" s="12">
        <v>0</v>
      </c>
      <c r="F24" s="12" t="s">
        <v>93</v>
      </c>
      <c r="G24" s="12">
        <v>2</v>
      </c>
      <c r="H24" s="12" t="s">
        <v>93</v>
      </c>
      <c r="I24" s="12" t="s">
        <v>93</v>
      </c>
      <c r="J24" s="12" t="s">
        <v>93</v>
      </c>
      <c r="K24" s="3">
        <v>0</v>
      </c>
      <c r="L24" s="3">
        <v>38.829924928811799</v>
      </c>
      <c r="M24" s="3">
        <v>0</v>
      </c>
      <c r="N24" s="3" t="s">
        <v>93</v>
      </c>
      <c r="O24" s="3">
        <v>25.300442757748261</v>
      </c>
      <c r="P24" s="3" t="s">
        <v>93</v>
      </c>
      <c r="Q24" s="3" t="s">
        <v>93</v>
      </c>
      <c r="R24" s="3" t="s">
        <v>93</v>
      </c>
      <c r="S24" s="145"/>
    </row>
    <row r="25" spans="1:19">
      <c r="A25" s="347">
        <v>118</v>
      </c>
      <c r="B25" s="14" t="s">
        <v>18</v>
      </c>
      <c r="C25" s="12">
        <v>3</v>
      </c>
      <c r="D25" s="12">
        <v>0</v>
      </c>
      <c r="E25" s="12">
        <v>0</v>
      </c>
      <c r="F25" s="12" t="s">
        <v>93</v>
      </c>
      <c r="G25" s="12">
        <v>5</v>
      </c>
      <c r="H25" s="12" t="s">
        <v>93</v>
      </c>
      <c r="I25" s="12" t="s">
        <v>93</v>
      </c>
      <c r="J25" s="12" t="s">
        <v>93</v>
      </c>
      <c r="K25" s="3">
        <v>3.9301481665858806</v>
      </c>
      <c r="L25" s="3">
        <v>0</v>
      </c>
      <c r="M25" s="3">
        <v>0</v>
      </c>
      <c r="N25" s="3" t="s">
        <v>93</v>
      </c>
      <c r="O25" s="3">
        <v>6.3322399665657736</v>
      </c>
      <c r="P25" s="3" t="s">
        <v>93</v>
      </c>
      <c r="Q25" s="3" t="s">
        <v>93</v>
      </c>
      <c r="R25" s="3" t="s">
        <v>93</v>
      </c>
      <c r="S25" s="145"/>
    </row>
    <row r="26" spans="1:19">
      <c r="A26" s="347">
        <v>119</v>
      </c>
      <c r="B26" s="14" t="s">
        <v>19</v>
      </c>
      <c r="C26" s="12">
        <v>11</v>
      </c>
      <c r="D26" s="12">
        <v>8</v>
      </c>
      <c r="E26" s="12">
        <v>4</v>
      </c>
      <c r="F26" s="12" t="s">
        <v>93</v>
      </c>
      <c r="G26" s="12">
        <v>15</v>
      </c>
      <c r="H26" s="12" t="s">
        <v>93</v>
      </c>
      <c r="I26" s="12" t="s">
        <v>93</v>
      </c>
      <c r="J26" s="12" t="s">
        <v>93</v>
      </c>
      <c r="K26" s="3">
        <v>7.7465879801123956</v>
      </c>
      <c r="L26" s="3">
        <v>5.6222810999992969</v>
      </c>
      <c r="M26" s="3">
        <v>2.8060329708874079</v>
      </c>
      <c r="N26" s="3" t="s">
        <v>93</v>
      </c>
      <c r="O26" s="3">
        <v>10.489730553787842</v>
      </c>
      <c r="P26" s="3" t="s">
        <v>93</v>
      </c>
      <c r="Q26" s="3" t="s">
        <v>93</v>
      </c>
      <c r="R26" s="3" t="s">
        <v>93</v>
      </c>
      <c r="S26" s="145"/>
    </row>
    <row r="27" spans="1:19">
      <c r="A27" s="347">
        <v>120</v>
      </c>
      <c r="B27" s="14" t="s">
        <v>20</v>
      </c>
      <c r="C27" s="12">
        <v>0</v>
      </c>
      <c r="D27" s="12">
        <v>0</v>
      </c>
      <c r="E27" s="12">
        <v>0</v>
      </c>
      <c r="F27" s="12" t="s">
        <v>93</v>
      </c>
      <c r="G27" s="12">
        <v>3</v>
      </c>
      <c r="H27" s="12" t="s">
        <v>93</v>
      </c>
      <c r="I27" s="12" t="s">
        <v>93</v>
      </c>
      <c r="J27" s="12" t="s">
        <v>93</v>
      </c>
      <c r="K27" s="3">
        <v>0</v>
      </c>
      <c r="L27" s="3">
        <v>0</v>
      </c>
      <c r="M27" s="3">
        <v>0</v>
      </c>
      <c r="N27" s="3" t="s">
        <v>93</v>
      </c>
      <c r="O27" s="3">
        <v>22.002200220022001</v>
      </c>
      <c r="P27" s="3" t="s">
        <v>93</v>
      </c>
      <c r="Q27" s="3" t="s">
        <v>93</v>
      </c>
      <c r="R27" s="3" t="s">
        <v>93</v>
      </c>
      <c r="S27" s="145"/>
    </row>
    <row r="28" spans="1:19">
      <c r="A28" s="347">
        <v>201</v>
      </c>
      <c r="B28" s="14" t="s">
        <v>21</v>
      </c>
      <c r="C28" s="12">
        <v>31</v>
      </c>
      <c r="D28" s="12">
        <v>13</v>
      </c>
      <c r="E28" s="12">
        <v>3</v>
      </c>
      <c r="F28" s="12" t="s">
        <v>93</v>
      </c>
      <c r="G28" s="12">
        <v>30</v>
      </c>
      <c r="H28" s="12" t="s">
        <v>93</v>
      </c>
      <c r="I28" s="12" t="s">
        <v>93</v>
      </c>
      <c r="J28" s="12" t="s">
        <v>93</v>
      </c>
      <c r="K28" s="3">
        <v>10.558547143912998</v>
      </c>
      <c r="L28" s="3">
        <v>4.3641881435079339</v>
      </c>
      <c r="M28" s="3">
        <v>0.99313413269596185</v>
      </c>
      <c r="N28" s="3" t="s">
        <v>93</v>
      </c>
      <c r="O28" s="3">
        <v>9.6696836079523489</v>
      </c>
      <c r="P28" s="3" t="s">
        <v>93</v>
      </c>
      <c r="Q28" s="3" t="s">
        <v>93</v>
      </c>
      <c r="R28" s="3" t="s">
        <v>93</v>
      </c>
      <c r="S28" s="145"/>
    </row>
    <row r="29" spans="1:19">
      <c r="A29" s="347">
        <v>202</v>
      </c>
      <c r="B29" s="14" t="s">
        <v>22</v>
      </c>
      <c r="C29" s="12">
        <v>10</v>
      </c>
      <c r="D29" s="12">
        <v>5</v>
      </c>
      <c r="E29" s="12">
        <v>2</v>
      </c>
      <c r="F29" s="12" t="s">
        <v>93</v>
      </c>
      <c r="G29" s="12">
        <v>10</v>
      </c>
      <c r="H29" s="12" t="s">
        <v>93</v>
      </c>
      <c r="I29" s="12" t="s">
        <v>93</v>
      </c>
      <c r="J29" s="12" t="s">
        <v>93</v>
      </c>
      <c r="K29" s="3">
        <v>11.285407967498026</v>
      </c>
      <c r="L29" s="3">
        <v>5.5740738676268942</v>
      </c>
      <c r="M29" s="3">
        <v>2.2028129921910278</v>
      </c>
      <c r="N29" s="3" t="s">
        <v>93</v>
      </c>
      <c r="O29" s="3">
        <v>10.767276094493615</v>
      </c>
      <c r="P29" s="3" t="s">
        <v>93</v>
      </c>
      <c r="Q29" s="3" t="s">
        <v>93</v>
      </c>
      <c r="R29" s="3" t="s">
        <v>93</v>
      </c>
      <c r="S29" s="145"/>
    </row>
    <row r="30" spans="1:19">
      <c r="A30" s="347">
        <v>203</v>
      </c>
      <c r="B30" s="14" t="s">
        <v>23</v>
      </c>
      <c r="C30" s="12">
        <v>5</v>
      </c>
      <c r="D30" s="12">
        <v>2</v>
      </c>
      <c r="E30" s="12">
        <v>0</v>
      </c>
      <c r="F30" s="12" t="s">
        <v>93</v>
      </c>
      <c r="G30" s="12">
        <v>3</v>
      </c>
      <c r="H30" s="12" t="s">
        <v>93</v>
      </c>
      <c r="I30" s="12" t="s">
        <v>93</v>
      </c>
      <c r="J30" s="12" t="s">
        <v>93</v>
      </c>
      <c r="K30" s="3">
        <v>5.7039859453786308</v>
      </c>
      <c r="L30" s="3">
        <v>2.2486311457900001</v>
      </c>
      <c r="M30" s="3">
        <v>0</v>
      </c>
      <c r="N30" s="3" t="s">
        <v>93</v>
      </c>
      <c r="O30" s="3">
        <v>3.2377827663615952</v>
      </c>
      <c r="P30" s="3" t="s">
        <v>93</v>
      </c>
      <c r="Q30" s="3" t="s">
        <v>93</v>
      </c>
      <c r="R30" s="3" t="s">
        <v>93</v>
      </c>
      <c r="S30" s="145"/>
    </row>
    <row r="31" spans="1:19">
      <c r="A31" s="347">
        <v>204</v>
      </c>
      <c r="B31" s="14" t="s">
        <v>24</v>
      </c>
      <c r="C31" s="12">
        <v>0</v>
      </c>
      <c r="D31" s="12">
        <v>0</v>
      </c>
      <c r="E31" s="12">
        <v>1</v>
      </c>
      <c r="F31" s="12" t="s">
        <v>93</v>
      </c>
      <c r="G31" s="12">
        <v>1</v>
      </c>
      <c r="H31" s="12" t="s">
        <v>93</v>
      </c>
      <c r="I31" s="12" t="s">
        <v>93</v>
      </c>
      <c r="J31" s="12" t="s">
        <v>93</v>
      </c>
      <c r="K31" s="3">
        <v>0</v>
      </c>
      <c r="L31" s="3">
        <v>0</v>
      </c>
      <c r="M31" s="3">
        <v>14.427932477276007</v>
      </c>
      <c r="N31" s="3" t="s">
        <v>93</v>
      </c>
      <c r="O31" s="3">
        <v>14.144271570014144</v>
      </c>
      <c r="P31" s="3" t="s">
        <v>93</v>
      </c>
      <c r="Q31" s="3" t="s">
        <v>93</v>
      </c>
      <c r="R31" s="3" t="s">
        <v>93</v>
      </c>
      <c r="S31" s="145"/>
    </row>
    <row r="32" spans="1:19">
      <c r="A32" s="347">
        <v>205</v>
      </c>
      <c r="B32" s="14" t="s">
        <v>25</v>
      </c>
      <c r="C32" s="12">
        <v>7</v>
      </c>
      <c r="D32" s="12">
        <v>1</v>
      </c>
      <c r="E32" s="12">
        <v>0</v>
      </c>
      <c r="F32" s="12" t="s">
        <v>93</v>
      </c>
      <c r="G32" s="12">
        <v>5</v>
      </c>
      <c r="H32" s="12" t="s">
        <v>93</v>
      </c>
      <c r="I32" s="12" t="s">
        <v>93</v>
      </c>
      <c r="J32" s="12" t="s">
        <v>93</v>
      </c>
      <c r="K32" s="3">
        <v>25.181667745881001</v>
      </c>
      <c r="L32" s="3">
        <v>3.5571997723392146</v>
      </c>
      <c r="M32" s="3">
        <v>0</v>
      </c>
      <c r="N32" s="3" t="s">
        <v>93</v>
      </c>
      <c r="O32" s="3">
        <v>17.217037980785786</v>
      </c>
      <c r="P32" s="3" t="s">
        <v>93</v>
      </c>
      <c r="Q32" s="3" t="s">
        <v>93</v>
      </c>
      <c r="R32" s="3" t="s">
        <v>93</v>
      </c>
      <c r="S32" s="145"/>
    </row>
    <row r="33" spans="1:19">
      <c r="A33" s="347">
        <v>206</v>
      </c>
      <c r="B33" s="14" t="s">
        <v>26</v>
      </c>
      <c r="C33" s="12">
        <v>2</v>
      </c>
      <c r="D33" s="12">
        <v>1</v>
      </c>
      <c r="E33" s="12">
        <v>0</v>
      </c>
      <c r="F33" s="12" t="s">
        <v>93</v>
      </c>
      <c r="G33" s="12">
        <v>2</v>
      </c>
      <c r="H33" s="12" t="s">
        <v>93</v>
      </c>
      <c r="I33" s="12" t="s">
        <v>93</v>
      </c>
      <c r="J33" s="12" t="s">
        <v>93</v>
      </c>
      <c r="K33" s="3">
        <v>4.3318171973142734</v>
      </c>
      <c r="L33" s="3">
        <v>2.1406858757545919</v>
      </c>
      <c r="M33" s="3">
        <v>0</v>
      </c>
      <c r="N33" s="3" t="s">
        <v>93</v>
      </c>
      <c r="O33" s="3">
        <v>4.1399296211964396</v>
      </c>
      <c r="P33" s="3" t="s">
        <v>93</v>
      </c>
      <c r="Q33" s="3" t="s">
        <v>93</v>
      </c>
      <c r="R33" s="3" t="s">
        <v>93</v>
      </c>
      <c r="S33" s="145"/>
    </row>
    <row r="34" spans="1:19">
      <c r="A34" s="347">
        <v>207</v>
      </c>
      <c r="B34" s="14" t="s">
        <v>27</v>
      </c>
      <c r="C34" s="12">
        <v>0</v>
      </c>
      <c r="D34" s="12">
        <v>1</v>
      </c>
      <c r="E34" s="12">
        <v>0</v>
      </c>
      <c r="F34" s="12" t="s">
        <v>93</v>
      </c>
      <c r="G34" s="12">
        <v>0</v>
      </c>
      <c r="H34" s="12" t="s">
        <v>93</v>
      </c>
      <c r="I34" s="12" t="s">
        <v>93</v>
      </c>
      <c r="J34" s="12" t="s">
        <v>93</v>
      </c>
      <c r="K34" s="3">
        <v>0</v>
      </c>
      <c r="L34" s="3">
        <v>2.5613441934327135</v>
      </c>
      <c r="M34" s="3">
        <v>0</v>
      </c>
      <c r="N34" s="3" t="s">
        <v>93</v>
      </c>
      <c r="O34" s="3">
        <v>0</v>
      </c>
      <c r="P34" s="3" t="s">
        <v>93</v>
      </c>
      <c r="Q34" s="3" t="s">
        <v>93</v>
      </c>
      <c r="R34" s="3" t="s">
        <v>93</v>
      </c>
      <c r="S34" s="145"/>
    </row>
    <row r="35" spans="1:19">
      <c r="A35" s="347">
        <v>208</v>
      </c>
      <c r="B35" s="14" t="s">
        <v>28</v>
      </c>
      <c r="C35" s="12">
        <v>4</v>
      </c>
      <c r="D35" s="12">
        <v>0</v>
      </c>
      <c r="E35" s="12">
        <v>0</v>
      </c>
      <c r="F35" s="12" t="s">
        <v>93</v>
      </c>
      <c r="G35" s="12">
        <v>1</v>
      </c>
      <c r="H35" s="12" t="s">
        <v>93</v>
      </c>
      <c r="I35" s="12" t="s">
        <v>93</v>
      </c>
      <c r="J35" s="12" t="s">
        <v>93</v>
      </c>
      <c r="K35" s="3">
        <v>12.665041319697304</v>
      </c>
      <c r="L35" s="3">
        <v>0</v>
      </c>
      <c r="M35" s="3">
        <v>0</v>
      </c>
      <c r="N35" s="3" t="s">
        <v>93</v>
      </c>
      <c r="O35" s="3">
        <v>2.9814257177782415</v>
      </c>
      <c r="P35" s="3" t="s">
        <v>93</v>
      </c>
      <c r="Q35" s="3" t="s">
        <v>93</v>
      </c>
      <c r="R35" s="3" t="s">
        <v>93</v>
      </c>
      <c r="S35" s="145"/>
    </row>
    <row r="36" spans="1:19">
      <c r="A36" s="347">
        <v>209</v>
      </c>
      <c r="B36" s="14" t="s">
        <v>29</v>
      </c>
      <c r="C36" s="12">
        <v>7</v>
      </c>
      <c r="D36" s="12">
        <v>0</v>
      </c>
      <c r="E36" s="12">
        <v>0</v>
      </c>
      <c r="F36" s="12" t="s">
        <v>93</v>
      </c>
      <c r="G36" s="12">
        <v>6</v>
      </c>
      <c r="H36" s="12" t="s">
        <v>93</v>
      </c>
      <c r="I36" s="12" t="s">
        <v>93</v>
      </c>
      <c r="J36" s="12" t="s">
        <v>93</v>
      </c>
      <c r="K36" s="3">
        <v>31.675641431738992</v>
      </c>
      <c r="L36" s="3">
        <v>0</v>
      </c>
      <c r="M36" s="3">
        <v>0</v>
      </c>
      <c r="N36" s="3" t="s">
        <v>93</v>
      </c>
      <c r="O36" s="3">
        <v>25.567818638939784</v>
      </c>
      <c r="P36" s="3" t="s">
        <v>93</v>
      </c>
      <c r="Q36" s="3" t="s">
        <v>93</v>
      </c>
      <c r="R36" s="3" t="s">
        <v>93</v>
      </c>
      <c r="S36" s="145"/>
    </row>
    <row r="37" spans="1:19">
      <c r="A37" s="347">
        <v>210</v>
      </c>
      <c r="B37" s="14" t="s">
        <v>30</v>
      </c>
      <c r="C37" s="12">
        <v>27</v>
      </c>
      <c r="D37" s="12">
        <v>13</v>
      </c>
      <c r="E37" s="12">
        <v>0</v>
      </c>
      <c r="F37" s="12" t="s">
        <v>93</v>
      </c>
      <c r="G37" s="12">
        <v>8</v>
      </c>
      <c r="H37" s="12" t="s">
        <v>93</v>
      </c>
      <c r="I37" s="12" t="s">
        <v>93</v>
      </c>
      <c r="J37" s="12" t="s">
        <v>93</v>
      </c>
      <c r="K37" s="3">
        <v>14.613315436532208</v>
      </c>
      <c r="L37" s="3">
        <v>6.9166227727144554</v>
      </c>
      <c r="M37" s="3">
        <v>0</v>
      </c>
      <c r="N37" s="3" t="s">
        <v>93</v>
      </c>
      <c r="O37" s="3">
        <v>4.0564248699408774</v>
      </c>
      <c r="P37" s="3" t="s">
        <v>93</v>
      </c>
      <c r="Q37" s="3" t="s">
        <v>93</v>
      </c>
      <c r="R37" s="3" t="s">
        <v>93</v>
      </c>
      <c r="S37" s="145"/>
    </row>
    <row r="38" spans="1:19">
      <c r="A38" s="347">
        <v>211</v>
      </c>
      <c r="B38" s="14" t="s">
        <v>31</v>
      </c>
      <c r="C38" s="12">
        <v>5</v>
      </c>
      <c r="D38" s="12">
        <v>1</v>
      </c>
      <c r="E38" s="12">
        <v>0</v>
      </c>
      <c r="F38" s="12" t="s">
        <v>93</v>
      </c>
      <c r="G38" s="12">
        <v>1</v>
      </c>
      <c r="H38" s="12" t="s">
        <v>93</v>
      </c>
      <c r="I38" s="12" t="s">
        <v>93</v>
      </c>
      <c r="J38" s="12" t="s">
        <v>93</v>
      </c>
      <c r="K38" s="3">
        <v>36.854131348124127</v>
      </c>
      <c r="L38" s="3">
        <v>7.2780203784570601</v>
      </c>
      <c r="M38" s="3">
        <v>0</v>
      </c>
      <c r="N38" s="3" t="s">
        <v>93</v>
      </c>
      <c r="O38" s="3">
        <v>7.040270346381301</v>
      </c>
      <c r="P38" s="3" t="s">
        <v>93</v>
      </c>
      <c r="Q38" s="3" t="s">
        <v>93</v>
      </c>
      <c r="R38" s="3" t="s">
        <v>93</v>
      </c>
      <c r="S38" s="145"/>
    </row>
    <row r="39" spans="1:19">
      <c r="A39" s="347">
        <v>212</v>
      </c>
      <c r="B39" s="14" t="s">
        <v>32</v>
      </c>
      <c r="C39" s="12">
        <v>0</v>
      </c>
      <c r="D39" s="12">
        <v>0</v>
      </c>
      <c r="E39" s="12">
        <v>0</v>
      </c>
      <c r="F39" s="12" t="s">
        <v>93</v>
      </c>
      <c r="G39" s="12">
        <v>0</v>
      </c>
      <c r="H39" s="12" t="s">
        <v>93</v>
      </c>
      <c r="I39" s="12" t="s">
        <v>93</v>
      </c>
      <c r="J39" s="12" t="s">
        <v>93</v>
      </c>
      <c r="K39" s="3">
        <v>0</v>
      </c>
      <c r="L39" s="3">
        <v>0</v>
      </c>
      <c r="M39" s="3">
        <v>0</v>
      </c>
      <c r="N39" s="3" t="s">
        <v>93</v>
      </c>
      <c r="O39" s="3">
        <v>0</v>
      </c>
      <c r="P39" s="3" t="s">
        <v>93</v>
      </c>
      <c r="Q39" s="3" t="s">
        <v>93</v>
      </c>
      <c r="R39" s="3" t="s">
        <v>93</v>
      </c>
      <c r="S39" s="145"/>
    </row>
    <row r="40" spans="1:19">
      <c r="A40" s="347">
        <v>213</v>
      </c>
      <c r="B40" s="14" t="s">
        <v>33</v>
      </c>
      <c r="C40" s="12">
        <v>17</v>
      </c>
      <c r="D40" s="12">
        <v>3</v>
      </c>
      <c r="E40" s="12">
        <v>4</v>
      </c>
      <c r="F40" s="12" t="s">
        <v>93</v>
      </c>
      <c r="G40" s="12">
        <v>7</v>
      </c>
      <c r="H40" s="12" t="s">
        <v>93</v>
      </c>
      <c r="I40" s="12" t="s">
        <v>93</v>
      </c>
      <c r="J40" s="12" t="s">
        <v>93</v>
      </c>
      <c r="K40" s="3">
        <v>33.687381103360813</v>
      </c>
      <c r="L40" s="3">
        <v>5.8596038907769836</v>
      </c>
      <c r="M40" s="3">
        <v>7.7026766801463502</v>
      </c>
      <c r="N40" s="3" t="s">
        <v>93</v>
      </c>
      <c r="O40" s="3">
        <v>13.115737010736169</v>
      </c>
      <c r="P40" s="3" t="s">
        <v>93</v>
      </c>
      <c r="Q40" s="3" t="s">
        <v>93</v>
      </c>
      <c r="R40" s="3" t="s">
        <v>93</v>
      </c>
      <c r="S40" s="145"/>
    </row>
    <row r="41" spans="1:19">
      <c r="A41" s="347">
        <v>214</v>
      </c>
      <c r="B41" s="14" t="s">
        <v>34</v>
      </c>
      <c r="C41" s="12">
        <v>2</v>
      </c>
      <c r="D41" s="12">
        <v>4</v>
      </c>
      <c r="E41" s="12">
        <v>0</v>
      </c>
      <c r="F41" s="12" t="s">
        <v>93</v>
      </c>
      <c r="G41" s="12">
        <v>9</v>
      </c>
      <c r="H41" s="12" t="s">
        <v>93</v>
      </c>
      <c r="I41" s="12" t="s">
        <v>93</v>
      </c>
      <c r="J41" s="12" t="s">
        <v>93</v>
      </c>
      <c r="K41" s="3">
        <v>6.650262685376072</v>
      </c>
      <c r="L41" s="3">
        <v>12.980691221807563</v>
      </c>
      <c r="M41" s="3">
        <v>0</v>
      </c>
      <c r="N41" s="3" t="s">
        <v>93</v>
      </c>
      <c r="O41" s="3">
        <v>27.278513624102079</v>
      </c>
      <c r="P41" s="3" t="s">
        <v>93</v>
      </c>
      <c r="Q41" s="3" t="s">
        <v>93</v>
      </c>
      <c r="R41" s="3" t="s">
        <v>93</v>
      </c>
      <c r="S41" s="145"/>
    </row>
    <row r="42" spans="1:19">
      <c r="A42" s="347">
        <v>215</v>
      </c>
      <c r="B42" s="14" t="s">
        <v>35</v>
      </c>
      <c r="C42" s="12">
        <v>5</v>
      </c>
      <c r="D42" s="12">
        <v>1</v>
      </c>
      <c r="E42" s="12">
        <v>0</v>
      </c>
      <c r="F42" s="12" t="s">
        <v>93</v>
      </c>
      <c r="G42" s="12">
        <v>3</v>
      </c>
      <c r="H42" s="12" t="s">
        <v>93</v>
      </c>
      <c r="I42" s="12" t="s">
        <v>93</v>
      </c>
      <c r="J42" s="12" t="s">
        <v>93</v>
      </c>
      <c r="K42" s="3">
        <v>27.687025859682155</v>
      </c>
      <c r="L42" s="3">
        <v>5.4629882545752526</v>
      </c>
      <c r="M42" s="3">
        <v>0</v>
      </c>
      <c r="N42" s="3" t="s">
        <v>93</v>
      </c>
      <c r="O42" s="3">
        <v>15.781167806417674</v>
      </c>
      <c r="P42" s="3" t="s">
        <v>93</v>
      </c>
      <c r="Q42" s="3" t="s">
        <v>93</v>
      </c>
      <c r="R42" s="3" t="s">
        <v>93</v>
      </c>
      <c r="S42" s="145"/>
    </row>
    <row r="43" spans="1:19">
      <c r="A43" s="347">
        <v>216</v>
      </c>
      <c r="B43" s="14" t="s">
        <v>87</v>
      </c>
      <c r="C43" s="12"/>
      <c r="D43" s="12"/>
      <c r="E43" s="12"/>
      <c r="F43" s="12"/>
      <c r="G43" s="12"/>
      <c r="H43" s="12"/>
      <c r="I43" s="12"/>
      <c r="J43" s="12"/>
      <c r="K43" s="3"/>
      <c r="L43" s="3"/>
      <c r="M43" s="3"/>
      <c r="N43" s="3"/>
      <c r="O43" s="3"/>
      <c r="P43" s="3"/>
      <c r="Q43" s="3"/>
      <c r="R43" s="3"/>
      <c r="S43" s="145"/>
    </row>
    <row r="44" spans="1:19">
      <c r="A44" s="347">
        <v>301</v>
      </c>
      <c r="B44" s="14" t="s">
        <v>37</v>
      </c>
      <c r="C44" s="12">
        <v>5</v>
      </c>
      <c r="D44" s="12">
        <v>30</v>
      </c>
      <c r="E44" s="12">
        <v>4</v>
      </c>
      <c r="F44" s="12" t="s">
        <v>93</v>
      </c>
      <c r="G44" s="12">
        <v>114</v>
      </c>
      <c r="H44" s="12" t="s">
        <v>93</v>
      </c>
      <c r="I44" s="12" t="s">
        <v>93</v>
      </c>
      <c r="J44" s="12" t="s">
        <v>93</v>
      </c>
      <c r="K44" s="3">
        <v>3.1686882897955559</v>
      </c>
      <c r="L44" s="3">
        <v>18.851088964572519</v>
      </c>
      <c r="M44" s="3">
        <v>2.492879712321681</v>
      </c>
      <c r="N44" s="3" t="s">
        <v>93</v>
      </c>
      <c r="O44" s="3">
        <v>69.96268656716417</v>
      </c>
      <c r="P44" s="3" t="s">
        <v>93</v>
      </c>
      <c r="Q44" s="3" t="s">
        <v>93</v>
      </c>
      <c r="R44" s="3" t="s">
        <v>93</v>
      </c>
      <c r="S44" s="145"/>
    </row>
    <row r="45" spans="1:19">
      <c r="A45" s="347">
        <v>302</v>
      </c>
      <c r="B45" s="14" t="s">
        <v>38</v>
      </c>
      <c r="C45" s="12">
        <v>3</v>
      </c>
      <c r="D45" s="12">
        <v>2</v>
      </c>
      <c r="E45" s="12">
        <v>3</v>
      </c>
      <c r="F45" s="12" t="s">
        <v>93</v>
      </c>
      <c r="G45" s="12">
        <v>16</v>
      </c>
      <c r="H45" s="12" t="s">
        <v>93</v>
      </c>
      <c r="I45" s="12" t="s">
        <v>93</v>
      </c>
      <c r="J45" s="12" t="s">
        <v>93</v>
      </c>
      <c r="K45" s="3">
        <v>4.9629433562731604</v>
      </c>
      <c r="L45" s="3">
        <v>3.2797638570022962</v>
      </c>
      <c r="M45" s="3">
        <v>4.8778108384956829</v>
      </c>
      <c r="N45" s="3" t="s">
        <v>93</v>
      </c>
      <c r="O45" s="3">
        <v>25.608194622279129</v>
      </c>
      <c r="P45" s="3" t="s">
        <v>93</v>
      </c>
      <c r="Q45" s="3" t="s">
        <v>93</v>
      </c>
      <c r="R45" s="3" t="s">
        <v>93</v>
      </c>
      <c r="S45" s="145"/>
    </row>
    <row r="46" spans="1:19">
      <c r="A46" s="347">
        <v>303</v>
      </c>
      <c r="B46" s="14" t="s">
        <v>39</v>
      </c>
      <c r="C46" s="12">
        <v>1</v>
      </c>
      <c r="D46" s="12">
        <v>6</v>
      </c>
      <c r="E46" s="12">
        <v>0</v>
      </c>
      <c r="F46" s="12" t="s">
        <v>93</v>
      </c>
      <c r="G46" s="12">
        <v>28</v>
      </c>
      <c r="H46" s="12" t="s">
        <v>93</v>
      </c>
      <c r="I46" s="12" t="s">
        <v>93</v>
      </c>
      <c r="J46" s="12" t="s">
        <v>93</v>
      </c>
      <c r="K46" s="3">
        <v>0.93905531035778</v>
      </c>
      <c r="L46" s="3">
        <v>5.5681870910862603</v>
      </c>
      <c r="M46" s="3">
        <v>0</v>
      </c>
      <c r="N46" s="3" t="s">
        <v>93</v>
      </c>
      <c r="O46" s="3">
        <v>25.141646239079098</v>
      </c>
      <c r="P46" s="3" t="s">
        <v>93</v>
      </c>
      <c r="Q46" s="3" t="s">
        <v>93</v>
      </c>
      <c r="R46" s="3" t="s">
        <v>93</v>
      </c>
      <c r="S46" s="145"/>
    </row>
    <row r="47" spans="1:19">
      <c r="A47" s="347">
        <v>304</v>
      </c>
      <c r="B47" s="14" t="s">
        <v>40</v>
      </c>
      <c r="C47" s="12">
        <v>1</v>
      </c>
      <c r="D47" s="12">
        <v>0</v>
      </c>
      <c r="E47" s="12">
        <v>0</v>
      </c>
      <c r="F47" s="12" t="s">
        <v>93</v>
      </c>
      <c r="G47" s="12">
        <v>4</v>
      </c>
      <c r="H47" s="12" t="s">
        <v>93</v>
      </c>
      <c r="I47" s="12" t="s">
        <v>93</v>
      </c>
      <c r="J47" s="12" t="s">
        <v>93</v>
      </c>
      <c r="K47" s="3">
        <v>6.2027043791092913</v>
      </c>
      <c r="L47" s="3">
        <v>0</v>
      </c>
      <c r="M47" s="3">
        <v>0</v>
      </c>
      <c r="N47" s="3" t="s">
        <v>93</v>
      </c>
      <c r="O47" s="3">
        <v>24.545900834560626</v>
      </c>
      <c r="P47" s="3" t="s">
        <v>93</v>
      </c>
      <c r="Q47" s="3" t="s">
        <v>93</v>
      </c>
      <c r="R47" s="3" t="s">
        <v>93</v>
      </c>
      <c r="S47" s="145"/>
    </row>
    <row r="48" spans="1:19">
      <c r="A48" s="347">
        <v>305</v>
      </c>
      <c r="B48" s="14" t="s">
        <v>41</v>
      </c>
      <c r="C48" s="12">
        <v>1</v>
      </c>
      <c r="D48" s="12">
        <v>7</v>
      </c>
      <c r="E48" s="12">
        <v>3</v>
      </c>
      <c r="F48" s="12" t="s">
        <v>93</v>
      </c>
      <c r="G48" s="12">
        <v>54</v>
      </c>
      <c r="H48" s="12" t="s">
        <v>93</v>
      </c>
      <c r="I48" s="12" t="s">
        <v>93</v>
      </c>
      <c r="J48" s="12" t="s">
        <v>93</v>
      </c>
      <c r="K48" s="3">
        <v>1.3614147822417055</v>
      </c>
      <c r="L48" s="3">
        <v>9.5207007235732544</v>
      </c>
      <c r="M48" s="3">
        <v>4.077471967380224</v>
      </c>
      <c r="N48" s="3" t="s">
        <v>93</v>
      </c>
      <c r="O48" s="3">
        <v>73.313782991202345</v>
      </c>
      <c r="P48" s="3" t="s">
        <v>93</v>
      </c>
      <c r="Q48" s="3" t="s">
        <v>93</v>
      </c>
      <c r="R48" s="3" t="s">
        <v>93</v>
      </c>
      <c r="S48" s="145"/>
    </row>
    <row r="49" spans="1:19">
      <c r="A49" s="347">
        <v>306</v>
      </c>
      <c r="B49" s="14" t="s">
        <v>42</v>
      </c>
      <c r="C49" s="12">
        <v>0</v>
      </c>
      <c r="D49" s="12">
        <v>0</v>
      </c>
      <c r="E49" s="12">
        <v>1</v>
      </c>
      <c r="F49" s="12" t="s">
        <v>93</v>
      </c>
      <c r="G49" s="12">
        <v>5</v>
      </c>
      <c r="H49" s="12" t="s">
        <v>93</v>
      </c>
      <c r="I49" s="12" t="s">
        <v>93</v>
      </c>
      <c r="J49" s="12" t="s">
        <v>93</v>
      </c>
      <c r="K49" s="3">
        <v>0</v>
      </c>
      <c r="L49" s="3">
        <v>0</v>
      </c>
      <c r="M49" s="3">
        <v>6.6260270341902991</v>
      </c>
      <c r="N49" s="3" t="s">
        <v>93</v>
      </c>
      <c r="O49" s="3">
        <v>32.63281555932646</v>
      </c>
      <c r="P49" s="3" t="s">
        <v>93</v>
      </c>
      <c r="Q49" s="3" t="s">
        <v>93</v>
      </c>
      <c r="R49" s="3" t="s">
        <v>93</v>
      </c>
      <c r="S49" s="145"/>
    </row>
    <row r="50" spans="1:19">
      <c r="A50" s="347">
        <v>307</v>
      </c>
      <c r="B50" s="14" t="s">
        <v>43</v>
      </c>
      <c r="C50" s="12">
        <v>1</v>
      </c>
      <c r="D50" s="12">
        <v>4</v>
      </c>
      <c r="E50" s="12">
        <v>0</v>
      </c>
      <c r="F50" s="12" t="s">
        <v>93</v>
      </c>
      <c r="G50" s="12">
        <v>15</v>
      </c>
      <c r="H50" s="12" t="s">
        <v>93</v>
      </c>
      <c r="I50" s="12" t="s">
        <v>93</v>
      </c>
      <c r="J50" s="12" t="s">
        <v>93</v>
      </c>
      <c r="K50" s="3">
        <v>2.0829861689718383</v>
      </c>
      <c r="L50" s="3">
        <v>8.2596844800528633</v>
      </c>
      <c r="M50" s="3">
        <v>0</v>
      </c>
      <c r="N50" s="3" t="s">
        <v>93</v>
      </c>
      <c r="O50" s="3">
        <v>30.239496814772998</v>
      </c>
      <c r="P50" s="3" t="s">
        <v>93</v>
      </c>
      <c r="Q50" s="3" t="s">
        <v>93</v>
      </c>
      <c r="R50" s="3" t="s">
        <v>93</v>
      </c>
      <c r="S50" s="145"/>
    </row>
    <row r="51" spans="1:19">
      <c r="A51" s="347">
        <v>308</v>
      </c>
      <c r="B51" s="14" t="s">
        <v>44</v>
      </c>
      <c r="C51" s="12">
        <v>3</v>
      </c>
      <c r="D51" s="12">
        <v>2</v>
      </c>
      <c r="E51" s="12">
        <v>0</v>
      </c>
      <c r="F51" s="12" t="s">
        <v>93</v>
      </c>
      <c r="G51" s="12">
        <v>22</v>
      </c>
      <c r="H51" s="12" t="s">
        <v>93</v>
      </c>
      <c r="I51" s="12" t="s">
        <v>93</v>
      </c>
      <c r="J51" s="12" t="s">
        <v>93</v>
      </c>
      <c r="K51" s="3">
        <v>6.7665102850956336</v>
      </c>
      <c r="L51" s="3">
        <v>4.4691738732095372</v>
      </c>
      <c r="M51" s="3">
        <v>0</v>
      </c>
      <c r="N51" s="3" t="s">
        <v>93</v>
      </c>
      <c r="O51" s="3">
        <v>47.893762925873517</v>
      </c>
      <c r="P51" s="3" t="s">
        <v>93</v>
      </c>
      <c r="Q51" s="3" t="s">
        <v>93</v>
      </c>
      <c r="R51" s="3" t="s">
        <v>93</v>
      </c>
      <c r="S51" s="145"/>
    </row>
    <row r="52" spans="1:19">
      <c r="A52" s="347">
        <v>401</v>
      </c>
      <c r="B52" s="14" t="s">
        <v>45</v>
      </c>
      <c r="C52" s="12">
        <v>3</v>
      </c>
      <c r="D52" s="12">
        <v>1</v>
      </c>
      <c r="E52" s="12">
        <v>1</v>
      </c>
      <c r="F52" s="12" t="s">
        <v>93</v>
      </c>
      <c r="G52" s="12">
        <v>17</v>
      </c>
      <c r="H52" s="12" t="s">
        <v>93</v>
      </c>
      <c r="I52" s="12" t="s">
        <v>93</v>
      </c>
      <c r="J52" s="12" t="s">
        <v>93</v>
      </c>
      <c r="K52" s="3">
        <v>2.2174260118854034</v>
      </c>
      <c r="L52" s="3">
        <v>0.73020416508455765</v>
      </c>
      <c r="M52" s="3">
        <v>0.72169858980095558</v>
      </c>
      <c r="N52" s="3" t="s">
        <v>93</v>
      </c>
      <c r="O52" s="3">
        <v>11.998616630082649</v>
      </c>
      <c r="P52" s="3" t="s">
        <v>93</v>
      </c>
      <c r="Q52" s="3" t="s">
        <v>93</v>
      </c>
      <c r="R52" s="3" t="s">
        <v>93</v>
      </c>
      <c r="S52" s="145"/>
    </row>
    <row r="53" spans="1:19">
      <c r="A53" s="347">
        <v>402</v>
      </c>
      <c r="B53" s="14" t="s">
        <v>46</v>
      </c>
      <c r="C53" s="12">
        <v>0</v>
      </c>
      <c r="D53" s="12">
        <v>0</v>
      </c>
      <c r="E53" s="12">
        <v>0</v>
      </c>
      <c r="F53" s="12" t="s">
        <v>93</v>
      </c>
      <c r="G53" s="12">
        <v>5</v>
      </c>
      <c r="H53" s="12" t="s">
        <v>93</v>
      </c>
      <c r="I53" s="12" t="s">
        <v>93</v>
      </c>
      <c r="J53" s="12" t="s">
        <v>93</v>
      </c>
      <c r="K53" s="3">
        <v>0</v>
      </c>
      <c r="L53" s="3">
        <v>0</v>
      </c>
      <c r="M53" s="3">
        <v>0</v>
      </c>
      <c r="N53" s="3" t="s">
        <v>93</v>
      </c>
      <c r="O53" s="3">
        <v>10.78050884001725</v>
      </c>
      <c r="P53" s="3" t="s">
        <v>93</v>
      </c>
      <c r="Q53" s="3" t="s">
        <v>93</v>
      </c>
      <c r="R53" s="3" t="s">
        <v>93</v>
      </c>
      <c r="S53" s="145"/>
    </row>
    <row r="54" spans="1:19">
      <c r="A54" s="347">
        <v>403</v>
      </c>
      <c r="B54" s="14" t="s">
        <v>47</v>
      </c>
      <c r="C54" s="12">
        <v>0</v>
      </c>
      <c r="D54" s="12">
        <v>0</v>
      </c>
      <c r="E54" s="12">
        <v>0</v>
      </c>
      <c r="F54" s="12" t="s">
        <v>93</v>
      </c>
      <c r="G54" s="12">
        <v>0</v>
      </c>
      <c r="H54" s="12" t="s">
        <v>93</v>
      </c>
      <c r="I54" s="12" t="s">
        <v>93</v>
      </c>
      <c r="J54" s="12" t="s">
        <v>93</v>
      </c>
      <c r="K54" s="3">
        <v>0</v>
      </c>
      <c r="L54" s="3">
        <v>0</v>
      </c>
      <c r="M54" s="3">
        <v>0</v>
      </c>
      <c r="N54" s="3" t="s">
        <v>93</v>
      </c>
      <c r="O54" s="3">
        <v>0</v>
      </c>
      <c r="P54" s="3" t="s">
        <v>93</v>
      </c>
      <c r="Q54" s="3" t="s">
        <v>93</v>
      </c>
      <c r="R54" s="3" t="s">
        <v>93</v>
      </c>
      <c r="S54" s="145"/>
    </row>
    <row r="55" spans="1:19">
      <c r="A55" s="347">
        <v>404</v>
      </c>
      <c r="B55" s="14" t="s">
        <v>48</v>
      </c>
      <c r="C55" s="12">
        <v>0</v>
      </c>
      <c r="D55" s="12">
        <v>0</v>
      </c>
      <c r="E55" s="12">
        <v>0</v>
      </c>
      <c r="F55" s="12" t="s">
        <v>93</v>
      </c>
      <c r="G55" s="12">
        <v>2</v>
      </c>
      <c r="H55" s="12" t="s">
        <v>93</v>
      </c>
      <c r="I55" s="12" t="s">
        <v>93</v>
      </c>
      <c r="J55" s="12" t="s">
        <v>93</v>
      </c>
      <c r="K55" s="3">
        <v>0</v>
      </c>
      <c r="L55" s="3">
        <v>0</v>
      </c>
      <c r="M55" s="3">
        <v>0</v>
      </c>
      <c r="N55" s="3" t="s">
        <v>93</v>
      </c>
      <c r="O55" s="3">
        <v>4.7384382107657315</v>
      </c>
      <c r="P55" s="3" t="s">
        <v>93</v>
      </c>
      <c r="Q55" s="3" t="s">
        <v>93</v>
      </c>
      <c r="R55" s="3" t="s">
        <v>93</v>
      </c>
      <c r="S55" s="145"/>
    </row>
    <row r="56" spans="1:19">
      <c r="A56" s="347">
        <v>405</v>
      </c>
      <c r="B56" s="14" t="s">
        <v>49</v>
      </c>
      <c r="C56" s="12">
        <v>2</v>
      </c>
      <c r="D56" s="12">
        <v>0</v>
      </c>
      <c r="E56" s="12">
        <v>0</v>
      </c>
      <c r="F56" s="12" t="s">
        <v>93</v>
      </c>
      <c r="G56" s="12">
        <v>7</v>
      </c>
      <c r="H56" s="12" t="s">
        <v>93</v>
      </c>
      <c r="I56" s="12" t="s">
        <v>93</v>
      </c>
      <c r="J56" s="12" t="s">
        <v>93</v>
      </c>
      <c r="K56" s="3">
        <v>3.8657801144270909</v>
      </c>
      <c r="L56" s="3">
        <v>0</v>
      </c>
      <c r="M56" s="3">
        <v>0</v>
      </c>
      <c r="N56" s="3" t="s">
        <v>93</v>
      </c>
      <c r="O56" s="3">
        <v>12.823566050524851</v>
      </c>
      <c r="P56" s="3" t="s">
        <v>93</v>
      </c>
      <c r="Q56" s="3" t="s">
        <v>93</v>
      </c>
      <c r="R56" s="3" t="s">
        <v>93</v>
      </c>
      <c r="S56" s="145"/>
    </row>
    <row r="57" spans="1:19">
      <c r="A57" s="347">
        <v>406</v>
      </c>
      <c r="B57" s="14" t="s">
        <v>50</v>
      </c>
      <c r="C57" s="12">
        <v>0</v>
      </c>
      <c r="D57" s="12">
        <v>0</v>
      </c>
      <c r="E57" s="12">
        <v>0</v>
      </c>
      <c r="F57" s="12" t="s">
        <v>93</v>
      </c>
      <c r="G57" s="12">
        <v>0</v>
      </c>
      <c r="H57" s="12" t="s">
        <v>93</v>
      </c>
      <c r="I57" s="12" t="s">
        <v>93</v>
      </c>
      <c r="J57" s="12" t="s">
        <v>93</v>
      </c>
      <c r="K57" s="3">
        <v>0</v>
      </c>
      <c r="L57" s="3">
        <v>0</v>
      </c>
      <c r="M57" s="3">
        <v>0</v>
      </c>
      <c r="N57" s="3" t="s">
        <v>93</v>
      </c>
      <c r="O57" s="3">
        <v>0</v>
      </c>
      <c r="P57" s="3" t="s">
        <v>93</v>
      </c>
      <c r="Q57" s="3" t="s">
        <v>93</v>
      </c>
      <c r="R57" s="3" t="s">
        <v>93</v>
      </c>
      <c r="S57" s="145"/>
    </row>
    <row r="58" spans="1:19">
      <c r="A58" s="347">
        <v>407</v>
      </c>
      <c r="B58" s="14" t="s">
        <v>51</v>
      </c>
      <c r="C58" s="12">
        <v>0</v>
      </c>
      <c r="D58" s="12">
        <v>0</v>
      </c>
      <c r="E58" s="12">
        <v>0</v>
      </c>
      <c r="F58" s="12" t="s">
        <v>93</v>
      </c>
      <c r="G58" s="12">
        <v>3</v>
      </c>
      <c r="H58" s="12" t="s">
        <v>93</v>
      </c>
      <c r="I58" s="12" t="s">
        <v>93</v>
      </c>
      <c r="J58" s="12" t="s">
        <v>93</v>
      </c>
      <c r="K58" s="3">
        <v>0</v>
      </c>
      <c r="L58" s="3">
        <v>0</v>
      </c>
      <c r="M58" s="3">
        <v>0</v>
      </c>
      <c r="N58" s="3" t="s">
        <v>93</v>
      </c>
      <c r="O58" s="3">
        <v>11.434234096886076</v>
      </c>
      <c r="P58" s="3" t="s">
        <v>93</v>
      </c>
      <c r="Q58" s="3" t="s">
        <v>93</v>
      </c>
      <c r="R58" s="3" t="s">
        <v>93</v>
      </c>
      <c r="S58" s="145"/>
    </row>
    <row r="59" spans="1:19">
      <c r="A59" s="347">
        <v>408</v>
      </c>
      <c r="B59" s="14" t="s">
        <v>52</v>
      </c>
      <c r="C59" s="12">
        <v>2</v>
      </c>
      <c r="D59" s="12">
        <v>1</v>
      </c>
      <c r="E59" s="12">
        <v>0</v>
      </c>
      <c r="F59" s="12" t="s">
        <v>93</v>
      </c>
      <c r="G59" s="12">
        <v>2</v>
      </c>
      <c r="H59" s="12" t="s">
        <v>93</v>
      </c>
      <c r="I59" s="12" t="s">
        <v>93</v>
      </c>
      <c r="J59" s="12" t="s">
        <v>93</v>
      </c>
      <c r="K59" s="3">
        <v>8.5375224109963277</v>
      </c>
      <c r="L59" s="3">
        <v>4.2142526023009825</v>
      </c>
      <c r="M59" s="3">
        <v>0</v>
      </c>
      <c r="N59" s="3" t="s">
        <v>93</v>
      </c>
      <c r="O59" s="3">
        <v>8.1290899483802797</v>
      </c>
      <c r="P59" s="3" t="s">
        <v>93</v>
      </c>
      <c r="Q59" s="3" t="s">
        <v>93</v>
      </c>
      <c r="R59" s="3" t="s">
        <v>93</v>
      </c>
      <c r="S59" s="145"/>
    </row>
    <row r="60" spans="1:19">
      <c r="A60" s="347">
        <v>409</v>
      </c>
      <c r="B60" s="14" t="s">
        <v>53</v>
      </c>
      <c r="C60" s="12">
        <v>0</v>
      </c>
      <c r="D60" s="12">
        <v>0</v>
      </c>
      <c r="E60" s="12">
        <v>0</v>
      </c>
      <c r="F60" s="12" t="s">
        <v>93</v>
      </c>
      <c r="G60" s="12">
        <v>2</v>
      </c>
      <c r="H60" s="12" t="s">
        <v>93</v>
      </c>
      <c r="I60" s="12" t="s">
        <v>93</v>
      </c>
      <c r="J60" s="12" t="s">
        <v>93</v>
      </c>
      <c r="K60" s="3">
        <v>0</v>
      </c>
      <c r="L60" s="3">
        <v>0</v>
      </c>
      <c r="M60" s="3">
        <v>0</v>
      </c>
      <c r="N60" s="3" t="s">
        <v>93</v>
      </c>
      <c r="O60" s="3">
        <v>6.4516129032258069</v>
      </c>
      <c r="P60" s="3" t="s">
        <v>93</v>
      </c>
      <c r="Q60" s="3" t="s">
        <v>93</v>
      </c>
      <c r="R60" s="3" t="s">
        <v>93</v>
      </c>
      <c r="S60" s="145"/>
    </row>
    <row r="61" spans="1:19">
      <c r="A61" s="347">
        <v>410</v>
      </c>
      <c r="B61" s="14" t="s">
        <v>54</v>
      </c>
      <c r="C61" s="12">
        <v>3</v>
      </c>
      <c r="D61" s="12">
        <v>4</v>
      </c>
      <c r="E61" s="12">
        <v>2</v>
      </c>
      <c r="F61" s="12" t="s">
        <v>93</v>
      </c>
      <c r="G61" s="12">
        <v>5</v>
      </c>
      <c r="H61" s="12" t="s">
        <v>93</v>
      </c>
      <c r="I61" s="12" t="s">
        <v>93</v>
      </c>
      <c r="J61" s="12" t="s">
        <v>93</v>
      </c>
      <c r="K61" s="3">
        <v>4.1540890082804847</v>
      </c>
      <c r="L61" s="3">
        <v>5.3767776971261121</v>
      </c>
      <c r="M61" s="3">
        <v>2.6119549176581214</v>
      </c>
      <c r="N61" s="3" t="s">
        <v>93</v>
      </c>
      <c r="O61" s="3">
        <v>6.1808517213672038</v>
      </c>
      <c r="P61" s="3" t="s">
        <v>93</v>
      </c>
      <c r="Q61" s="3" t="s">
        <v>93</v>
      </c>
      <c r="R61" s="3" t="s">
        <v>93</v>
      </c>
      <c r="S61" s="145"/>
    </row>
    <row r="62" spans="1:19">
      <c r="A62" s="347">
        <v>501</v>
      </c>
      <c r="B62" s="14" t="s">
        <v>55</v>
      </c>
      <c r="C62" s="12">
        <v>3</v>
      </c>
      <c r="D62" s="12">
        <v>1</v>
      </c>
      <c r="E62" s="12">
        <v>4</v>
      </c>
      <c r="F62" s="12" t="s">
        <v>93</v>
      </c>
      <c r="G62" s="12">
        <v>16</v>
      </c>
      <c r="H62" s="12" t="s">
        <v>93</v>
      </c>
      <c r="I62" s="12" t="s">
        <v>93</v>
      </c>
      <c r="J62" s="12" t="s">
        <v>93</v>
      </c>
      <c r="K62" s="3">
        <v>4.2791122268500033</v>
      </c>
      <c r="L62" s="3">
        <v>1.3980539089587294</v>
      </c>
      <c r="M62" s="3">
        <v>5.4847865732424683</v>
      </c>
      <c r="N62" s="3" t="s">
        <v>93</v>
      </c>
      <c r="O62" s="3">
        <v>21.152829190904285</v>
      </c>
      <c r="P62" s="3" t="s">
        <v>93</v>
      </c>
      <c r="Q62" s="3" t="s">
        <v>93</v>
      </c>
      <c r="R62" s="3" t="s">
        <v>93</v>
      </c>
      <c r="S62" s="145"/>
    </row>
    <row r="63" spans="1:19">
      <c r="A63" s="347">
        <v>502</v>
      </c>
      <c r="B63" s="14" t="s">
        <v>56</v>
      </c>
      <c r="C63" s="12">
        <v>2</v>
      </c>
      <c r="D63" s="12">
        <v>0</v>
      </c>
      <c r="E63" s="12">
        <v>5</v>
      </c>
      <c r="F63" s="12" t="s">
        <v>93</v>
      </c>
      <c r="G63" s="12">
        <v>14</v>
      </c>
      <c r="H63" s="12" t="s">
        <v>93</v>
      </c>
      <c r="I63" s="12" t="s">
        <v>93</v>
      </c>
      <c r="J63" s="12" t="s">
        <v>93</v>
      </c>
      <c r="K63" s="3">
        <v>3.7154693566664809</v>
      </c>
      <c r="L63" s="3">
        <v>0</v>
      </c>
      <c r="M63" s="3">
        <v>9.0978565449979971</v>
      </c>
      <c r="N63" s="3" t="s">
        <v>93</v>
      </c>
      <c r="O63" s="3">
        <v>24.976361657716801</v>
      </c>
      <c r="P63" s="3" t="s">
        <v>93</v>
      </c>
      <c r="Q63" s="3" t="s">
        <v>93</v>
      </c>
      <c r="R63" s="3" t="s">
        <v>93</v>
      </c>
      <c r="S63" s="145"/>
    </row>
    <row r="64" spans="1:19">
      <c r="A64" s="347">
        <v>503</v>
      </c>
      <c r="B64" s="14" t="s">
        <v>57</v>
      </c>
      <c r="C64" s="12">
        <v>5</v>
      </c>
      <c r="D64" s="12">
        <v>1</v>
      </c>
      <c r="E64" s="12">
        <v>3</v>
      </c>
      <c r="F64" s="12" t="s">
        <v>93</v>
      </c>
      <c r="G64" s="12">
        <v>15</v>
      </c>
      <c r="H64" s="12" t="s">
        <v>93</v>
      </c>
      <c r="I64" s="12" t="s">
        <v>93</v>
      </c>
      <c r="J64" s="12" t="s">
        <v>93</v>
      </c>
      <c r="K64" s="3">
        <v>7.950136742351968</v>
      </c>
      <c r="L64" s="3">
        <v>1.5596244424342618</v>
      </c>
      <c r="M64" s="3">
        <v>4.5910169102456191</v>
      </c>
      <c r="N64" s="3" t="s">
        <v>93</v>
      </c>
      <c r="O64" s="3">
        <v>22.137607367395734</v>
      </c>
      <c r="P64" s="3" t="s">
        <v>93</v>
      </c>
      <c r="Q64" s="3" t="s">
        <v>93</v>
      </c>
      <c r="R64" s="3" t="s">
        <v>93</v>
      </c>
      <c r="S64" s="145"/>
    </row>
    <row r="65" spans="1:19">
      <c r="A65" s="347">
        <v>504</v>
      </c>
      <c r="B65" s="14" t="s">
        <v>58</v>
      </c>
      <c r="C65" s="12">
        <v>1</v>
      </c>
      <c r="D65" s="12">
        <v>0</v>
      </c>
      <c r="E65" s="12">
        <v>4</v>
      </c>
      <c r="F65" s="12" t="s">
        <v>93</v>
      </c>
      <c r="G65" s="12">
        <v>7</v>
      </c>
      <c r="H65" s="12" t="s">
        <v>93</v>
      </c>
      <c r="I65" s="12" t="s">
        <v>93</v>
      </c>
      <c r="J65" s="12" t="s">
        <v>93</v>
      </c>
      <c r="K65" s="3">
        <v>4.4841038518452088</v>
      </c>
      <c r="L65" s="3">
        <v>0</v>
      </c>
      <c r="M65" s="3">
        <v>17.355838070030806</v>
      </c>
      <c r="N65" s="3" t="s">
        <v>93</v>
      </c>
      <c r="O65" s="3">
        <v>29.443930344073355</v>
      </c>
      <c r="P65" s="3" t="s">
        <v>93</v>
      </c>
      <c r="Q65" s="3" t="s">
        <v>93</v>
      </c>
      <c r="R65" s="3" t="s">
        <v>93</v>
      </c>
      <c r="S65" s="145"/>
    </row>
    <row r="66" spans="1:19">
      <c r="A66" s="347">
        <v>505</v>
      </c>
      <c r="B66" s="14" t="s">
        <v>84</v>
      </c>
      <c r="C66" s="12">
        <v>1</v>
      </c>
      <c r="D66" s="12">
        <v>1</v>
      </c>
      <c r="E66" s="12">
        <v>1</v>
      </c>
      <c r="F66" s="12" t="s">
        <v>93</v>
      </c>
      <c r="G66" s="12">
        <v>10</v>
      </c>
      <c r="H66" s="12" t="s">
        <v>93</v>
      </c>
      <c r="I66" s="12" t="s">
        <v>93</v>
      </c>
      <c r="J66" s="12" t="s">
        <v>93</v>
      </c>
      <c r="K66" s="3">
        <v>2.4160425223483935</v>
      </c>
      <c r="L66" s="3">
        <v>2.3626698168930891</v>
      </c>
      <c r="M66" s="3">
        <v>2.3120852697047467</v>
      </c>
      <c r="N66" s="3" t="s">
        <v>93</v>
      </c>
      <c r="O66" s="3">
        <v>22.199036561813219</v>
      </c>
      <c r="P66" s="3" t="s">
        <v>93</v>
      </c>
      <c r="Q66" s="3" t="s">
        <v>93</v>
      </c>
      <c r="R66" s="3" t="s">
        <v>93</v>
      </c>
      <c r="S66" s="145"/>
    </row>
    <row r="67" spans="1:19">
      <c r="A67" s="347">
        <v>506</v>
      </c>
      <c r="B67" s="14" t="s">
        <v>60</v>
      </c>
      <c r="C67" s="12">
        <v>11</v>
      </c>
      <c r="D67" s="12">
        <v>0</v>
      </c>
      <c r="E67" s="12">
        <v>1</v>
      </c>
      <c r="F67" s="12" t="s">
        <v>93</v>
      </c>
      <c r="G67" s="12">
        <v>6</v>
      </c>
      <c r="H67" s="12" t="s">
        <v>93</v>
      </c>
      <c r="I67" s="12" t="s">
        <v>93</v>
      </c>
      <c r="J67" s="12" t="s">
        <v>93</v>
      </c>
      <c r="K67" s="3">
        <v>35.72240444256812</v>
      </c>
      <c r="L67" s="3">
        <v>0</v>
      </c>
      <c r="M67" s="3">
        <v>3.1674638117259506</v>
      </c>
      <c r="N67" s="3" t="s">
        <v>93</v>
      </c>
      <c r="O67" s="3">
        <v>18.561484918793504</v>
      </c>
      <c r="P67" s="3" t="s">
        <v>93</v>
      </c>
      <c r="Q67" s="3" t="s">
        <v>93</v>
      </c>
      <c r="R67" s="3" t="s">
        <v>93</v>
      </c>
      <c r="S67" s="145"/>
    </row>
    <row r="68" spans="1:19">
      <c r="A68" s="347">
        <v>507</v>
      </c>
      <c r="B68" s="14" t="s">
        <v>61</v>
      </c>
      <c r="C68" s="12">
        <v>6</v>
      </c>
      <c r="D68" s="12">
        <v>0</v>
      </c>
      <c r="E68" s="12">
        <v>0</v>
      </c>
      <c r="F68" s="12" t="s">
        <v>93</v>
      </c>
      <c r="G68" s="12">
        <v>10</v>
      </c>
      <c r="H68" s="12" t="s">
        <v>93</v>
      </c>
      <c r="I68" s="12" t="s">
        <v>93</v>
      </c>
      <c r="J68" s="12" t="s">
        <v>93</v>
      </c>
      <c r="K68" s="3">
        <v>31.142946122703211</v>
      </c>
      <c r="L68" s="3">
        <v>0</v>
      </c>
      <c r="M68" s="3">
        <v>0</v>
      </c>
      <c r="N68" s="3" t="s">
        <v>93</v>
      </c>
      <c r="O68" s="3">
        <v>50.309402827388439</v>
      </c>
      <c r="P68" s="3" t="s">
        <v>93</v>
      </c>
      <c r="Q68" s="3" t="s">
        <v>93</v>
      </c>
      <c r="R68" s="3" t="s">
        <v>93</v>
      </c>
      <c r="S68" s="145"/>
    </row>
    <row r="69" spans="1:19">
      <c r="A69" s="347">
        <v>508</v>
      </c>
      <c r="B69" s="14" t="s">
        <v>62</v>
      </c>
      <c r="C69" s="12">
        <v>0</v>
      </c>
      <c r="D69" s="12">
        <v>0</v>
      </c>
      <c r="E69" s="12">
        <v>1</v>
      </c>
      <c r="F69" s="12" t="s">
        <v>93</v>
      </c>
      <c r="G69" s="12">
        <v>6</v>
      </c>
      <c r="H69" s="12" t="s">
        <v>93</v>
      </c>
      <c r="I69" s="12" t="s">
        <v>93</v>
      </c>
      <c r="J69" s="12" t="s">
        <v>93</v>
      </c>
      <c r="K69" s="3">
        <v>0</v>
      </c>
      <c r="L69" s="3">
        <v>0</v>
      </c>
      <c r="M69" s="3">
        <v>4.6866944743872141</v>
      </c>
      <c r="N69" s="3" t="s">
        <v>93</v>
      </c>
      <c r="O69" s="3">
        <v>27.753365095517832</v>
      </c>
      <c r="P69" s="3" t="s">
        <v>93</v>
      </c>
      <c r="Q69" s="3" t="s">
        <v>93</v>
      </c>
      <c r="R69" s="3" t="s">
        <v>93</v>
      </c>
      <c r="S69" s="145"/>
    </row>
    <row r="70" spans="1:19">
      <c r="A70" s="347">
        <v>509</v>
      </c>
      <c r="B70" s="14" t="s">
        <v>63</v>
      </c>
      <c r="C70" s="12">
        <v>0</v>
      </c>
      <c r="D70" s="12">
        <v>0</v>
      </c>
      <c r="E70" s="12">
        <v>0</v>
      </c>
      <c r="F70" s="12" t="s">
        <v>93</v>
      </c>
      <c r="G70" s="12">
        <v>4</v>
      </c>
      <c r="H70" s="12" t="s">
        <v>93</v>
      </c>
      <c r="I70" s="12" t="s">
        <v>93</v>
      </c>
      <c r="J70" s="12" t="s">
        <v>93</v>
      </c>
      <c r="K70" s="3">
        <v>0</v>
      </c>
      <c r="L70" s="3">
        <v>0</v>
      </c>
      <c r="M70" s="3">
        <v>0</v>
      </c>
      <c r="N70" s="3" t="s">
        <v>93</v>
      </c>
      <c r="O70" s="3">
        <v>34.042553191489361</v>
      </c>
      <c r="P70" s="3" t="s">
        <v>93</v>
      </c>
      <c r="Q70" s="3" t="s">
        <v>93</v>
      </c>
      <c r="R70" s="3" t="s">
        <v>93</v>
      </c>
      <c r="S70" s="145"/>
    </row>
    <row r="71" spans="1:19">
      <c r="A71" s="347">
        <v>510</v>
      </c>
      <c r="B71" s="14" t="s">
        <v>64</v>
      </c>
      <c r="C71" s="12">
        <v>0</v>
      </c>
      <c r="D71" s="12">
        <v>2</v>
      </c>
      <c r="E71" s="12">
        <v>0</v>
      </c>
      <c r="F71" s="12" t="s">
        <v>93</v>
      </c>
      <c r="G71" s="12">
        <v>5</v>
      </c>
      <c r="H71" s="12" t="s">
        <v>93</v>
      </c>
      <c r="I71" s="12" t="s">
        <v>93</v>
      </c>
      <c r="J71" s="12" t="s">
        <v>93</v>
      </c>
      <c r="K71" s="3">
        <v>0</v>
      </c>
      <c r="L71" s="3">
        <v>7.9732100143517775</v>
      </c>
      <c r="M71" s="3">
        <v>0</v>
      </c>
      <c r="N71" s="3" t="s">
        <v>93</v>
      </c>
      <c r="O71" s="3">
        <v>18.797699161622617</v>
      </c>
      <c r="P71" s="3" t="s">
        <v>93</v>
      </c>
      <c r="Q71" s="3" t="s">
        <v>93</v>
      </c>
      <c r="R71" s="3" t="s">
        <v>93</v>
      </c>
      <c r="S71" s="145"/>
    </row>
    <row r="72" spans="1:19">
      <c r="A72" s="347">
        <v>511</v>
      </c>
      <c r="B72" s="14" t="s">
        <v>65</v>
      </c>
      <c r="C72" s="12">
        <v>0</v>
      </c>
      <c r="D72" s="12">
        <v>0</v>
      </c>
      <c r="E72" s="12">
        <v>3</v>
      </c>
      <c r="F72" s="12" t="s">
        <v>93</v>
      </c>
      <c r="G72" s="12">
        <v>0</v>
      </c>
      <c r="H72" s="12" t="s">
        <v>93</v>
      </c>
      <c r="I72" s="12" t="s">
        <v>93</v>
      </c>
      <c r="J72" s="12" t="s">
        <v>93</v>
      </c>
      <c r="K72" s="3">
        <v>0</v>
      </c>
      <c r="L72" s="3">
        <v>0</v>
      </c>
      <c r="M72" s="3">
        <v>38.192234245703375</v>
      </c>
      <c r="N72" s="3" t="s">
        <v>93</v>
      </c>
      <c r="O72" s="3">
        <v>0</v>
      </c>
      <c r="P72" s="3" t="s">
        <v>93</v>
      </c>
      <c r="Q72" s="3" t="s">
        <v>93</v>
      </c>
      <c r="R72" s="3" t="s">
        <v>93</v>
      </c>
      <c r="S72" s="145"/>
    </row>
    <row r="73" spans="1:19">
      <c r="A73" s="347">
        <v>601</v>
      </c>
      <c r="B73" s="14" t="s">
        <v>66</v>
      </c>
      <c r="C73" s="12">
        <v>4</v>
      </c>
      <c r="D73" s="12">
        <v>15</v>
      </c>
      <c r="E73" s="12">
        <v>1</v>
      </c>
      <c r="F73" s="12" t="s">
        <v>93</v>
      </c>
      <c r="G73" s="12">
        <v>70</v>
      </c>
      <c r="H73" s="12" t="s">
        <v>93</v>
      </c>
      <c r="I73" s="12" t="s">
        <v>93</v>
      </c>
      <c r="J73" s="12" t="s">
        <v>93</v>
      </c>
      <c r="K73" s="3">
        <v>3.0660268890558169</v>
      </c>
      <c r="L73" s="3">
        <v>11.325883418906674</v>
      </c>
      <c r="M73" s="3">
        <v>0.74404761904761907</v>
      </c>
      <c r="N73" s="3" t="s">
        <v>93</v>
      </c>
      <c r="O73" s="3">
        <v>50.643168236604886</v>
      </c>
      <c r="P73" s="3" t="s">
        <v>93</v>
      </c>
      <c r="Q73" s="3" t="s">
        <v>93</v>
      </c>
      <c r="R73" s="3" t="s">
        <v>93</v>
      </c>
      <c r="S73" s="145"/>
    </row>
    <row r="74" spans="1:19">
      <c r="A74" s="347">
        <v>602</v>
      </c>
      <c r="B74" s="14" t="s">
        <v>67</v>
      </c>
      <c r="C74" s="12">
        <v>0</v>
      </c>
      <c r="D74" s="12">
        <v>1</v>
      </c>
      <c r="E74" s="12">
        <v>0</v>
      </c>
      <c r="F74" s="12" t="s">
        <v>93</v>
      </c>
      <c r="G74" s="12">
        <v>23</v>
      </c>
      <c r="H74" s="12" t="s">
        <v>93</v>
      </c>
      <c r="I74" s="12" t="s">
        <v>93</v>
      </c>
      <c r="J74" s="12" t="s">
        <v>93</v>
      </c>
      <c r="K74" s="3">
        <v>0</v>
      </c>
      <c r="L74" s="3">
        <v>2.778704012448594</v>
      </c>
      <c r="M74" s="3">
        <v>0</v>
      </c>
      <c r="N74" s="3" t="s">
        <v>93</v>
      </c>
      <c r="O74" s="3">
        <v>61.093845459133526</v>
      </c>
      <c r="P74" s="3" t="s">
        <v>93</v>
      </c>
      <c r="Q74" s="3" t="s">
        <v>93</v>
      </c>
      <c r="R74" s="3" t="s">
        <v>93</v>
      </c>
      <c r="S74" s="145"/>
    </row>
    <row r="75" spans="1:19">
      <c r="A75" s="347">
        <v>603</v>
      </c>
      <c r="B75" s="14" t="s">
        <v>68</v>
      </c>
      <c r="C75" s="12">
        <v>3</v>
      </c>
      <c r="D75" s="12">
        <v>8</v>
      </c>
      <c r="E75" s="12">
        <v>2</v>
      </c>
      <c r="F75" s="12" t="s">
        <v>93</v>
      </c>
      <c r="G75" s="12">
        <v>12</v>
      </c>
      <c r="H75" s="12" t="s">
        <v>93</v>
      </c>
      <c r="I75" s="12" t="s">
        <v>93</v>
      </c>
      <c r="J75" s="12" t="s">
        <v>93</v>
      </c>
      <c r="K75" s="3">
        <v>5.9931677887208581</v>
      </c>
      <c r="L75" s="3">
        <v>15.766964268117226</v>
      </c>
      <c r="M75" s="3">
        <v>3.8882516476466358</v>
      </c>
      <c r="N75" s="3" t="s">
        <v>93</v>
      </c>
      <c r="O75" s="3">
        <v>22.734161867232494</v>
      </c>
      <c r="P75" s="3" t="s">
        <v>93</v>
      </c>
      <c r="Q75" s="3" t="s">
        <v>93</v>
      </c>
      <c r="R75" s="3" t="s">
        <v>93</v>
      </c>
      <c r="S75" s="145"/>
    </row>
    <row r="76" spans="1:19">
      <c r="A76" s="347">
        <v>604</v>
      </c>
      <c r="B76" s="14" t="s">
        <v>69</v>
      </c>
      <c r="C76" s="12">
        <v>0</v>
      </c>
      <c r="D76" s="12">
        <v>1</v>
      </c>
      <c r="E76" s="12">
        <v>0</v>
      </c>
      <c r="F76" s="12" t="s">
        <v>93</v>
      </c>
      <c r="G76" s="12">
        <v>7</v>
      </c>
      <c r="H76" s="12" t="s">
        <v>93</v>
      </c>
      <c r="I76" s="12" t="s">
        <v>93</v>
      </c>
      <c r="J76" s="12" t="s">
        <v>93</v>
      </c>
      <c r="K76" s="3">
        <v>0</v>
      </c>
      <c r="L76" s="3">
        <v>7.2822604136323905</v>
      </c>
      <c r="M76" s="3">
        <v>0</v>
      </c>
      <c r="N76" s="3" t="s">
        <v>93</v>
      </c>
      <c r="O76" s="3">
        <v>49.375749453339921</v>
      </c>
      <c r="P76" s="3" t="s">
        <v>93</v>
      </c>
      <c r="Q76" s="3" t="s">
        <v>93</v>
      </c>
      <c r="R76" s="3" t="s">
        <v>93</v>
      </c>
      <c r="S76" s="145"/>
    </row>
    <row r="77" spans="1:19">
      <c r="A77" s="347">
        <v>605</v>
      </c>
      <c r="B77" s="14" t="s">
        <v>70</v>
      </c>
      <c r="C77" s="12">
        <v>28</v>
      </c>
      <c r="D77" s="12">
        <v>6</v>
      </c>
      <c r="E77" s="12">
        <v>2</v>
      </c>
      <c r="F77" s="12" t="s">
        <v>93</v>
      </c>
      <c r="G77" s="12">
        <v>16</v>
      </c>
      <c r="H77" s="12" t="s">
        <v>93</v>
      </c>
      <c r="I77" s="12" t="s">
        <v>93</v>
      </c>
      <c r="J77" s="12" t="s">
        <v>93</v>
      </c>
      <c r="K77" s="3">
        <v>92.433645847088343</v>
      </c>
      <c r="L77" s="3">
        <v>19.690207403517984</v>
      </c>
      <c r="M77" s="3">
        <v>6.5259242340196435</v>
      </c>
      <c r="N77" s="3" t="s">
        <v>93</v>
      </c>
      <c r="O77" s="3">
        <v>51.644556340983186</v>
      </c>
      <c r="P77" s="3" t="s">
        <v>93</v>
      </c>
      <c r="Q77" s="3" t="s">
        <v>93</v>
      </c>
      <c r="R77" s="3" t="s">
        <v>93</v>
      </c>
      <c r="S77" s="145"/>
    </row>
    <row r="78" spans="1:19">
      <c r="A78" s="347">
        <v>606</v>
      </c>
      <c r="B78" s="14" t="s">
        <v>71</v>
      </c>
      <c r="C78" s="12">
        <v>9</v>
      </c>
      <c r="D78" s="12">
        <v>2</v>
      </c>
      <c r="E78" s="12">
        <v>0</v>
      </c>
      <c r="F78" s="12" t="s">
        <v>93</v>
      </c>
      <c r="G78" s="12">
        <v>26</v>
      </c>
      <c r="H78" s="12" t="s">
        <v>93</v>
      </c>
      <c r="I78" s="12" t="s">
        <v>93</v>
      </c>
      <c r="J78" s="12" t="s">
        <v>93</v>
      </c>
      <c r="K78" s="3">
        <v>29.389674427717729</v>
      </c>
      <c r="L78" s="3">
        <v>6.4240516493752615</v>
      </c>
      <c r="M78" s="3">
        <v>0</v>
      </c>
      <c r="N78" s="3" t="s">
        <v>93</v>
      </c>
      <c r="O78" s="3">
        <v>79.75215484187602</v>
      </c>
      <c r="P78" s="3" t="s">
        <v>93</v>
      </c>
      <c r="Q78" s="3" t="s">
        <v>93</v>
      </c>
      <c r="R78" s="3" t="s">
        <v>93</v>
      </c>
      <c r="S78" s="145"/>
    </row>
    <row r="79" spans="1:19">
      <c r="A79" s="347">
        <v>607</v>
      </c>
      <c r="B79" s="14" t="s">
        <v>72</v>
      </c>
      <c r="C79" s="12">
        <v>6</v>
      </c>
      <c r="D79" s="12">
        <v>4</v>
      </c>
      <c r="E79" s="12">
        <v>1</v>
      </c>
      <c r="F79" s="12" t="s">
        <v>93</v>
      </c>
      <c r="G79" s="12">
        <v>9</v>
      </c>
      <c r="H79" s="12" t="s">
        <v>93</v>
      </c>
      <c r="I79" s="12" t="s">
        <v>93</v>
      </c>
      <c r="J79" s="12" t="s">
        <v>93</v>
      </c>
      <c r="K79" s="3">
        <v>13.952190493907542</v>
      </c>
      <c r="L79" s="3">
        <v>9.1888539201948038</v>
      </c>
      <c r="M79" s="3">
        <v>2.2698899103393484</v>
      </c>
      <c r="N79" s="3" t="s">
        <v>93</v>
      </c>
      <c r="O79" s="3">
        <v>19.963621844638656</v>
      </c>
      <c r="P79" s="3" t="s">
        <v>93</v>
      </c>
      <c r="Q79" s="3" t="s">
        <v>93</v>
      </c>
      <c r="R79" s="3" t="s">
        <v>93</v>
      </c>
      <c r="S79" s="145"/>
    </row>
    <row r="80" spans="1:19">
      <c r="A80" s="347">
        <v>608</v>
      </c>
      <c r="B80" s="14" t="s">
        <v>73</v>
      </c>
      <c r="C80" s="12">
        <v>3</v>
      </c>
      <c r="D80" s="12">
        <v>1</v>
      </c>
      <c r="E80" s="12">
        <v>0</v>
      </c>
      <c r="F80" s="12" t="s">
        <v>93</v>
      </c>
      <c r="G80" s="12">
        <v>3</v>
      </c>
      <c r="H80" s="12" t="s">
        <v>93</v>
      </c>
      <c r="I80" s="12" t="s">
        <v>93</v>
      </c>
      <c r="J80" s="12" t="s">
        <v>93</v>
      </c>
      <c r="K80" s="3">
        <v>6.8276474202872164</v>
      </c>
      <c r="L80" s="3">
        <v>2.2720043622483752</v>
      </c>
      <c r="M80" s="3">
        <v>0</v>
      </c>
      <c r="N80" s="3" t="s">
        <v>93</v>
      </c>
      <c r="O80" s="3">
        <v>6.7778229632641986</v>
      </c>
      <c r="P80" s="3" t="s">
        <v>93</v>
      </c>
      <c r="Q80" s="3" t="s">
        <v>93</v>
      </c>
      <c r="R80" s="3" t="s">
        <v>93</v>
      </c>
      <c r="S80" s="145"/>
    </row>
    <row r="81" spans="1:19">
      <c r="A81" s="347">
        <v>609</v>
      </c>
      <c r="B81" s="14" t="s">
        <v>74</v>
      </c>
      <c r="C81" s="12">
        <v>0</v>
      </c>
      <c r="D81" s="12">
        <v>3</v>
      </c>
      <c r="E81" s="12">
        <v>0</v>
      </c>
      <c r="F81" s="12" t="s">
        <v>93</v>
      </c>
      <c r="G81" s="12">
        <v>14</v>
      </c>
      <c r="H81" s="12" t="s">
        <v>93</v>
      </c>
      <c r="I81" s="12" t="s">
        <v>93</v>
      </c>
      <c r="J81" s="12" t="s">
        <v>93</v>
      </c>
      <c r="K81" s="3">
        <v>0</v>
      </c>
      <c r="L81" s="3">
        <v>16.049646907768029</v>
      </c>
      <c r="M81" s="3">
        <v>0</v>
      </c>
      <c r="N81" s="3" t="s">
        <v>93</v>
      </c>
      <c r="O81" s="3">
        <v>70.607222110147276</v>
      </c>
      <c r="P81" s="3" t="s">
        <v>93</v>
      </c>
      <c r="Q81" s="3" t="s">
        <v>93</v>
      </c>
      <c r="R81" s="3" t="s">
        <v>93</v>
      </c>
      <c r="S81" s="145"/>
    </row>
    <row r="82" spans="1:19">
      <c r="A82" s="347">
        <v>610</v>
      </c>
      <c r="B82" s="14" t="s">
        <v>75</v>
      </c>
      <c r="C82" s="12">
        <v>3</v>
      </c>
      <c r="D82" s="12">
        <v>2</v>
      </c>
      <c r="E82" s="12">
        <v>5</v>
      </c>
      <c r="F82" s="12" t="s">
        <v>93</v>
      </c>
      <c r="G82" s="12">
        <v>11</v>
      </c>
      <c r="H82" s="12" t="s">
        <v>93</v>
      </c>
      <c r="I82" s="12" t="s">
        <v>93</v>
      </c>
      <c r="J82" s="12" t="s">
        <v>93</v>
      </c>
      <c r="K82" s="3">
        <v>6.0604836265934026</v>
      </c>
      <c r="L82" s="3">
        <v>3.9923347173427022</v>
      </c>
      <c r="M82" s="3">
        <v>9.8638784770171632</v>
      </c>
      <c r="N82" s="3" t="s">
        <v>93</v>
      </c>
      <c r="O82" s="3">
        <v>21.208907741251323</v>
      </c>
      <c r="P82" s="3" t="s">
        <v>93</v>
      </c>
      <c r="Q82" s="3" t="s">
        <v>93</v>
      </c>
      <c r="R82" s="3" t="s">
        <v>93</v>
      </c>
      <c r="S82" s="145"/>
    </row>
    <row r="83" spans="1:19">
      <c r="A83" s="347">
        <v>611</v>
      </c>
      <c r="B83" s="14" t="s">
        <v>76</v>
      </c>
      <c r="C83" s="12">
        <v>9</v>
      </c>
      <c r="D83" s="12">
        <v>7</v>
      </c>
      <c r="E83" s="12">
        <v>1</v>
      </c>
      <c r="F83" s="12" t="s">
        <v>93</v>
      </c>
      <c r="G83" s="12">
        <v>61</v>
      </c>
      <c r="H83" s="12" t="s">
        <v>93</v>
      </c>
      <c r="I83" s="12" t="s">
        <v>93</v>
      </c>
      <c r="J83" s="12" t="s">
        <v>93</v>
      </c>
      <c r="K83" s="3">
        <v>39.530899986823037</v>
      </c>
      <c r="L83" s="3">
        <v>29.882604055496262</v>
      </c>
      <c r="M83" s="3">
        <v>4.1523066063198106</v>
      </c>
      <c r="N83" s="3" t="s">
        <v>93</v>
      </c>
      <c r="O83" s="3">
        <v>240.33726015523422</v>
      </c>
      <c r="P83" s="3" t="s">
        <v>93</v>
      </c>
      <c r="Q83" s="3" t="s">
        <v>93</v>
      </c>
      <c r="R83" s="3" t="s">
        <v>93</v>
      </c>
      <c r="S83" s="145"/>
    </row>
    <row r="84" spans="1:19">
      <c r="A84" s="347">
        <v>701</v>
      </c>
      <c r="B84" s="14" t="s">
        <v>77</v>
      </c>
      <c r="C84" s="12">
        <v>6</v>
      </c>
      <c r="D84" s="12">
        <v>11</v>
      </c>
      <c r="E84" s="12">
        <v>3</v>
      </c>
      <c r="F84" s="12" t="s">
        <v>93</v>
      </c>
      <c r="G84" s="12">
        <v>16</v>
      </c>
      <c r="H84" s="12" t="s">
        <v>93</v>
      </c>
      <c r="I84" s="12" t="s">
        <v>93</v>
      </c>
      <c r="J84" s="12" t="s">
        <v>93</v>
      </c>
      <c r="K84" s="3">
        <v>6.1183908632029782</v>
      </c>
      <c r="L84" s="3">
        <v>11.172163032328177</v>
      </c>
      <c r="M84" s="3">
        <v>3.0349627711233409</v>
      </c>
      <c r="N84" s="3" t="s">
        <v>93</v>
      </c>
      <c r="O84" s="3">
        <v>16.073132754030841</v>
      </c>
      <c r="P84" s="3" t="s">
        <v>93</v>
      </c>
      <c r="Q84" s="3" t="s">
        <v>93</v>
      </c>
      <c r="R84" s="3" t="s">
        <v>93</v>
      </c>
      <c r="S84" s="145"/>
    </row>
    <row r="85" spans="1:19">
      <c r="A85" s="347">
        <v>702</v>
      </c>
      <c r="B85" s="14" t="s">
        <v>78</v>
      </c>
      <c r="C85" s="12">
        <v>3</v>
      </c>
      <c r="D85" s="12">
        <v>1</v>
      </c>
      <c r="E85" s="12">
        <v>2</v>
      </c>
      <c r="F85" s="12" t="s">
        <v>93</v>
      </c>
      <c r="G85" s="12">
        <v>13</v>
      </c>
      <c r="H85" s="12" t="s">
        <v>93</v>
      </c>
      <c r="I85" s="12" t="s">
        <v>93</v>
      </c>
      <c r="J85" s="12" t="s">
        <v>93</v>
      </c>
      <c r="K85" s="3">
        <v>2.1432398642614752</v>
      </c>
      <c r="L85" s="3">
        <v>0.70337832610025963</v>
      </c>
      <c r="M85" s="3">
        <v>1.3856268922467248</v>
      </c>
      <c r="N85" s="3" t="s">
        <v>93</v>
      </c>
      <c r="O85" s="3">
        <v>8.7487297517379687</v>
      </c>
      <c r="P85" s="3" t="s">
        <v>93</v>
      </c>
      <c r="Q85" s="3" t="s">
        <v>93</v>
      </c>
      <c r="R85" s="3" t="s">
        <v>93</v>
      </c>
      <c r="S85" s="145"/>
    </row>
    <row r="86" spans="1:19">
      <c r="A86" s="347">
        <v>703</v>
      </c>
      <c r="B86" s="14" t="s">
        <v>79</v>
      </c>
      <c r="C86" s="12">
        <v>8</v>
      </c>
      <c r="D86" s="12">
        <v>7</v>
      </c>
      <c r="E86" s="12">
        <v>1</v>
      </c>
      <c r="F86" s="12" t="s">
        <v>93</v>
      </c>
      <c r="G86" s="12">
        <v>21</v>
      </c>
      <c r="H86" s="12" t="s">
        <v>93</v>
      </c>
      <c r="I86" s="12" t="s">
        <v>93</v>
      </c>
      <c r="J86" s="12" t="s">
        <v>93</v>
      </c>
      <c r="K86" s="3">
        <v>12.774043144330721</v>
      </c>
      <c r="L86" s="3">
        <v>11.089635943094326</v>
      </c>
      <c r="M86" s="3">
        <v>1.5724753907601345</v>
      </c>
      <c r="N86" s="3" t="s">
        <v>93</v>
      </c>
      <c r="O86" s="3">
        <v>32.557634765352475</v>
      </c>
      <c r="P86" s="3" t="s">
        <v>93</v>
      </c>
      <c r="Q86" s="3" t="s">
        <v>93</v>
      </c>
      <c r="R86" s="3" t="s">
        <v>93</v>
      </c>
      <c r="S86" s="145"/>
    </row>
    <row r="87" spans="1:19">
      <c r="A87" s="347">
        <v>704</v>
      </c>
      <c r="B87" s="14" t="s">
        <v>80</v>
      </c>
      <c r="C87" s="12">
        <v>15</v>
      </c>
      <c r="D87" s="12">
        <v>23</v>
      </c>
      <c r="E87" s="12">
        <v>4</v>
      </c>
      <c r="F87" s="12" t="s">
        <v>93</v>
      </c>
      <c r="G87" s="12">
        <v>22</v>
      </c>
      <c r="H87" s="12" t="s">
        <v>93</v>
      </c>
      <c r="I87" s="12" t="s">
        <v>93</v>
      </c>
      <c r="J87" s="12" t="s">
        <v>93</v>
      </c>
      <c r="K87" s="3">
        <v>38.477324030371435</v>
      </c>
      <c r="L87" s="3">
        <v>57.733821979015012</v>
      </c>
      <c r="M87" s="3">
        <v>9.8325999852511003</v>
      </c>
      <c r="N87" s="3" t="s">
        <v>93</v>
      </c>
      <c r="O87" s="3">
        <v>51.946825340605884</v>
      </c>
      <c r="P87" s="3" t="s">
        <v>93</v>
      </c>
      <c r="Q87" s="3" t="s">
        <v>93</v>
      </c>
      <c r="R87" s="3" t="s">
        <v>93</v>
      </c>
      <c r="S87" s="145"/>
    </row>
    <row r="88" spans="1:19">
      <c r="A88" s="347">
        <v>705</v>
      </c>
      <c r="B88" s="14" t="s">
        <v>81</v>
      </c>
      <c r="C88" s="12">
        <v>6</v>
      </c>
      <c r="D88" s="12">
        <v>16</v>
      </c>
      <c r="E88" s="12">
        <v>11</v>
      </c>
      <c r="F88" s="12" t="s">
        <v>93</v>
      </c>
      <c r="G88" s="12">
        <v>11</v>
      </c>
      <c r="H88" s="12" t="s">
        <v>93</v>
      </c>
      <c r="I88" s="12" t="s">
        <v>93</v>
      </c>
      <c r="J88" s="12" t="s">
        <v>93</v>
      </c>
      <c r="K88" s="3">
        <v>13.778533045515086</v>
      </c>
      <c r="L88" s="3">
        <v>36.259801477586912</v>
      </c>
      <c r="M88" s="3">
        <v>24.600246002460022</v>
      </c>
      <c r="N88" s="3" t="s">
        <v>93</v>
      </c>
      <c r="O88" s="3">
        <v>23.997033094090185</v>
      </c>
      <c r="P88" s="3" t="s">
        <v>93</v>
      </c>
      <c r="Q88" s="3" t="s">
        <v>93</v>
      </c>
      <c r="R88" s="3" t="s">
        <v>93</v>
      </c>
      <c r="S88" s="145"/>
    </row>
    <row r="89" spans="1:19">
      <c r="A89" s="347">
        <v>706</v>
      </c>
      <c r="B89" s="14" t="s">
        <v>82</v>
      </c>
      <c r="C89" s="12">
        <v>0</v>
      </c>
      <c r="D89" s="12">
        <v>2</v>
      </c>
      <c r="E89" s="12">
        <v>0</v>
      </c>
      <c r="F89" s="12" t="s">
        <v>93</v>
      </c>
      <c r="G89" s="12">
        <v>7</v>
      </c>
      <c r="H89" s="12" t="s">
        <v>93</v>
      </c>
      <c r="I89" s="12" t="s">
        <v>93</v>
      </c>
      <c r="J89" s="12" t="s">
        <v>93</v>
      </c>
      <c r="K89" s="3">
        <v>0</v>
      </c>
      <c r="L89" s="3">
        <v>3.8988634812952023</v>
      </c>
      <c r="M89" s="3">
        <v>0</v>
      </c>
      <c r="N89" s="3" t="s">
        <v>93</v>
      </c>
      <c r="O89" s="3">
        <v>12.916320693790938</v>
      </c>
      <c r="P89" s="3" t="s">
        <v>93</v>
      </c>
      <c r="Q89" s="3" t="s">
        <v>93</v>
      </c>
      <c r="R89" s="3" t="s">
        <v>93</v>
      </c>
      <c r="S89" s="145"/>
    </row>
    <row r="90" spans="1:19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>
      <c r="A91" s="145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</row>
    <row r="92" spans="1:19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</sheetData>
  <mergeCells count="7">
    <mergeCell ref="A6:A7"/>
    <mergeCell ref="A2:E2"/>
    <mergeCell ref="K6:R6"/>
    <mergeCell ref="B91:G91"/>
    <mergeCell ref="B6:B7"/>
    <mergeCell ref="C6:J6"/>
    <mergeCell ref="B4:E4"/>
  </mergeCells>
  <hyperlinks>
    <hyperlink ref="A1" location="'ODS 16'!A1" display="ODS 16 " xr:uid="{00000000-0004-0000-6700-000000000000}"/>
  </hyperlinks>
  <pageMargins left="0.7" right="0.7" top="0.75" bottom="0.75" header="0.3" footer="0.3"/>
  <pageSetup scale="61" orientation="portrait" horizontalDpi="0" verticalDpi="0"/>
  <colBreaks count="1" manualBreakCount="1">
    <brk id="10" max="1048575" man="1"/>
  </col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tabColor theme="4" tint="-0.249977111117893"/>
  </sheetPr>
  <dimension ref="A1:V92"/>
  <sheetViews>
    <sheetView zoomScale="80" zoomScaleNormal="80" workbookViewId="0">
      <selection activeCell="A2" sqref="A2:E2"/>
    </sheetView>
  </sheetViews>
  <sheetFormatPr baseColWidth="10" defaultColWidth="11.44140625" defaultRowHeight="13.2"/>
  <cols>
    <col min="1" max="1" width="11.44140625" style="48"/>
    <col min="2" max="2" width="20.44140625" style="48" customWidth="1"/>
    <col min="3" max="4" width="11.44140625" style="48"/>
    <col min="5" max="5" width="13" style="48" customWidth="1"/>
    <col min="6" max="16384" width="11.44140625" style="48"/>
  </cols>
  <sheetData>
    <row r="1" spans="1:22" ht="15" thickBot="1">
      <c r="A1" s="172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667" t="s">
        <v>1041</v>
      </c>
      <c r="B2" s="668"/>
      <c r="C2" s="668"/>
      <c r="D2" s="668"/>
      <c r="E2" s="669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555" t="s">
        <v>1044</v>
      </c>
      <c r="C4" s="555"/>
      <c r="D4" s="555"/>
      <c r="E4" s="161"/>
      <c r="F4" s="162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62"/>
      <c r="D5" s="162"/>
      <c r="E5" s="162"/>
      <c r="F5" s="162"/>
      <c r="G5" s="16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666" t="s">
        <v>1161</v>
      </c>
      <c r="B6" s="666" t="s">
        <v>0</v>
      </c>
      <c r="C6" s="665" t="s">
        <v>96</v>
      </c>
      <c r="D6" s="665"/>
      <c r="E6" s="665"/>
      <c r="F6" s="665"/>
      <c r="G6" s="665"/>
      <c r="H6" s="665"/>
      <c r="I6" s="665"/>
      <c r="J6" s="665"/>
      <c r="K6" s="665"/>
      <c r="L6" s="665"/>
      <c r="M6" s="664" t="s">
        <v>98</v>
      </c>
      <c r="N6" s="664"/>
      <c r="O6" s="664"/>
      <c r="P6" s="664"/>
      <c r="Q6" s="664"/>
      <c r="R6" s="664"/>
      <c r="S6" s="664"/>
      <c r="T6" s="664"/>
      <c r="U6" s="664"/>
      <c r="V6" s="664"/>
    </row>
    <row r="7" spans="1:22">
      <c r="A7" s="664" t="s">
        <v>1161</v>
      </c>
      <c r="B7" s="664"/>
      <c r="C7" s="141">
        <v>2015</v>
      </c>
      <c r="D7" s="141">
        <v>2016</v>
      </c>
      <c r="E7" s="141">
        <v>2017</v>
      </c>
      <c r="F7" s="141">
        <v>2018</v>
      </c>
      <c r="G7" s="141">
        <v>2019</v>
      </c>
      <c r="H7" s="141">
        <v>2020</v>
      </c>
      <c r="I7" s="141">
        <v>2021</v>
      </c>
      <c r="J7" s="141">
        <v>2022</v>
      </c>
      <c r="K7" s="141">
        <v>2023</v>
      </c>
      <c r="L7" s="141">
        <v>2024</v>
      </c>
      <c r="M7" s="5">
        <v>2015</v>
      </c>
      <c r="N7" s="5">
        <v>2016</v>
      </c>
      <c r="O7" s="5">
        <v>2017</v>
      </c>
      <c r="P7" s="5">
        <v>2018</v>
      </c>
      <c r="Q7" s="5">
        <v>2019</v>
      </c>
      <c r="R7" s="5">
        <v>2020</v>
      </c>
      <c r="S7" s="5">
        <v>2021</v>
      </c>
      <c r="T7" s="5">
        <v>2022</v>
      </c>
      <c r="U7" s="5">
        <v>2023</v>
      </c>
      <c r="V7" s="5">
        <v>2024</v>
      </c>
    </row>
    <row r="8" spans="1:22">
      <c r="A8" s="347">
        <v>101</v>
      </c>
      <c r="B8" s="65" t="s">
        <v>1</v>
      </c>
      <c r="C8" s="12" t="s">
        <v>93</v>
      </c>
      <c r="D8" s="12">
        <v>792</v>
      </c>
      <c r="E8" s="12">
        <v>411</v>
      </c>
      <c r="F8" s="12">
        <v>867</v>
      </c>
      <c r="G8" s="12" t="s">
        <v>93</v>
      </c>
      <c r="H8" s="12">
        <v>559</v>
      </c>
      <c r="I8" s="12">
        <v>470</v>
      </c>
      <c r="J8" s="12">
        <v>645</v>
      </c>
      <c r="K8" s="247">
        <v>648</v>
      </c>
      <c r="L8" s="247">
        <v>161</v>
      </c>
      <c r="M8" s="3" t="s">
        <v>93</v>
      </c>
      <c r="N8" s="3">
        <v>235.15998004703201</v>
      </c>
      <c r="O8" s="3">
        <v>121.03150647415491</v>
      </c>
      <c r="P8" s="3">
        <v>253.36949279343517</v>
      </c>
      <c r="Q8" s="3" t="s">
        <v>93</v>
      </c>
      <c r="R8" s="3">
        <v>160.91054064790239</v>
      </c>
      <c r="S8" s="3">
        <v>134.40937090694868</v>
      </c>
      <c r="T8" s="3">
        <v>183.26050267361447</v>
      </c>
      <c r="U8" s="3">
        <v>183.03792105077326</v>
      </c>
      <c r="V8" s="3">
        <v>45.217606219246399</v>
      </c>
    </row>
    <row r="9" spans="1:22">
      <c r="A9" s="347">
        <v>102</v>
      </c>
      <c r="B9" s="65" t="s">
        <v>2</v>
      </c>
      <c r="C9" s="12" t="s">
        <v>93</v>
      </c>
      <c r="D9" s="12">
        <v>182</v>
      </c>
      <c r="E9" s="12">
        <v>63</v>
      </c>
      <c r="F9" s="12">
        <v>126</v>
      </c>
      <c r="G9" s="12" t="s">
        <v>93</v>
      </c>
      <c r="H9" s="12">
        <v>75</v>
      </c>
      <c r="I9" s="12">
        <v>58</v>
      </c>
      <c r="J9" s="12">
        <v>74</v>
      </c>
      <c r="K9" s="247">
        <v>53</v>
      </c>
      <c r="L9" s="247">
        <v>11</v>
      </c>
      <c r="M9" s="3" t="s">
        <v>93</v>
      </c>
      <c r="N9" s="3">
        <v>270.18200172203916</v>
      </c>
      <c r="O9" s="3">
        <v>92.578986039676707</v>
      </c>
      <c r="P9" s="3">
        <v>183.33139331858922</v>
      </c>
      <c r="Q9" s="3" t="s">
        <v>93</v>
      </c>
      <c r="R9" s="3">
        <v>107.06026779341651</v>
      </c>
      <c r="S9" s="3">
        <v>82.104130687126641</v>
      </c>
      <c r="T9" s="3">
        <v>103.92966489705346</v>
      </c>
      <c r="U9" s="3">
        <v>73.871714102528358</v>
      </c>
      <c r="V9" s="3">
        <v>15.2192260331779</v>
      </c>
    </row>
    <row r="10" spans="1:22">
      <c r="A10" s="347">
        <v>103</v>
      </c>
      <c r="B10" s="65" t="s">
        <v>3</v>
      </c>
      <c r="C10" s="12" t="s">
        <v>93</v>
      </c>
      <c r="D10" s="12">
        <v>154</v>
      </c>
      <c r="E10" s="12">
        <v>88</v>
      </c>
      <c r="F10" s="12">
        <v>159</v>
      </c>
      <c r="G10" s="12" t="s">
        <v>93</v>
      </c>
      <c r="H10" s="12">
        <v>156</v>
      </c>
      <c r="I10" s="12">
        <v>93</v>
      </c>
      <c r="J10" s="12">
        <v>93</v>
      </c>
      <c r="K10" s="247">
        <v>86</v>
      </c>
      <c r="L10" s="247">
        <v>19</v>
      </c>
      <c r="M10" s="3" t="s">
        <v>93</v>
      </c>
      <c r="N10" s="3">
        <v>65.292139928687419</v>
      </c>
      <c r="O10" s="3">
        <v>36.926382221625431</v>
      </c>
      <c r="P10" s="3">
        <v>66.065292453182977</v>
      </c>
      <c r="Q10" s="3" t="s">
        <v>93</v>
      </c>
      <c r="R10" s="3">
        <v>63.619457766467647</v>
      </c>
      <c r="S10" s="3">
        <v>37.601280869438646</v>
      </c>
      <c r="T10" s="3">
        <v>37.294429495482568</v>
      </c>
      <c r="U10" s="3">
        <v>34.218777355127244</v>
      </c>
      <c r="V10" s="3">
        <v>7.5039790836456701</v>
      </c>
    </row>
    <row r="11" spans="1:22">
      <c r="A11" s="347">
        <v>104</v>
      </c>
      <c r="B11" s="65" t="s">
        <v>4</v>
      </c>
      <c r="C11" s="12" t="s">
        <v>93</v>
      </c>
      <c r="D11" s="12">
        <v>39</v>
      </c>
      <c r="E11" s="12">
        <v>34</v>
      </c>
      <c r="F11" s="12">
        <v>44</v>
      </c>
      <c r="G11" s="12" t="s">
        <v>93</v>
      </c>
      <c r="H11" s="12">
        <v>16</v>
      </c>
      <c r="I11" s="12">
        <v>8</v>
      </c>
      <c r="J11" s="12">
        <v>14</v>
      </c>
      <c r="K11" s="247">
        <v>17</v>
      </c>
      <c r="L11" s="247">
        <v>5</v>
      </c>
      <c r="M11" s="3" t="s">
        <v>93</v>
      </c>
      <c r="N11" s="3">
        <v>106.44685845297234</v>
      </c>
      <c r="O11" s="3">
        <v>91.924189580122743</v>
      </c>
      <c r="P11" s="3">
        <v>117.82032400589101</v>
      </c>
      <c r="Q11" s="3" t="s">
        <v>93</v>
      </c>
      <c r="R11" s="3">
        <v>42.124108153647683</v>
      </c>
      <c r="S11" s="3">
        <v>20.888819259491356</v>
      </c>
      <c r="T11" s="3">
        <v>36.276008602596328</v>
      </c>
      <c r="U11" s="3">
        <v>43.733278452356451</v>
      </c>
      <c r="V11" s="3">
        <v>12.772697082716</v>
      </c>
    </row>
    <row r="12" spans="1:22">
      <c r="A12" s="347">
        <v>105</v>
      </c>
      <c r="B12" s="65" t="s">
        <v>5</v>
      </c>
      <c r="C12" s="12" t="s">
        <v>93</v>
      </c>
      <c r="D12" s="12">
        <v>6</v>
      </c>
      <c r="E12" s="12">
        <v>0</v>
      </c>
      <c r="F12" s="12">
        <v>6</v>
      </c>
      <c r="G12" s="12" t="s">
        <v>93</v>
      </c>
      <c r="H12" s="12">
        <v>3</v>
      </c>
      <c r="I12" s="12">
        <v>4</v>
      </c>
      <c r="J12" s="12">
        <v>3</v>
      </c>
      <c r="K12" s="247">
        <v>3</v>
      </c>
      <c r="L12" s="247">
        <v>2</v>
      </c>
      <c r="M12" s="3" t="s">
        <v>93</v>
      </c>
      <c r="N12" s="3">
        <v>33.437360677663847</v>
      </c>
      <c r="O12" s="3">
        <v>0</v>
      </c>
      <c r="P12" s="3">
        <v>32.851511169513799</v>
      </c>
      <c r="Q12" s="3" t="s">
        <v>93</v>
      </c>
      <c r="R12" s="3">
        <v>16.185594820609658</v>
      </c>
      <c r="S12" s="3">
        <v>21.429336762027216</v>
      </c>
      <c r="T12" s="3">
        <v>15.968488848671955</v>
      </c>
      <c r="U12" s="3">
        <v>15.866299978844934</v>
      </c>
      <c r="V12" s="3">
        <v>10.51745898191</v>
      </c>
    </row>
    <row r="13" spans="1:22">
      <c r="A13" s="347">
        <v>106</v>
      </c>
      <c r="B13" s="65" t="s">
        <v>6</v>
      </c>
      <c r="C13" s="12" t="s">
        <v>93</v>
      </c>
      <c r="D13" s="12">
        <v>20</v>
      </c>
      <c r="E13" s="12">
        <v>7</v>
      </c>
      <c r="F13" s="12">
        <v>33</v>
      </c>
      <c r="G13" s="12" t="s">
        <v>93</v>
      </c>
      <c r="H13" s="12">
        <v>17</v>
      </c>
      <c r="I13" s="12">
        <v>11</v>
      </c>
      <c r="J13" s="12">
        <v>16</v>
      </c>
      <c r="K13" s="247">
        <v>17</v>
      </c>
      <c r="L13" s="247">
        <v>1</v>
      </c>
      <c r="M13" s="3" t="s">
        <v>93</v>
      </c>
      <c r="N13" s="3">
        <v>32.606214744530313</v>
      </c>
      <c r="O13" s="3">
        <v>11.306552955048376</v>
      </c>
      <c r="P13" s="3">
        <v>52.819437553019512</v>
      </c>
      <c r="Q13" s="3" t="s">
        <v>93</v>
      </c>
      <c r="R13" s="3">
        <v>26.75943270002676</v>
      </c>
      <c r="S13" s="3">
        <v>17.181593827121926</v>
      </c>
      <c r="T13" s="3">
        <v>24.813895781637719</v>
      </c>
      <c r="U13" s="3">
        <v>26.186075169439309</v>
      </c>
      <c r="V13" s="3">
        <v>1.5301516380273299</v>
      </c>
    </row>
    <row r="14" spans="1:22">
      <c r="A14" s="347">
        <v>107</v>
      </c>
      <c r="B14" s="65" t="s">
        <v>7</v>
      </c>
      <c r="C14" s="12" t="s">
        <v>93</v>
      </c>
      <c r="D14" s="12">
        <v>16</v>
      </c>
      <c r="E14" s="12">
        <v>15</v>
      </c>
      <c r="F14" s="12">
        <v>23</v>
      </c>
      <c r="G14" s="12" t="s">
        <v>93</v>
      </c>
      <c r="H14" s="12">
        <v>11</v>
      </c>
      <c r="I14" s="12">
        <v>11</v>
      </c>
      <c r="J14" s="12">
        <v>8</v>
      </c>
      <c r="K14" s="247">
        <v>3</v>
      </c>
      <c r="L14" s="247">
        <v>3</v>
      </c>
      <c r="M14" s="3" t="s">
        <v>93</v>
      </c>
      <c r="N14" s="3">
        <v>54.626152270399452</v>
      </c>
      <c r="O14" s="3">
        <v>50.75283369988157</v>
      </c>
      <c r="P14" s="3">
        <v>77.126856912913723</v>
      </c>
      <c r="Q14" s="3" t="s">
        <v>93</v>
      </c>
      <c r="R14" s="3">
        <v>36.282076654132858</v>
      </c>
      <c r="S14" s="3">
        <v>36.011261703660054</v>
      </c>
      <c r="T14" s="3">
        <v>26.008647875418575</v>
      </c>
      <c r="U14" s="3">
        <v>9.6911745703579264</v>
      </c>
      <c r="V14" s="3">
        <v>9.6280368432876493</v>
      </c>
    </row>
    <row r="15" spans="1:22">
      <c r="A15" s="347">
        <v>108</v>
      </c>
      <c r="B15" s="65" t="s">
        <v>8</v>
      </c>
      <c r="C15" s="12" t="s">
        <v>93</v>
      </c>
      <c r="D15" s="12">
        <v>96</v>
      </c>
      <c r="E15" s="12">
        <v>88</v>
      </c>
      <c r="F15" s="12">
        <v>114</v>
      </c>
      <c r="G15" s="12" t="s">
        <v>93</v>
      </c>
      <c r="H15" s="12">
        <v>132</v>
      </c>
      <c r="I15" s="12">
        <v>91</v>
      </c>
      <c r="J15" s="12">
        <v>90</v>
      </c>
      <c r="K15" s="247">
        <v>99</v>
      </c>
      <c r="L15" s="247">
        <v>18</v>
      </c>
      <c r="M15" s="3" t="s">
        <v>93</v>
      </c>
      <c r="N15" s="3">
        <v>71.879422269143504</v>
      </c>
      <c r="O15" s="3">
        <v>65.255274183382156</v>
      </c>
      <c r="P15" s="3">
        <v>83.7545550722934</v>
      </c>
      <c r="Q15" s="3" t="s">
        <v>93</v>
      </c>
      <c r="R15" s="3">
        <v>95.289658906334594</v>
      </c>
      <c r="S15" s="3">
        <v>65.149844642678161</v>
      </c>
      <c r="T15" s="3">
        <v>63.936802023244582</v>
      </c>
      <c r="U15" s="3">
        <v>69.81664315937941</v>
      </c>
      <c r="V15" s="3">
        <v>12.6053951091067</v>
      </c>
    </row>
    <row r="16" spans="1:22">
      <c r="A16" s="347">
        <v>109</v>
      </c>
      <c r="B16" s="65" t="s">
        <v>9</v>
      </c>
      <c r="C16" s="12" t="s">
        <v>93</v>
      </c>
      <c r="D16" s="12">
        <v>118</v>
      </c>
      <c r="E16" s="12">
        <v>43</v>
      </c>
      <c r="F16" s="12">
        <v>91</v>
      </c>
      <c r="G16" s="12" t="s">
        <v>93</v>
      </c>
      <c r="H16" s="12">
        <v>55</v>
      </c>
      <c r="I16" s="12">
        <v>55</v>
      </c>
      <c r="J16" s="12">
        <v>74</v>
      </c>
      <c r="K16" s="247">
        <v>51</v>
      </c>
      <c r="L16" s="247">
        <v>9</v>
      </c>
      <c r="M16" s="3" t="s">
        <v>93</v>
      </c>
      <c r="N16" s="3">
        <v>205.65373488096483</v>
      </c>
      <c r="O16" s="3">
        <v>73.935246479478678</v>
      </c>
      <c r="P16" s="3">
        <v>154.37858378855222</v>
      </c>
      <c r="Q16" s="3" t="s">
        <v>93</v>
      </c>
      <c r="R16" s="3">
        <v>90.979769407638997</v>
      </c>
      <c r="S16" s="3">
        <v>89.925116902651979</v>
      </c>
      <c r="T16" s="3">
        <v>119.63849772848529</v>
      </c>
      <c r="U16" s="3">
        <v>81.550417346253482</v>
      </c>
      <c r="V16" s="3">
        <v>14.245916170697701</v>
      </c>
    </row>
    <row r="17" spans="1:22">
      <c r="A17" s="347">
        <v>110</v>
      </c>
      <c r="B17" s="65" t="s">
        <v>10</v>
      </c>
      <c r="C17" s="12" t="s">
        <v>93</v>
      </c>
      <c r="D17" s="12">
        <v>34</v>
      </c>
      <c r="E17" s="12">
        <v>18</v>
      </c>
      <c r="F17" s="12">
        <v>63</v>
      </c>
      <c r="G17" s="12" t="s">
        <v>93</v>
      </c>
      <c r="H17" s="12">
        <v>30</v>
      </c>
      <c r="I17" s="12">
        <v>37</v>
      </c>
      <c r="J17" s="12">
        <v>47</v>
      </c>
      <c r="K17" s="247">
        <v>1</v>
      </c>
      <c r="L17" s="247">
        <v>4</v>
      </c>
      <c r="M17" s="3" t="s">
        <v>93</v>
      </c>
      <c r="N17" s="3">
        <v>38.136258608699556</v>
      </c>
      <c r="O17" s="3">
        <v>19.880056989496701</v>
      </c>
      <c r="P17" s="3">
        <v>68.540095956134337</v>
      </c>
      <c r="Q17" s="3" t="s">
        <v>93</v>
      </c>
      <c r="R17" s="3">
        <v>31.729914963827898</v>
      </c>
      <c r="S17" s="3">
        <v>38.594734426503109</v>
      </c>
      <c r="T17" s="3">
        <v>48.374812161633628</v>
      </c>
      <c r="U17" s="3">
        <v>8.9075366975154111</v>
      </c>
      <c r="V17" s="3">
        <v>5.0186190767748302</v>
      </c>
    </row>
    <row r="18" spans="1:22">
      <c r="A18" s="347">
        <v>111</v>
      </c>
      <c r="B18" s="65" t="s">
        <v>11</v>
      </c>
      <c r="C18" s="12" t="s">
        <v>93</v>
      </c>
      <c r="D18" s="12">
        <v>43</v>
      </c>
      <c r="E18" s="12">
        <v>27</v>
      </c>
      <c r="F18" s="12">
        <v>53</v>
      </c>
      <c r="G18" s="12" t="s">
        <v>93</v>
      </c>
      <c r="H18" s="12">
        <v>47</v>
      </c>
      <c r="I18" s="12">
        <v>20</v>
      </c>
      <c r="J18" s="12">
        <v>41</v>
      </c>
      <c r="K18" s="247">
        <v>31</v>
      </c>
      <c r="L18" s="247">
        <v>5</v>
      </c>
      <c r="M18" s="3" t="s">
        <v>93</v>
      </c>
      <c r="N18" s="3">
        <v>62.568206620589301</v>
      </c>
      <c r="O18" s="3">
        <v>38.848920863309353</v>
      </c>
      <c r="P18" s="3">
        <v>75.448061838939736</v>
      </c>
      <c r="Q18" s="3" t="s">
        <v>93</v>
      </c>
      <c r="R18" s="3">
        <v>65.584750847717785</v>
      </c>
      <c r="S18" s="3">
        <v>27.658309247555696</v>
      </c>
      <c r="T18" s="3">
        <v>56.216749849174576</v>
      </c>
      <c r="U18" s="3">
        <v>42.158516020236085</v>
      </c>
      <c r="V18" s="3">
        <v>6.7474562090091998</v>
      </c>
    </row>
    <row r="19" spans="1:22">
      <c r="A19" s="347">
        <v>112</v>
      </c>
      <c r="B19" s="65" t="s">
        <v>12</v>
      </c>
      <c r="C19" s="12" t="s">
        <v>93</v>
      </c>
      <c r="D19" s="12">
        <v>1</v>
      </c>
      <c r="E19" s="12">
        <v>2</v>
      </c>
      <c r="F19" s="12">
        <v>7</v>
      </c>
      <c r="G19" s="12" t="s">
        <v>93</v>
      </c>
      <c r="H19" s="12">
        <v>0</v>
      </c>
      <c r="I19" s="12">
        <v>0</v>
      </c>
      <c r="J19" s="12">
        <v>0</v>
      </c>
      <c r="K19" s="247">
        <v>2</v>
      </c>
      <c r="L19" s="247">
        <v>0</v>
      </c>
      <c r="M19" s="3" t="s">
        <v>93</v>
      </c>
      <c r="N19" s="3">
        <v>4.6871338176704951</v>
      </c>
      <c r="O19" s="3">
        <v>9.2941121799340127</v>
      </c>
      <c r="P19" s="3">
        <v>32.292291368731838</v>
      </c>
      <c r="Q19" s="3" t="s">
        <v>93</v>
      </c>
      <c r="R19" s="3">
        <v>0</v>
      </c>
      <c r="S19" s="3">
        <v>0</v>
      </c>
      <c r="T19" s="3">
        <v>0</v>
      </c>
      <c r="U19" s="3">
        <v>8.9377485811324142</v>
      </c>
      <c r="V19" s="3">
        <v>0</v>
      </c>
    </row>
    <row r="20" spans="1:22">
      <c r="A20" s="347">
        <v>113</v>
      </c>
      <c r="B20" s="65" t="s">
        <v>13</v>
      </c>
      <c r="C20" s="12" t="s">
        <v>93</v>
      </c>
      <c r="D20" s="12">
        <v>107</v>
      </c>
      <c r="E20" s="12">
        <v>77</v>
      </c>
      <c r="F20" s="12">
        <v>140</v>
      </c>
      <c r="G20" s="12" t="s">
        <v>93</v>
      </c>
      <c r="H20" s="12">
        <v>78</v>
      </c>
      <c r="I20" s="12">
        <v>56</v>
      </c>
      <c r="J20" s="12">
        <v>63</v>
      </c>
      <c r="K20" s="247">
        <v>56</v>
      </c>
      <c r="L20" s="247">
        <v>16</v>
      </c>
      <c r="M20" s="3" t="s">
        <v>93</v>
      </c>
      <c r="N20" s="3">
        <v>130.14498394473094</v>
      </c>
      <c r="O20" s="3">
        <v>92.89531783469458</v>
      </c>
      <c r="P20" s="3">
        <v>167.53625963333494</v>
      </c>
      <c r="Q20" s="3" t="s">
        <v>93</v>
      </c>
      <c r="R20" s="3">
        <v>91.902018309709803</v>
      </c>
      <c r="S20" s="3">
        <v>65.507802447184332</v>
      </c>
      <c r="T20" s="3">
        <v>73.200488003253355</v>
      </c>
      <c r="U20" s="3">
        <v>64.644225885395016</v>
      </c>
      <c r="V20" s="3">
        <v>18.355149192947</v>
      </c>
    </row>
    <row r="21" spans="1:22">
      <c r="A21" s="347">
        <v>114</v>
      </c>
      <c r="B21" s="65" t="s">
        <v>14</v>
      </c>
      <c r="C21" s="12" t="s">
        <v>93</v>
      </c>
      <c r="D21" s="12">
        <v>107</v>
      </c>
      <c r="E21" s="12">
        <v>68</v>
      </c>
      <c r="F21" s="12">
        <v>109</v>
      </c>
      <c r="G21" s="12" t="s">
        <v>93</v>
      </c>
      <c r="H21" s="12">
        <v>68</v>
      </c>
      <c r="I21" s="12">
        <v>75</v>
      </c>
      <c r="J21" s="12">
        <v>88</v>
      </c>
      <c r="K21" s="247">
        <v>48</v>
      </c>
      <c r="L21" s="247">
        <v>2</v>
      </c>
      <c r="M21" s="3" t="s">
        <v>93</v>
      </c>
      <c r="N21" s="3">
        <v>174.98528161182705</v>
      </c>
      <c r="O21" s="3">
        <v>110.49364661531963</v>
      </c>
      <c r="P21" s="3">
        <v>176.03927775444942</v>
      </c>
      <c r="Q21" s="3" t="s">
        <v>93</v>
      </c>
      <c r="R21" s="3">
        <v>108.50659815857921</v>
      </c>
      <c r="S21" s="3">
        <v>119.08920575439042</v>
      </c>
      <c r="T21" s="3">
        <v>139.11064038318656</v>
      </c>
      <c r="U21" s="3">
        <v>75.579839077925968</v>
      </c>
      <c r="V21" s="3">
        <v>3.1364185236878002</v>
      </c>
    </row>
    <row r="22" spans="1:22">
      <c r="A22" s="347">
        <v>115</v>
      </c>
      <c r="B22" s="65" t="s">
        <v>15</v>
      </c>
      <c r="C22" s="12" t="s">
        <v>93</v>
      </c>
      <c r="D22" s="12">
        <v>180</v>
      </c>
      <c r="E22" s="12">
        <v>109</v>
      </c>
      <c r="F22" s="12">
        <v>242</v>
      </c>
      <c r="G22" s="12" t="s">
        <v>93</v>
      </c>
      <c r="H22" s="12">
        <v>119</v>
      </c>
      <c r="I22" s="12">
        <v>114</v>
      </c>
      <c r="J22" s="12">
        <v>157</v>
      </c>
      <c r="K22" s="247">
        <v>149</v>
      </c>
      <c r="L22" s="247">
        <v>9</v>
      </c>
      <c r="M22" s="3" t="s">
        <v>93</v>
      </c>
      <c r="N22" s="3">
        <v>291.91871685506237</v>
      </c>
      <c r="O22" s="3">
        <v>176.08762378636857</v>
      </c>
      <c r="P22" s="3">
        <v>389.65011995427244</v>
      </c>
      <c r="Q22" s="3" t="s">
        <v>93</v>
      </c>
      <c r="R22" s="3">
        <v>190.29952185246191</v>
      </c>
      <c r="S22" s="3">
        <v>181.7804920829812</v>
      </c>
      <c r="T22" s="3">
        <v>249.82496340143851</v>
      </c>
      <c r="U22" s="3">
        <v>236.71083150637054</v>
      </c>
      <c r="V22" s="3">
        <v>14.276423280087601</v>
      </c>
    </row>
    <row r="23" spans="1:22">
      <c r="A23" s="347">
        <v>116</v>
      </c>
      <c r="B23" s="65" t="s">
        <v>83</v>
      </c>
      <c r="C23" s="12" t="s">
        <v>93</v>
      </c>
      <c r="D23" s="12">
        <v>2</v>
      </c>
      <c r="E23" s="12">
        <v>0</v>
      </c>
      <c r="F23" s="12">
        <v>1</v>
      </c>
      <c r="G23" s="12" t="s">
        <v>93</v>
      </c>
      <c r="H23" s="12">
        <v>0</v>
      </c>
      <c r="I23" s="12">
        <v>0</v>
      </c>
      <c r="J23" s="12">
        <v>1</v>
      </c>
      <c r="K23" s="247">
        <v>0</v>
      </c>
      <c r="L23" s="247">
        <v>0</v>
      </c>
      <c r="M23" s="3" t="s">
        <v>93</v>
      </c>
      <c r="N23" s="3">
        <v>30.61849357011635</v>
      </c>
      <c r="O23" s="3">
        <v>0</v>
      </c>
      <c r="P23" s="3">
        <v>14.91869312248247</v>
      </c>
      <c r="Q23" s="3" t="s">
        <v>93</v>
      </c>
      <c r="R23" s="3">
        <v>0</v>
      </c>
      <c r="S23" s="3">
        <v>0</v>
      </c>
      <c r="T23" s="3">
        <v>14.222727919214906</v>
      </c>
      <c r="U23" s="3">
        <v>0</v>
      </c>
      <c r="V23" s="3">
        <v>0</v>
      </c>
    </row>
    <row r="24" spans="1:22">
      <c r="A24" s="347">
        <v>117</v>
      </c>
      <c r="B24" s="65" t="s">
        <v>17</v>
      </c>
      <c r="C24" s="12" t="s">
        <v>93</v>
      </c>
      <c r="D24" s="12">
        <v>0</v>
      </c>
      <c r="E24" s="12">
        <v>0</v>
      </c>
      <c r="F24" s="12">
        <v>4</v>
      </c>
      <c r="G24" s="12" t="s">
        <v>93</v>
      </c>
      <c r="H24" s="12">
        <v>3</v>
      </c>
      <c r="I24" s="12">
        <v>1</v>
      </c>
      <c r="J24" s="12">
        <v>0</v>
      </c>
      <c r="K24" s="247">
        <v>1</v>
      </c>
      <c r="L24" s="247">
        <v>0</v>
      </c>
      <c r="M24" s="3" t="s">
        <v>93</v>
      </c>
      <c r="N24" s="3">
        <v>0</v>
      </c>
      <c r="O24" s="3">
        <v>0</v>
      </c>
      <c r="P24" s="3">
        <v>50.981391791995925</v>
      </c>
      <c r="Q24" s="3" t="s">
        <v>93</v>
      </c>
      <c r="R24" s="3">
        <v>37.745344740815298</v>
      </c>
      <c r="S24" s="3">
        <v>12.5</v>
      </c>
      <c r="T24" s="3">
        <v>0</v>
      </c>
      <c r="U24" s="3">
        <v>12.357884330202667</v>
      </c>
      <c r="V24" s="3">
        <v>0</v>
      </c>
    </row>
    <row r="25" spans="1:22">
      <c r="A25" s="347">
        <v>118</v>
      </c>
      <c r="B25" s="65" t="s">
        <v>18</v>
      </c>
      <c r="C25" s="12" t="s">
        <v>93</v>
      </c>
      <c r="D25" s="12">
        <v>131</v>
      </c>
      <c r="E25" s="12">
        <v>80</v>
      </c>
      <c r="F25" s="12">
        <v>153</v>
      </c>
      <c r="G25" s="12" t="s">
        <v>93</v>
      </c>
      <c r="H25" s="12">
        <v>146</v>
      </c>
      <c r="I25" s="12">
        <v>83</v>
      </c>
      <c r="J25" s="12">
        <v>166</v>
      </c>
      <c r="K25" s="247">
        <v>91</v>
      </c>
      <c r="L25" s="247">
        <v>6</v>
      </c>
      <c r="M25" s="3" t="s">
        <v>93</v>
      </c>
      <c r="N25" s="3">
        <v>170.06802721088434</v>
      </c>
      <c r="O25" s="3">
        <v>102.97203022229087</v>
      </c>
      <c r="P25" s="3">
        <v>195.32496712668038</v>
      </c>
      <c r="Q25" s="3" t="s">
        <v>93</v>
      </c>
      <c r="R25" s="3">
        <v>183.47009814393607</v>
      </c>
      <c r="S25" s="3">
        <v>103.56617004816451</v>
      </c>
      <c r="T25" s="3">
        <v>205.75876643900989</v>
      </c>
      <c r="U25" s="3">
        <v>112.07862746788517</v>
      </c>
      <c r="V25" s="3">
        <v>7.3452898328946601</v>
      </c>
    </row>
    <row r="26" spans="1:22">
      <c r="A26" s="347">
        <v>119</v>
      </c>
      <c r="B26" s="65" t="s">
        <v>19</v>
      </c>
      <c r="C26" s="12" t="s">
        <v>93</v>
      </c>
      <c r="D26" s="12">
        <v>61</v>
      </c>
      <c r="E26" s="12">
        <v>57</v>
      </c>
      <c r="F26" s="12">
        <v>94</v>
      </c>
      <c r="G26" s="12" t="s">
        <v>93</v>
      </c>
      <c r="H26" s="12">
        <v>35</v>
      </c>
      <c r="I26" s="12">
        <v>38</v>
      </c>
      <c r="J26" s="12">
        <v>52</v>
      </c>
      <c r="K26" s="247">
        <v>49</v>
      </c>
      <c r="L26" s="247">
        <v>47</v>
      </c>
      <c r="M26" s="3" t="s">
        <v>93</v>
      </c>
      <c r="N26" s="3">
        <v>42.869893387494642</v>
      </c>
      <c r="O26" s="3">
        <v>39.985969835145561</v>
      </c>
      <c r="P26" s="3">
        <v>65.83140157855297</v>
      </c>
      <c r="Q26" s="3" t="s">
        <v>93</v>
      </c>
      <c r="R26" s="3">
        <v>24.455515417455647</v>
      </c>
      <c r="S26" s="3">
        <v>26.532236667551071</v>
      </c>
      <c r="T26" s="3">
        <v>36.292067391577447</v>
      </c>
      <c r="U26" s="3">
        <v>34.195669013838774</v>
      </c>
      <c r="V26" s="3">
        <v>32.805879930479499</v>
      </c>
    </row>
    <row r="27" spans="1:22">
      <c r="A27" s="347">
        <v>120</v>
      </c>
      <c r="B27" s="65" t="s">
        <v>20</v>
      </c>
      <c r="C27" s="12" t="s">
        <v>93</v>
      </c>
      <c r="D27" s="12">
        <v>0</v>
      </c>
      <c r="E27" s="12">
        <v>0</v>
      </c>
      <c r="F27" s="12">
        <v>2</v>
      </c>
      <c r="G27" s="12" t="s">
        <v>93</v>
      </c>
      <c r="H27" s="12">
        <v>4</v>
      </c>
      <c r="I27" s="12">
        <v>0</v>
      </c>
      <c r="J27" s="12">
        <v>3</v>
      </c>
      <c r="K27" s="247">
        <v>3</v>
      </c>
      <c r="L27" s="247">
        <v>0</v>
      </c>
      <c r="M27" s="3" t="s">
        <v>93</v>
      </c>
      <c r="N27" s="3">
        <v>0</v>
      </c>
      <c r="O27" s="3">
        <v>0</v>
      </c>
      <c r="P27" s="3">
        <v>14.822500555843771</v>
      </c>
      <c r="Q27" s="3" t="s">
        <v>93</v>
      </c>
      <c r="R27" s="3">
        <v>29.050766213958894</v>
      </c>
      <c r="S27" s="3">
        <v>0</v>
      </c>
      <c r="T27" s="3">
        <v>21.443888491779841</v>
      </c>
      <c r="U27" s="3">
        <v>21.281123643328367</v>
      </c>
      <c r="V27" s="3">
        <v>0</v>
      </c>
    </row>
    <row r="28" spans="1:22">
      <c r="A28" s="347">
        <v>201</v>
      </c>
      <c r="B28" s="65" t="s">
        <v>21</v>
      </c>
      <c r="C28" s="12" t="s">
        <v>93</v>
      </c>
      <c r="D28" s="12">
        <v>229</v>
      </c>
      <c r="E28" s="12">
        <v>103</v>
      </c>
      <c r="F28" s="12">
        <v>289</v>
      </c>
      <c r="G28" s="12" t="s">
        <v>93</v>
      </c>
      <c r="H28" s="12">
        <v>193</v>
      </c>
      <c r="I28" s="12">
        <v>130</v>
      </c>
      <c r="J28" s="12">
        <v>176</v>
      </c>
      <c r="K28" s="247">
        <v>273</v>
      </c>
      <c r="L28" s="247">
        <v>63</v>
      </c>
      <c r="M28" s="3" t="s">
        <v>93</v>
      </c>
      <c r="N28" s="3">
        <v>76.876852681793608</v>
      </c>
      <c r="O28" s="3">
        <v>34.097605222561356</v>
      </c>
      <c r="P28" s="3">
        <v>94.38090697112402</v>
      </c>
      <c r="Q28" s="3" t="s">
        <v>93</v>
      </c>
      <c r="R28" s="3">
        <v>61.42408396958713</v>
      </c>
      <c r="S28" s="3">
        <v>40.869321915073549</v>
      </c>
      <c r="T28" s="3">
        <v>54.680121290450863</v>
      </c>
      <c r="U28" s="3">
        <v>791.60263287615624</v>
      </c>
      <c r="V28" s="3">
        <v>19.139569997660701</v>
      </c>
    </row>
    <row r="29" spans="1:22">
      <c r="A29" s="347">
        <v>202</v>
      </c>
      <c r="B29" s="65" t="s">
        <v>22</v>
      </c>
      <c r="C29" s="12" t="s">
        <v>93</v>
      </c>
      <c r="D29" s="12">
        <v>135</v>
      </c>
      <c r="E29" s="12">
        <v>50</v>
      </c>
      <c r="F29" s="12">
        <v>80</v>
      </c>
      <c r="G29" s="12" t="s">
        <v>93</v>
      </c>
      <c r="H29" s="12">
        <v>53</v>
      </c>
      <c r="I29" s="12">
        <v>45</v>
      </c>
      <c r="J29" s="12">
        <v>46</v>
      </c>
      <c r="K29" s="247">
        <v>40</v>
      </c>
      <c r="L29" s="247">
        <v>14</v>
      </c>
      <c r="M29" s="3" t="s">
        <v>93</v>
      </c>
      <c r="N29" s="3">
        <v>150.49999442592613</v>
      </c>
      <c r="O29" s="3">
        <v>55.070324804775694</v>
      </c>
      <c r="P29" s="3">
        <v>87.095685497479664</v>
      </c>
      <c r="Q29" s="3" t="s">
        <v>93</v>
      </c>
      <c r="R29" s="3">
        <v>56.45986023521391</v>
      </c>
      <c r="S29" s="3">
        <v>47.446833187478248</v>
      </c>
      <c r="T29" s="3">
        <v>48.019708958807442</v>
      </c>
      <c r="U29" s="3">
        <v>41.361196993040977</v>
      </c>
      <c r="V29" s="3">
        <v>14.343233579558801</v>
      </c>
    </row>
    <row r="30" spans="1:22">
      <c r="A30" s="347">
        <v>203</v>
      </c>
      <c r="B30" s="65" t="s">
        <v>23</v>
      </c>
      <c r="C30" s="12" t="s">
        <v>93</v>
      </c>
      <c r="D30" s="12">
        <v>89</v>
      </c>
      <c r="E30" s="12">
        <v>37</v>
      </c>
      <c r="F30" s="12">
        <v>64</v>
      </c>
      <c r="G30" s="12" t="s">
        <v>93</v>
      </c>
      <c r="H30" s="12">
        <v>38</v>
      </c>
      <c r="I30" s="12">
        <v>11</v>
      </c>
      <c r="J30" s="12">
        <v>17</v>
      </c>
      <c r="K30" s="247">
        <v>14</v>
      </c>
      <c r="L30" s="247">
        <v>8</v>
      </c>
      <c r="M30" s="3" t="s">
        <v>93</v>
      </c>
      <c r="N30" s="3">
        <v>100.06408598765501</v>
      </c>
      <c r="O30" s="3">
        <v>41.021319999556532</v>
      </c>
      <c r="P30" s="3">
        <v>69.988954868059892</v>
      </c>
      <c r="Q30" s="3" t="s">
        <v>93</v>
      </c>
      <c r="R30" s="3">
        <v>40.492301134850017</v>
      </c>
      <c r="S30" s="3">
        <v>11.575048404747875</v>
      </c>
      <c r="T30" s="3">
        <v>17.674824811295252</v>
      </c>
      <c r="U30" s="3">
        <v>14.387010584729216</v>
      </c>
      <c r="V30" s="3">
        <v>8.1290899483802797</v>
      </c>
    </row>
    <row r="31" spans="1:22">
      <c r="A31" s="347">
        <v>204</v>
      </c>
      <c r="B31" s="65" t="s">
        <v>24</v>
      </c>
      <c r="C31" s="12" t="s">
        <v>93</v>
      </c>
      <c r="D31" s="12">
        <v>2</v>
      </c>
      <c r="E31" s="12">
        <v>8</v>
      </c>
      <c r="F31" s="12">
        <v>7</v>
      </c>
      <c r="G31" s="12" t="s">
        <v>93</v>
      </c>
      <c r="H31" s="12">
        <v>1</v>
      </c>
      <c r="I31" s="12">
        <v>0</v>
      </c>
      <c r="J31" s="12">
        <v>0</v>
      </c>
      <c r="K31" s="247">
        <v>2</v>
      </c>
      <c r="L31" s="247">
        <v>1</v>
      </c>
      <c r="M31" s="3" t="s">
        <v>93</v>
      </c>
      <c r="N31" s="3">
        <v>29.180040852057189</v>
      </c>
      <c r="O31" s="3">
        <v>115.42345981820806</v>
      </c>
      <c r="P31" s="3">
        <v>100.04287551807919</v>
      </c>
      <c r="Q31" s="3" t="s">
        <v>93</v>
      </c>
      <c r="R31" s="3">
        <v>14.003640946646129</v>
      </c>
      <c r="S31" s="3">
        <v>0</v>
      </c>
      <c r="T31" s="3">
        <v>0</v>
      </c>
      <c r="U31" s="3">
        <v>27.255382938130282</v>
      </c>
      <c r="V31" s="3">
        <v>13.518994186832501</v>
      </c>
    </row>
    <row r="32" spans="1:22">
      <c r="A32" s="347">
        <v>205</v>
      </c>
      <c r="B32" s="65" t="s">
        <v>25</v>
      </c>
      <c r="C32" s="12" t="s">
        <v>93</v>
      </c>
      <c r="D32" s="12">
        <v>24</v>
      </c>
      <c r="E32" s="12">
        <v>16</v>
      </c>
      <c r="F32" s="12">
        <v>27</v>
      </c>
      <c r="G32" s="12" t="s">
        <v>93</v>
      </c>
      <c r="H32" s="12">
        <v>21</v>
      </c>
      <c r="I32" s="12">
        <v>10</v>
      </c>
      <c r="J32" s="12">
        <v>16</v>
      </c>
      <c r="K32" s="247">
        <v>16</v>
      </c>
      <c r="L32" s="247">
        <v>5</v>
      </c>
      <c r="M32" s="3" t="s">
        <v>93</v>
      </c>
      <c r="N32" s="3">
        <v>85.372794536141157</v>
      </c>
      <c r="O32" s="3">
        <v>56.290458767238952</v>
      </c>
      <c r="P32" s="3">
        <v>93.922844122864987</v>
      </c>
      <c r="Q32" s="3" t="s">
        <v>93</v>
      </c>
      <c r="R32" s="3">
        <v>71.574642126789371</v>
      </c>
      <c r="S32" s="3">
        <v>33.772374197906117</v>
      </c>
      <c r="T32" s="3">
        <v>53.547523427041504</v>
      </c>
      <c r="U32" s="3">
        <v>53.073274289315684</v>
      </c>
      <c r="V32" s="3">
        <v>16.445745485642899</v>
      </c>
    </row>
    <row r="33" spans="1:22">
      <c r="A33" s="347">
        <v>206</v>
      </c>
      <c r="B33" s="65" t="s">
        <v>26</v>
      </c>
      <c r="C33" s="12" t="s">
        <v>93</v>
      </c>
      <c r="D33" s="12">
        <v>14</v>
      </c>
      <c r="E33" s="12">
        <v>13</v>
      </c>
      <c r="F33" s="12">
        <v>25</v>
      </c>
      <c r="G33" s="12" t="s">
        <v>93</v>
      </c>
      <c r="H33" s="12">
        <v>20</v>
      </c>
      <c r="I33" s="12">
        <v>13</v>
      </c>
      <c r="J33" s="12">
        <v>4</v>
      </c>
      <c r="K33" s="247">
        <v>9</v>
      </c>
      <c r="L33" s="247">
        <v>4</v>
      </c>
      <c r="M33" s="3" t="s">
        <v>93</v>
      </c>
      <c r="N33" s="3">
        <v>29.969602260564283</v>
      </c>
      <c r="O33" s="3">
        <v>27.503332134470138</v>
      </c>
      <c r="P33" s="3">
        <v>52.300161084496132</v>
      </c>
      <c r="Q33" s="3" t="s">
        <v>93</v>
      </c>
      <c r="R33" s="3">
        <v>40.981087228244171</v>
      </c>
      <c r="S33" s="3">
        <v>26.375588378509981</v>
      </c>
      <c r="T33" s="3">
        <v>8.03793907242183</v>
      </c>
      <c r="U33" s="3">
        <v>17.916152406736472</v>
      </c>
      <c r="V33" s="3">
        <v>7.8939059046416196</v>
      </c>
    </row>
    <row r="34" spans="1:22">
      <c r="A34" s="347">
        <v>207</v>
      </c>
      <c r="B34" s="65" t="s">
        <v>27</v>
      </c>
      <c r="C34" s="12" t="s">
        <v>93</v>
      </c>
      <c r="D34" s="12">
        <v>21</v>
      </c>
      <c r="E34" s="12">
        <v>11</v>
      </c>
      <c r="F34" s="12">
        <v>15</v>
      </c>
      <c r="G34" s="12" t="s">
        <v>93</v>
      </c>
      <c r="H34" s="12">
        <v>19</v>
      </c>
      <c r="I34" s="12">
        <v>12</v>
      </c>
      <c r="J34" s="12">
        <v>14</v>
      </c>
      <c r="K34" s="247">
        <v>11</v>
      </c>
      <c r="L34" s="247">
        <v>8</v>
      </c>
      <c r="M34" s="3" t="s">
        <v>93</v>
      </c>
      <c r="N34" s="3">
        <v>53.788228062086979</v>
      </c>
      <c r="O34" s="3">
        <v>27.830487033523085</v>
      </c>
      <c r="P34" s="3">
        <v>37.5</v>
      </c>
      <c r="Q34" s="3" t="s">
        <v>93</v>
      </c>
      <c r="R34" s="3">
        <v>46.422986708365912</v>
      </c>
      <c r="S34" s="3">
        <v>29.002320185614849</v>
      </c>
      <c r="T34" s="3">
        <v>33.488817127137899</v>
      </c>
      <c r="U34" s="3">
        <v>26.055854276713173</v>
      </c>
      <c r="V34" s="3">
        <v>18.761286086161199</v>
      </c>
    </row>
    <row r="35" spans="1:22">
      <c r="A35" s="347">
        <v>208</v>
      </c>
      <c r="B35" s="65" t="s">
        <v>28</v>
      </c>
      <c r="C35" s="12" t="s">
        <v>93</v>
      </c>
      <c r="D35" s="12">
        <v>6</v>
      </c>
      <c r="E35" s="12">
        <v>4</v>
      </c>
      <c r="F35" s="12">
        <v>29</v>
      </c>
      <c r="G35" s="12" t="s">
        <v>93</v>
      </c>
      <c r="H35" s="12">
        <v>5</v>
      </c>
      <c r="I35" s="12">
        <v>3</v>
      </c>
      <c r="J35" s="12">
        <v>8</v>
      </c>
      <c r="K35" s="247">
        <v>6</v>
      </c>
      <c r="L35" s="247">
        <v>3</v>
      </c>
      <c r="M35" s="3" t="s">
        <v>93</v>
      </c>
      <c r="N35" s="3">
        <v>18.697413524462448</v>
      </c>
      <c r="O35" s="3">
        <v>12.276340422919928</v>
      </c>
      <c r="P35" s="3">
        <v>87.692772905957057</v>
      </c>
      <c r="Q35" s="3" t="s">
        <v>93</v>
      </c>
      <c r="R35" s="3">
        <v>14.703287655119684</v>
      </c>
      <c r="S35" s="3">
        <v>8.7032201914708445</v>
      </c>
      <c r="T35" s="3">
        <v>22.905571780335567</v>
      </c>
      <c r="U35" s="3">
        <v>16.967366099202533</v>
      </c>
      <c r="V35" s="3">
        <v>8.3831666014642607</v>
      </c>
    </row>
    <row r="36" spans="1:22">
      <c r="A36" s="347">
        <v>209</v>
      </c>
      <c r="B36" s="65" t="s">
        <v>29</v>
      </c>
      <c r="C36" s="12" t="s">
        <v>93</v>
      </c>
      <c r="D36" s="12">
        <v>47</v>
      </c>
      <c r="E36" s="12">
        <v>21</v>
      </c>
      <c r="F36" s="12">
        <v>30</v>
      </c>
      <c r="G36" s="12" t="s">
        <v>93</v>
      </c>
      <c r="H36" s="12">
        <v>14</v>
      </c>
      <c r="I36" s="12">
        <v>12</v>
      </c>
      <c r="J36" s="12">
        <v>35</v>
      </c>
      <c r="K36" s="247">
        <v>35</v>
      </c>
      <c r="L36" s="247">
        <v>4</v>
      </c>
      <c r="M36" s="3" t="s">
        <v>93</v>
      </c>
      <c r="N36" s="3">
        <v>209.42874966580519</v>
      </c>
      <c r="O36" s="3">
        <v>92.161853769858681</v>
      </c>
      <c r="P36" s="3">
        <v>129.7241200380524</v>
      </c>
      <c r="Q36" s="3" t="s">
        <v>93</v>
      </c>
      <c r="R36" s="3">
        <v>58.858151854031782</v>
      </c>
      <c r="S36" s="3">
        <v>49.780137725047702</v>
      </c>
      <c r="T36" s="3">
        <v>143.16099476439791</v>
      </c>
      <c r="U36" s="3">
        <v>141.33419479890162</v>
      </c>
      <c r="V36" s="3">
        <v>15.9502352659702</v>
      </c>
    </row>
    <row r="37" spans="1:22">
      <c r="A37" s="347">
        <v>210</v>
      </c>
      <c r="B37" s="65" t="s">
        <v>30</v>
      </c>
      <c r="C37" s="12" t="s">
        <v>93</v>
      </c>
      <c r="D37" s="12">
        <v>115</v>
      </c>
      <c r="E37" s="12">
        <v>66</v>
      </c>
      <c r="F37" s="12">
        <v>205</v>
      </c>
      <c r="G37" s="12" t="s">
        <v>93</v>
      </c>
      <c r="H37" s="12">
        <v>37</v>
      </c>
      <c r="I37" s="12">
        <v>71</v>
      </c>
      <c r="J37" s="12">
        <v>82</v>
      </c>
      <c r="K37" s="247">
        <v>85</v>
      </c>
      <c r="L37" s="247">
        <v>46</v>
      </c>
      <c r="M37" s="3" t="s">
        <v>93</v>
      </c>
      <c r="N37" s="3">
        <v>61.185509143243259</v>
      </c>
      <c r="O37" s="3">
        <v>34.532193422140367</v>
      </c>
      <c r="P37" s="3">
        <v>105.55747218174423</v>
      </c>
      <c r="Q37" s="3" t="s">
        <v>93</v>
      </c>
      <c r="R37" s="3">
        <v>18.486043037506683</v>
      </c>
      <c r="S37" s="3">
        <v>34.949716710394831</v>
      </c>
      <c r="T37" s="3">
        <v>39.783615942556338</v>
      </c>
      <c r="U37" s="3">
        <v>40.666548653937241</v>
      </c>
      <c r="V37" s="3">
        <v>21.712861566347001</v>
      </c>
    </row>
    <row r="38" spans="1:22">
      <c r="A38" s="347">
        <v>211</v>
      </c>
      <c r="B38" s="65" t="s">
        <v>31</v>
      </c>
      <c r="C38" s="12" t="s">
        <v>93</v>
      </c>
      <c r="D38" s="12">
        <v>4</v>
      </c>
      <c r="E38" s="12">
        <v>0</v>
      </c>
      <c r="F38" s="12">
        <v>4</v>
      </c>
      <c r="G38" s="12" t="s">
        <v>93</v>
      </c>
      <c r="H38" s="12">
        <v>0</v>
      </c>
      <c r="I38" s="12">
        <v>3</v>
      </c>
      <c r="J38" s="12">
        <v>2</v>
      </c>
      <c r="K38" s="247">
        <v>1</v>
      </c>
      <c r="L38" s="247">
        <v>2</v>
      </c>
      <c r="M38" s="3" t="s">
        <v>93</v>
      </c>
      <c r="N38" s="3">
        <v>29.11208151382824</v>
      </c>
      <c r="O38" s="3">
        <v>0</v>
      </c>
      <c r="P38" s="3">
        <v>28.477858465043433</v>
      </c>
      <c r="Q38" s="3" t="s">
        <v>93</v>
      </c>
      <c r="R38" s="3">
        <v>0</v>
      </c>
      <c r="S38" s="3">
        <v>20.705362688936436</v>
      </c>
      <c r="T38" s="3">
        <v>13.671474468521431</v>
      </c>
      <c r="U38" s="3">
        <v>6.7723147771908438</v>
      </c>
      <c r="V38" s="3">
        <v>13.4228187919463</v>
      </c>
    </row>
    <row r="39" spans="1:22">
      <c r="A39" s="347">
        <v>212</v>
      </c>
      <c r="B39" s="65" t="s">
        <v>32</v>
      </c>
      <c r="C39" s="12" t="s">
        <v>93</v>
      </c>
      <c r="D39" s="12">
        <v>22</v>
      </c>
      <c r="E39" s="12">
        <v>9</v>
      </c>
      <c r="F39" s="12">
        <v>19</v>
      </c>
      <c r="G39" s="12" t="s">
        <v>93</v>
      </c>
      <c r="H39" s="12">
        <v>2</v>
      </c>
      <c r="I39" s="12">
        <v>3</v>
      </c>
      <c r="J39" s="12">
        <v>0</v>
      </c>
      <c r="K39" s="247">
        <v>0</v>
      </c>
      <c r="L39" s="247">
        <v>1</v>
      </c>
      <c r="M39" s="3" t="s">
        <v>93</v>
      </c>
      <c r="N39" s="3">
        <v>103.60254297150931</v>
      </c>
      <c r="O39" s="3">
        <v>41.90139205735835</v>
      </c>
      <c r="P39" s="3">
        <v>87.460872767446133</v>
      </c>
      <c r="Q39" s="3" t="s">
        <v>93</v>
      </c>
      <c r="R39" s="3">
        <v>9.0228277542181718</v>
      </c>
      <c r="S39" s="3">
        <v>13.397642015005358</v>
      </c>
      <c r="T39" s="3">
        <v>0</v>
      </c>
      <c r="U39" s="3">
        <v>0</v>
      </c>
      <c r="V39" s="3">
        <v>4.3493389004871297</v>
      </c>
    </row>
    <row r="40" spans="1:22">
      <c r="A40" s="347">
        <v>213</v>
      </c>
      <c r="B40" s="65" t="s">
        <v>33</v>
      </c>
      <c r="C40" s="12" t="s">
        <v>93</v>
      </c>
      <c r="D40" s="12">
        <v>7</v>
      </c>
      <c r="E40" s="12">
        <v>5</v>
      </c>
      <c r="F40" s="12">
        <v>11</v>
      </c>
      <c r="G40" s="12" t="s">
        <v>93</v>
      </c>
      <c r="H40" s="12">
        <v>9</v>
      </c>
      <c r="I40" s="12">
        <v>3</v>
      </c>
      <c r="J40" s="12">
        <v>9</v>
      </c>
      <c r="K40" s="247">
        <v>4</v>
      </c>
      <c r="L40" s="247">
        <v>17</v>
      </c>
      <c r="M40" s="3" t="s">
        <v>93</v>
      </c>
      <c r="N40" s="3">
        <v>13.672409078479628</v>
      </c>
      <c r="O40" s="3">
        <v>9.6283458501829386</v>
      </c>
      <c r="P40" s="3">
        <v>20.892290744715201</v>
      </c>
      <c r="Q40" s="3" t="s">
        <v>93</v>
      </c>
      <c r="R40" s="3">
        <v>16.649708630098974</v>
      </c>
      <c r="S40" s="3">
        <v>5.4778512215608224</v>
      </c>
      <c r="T40" s="3">
        <v>16.226156564381782</v>
      </c>
      <c r="U40" s="3">
        <v>7.1208587755683332</v>
      </c>
      <c r="V40" s="3">
        <v>29.901676252792299</v>
      </c>
    </row>
    <row r="41" spans="1:22">
      <c r="A41" s="347">
        <v>214</v>
      </c>
      <c r="B41" s="65" t="s">
        <v>34</v>
      </c>
      <c r="C41" s="12" t="s">
        <v>93</v>
      </c>
      <c r="D41" s="12">
        <v>6</v>
      </c>
      <c r="E41" s="12">
        <v>6</v>
      </c>
      <c r="F41" s="12">
        <v>5</v>
      </c>
      <c r="G41" s="12" t="s">
        <v>93</v>
      </c>
      <c r="H41" s="12">
        <v>1</v>
      </c>
      <c r="I41" s="12">
        <v>9</v>
      </c>
      <c r="J41" s="12">
        <v>4</v>
      </c>
      <c r="K41" s="247">
        <v>7</v>
      </c>
      <c r="L41" s="247">
        <v>10</v>
      </c>
      <c r="M41" s="3" t="s">
        <v>93</v>
      </c>
      <c r="N41" s="3">
        <v>19.471036832711341</v>
      </c>
      <c r="O41" s="3">
        <v>19.019844037278894</v>
      </c>
      <c r="P41" s="3">
        <v>15.494267121165169</v>
      </c>
      <c r="Q41" s="3" t="s">
        <v>93</v>
      </c>
      <c r="R41" s="3">
        <v>2.9683279408709073</v>
      </c>
      <c r="S41" s="3">
        <v>26.131645422606777</v>
      </c>
      <c r="T41" s="3">
        <v>11.367511651699443</v>
      </c>
      <c r="U41" s="3">
        <v>19.476364041067303</v>
      </c>
      <c r="V41" s="3">
        <v>27.268760907504401</v>
      </c>
    </row>
    <row r="42" spans="1:22">
      <c r="A42" s="347">
        <v>215</v>
      </c>
      <c r="B42" s="65" t="s">
        <v>35</v>
      </c>
      <c r="C42" s="12" t="s">
        <v>93</v>
      </c>
      <c r="D42" s="12">
        <v>7</v>
      </c>
      <c r="E42" s="12">
        <v>0</v>
      </c>
      <c r="F42" s="12">
        <v>2</v>
      </c>
      <c r="G42" s="12" t="s">
        <v>93</v>
      </c>
      <c r="H42" s="12">
        <v>1</v>
      </c>
      <c r="I42" s="12">
        <v>5</v>
      </c>
      <c r="J42" s="12">
        <v>0</v>
      </c>
      <c r="K42" s="247">
        <v>3</v>
      </c>
      <c r="L42" s="247">
        <v>1</v>
      </c>
      <c r="M42" s="3" t="s">
        <v>93</v>
      </c>
      <c r="N42" s="3">
        <v>38.24091778202677</v>
      </c>
      <c r="O42" s="3">
        <v>0</v>
      </c>
      <c r="P42" s="3">
        <v>10.651896037494673</v>
      </c>
      <c r="Q42" s="3" t="s">
        <v>93</v>
      </c>
      <c r="R42" s="3">
        <v>5.1985859846121851</v>
      </c>
      <c r="S42" s="3">
        <v>25.693730729701954</v>
      </c>
      <c r="T42" s="3">
        <v>0</v>
      </c>
      <c r="U42" s="3">
        <v>15.063265716007232</v>
      </c>
      <c r="V42" s="3">
        <v>4.96647628507574</v>
      </c>
    </row>
    <row r="43" spans="1:22">
      <c r="A43" s="347">
        <v>216</v>
      </c>
      <c r="B43" s="65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0</v>
      </c>
      <c r="L43" s="247">
        <v>0</v>
      </c>
      <c r="M43" s="3"/>
      <c r="N43" s="3"/>
      <c r="O43" s="3"/>
      <c r="P43" s="3"/>
      <c r="Q43" s="3"/>
      <c r="R43" s="3"/>
      <c r="S43" s="3"/>
      <c r="T43" s="3"/>
      <c r="U43" s="3">
        <v>0</v>
      </c>
      <c r="V43" s="3">
        <v>0</v>
      </c>
    </row>
    <row r="44" spans="1:22">
      <c r="A44" s="347">
        <v>301</v>
      </c>
      <c r="B44" s="65" t="s">
        <v>37</v>
      </c>
      <c r="C44" s="12" t="s">
        <v>93</v>
      </c>
      <c r="D44" s="12">
        <v>181</v>
      </c>
      <c r="E44" s="12">
        <v>108</v>
      </c>
      <c r="F44" s="12">
        <v>198</v>
      </c>
      <c r="G44" s="12" t="s">
        <v>93</v>
      </c>
      <c r="H44" s="12">
        <v>89</v>
      </c>
      <c r="I44" s="12">
        <v>26</v>
      </c>
      <c r="J44" s="12">
        <v>160</v>
      </c>
      <c r="K44" s="247">
        <v>151</v>
      </c>
      <c r="L44" s="247">
        <v>51</v>
      </c>
      <c r="M44" s="3" t="s">
        <v>93</v>
      </c>
      <c r="N44" s="3">
        <v>113.73490341958755</v>
      </c>
      <c r="O44" s="3">
        <v>67.307752232685402</v>
      </c>
      <c r="P44" s="3">
        <v>122.4285369789831</v>
      </c>
      <c r="Q44" s="3" t="s">
        <v>93</v>
      </c>
      <c r="R44" s="3">
        <v>54.228282791355156</v>
      </c>
      <c r="S44" s="3">
        <v>15.738975150579616</v>
      </c>
      <c r="T44" s="3">
        <v>96.26723785227793</v>
      </c>
      <c r="U44" s="3">
        <v>90.322349098870077</v>
      </c>
      <c r="V44" s="3">
        <v>30.339805825242699</v>
      </c>
    </row>
    <row r="45" spans="1:22">
      <c r="A45" s="347">
        <v>302</v>
      </c>
      <c r="B45" s="65" t="s">
        <v>38</v>
      </c>
      <c r="C45" s="12" t="s">
        <v>93</v>
      </c>
      <c r="D45" s="12">
        <v>43</v>
      </c>
      <c r="E45" s="12">
        <v>7</v>
      </c>
      <c r="F45" s="12">
        <v>30</v>
      </c>
      <c r="G45" s="12" t="s">
        <v>93</v>
      </c>
      <c r="H45" s="12">
        <v>21</v>
      </c>
      <c r="I45" s="12">
        <v>3</v>
      </c>
      <c r="J45" s="12">
        <v>36</v>
      </c>
      <c r="K45" s="247">
        <v>15</v>
      </c>
      <c r="L45" s="247">
        <v>3</v>
      </c>
      <c r="M45" s="3" t="s">
        <v>93</v>
      </c>
      <c r="N45" s="3">
        <v>70.514922925549357</v>
      </c>
      <c r="O45" s="3">
        <v>11.381558623156595</v>
      </c>
      <c r="P45" s="3">
        <v>48.381634331607721</v>
      </c>
      <c r="Q45" s="3" t="s">
        <v>93</v>
      </c>
      <c r="R45" s="3">
        <v>33.364579526858485</v>
      </c>
      <c r="S45" s="3">
        <v>4.7336531178995198</v>
      </c>
      <c r="T45" s="3">
        <v>56.429870211298514</v>
      </c>
      <c r="U45" s="3">
        <v>23.367033788730858</v>
      </c>
      <c r="V45" s="3">
        <v>4.6469121268916798</v>
      </c>
    </row>
    <row r="46" spans="1:22">
      <c r="A46" s="347">
        <v>303</v>
      </c>
      <c r="B46" s="65" t="s">
        <v>39</v>
      </c>
      <c r="C46" s="12" t="s">
        <v>93</v>
      </c>
      <c r="D46" s="12">
        <v>50</v>
      </c>
      <c r="E46" s="12">
        <v>27</v>
      </c>
      <c r="F46" s="12">
        <v>74</v>
      </c>
      <c r="G46" s="12" t="s">
        <v>93</v>
      </c>
      <c r="H46" s="12">
        <v>36</v>
      </c>
      <c r="I46" s="12">
        <v>15</v>
      </c>
      <c r="J46" s="12">
        <v>60</v>
      </c>
      <c r="K46" s="247">
        <v>40</v>
      </c>
      <c r="L46" s="247">
        <v>14</v>
      </c>
      <c r="M46" s="3" t="s">
        <v>93</v>
      </c>
      <c r="N46" s="3">
        <v>46.401559092385504</v>
      </c>
      <c r="O46" s="3">
        <v>24.772914946325347</v>
      </c>
      <c r="P46" s="3">
        <v>67.15429152222444</v>
      </c>
      <c r="Q46" s="3" t="s">
        <v>93</v>
      </c>
      <c r="R46" s="3">
        <v>31.997724606250223</v>
      </c>
      <c r="S46" s="3">
        <v>13.206317902484548</v>
      </c>
      <c r="T46" s="3">
        <v>52.349168956942812</v>
      </c>
      <c r="U46" s="3">
        <v>34.596389866717409</v>
      </c>
      <c r="V46" s="3">
        <v>12.009229951019501</v>
      </c>
    </row>
    <row r="47" spans="1:22">
      <c r="A47" s="347">
        <v>304</v>
      </c>
      <c r="B47" s="65" t="s">
        <v>40</v>
      </c>
      <c r="C47" s="12" t="s">
        <v>93</v>
      </c>
      <c r="D47" s="12">
        <v>2</v>
      </c>
      <c r="E47" s="12">
        <v>2</v>
      </c>
      <c r="F47" s="12">
        <v>1</v>
      </c>
      <c r="G47" s="12" t="s">
        <v>93</v>
      </c>
      <c r="H47" s="12">
        <v>4</v>
      </c>
      <c r="I47" s="12">
        <v>0</v>
      </c>
      <c r="J47" s="12">
        <v>2</v>
      </c>
      <c r="K47" s="247">
        <v>13</v>
      </c>
      <c r="L47" s="247">
        <v>0</v>
      </c>
      <c r="M47" s="3" t="s">
        <v>93</v>
      </c>
      <c r="N47" s="3">
        <v>12.370113805047009</v>
      </c>
      <c r="O47" s="3">
        <v>12.333497779970401</v>
      </c>
      <c r="P47" s="3">
        <v>6.1519532451553367</v>
      </c>
      <c r="Q47" s="3" t="s">
        <v>93</v>
      </c>
      <c r="R47" s="3">
        <v>24.508302187365974</v>
      </c>
      <c r="S47" s="3">
        <v>0</v>
      </c>
      <c r="T47" s="3">
        <v>12.22419167532547</v>
      </c>
      <c r="U47" s="3">
        <v>79.369924903840271</v>
      </c>
      <c r="V47" s="3">
        <v>0</v>
      </c>
    </row>
    <row r="48" spans="1:22">
      <c r="A48" s="347">
        <v>305</v>
      </c>
      <c r="B48" s="65" t="s">
        <v>41</v>
      </c>
      <c r="C48" s="12" t="s">
        <v>93</v>
      </c>
      <c r="D48" s="12">
        <v>43</v>
      </c>
      <c r="E48" s="12">
        <v>29</v>
      </c>
      <c r="F48" s="12">
        <v>52</v>
      </c>
      <c r="G48" s="12" t="s">
        <v>93</v>
      </c>
      <c r="H48" s="12">
        <v>22</v>
      </c>
      <c r="I48" s="12">
        <v>12</v>
      </c>
      <c r="J48" s="12">
        <v>54</v>
      </c>
      <c r="K48" s="247">
        <v>32</v>
      </c>
      <c r="L48" s="247">
        <v>9</v>
      </c>
      <c r="M48" s="3" t="s">
        <v>93</v>
      </c>
      <c r="N48" s="3">
        <v>58.484304444807137</v>
      </c>
      <c r="O48" s="3">
        <v>39.415562351342167</v>
      </c>
      <c r="P48" s="3">
        <v>70.636818083025432</v>
      </c>
      <c r="Q48" s="3" t="s">
        <v>93</v>
      </c>
      <c r="R48" s="3">
        <v>29.867361761631301</v>
      </c>
      <c r="S48" s="3">
        <v>16.303018775643288</v>
      </c>
      <c r="T48" s="3">
        <v>73.423435672912191</v>
      </c>
      <c r="U48" s="3">
        <v>43.569425155896852</v>
      </c>
      <c r="V48" s="3">
        <v>12.268600561629301</v>
      </c>
    </row>
    <row r="49" spans="1:22">
      <c r="A49" s="347">
        <v>306</v>
      </c>
      <c r="B49" s="65" t="s">
        <v>42</v>
      </c>
      <c r="C49" s="12" t="s">
        <v>93</v>
      </c>
      <c r="D49" s="12">
        <v>3</v>
      </c>
      <c r="E49" s="12">
        <v>0</v>
      </c>
      <c r="F49" s="12">
        <v>2</v>
      </c>
      <c r="G49" s="12" t="s">
        <v>93</v>
      </c>
      <c r="H49" s="12">
        <v>2</v>
      </c>
      <c r="I49" s="12">
        <v>1</v>
      </c>
      <c r="J49" s="12">
        <v>6</v>
      </c>
      <c r="K49" s="247">
        <v>6</v>
      </c>
      <c r="L49" s="247">
        <v>1</v>
      </c>
      <c r="M49" s="3" t="s">
        <v>93</v>
      </c>
      <c r="N49" s="3">
        <v>20.032051282051281</v>
      </c>
      <c r="O49" s="3">
        <v>0</v>
      </c>
      <c r="P49" s="3">
        <v>13.141467901964649</v>
      </c>
      <c r="Q49" s="3" t="s">
        <v>93</v>
      </c>
      <c r="R49" s="3">
        <v>12.959243180198278</v>
      </c>
      <c r="S49" s="3">
        <v>6.4416387528987373</v>
      </c>
      <c r="T49" s="3">
        <v>38.424591738712778</v>
      </c>
      <c r="U49" s="3">
        <v>6.0970033228668106</v>
      </c>
      <c r="V49" s="3">
        <v>6.3379389022689798</v>
      </c>
    </row>
    <row r="50" spans="1:22">
      <c r="A50" s="347">
        <v>307</v>
      </c>
      <c r="B50" s="65" t="s">
        <v>43</v>
      </c>
      <c r="C50" s="12" t="s">
        <v>93</v>
      </c>
      <c r="D50" s="12">
        <v>16</v>
      </c>
      <c r="E50" s="12">
        <v>14</v>
      </c>
      <c r="F50" s="12">
        <v>30</v>
      </c>
      <c r="G50" s="12" t="s">
        <v>93</v>
      </c>
      <c r="H50" s="12">
        <v>16</v>
      </c>
      <c r="I50" s="12">
        <v>11</v>
      </c>
      <c r="J50" s="12">
        <v>36</v>
      </c>
      <c r="K50" s="247">
        <v>31</v>
      </c>
      <c r="L50" s="247">
        <v>3</v>
      </c>
      <c r="M50" s="3" t="s">
        <v>93</v>
      </c>
      <c r="N50" s="3">
        <v>33.038737920211453</v>
      </c>
      <c r="O50" s="3">
        <v>28.670899037476961</v>
      </c>
      <c r="P50" s="3">
        <v>60.939690020110092</v>
      </c>
      <c r="Q50" s="3" t="s">
        <v>93</v>
      </c>
      <c r="R50" s="3">
        <v>32.017930040822861</v>
      </c>
      <c r="S50" s="3">
        <v>21.872265966754156</v>
      </c>
      <c r="T50" s="3">
        <v>71.153276015416537</v>
      </c>
      <c r="U50" s="3">
        <v>60.934858670440697</v>
      </c>
      <c r="V50" s="3">
        <v>5.8657907085875198</v>
      </c>
    </row>
    <row r="51" spans="1:22">
      <c r="A51" s="347">
        <v>308</v>
      </c>
      <c r="B51" s="65" t="s">
        <v>44</v>
      </c>
      <c r="C51" s="12" t="s">
        <v>93</v>
      </c>
      <c r="D51" s="12">
        <v>27</v>
      </c>
      <c r="E51" s="12">
        <v>16</v>
      </c>
      <c r="F51" s="12">
        <v>32</v>
      </c>
      <c r="G51" s="12" t="s">
        <v>93</v>
      </c>
      <c r="H51" s="12">
        <v>15</v>
      </c>
      <c r="I51" s="12">
        <v>4</v>
      </c>
      <c r="J51" s="12">
        <v>34</v>
      </c>
      <c r="K51" s="247">
        <v>20</v>
      </c>
      <c r="L51" s="247">
        <v>5</v>
      </c>
      <c r="M51" s="3" t="s">
        <v>93</v>
      </c>
      <c r="N51" s="3">
        <v>60.333847288328755</v>
      </c>
      <c r="O51" s="3">
        <v>35.434291535633612</v>
      </c>
      <c r="P51" s="3">
        <v>70.255554579783961</v>
      </c>
      <c r="Q51" s="3" t="s">
        <v>93</v>
      </c>
      <c r="R51" s="3">
        <v>32.39460953697305</v>
      </c>
      <c r="S51" s="3">
        <v>8.576697113941421</v>
      </c>
      <c r="T51" s="3">
        <v>72.40358610702954</v>
      </c>
      <c r="U51" s="3">
        <v>42.318190474175324</v>
      </c>
      <c r="V51" s="3">
        <v>10.5132572173511</v>
      </c>
    </row>
    <row r="52" spans="1:22">
      <c r="A52" s="347">
        <v>401</v>
      </c>
      <c r="B52" s="65" t="s">
        <v>45</v>
      </c>
      <c r="C52" s="12" t="s">
        <v>93</v>
      </c>
      <c r="D52" s="12">
        <v>269</v>
      </c>
      <c r="E52" s="12">
        <v>128</v>
      </c>
      <c r="F52" s="12">
        <v>193</v>
      </c>
      <c r="G52" s="12" t="s">
        <v>93</v>
      </c>
      <c r="H52" s="12">
        <v>138</v>
      </c>
      <c r="I52" s="12">
        <v>149</v>
      </c>
      <c r="J52" s="12">
        <v>308</v>
      </c>
      <c r="K52" s="247">
        <v>122</v>
      </c>
      <c r="L52" s="247">
        <v>20</v>
      </c>
      <c r="M52" s="3" t="s">
        <v>93</v>
      </c>
      <c r="N52" s="3">
        <v>196.42492040774601</v>
      </c>
      <c r="O52" s="3">
        <v>92.377419494522314</v>
      </c>
      <c r="P52" s="3">
        <v>137.72826854871514</v>
      </c>
      <c r="Q52" s="3" t="s">
        <v>93</v>
      </c>
      <c r="R52" s="3">
        <v>96.363331657449308</v>
      </c>
      <c r="S52" s="3">
        <v>103.01010743470265</v>
      </c>
      <c r="T52" s="3">
        <v>210.93000958772771</v>
      </c>
      <c r="U52" s="3">
        <v>82.794378125996758</v>
      </c>
      <c r="V52" s="3">
        <v>13.4538800990206</v>
      </c>
    </row>
    <row r="53" spans="1:22">
      <c r="A53" s="347">
        <v>402</v>
      </c>
      <c r="B53" s="65" t="s">
        <v>46</v>
      </c>
      <c r="C53" s="12" t="s">
        <v>93</v>
      </c>
      <c r="D53" s="12">
        <v>31</v>
      </c>
      <c r="E53" s="12">
        <v>20</v>
      </c>
      <c r="F53" s="12">
        <v>33</v>
      </c>
      <c r="G53" s="12" t="s">
        <v>93</v>
      </c>
      <c r="H53" s="12">
        <v>18</v>
      </c>
      <c r="I53" s="12">
        <v>21</v>
      </c>
      <c r="J53" s="12">
        <v>58</v>
      </c>
      <c r="K53" s="247">
        <v>19</v>
      </c>
      <c r="L53" s="247">
        <v>9</v>
      </c>
      <c r="M53" s="3" t="s">
        <v>93</v>
      </c>
      <c r="N53" s="3">
        <v>69.74285135773583</v>
      </c>
      <c r="O53" s="3">
        <v>44.339999113200015</v>
      </c>
      <c r="P53" s="3">
        <v>72.129570938340152</v>
      </c>
      <c r="Q53" s="3" t="s">
        <v>93</v>
      </c>
      <c r="R53" s="3">
        <v>38.29624271307604</v>
      </c>
      <c r="S53" s="3">
        <v>44.107454159752997</v>
      </c>
      <c r="T53" s="3">
        <v>120.35692052293005</v>
      </c>
      <c r="U53" s="3">
        <v>38.967165036198445</v>
      </c>
      <c r="V53" s="3">
        <v>18.248175182481798</v>
      </c>
    </row>
    <row r="54" spans="1:22">
      <c r="A54" s="347">
        <v>403</v>
      </c>
      <c r="B54" s="65" t="s">
        <v>47</v>
      </c>
      <c r="C54" s="12" t="s">
        <v>93</v>
      </c>
      <c r="D54" s="12">
        <v>73</v>
      </c>
      <c r="E54" s="12">
        <v>25</v>
      </c>
      <c r="F54" s="12">
        <v>50</v>
      </c>
      <c r="G54" s="12" t="s">
        <v>93</v>
      </c>
      <c r="H54" s="12">
        <v>24</v>
      </c>
      <c r="I54" s="12">
        <v>20</v>
      </c>
      <c r="J54" s="12">
        <v>76</v>
      </c>
      <c r="K54" s="247">
        <v>24</v>
      </c>
      <c r="L54" s="247">
        <v>3</v>
      </c>
      <c r="M54" s="3" t="s">
        <v>93</v>
      </c>
      <c r="N54" s="3">
        <v>154.66101694915253</v>
      </c>
      <c r="O54" s="3">
        <v>52.441684846450748</v>
      </c>
      <c r="P54" s="3">
        <v>103.88531061707874</v>
      </c>
      <c r="Q54" s="3" t="s">
        <v>93</v>
      </c>
      <c r="R54" s="3">
        <v>48.934651850341524</v>
      </c>
      <c r="S54" s="3">
        <v>40.435898991124319</v>
      </c>
      <c r="T54" s="3">
        <v>152.50326076050968</v>
      </c>
      <c r="U54" s="3">
        <v>47.799243178649668</v>
      </c>
      <c r="V54" s="3">
        <v>5.9330749149592599</v>
      </c>
    </row>
    <row r="55" spans="1:22">
      <c r="A55" s="347">
        <v>404</v>
      </c>
      <c r="B55" s="65" t="s">
        <v>48</v>
      </c>
      <c r="C55" s="12" t="s">
        <v>93</v>
      </c>
      <c r="D55" s="12">
        <v>14</v>
      </c>
      <c r="E55" s="12">
        <v>5</v>
      </c>
      <c r="F55" s="12">
        <v>9</v>
      </c>
      <c r="G55" s="12" t="s">
        <v>93</v>
      </c>
      <c r="H55" s="12">
        <v>6</v>
      </c>
      <c r="I55" s="12">
        <v>7</v>
      </c>
      <c r="J55" s="12">
        <v>8</v>
      </c>
      <c r="K55" s="247">
        <v>9</v>
      </c>
      <c r="L55" s="247">
        <v>2</v>
      </c>
      <c r="M55" s="3" t="s">
        <v>93</v>
      </c>
      <c r="N55" s="3">
        <v>34.6089192128943</v>
      </c>
      <c r="O55" s="3">
        <v>12.181158184520184</v>
      </c>
      <c r="P55" s="3">
        <v>21.615390157792348</v>
      </c>
      <c r="Q55" s="3" t="s">
        <v>93</v>
      </c>
      <c r="R55" s="3">
        <v>14.025901164149795</v>
      </c>
      <c r="S55" s="3">
        <v>16.152479405588757</v>
      </c>
      <c r="T55" s="3">
        <v>18.232371575732714</v>
      </c>
      <c r="U55" s="3">
        <v>20.263880758319448</v>
      </c>
      <c r="V55" s="3">
        <v>4.4505763496372799</v>
      </c>
    </row>
    <row r="56" spans="1:22">
      <c r="A56" s="347">
        <v>405</v>
      </c>
      <c r="B56" s="65" t="s">
        <v>49</v>
      </c>
      <c r="C56" s="12" t="s">
        <v>93</v>
      </c>
      <c r="D56" s="12">
        <v>27</v>
      </c>
      <c r="E56" s="12">
        <v>24</v>
      </c>
      <c r="F56" s="12">
        <v>25</v>
      </c>
      <c r="G56" s="12" t="s">
        <v>93</v>
      </c>
      <c r="H56" s="12">
        <v>16</v>
      </c>
      <c r="I56" s="12">
        <v>14</v>
      </c>
      <c r="J56" s="12">
        <v>44</v>
      </c>
      <c r="K56" s="247">
        <v>6</v>
      </c>
      <c r="L56" s="247">
        <v>3</v>
      </c>
      <c r="M56" s="3" t="s">
        <v>93</v>
      </c>
      <c r="N56" s="3">
        <v>51.456014636377503</v>
      </c>
      <c r="O56" s="3">
        <v>45.115326052220993</v>
      </c>
      <c r="P56" s="3">
        <v>46.381328732305526</v>
      </c>
      <c r="Q56" s="3" t="s">
        <v>93</v>
      </c>
      <c r="R56" s="3">
        <v>28.949320595632273</v>
      </c>
      <c r="S56" s="3">
        <v>25.034422330704718</v>
      </c>
      <c r="T56" s="3">
        <v>77.793493635077795</v>
      </c>
      <c r="U56" s="3">
        <v>10.496300054230884</v>
      </c>
      <c r="V56" s="3">
        <v>5.1927370917210496</v>
      </c>
    </row>
    <row r="57" spans="1:22">
      <c r="A57" s="347">
        <v>406</v>
      </c>
      <c r="B57" s="65" t="s">
        <v>50</v>
      </c>
      <c r="C57" s="12" t="s">
        <v>93</v>
      </c>
      <c r="D57" s="12">
        <v>25</v>
      </c>
      <c r="E57" s="12">
        <v>4</v>
      </c>
      <c r="F57" s="12">
        <v>13</v>
      </c>
      <c r="G57" s="12" t="s">
        <v>93</v>
      </c>
      <c r="H57" s="12">
        <v>8</v>
      </c>
      <c r="I57" s="12">
        <v>6</v>
      </c>
      <c r="J57" s="12">
        <v>12</v>
      </c>
      <c r="K57" s="247">
        <v>7</v>
      </c>
      <c r="L57" s="247">
        <v>4</v>
      </c>
      <c r="M57" s="3" t="s">
        <v>93</v>
      </c>
      <c r="N57" s="3">
        <v>112.37470220703915</v>
      </c>
      <c r="O57" s="3">
        <v>17.777777777777779</v>
      </c>
      <c r="P57" s="3">
        <v>57.132811813307555</v>
      </c>
      <c r="Q57" s="3" t="s">
        <v>93</v>
      </c>
      <c r="R57" s="3">
        <v>34.438226431338784</v>
      </c>
      <c r="S57" s="3">
        <v>25.588536335721596</v>
      </c>
      <c r="T57" s="3">
        <v>50.729232720355107</v>
      </c>
      <c r="U57" s="3">
        <v>29.34026322407578</v>
      </c>
      <c r="V57" s="3">
        <v>16.630633627141201</v>
      </c>
    </row>
    <row r="58" spans="1:22">
      <c r="A58" s="347">
        <v>407</v>
      </c>
      <c r="B58" s="65" t="s">
        <v>51</v>
      </c>
      <c r="C58" s="12" t="s">
        <v>93</v>
      </c>
      <c r="D58" s="12">
        <v>43</v>
      </c>
      <c r="E58" s="12">
        <v>18</v>
      </c>
      <c r="F58" s="12">
        <v>37</v>
      </c>
      <c r="G58" s="12" t="s">
        <v>93</v>
      </c>
      <c r="H58" s="12">
        <v>19</v>
      </c>
      <c r="I58" s="12">
        <v>10</v>
      </c>
      <c r="J58" s="12">
        <v>50</v>
      </c>
      <c r="K58" s="247">
        <v>29</v>
      </c>
      <c r="L58" s="247">
        <v>5</v>
      </c>
      <c r="M58" s="3" t="s">
        <v>93</v>
      </c>
      <c r="N58" s="3">
        <v>168.33698715941122</v>
      </c>
      <c r="O58" s="3">
        <v>69.813442966295625</v>
      </c>
      <c r="P58" s="3">
        <v>142.22017220172202</v>
      </c>
      <c r="Q58" s="3" t="s">
        <v>93</v>
      </c>
      <c r="R58" s="3">
        <v>71.809214256018748</v>
      </c>
      <c r="S58" s="3">
        <v>37.506563648638512</v>
      </c>
      <c r="T58" s="3">
        <v>186.19893494209214</v>
      </c>
      <c r="U58" s="3">
        <v>107.28026043208051</v>
      </c>
      <c r="V58" s="3">
        <v>18.3776234057412</v>
      </c>
    </row>
    <row r="59" spans="1:22">
      <c r="A59" s="347">
        <v>408</v>
      </c>
      <c r="B59" s="65" t="s">
        <v>52</v>
      </c>
      <c r="C59" s="12" t="s">
        <v>93</v>
      </c>
      <c r="D59" s="12">
        <v>47</v>
      </c>
      <c r="E59" s="12">
        <v>17</v>
      </c>
      <c r="F59" s="12">
        <v>20</v>
      </c>
      <c r="G59" s="12" t="s">
        <v>93</v>
      </c>
      <c r="H59" s="12">
        <v>13</v>
      </c>
      <c r="I59" s="12">
        <v>7</v>
      </c>
      <c r="J59" s="12">
        <v>28</v>
      </c>
      <c r="K59" s="247">
        <v>10</v>
      </c>
      <c r="L59" s="247">
        <v>0</v>
      </c>
      <c r="M59" s="3" t="s">
        <v>93</v>
      </c>
      <c r="N59" s="3">
        <v>198.06987230814613</v>
      </c>
      <c r="O59" s="3">
        <v>70.750790744131848</v>
      </c>
      <c r="P59" s="3">
        <v>82.253752827472752</v>
      </c>
      <c r="Q59" s="3" t="s">
        <v>93</v>
      </c>
      <c r="R59" s="3">
        <v>52.238206220364866</v>
      </c>
      <c r="S59" s="3">
        <v>27.836322424146019</v>
      </c>
      <c r="T59" s="3">
        <v>110.23188063462068</v>
      </c>
      <c r="U59" s="3">
        <v>38.978756577665173</v>
      </c>
      <c r="V59" s="3">
        <v>0</v>
      </c>
    </row>
    <row r="60" spans="1:22">
      <c r="A60" s="347">
        <v>409</v>
      </c>
      <c r="B60" s="65" t="s">
        <v>53</v>
      </c>
      <c r="C60" s="12" t="s">
        <v>93</v>
      </c>
      <c r="D60" s="12">
        <v>52</v>
      </c>
      <c r="E60" s="12">
        <v>9</v>
      </c>
      <c r="F60" s="12">
        <v>23</v>
      </c>
      <c r="G60" s="12" t="s">
        <v>93</v>
      </c>
      <c r="H60" s="12">
        <v>8</v>
      </c>
      <c r="I60" s="12">
        <v>24</v>
      </c>
      <c r="J60" s="12">
        <v>40</v>
      </c>
      <c r="K60" s="247">
        <v>17</v>
      </c>
      <c r="L60" s="247">
        <v>1</v>
      </c>
      <c r="M60" s="3" t="s">
        <v>93</v>
      </c>
      <c r="N60" s="3">
        <v>171.22160026341783</v>
      </c>
      <c r="O60" s="3">
        <v>29.425227228143594</v>
      </c>
      <c r="P60" s="3">
        <v>74.680174037275151</v>
      </c>
      <c r="Q60" s="3" t="s">
        <v>93</v>
      </c>
      <c r="R60" s="3">
        <v>25.641025641025642</v>
      </c>
      <c r="S60" s="3">
        <v>76.51109410864575</v>
      </c>
      <c r="T60" s="3">
        <v>126.90757955518893</v>
      </c>
      <c r="U60" s="3">
        <v>53.697210903692472</v>
      </c>
      <c r="V60" s="3">
        <v>3.14524753098069</v>
      </c>
    </row>
    <row r="61" spans="1:22">
      <c r="A61" s="347">
        <v>410</v>
      </c>
      <c r="B61" s="65" t="s">
        <v>54</v>
      </c>
      <c r="C61" s="12" t="s">
        <v>93</v>
      </c>
      <c r="D61" s="12">
        <v>22</v>
      </c>
      <c r="E61" s="12">
        <v>9</v>
      </c>
      <c r="F61" s="12">
        <v>36</v>
      </c>
      <c r="G61" s="12" t="s">
        <v>93</v>
      </c>
      <c r="H61" s="12">
        <v>16</v>
      </c>
      <c r="I61" s="12">
        <v>22</v>
      </c>
      <c r="J61" s="12">
        <v>40</v>
      </c>
      <c r="K61" s="247">
        <v>15</v>
      </c>
      <c r="L61" s="247">
        <v>5</v>
      </c>
      <c r="M61" s="3" t="s">
        <v>93</v>
      </c>
      <c r="N61" s="3">
        <v>29.572277334193618</v>
      </c>
      <c r="O61" s="3">
        <v>11.753797129461546</v>
      </c>
      <c r="P61" s="3">
        <v>45.720672093879777</v>
      </c>
      <c r="Q61" s="3" t="s">
        <v>93</v>
      </c>
      <c r="R61" s="3">
        <v>19.273625248449076</v>
      </c>
      <c r="S61" s="3">
        <v>25.775913580391563</v>
      </c>
      <c r="T61" s="3">
        <v>45.616796104325616</v>
      </c>
      <c r="U61" s="3">
        <v>16.660002665600427</v>
      </c>
      <c r="V61" s="3">
        <v>5.4154166079996502</v>
      </c>
    </row>
    <row r="62" spans="1:22">
      <c r="A62" s="347">
        <v>501</v>
      </c>
      <c r="B62" s="65" t="s">
        <v>55</v>
      </c>
      <c r="C62" s="12" t="s">
        <v>93</v>
      </c>
      <c r="D62" s="12">
        <v>77</v>
      </c>
      <c r="E62" s="12">
        <v>55</v>
      </c>
      <c r="F62" s="12">
        <v>84</v>
      </c>
      <c r="G62" s="12" t="s">
        <v>93</v>
      </c>
      <c r="H62" s="12">
        <v>37</v>
      </c>
      <c r="I62" s="12">
        <v>56</v>
      </c>
      <c r="J62" s="12">
        <v>41</v>
      </c>
      <c r="K62" s="247">
        <v>108</v>
      </c>
      <c r="L62" s="247">
        <v>76</v>
      </c>
      <c r="M62" s="3" t="s">
        <v>93</v>
      </c>
      <c r="N62" s="3">
        <v>107.65015098982217</v>
      </c>
      <c r="O62" s="3">
        <v>75.415815382083949</v>
      </c>
      <c r="P62" s="3">
        <v>113.05518169582773</v>
      </c>
      <c r="Q62" s="3" t="s">
        <v>93</v>
      </c>
      <c r="R62" s="3">
        <v>48.071301433044475</v>
      </c>
      <c r="S62" s="3">
        <v>71.508836449075503</v>
      </c>
      <c r="T62" s="3">
        <v>51.501067705062184</v>
      </c>
      <c r="U62" s="3">
        <v>133.54106387714222</v>
      </c>
      <c r="V62" s="3">
        <v>92.559889902446798</v>
      </c>
    </row>
    <row r="63" spans="1:22">
      <c r="A63" s="347">
        <v>502</v>
      </c>
      <c r="B63" s="65" t="s">
        <v>56</v>
      </c>
      <c r="C63" s="12" t="s">
        <v>93</v>
      </c>
      <c r="D63" s="12">
        <v>97</v>
      </c>
      <c r="E63" s="12">
        <v>68</v>
      </c>
      <c r="F63" s="12">
        <v>168</v>
      </c>
      <c r="G63" s="12" t="s">
        <v>93</v>
      </c>
      <c r="H63" s="12">
        <v>28</v>
      </c>
      <c r="I63" s="12">
        <v>39</v>
      </c>
      <c r="J63" s="12">
        <v>29</v>
      </c>
      <c r="K63" s="247">
        <v>44</v>
      </c>
      <c r="L63" s="247">
        <v>33</v>
      </c>
      <c r="M63" s="3" t="s">
        <v>93</v>
      </c>
      <c r="N63" s="3">
        <v>178.32193543642916</v>
      </c>
      <c r="O63" s="3">
        <v>123.73084901197277</v>
      </c>
      <c r="P63" s="3">
        <v>302.63726761781237</v>
      </c>
      <c r="Q63" s="3" t="s">
        <v>93</v>
      </c>
      <c r="R63" s="3">
        <v>49.47783216412504</v>
      </c>
      <c r="S63" s="3">
        <v>68.271334792122545</v>
      </c>
      <c r="T63" s="3">
        <v>50.326252950159649</v>
      </c>
      <c r="U63" s="3">
        <v>75.709344942099563</v>
      </c>
      <c r="V63" s="3">
        <v>56.312071260366501</v>
      </c>
    </row>
    <row r="64" spans="1:22">
      <c r="A64" s="347">
        <v>503</v>
      </c>
      <c r="B64" s="65" t="s">
        <v>57</v>
      </c>
      <c r="C64" s="12" t="s">
        <v>93</v>
      </c>
      <c r="D64" s="12">
        <v>103</v>
      </c>
      <c r="E64" s="12">
        <v>107</v>
      </c>
      <c r="F64" s="12">
        <v>210</v>
      </c>
      <c r="G64" s="12" t="s">
        <v>93</v>
      </c>
      <c r="H64" s="12">
        <v>50</v>
      </c>
      <c r="I64" s="12">
        <v>47</v>
      </c>
      <c r="J64" s="12">
        <v>71</v>
      </c>
      <c r="K64" s="247">
        <v>75</v>
      </c>
      <c r="L64" s="247">
        <v>47</v>
      </c>
      <c r="M64" s="3" t="s">
        <v>93</v>
      </c>
      <c r="N64" s="3">
        <v>160.64131757072897</v>
      </c>
      <c r="O64" s="3">
        <v>163.74626979876044</v>
      </c>
      <c r="P64" s="3">
        <v>315.50006760715735</v>
      </c>
      <c r="Q64" s="3" t="s">
        <v>93</v>
      </c>
      <c r="R64" s="3">
        <v>72.527886972540941</v>
      </c>
      <c r="S64" s="3">
        <v>67.023172905525854</v>
      </c>
      <c r="T64" s="3">
        <v>99.601593625498012</v>
      </c>
      <c r="U64" s="3">
        <v>103.5739932607855</v>
      </c>
      <c r="V64" s="3">
        <v>63.918619357821903</v>
      </c>
    </row>
    <row r="65" spans="1:22">
      <c r="A65" s="347">
        <v>504</v>
      </c>
      <c r="B65" s="65" t="s">
        <v>58</v>
      </c>
      <c r="C65" s="12" t="s">
        <v>93</v>
      </c>
      <c r="D65" s="12">
        <v>8</v>
      </c>
      <c r="E65" s="12">
        <v>1</v>
      </c>
      <c r="F65" s="12">
        <v>3</v>
      </c>
      <c r="G65" s="12" t="s">
        <v>93</v>
      </c>
      <c r="H65" s="12">
        <v>1</v>
      </c>
      <c r="I65" s="12">
        <v>2</v>
      </c>
      <c r="J65" s="12">
        <v>5</v>
      </c>
      <c r="K65" s="247">
        <v>1</v>
      </c>
      <c r="L65" s="247">
        <v>4</v>
      </c>
      <c r="M65" s="3" t="s">
        <v>93</v>
      </c>
      <c r="N65" s="3">
        <v>35.276479407355147</v>
      </c>
      <c r="O65" s="3">
        <v>4.3389595175077016</v>
      </c>
      <c r="P65" s="3">
        <v>12.810111447969597</v>
      </c>
      <c r="Q65" s="3" t="s">
        <v>93</v>
      </c>
      <c r="R65" s="3">
        <v>4.1442188147534189</v>
      </c>
      <c r="S65" s="3">
        <v>8.1652649628480436</v>
      </c>
      <c r="T65" s="3">
        <v>20.123153700647965</v>
      </c>
      <c r="U65" s="3">
        <v>3.9677816133000041</v>
      </c>
      <c r="V65" s="3">
        <v>15.6586416128401</v>
      </c>
    </row>
    <row r="66" spans="1:22">
      <c r="A66" s="347">
        <v>505</v>
      </c>
      <c r="B66" s="65" t="s">
        <v>84</v>
      </c>
      <c r="C66" s="12" t="s">
        <v>93</v>
      </c>
      <c r="D66" s="12">
        <v>30</v>
      </c>
      <c r="E66" s="12">
        <v>25</v>
      </c>
      <c r="F66" s="12">
        <v>46</v>
      </c>
      <c r="G66" s="12" t="s">
        <v>93</v>
      </c>
      <c r="H66" s="12">
        <v>5</v>
      </c>
      <c r="I66" s="12">
        <v>13</v>
      </c>
      <c r="J66" s="12">
        <v>20</v>
      </c>
      <c r="K66" s="247">
        <v>19</v>
      </c>
      <c r="L66" s="247">
        <v>23</v>
      </c>
      <c r="M66" s="3" t="s">
        <v>93</v>
      </c>
      <c r="N66" s="3">
        <v>70.880094506792673</v>
      </c>
      <c r="O66" s="3">
        <v>57.802131742618663</v>
      </c>
      <c r="P66" s="3">
        <v>104.1737436872976</v>
      </c>
      <c r="Q66" s="3" t="s">
        <v>93</v>
      </c>
      <c r="R66" s="3">
        <v>10.883998345632252</v>
      </c>
      <c r="S66" s="3">
        <v>27.745171273076515</v>
      </c>
      <c r="T66" s="3">
        <v>41.879554401541171</v>
      </c>
      <c r="U66" s="3">
        <v>39.061696922349455</v>
      </c>
      <c r="V66" s="3">
        <v>46.459953540046499</v>
      </c>
    </row>
    <row r="67" spans="1:22">
      <c r="A67" s="347">
        <v>506</v>
      </c>
      <c r="B67" s="65" t="s">
        <v>60</v>
      </c>
      <c r="C67" s="12" t="s">
        <v>93</v>
      </c>
      <c r="D67" s="12">
        <v>29</v>
      </c>
      <c r="E67" s="12">
        <v>13</v>
      </c>
      <c r="F67" s="12">
        <v>33</v>
      </c>
      <c r="G67" s="12" t="s">
        <v>93</v>
      </c>
      <c r="H67" s="12">
        <v>9</v>
      </c>
      <c r="I67" s="12">
        <v>17</v>
      </c>
      <c r="J67" s="12">
        <v>21</v>
      </c>
      <c r="K67" s="247">
        <v>7</v>
      </c>
      <c r="L67" s="247">
        <v>17</v>
      </c>
      <c r="M67" s="3" t="s">
        <v>93</v>
      </c>
      <c r="N67" s="3">
        <v>93.008338678640158</v>
      </c>
      <c r="O67" s="3">
        <v>41.177029552437361</v>
      </c>
      <c r="P67" s="3">
        <v>103.27991987981973</v>
      </c>
      <c r="Q67" s="3" t="s">
        <v>93</v>
      </c>
      <c r="R67" s="3">
        <v>27.535566773749427</v>
      </c>
      <c r="S67" s="3">
        <v>51.449670116821011</v>
      </c>
      <c r="T67" s="3">
        <v>62.887431497619268</v>
      </c>
      <c r="U67" s="3">
        <v>20.747502889830759</v>
      </c>
      <c r="V67" s="3">
        <v>49.882629107981202</v>
      </c>
    </row>
    <row r="68" spans="1:22">
      <c r="A68" s="347">
        <v>507</v>
      </c>
      <c r="B68" s="65" t="s">
        <v>61</v>
      </c>
      <c r="C68" s="12" t="s">
        <v>93</v>
      </c>
      <c r="D68" s="12">
        <v>10</v>
      </c>
      <c r="E68" s="12">
        <v>8</v>
      </c>
      <c r="F68" s="12">
        <v>13</v>
      </c>
      <c r="G68" s="12" t="s">
        <v>93</v>
      </c>
      <c r="H68" s="12">
        <v>8</v>
      </c>
      <c r="I68" s="12">
        <v>1</v>
      </c>
      <c r="J68" s="12">
        <v>1</v>
      </c>
      <c r="K68" s="247">
        <v>5</v>
      </c>
      <c r="L68" s="247">
        <v>4</v>
      </c>
      <c r="M68" s="3" t="s">
        <v>93</v>
      </c>
      <c r="N68" s="3">
        <v>51.469452879715881</v>
      </c>
      <c r="O68" s="3">
        <v>40.855931770593941</v>
      </c>
      <c r="P68" s="3">
        <v>65.879491207621754</v>
      </c>
      <c r="Q68" s="3" t="s">
        <v>93</v>
      </c>
      <c r="R68" s="3">
        <v>39.968025579536373</v>
      </c>
      <c r="S68" s="3">
        <v>4.9617941847772151</v>
      </c>
      <c r="T68" s="3">
        <v>4.9304802287742824</v>
      </c>
      <c r="U68" s="3">
        <v>24.494194875814429</v>
      </c>
      <c r="V68" s="3">
        <v>19.477041437405699</v>
      </c>
    </row>
    <row r="69" spans="1:22">
      <c r="A69" s="347">
        <v>508</v>
      </c>
      <c r="B69" s="65" t="s">
        <v>62</v>
      </c>
      <c r="C69" s="12" t="s">
        <v>93</v>
      </c>
      <c r="D69" s="12">
        <v>10</v>
      </c>
      <c r="E69" s="12">
        <v>6</v>
      </c>
      <c r="F69" s="12">
        <v>9</v>
      </c>
      <c r="G69" s="12" t="s">
        <v>93</v>
      </c>
      <c r="H69" s="12">
        <v>5</v>
      </c>
      <c r="I69" s="12">
        <v>11</v>
      </c>
      <c r="J69" s="12">
        <v>11</v>
      </c>
      <c r="K69" s="247">
        <v>5</v>
      </c>
      <c r="L69" s="247">
        <v>10</v>
      </c>
      <c r="M69" s="3" t="s">
        <v>93</v>
      </c>
      <c r="N69" s="3">
        <v>47.189844745410788</v>
      </c>
      <c r="O69" s="3">
        <v>28.120166846323286</v>
      </c>
      <c r="P69" s="3">
        <v>41.909196740395807</v>
      </c>
      <c r="Q69" s="3" t="s">
        <v>93</v>
      </c>
      <c r="R69" s="3">
        <v>22.989562738516714</v>
      </c>
      <c r="S69" s="3">
        <v>50.313314732653339</v>
      </c>
      <c r="T69" s="3">
        <v>50.036390101892287</v>
      </c>
      <c r="U69" s="3">
        <v>22.631602770108177</v>
      </c>
      <c r="V69" s="3">
        <v>45.0308461295988</v>
      </c>
    </row>
    <row r="70" spans="1:22">
      <c r="A70" s="347">
        <v>509</v>
      </c>
      <c r="B70" s="65" t="s">
        <v>63</v>
      </c>
      <c r="C70" s="12" t="s">
        <v>93</v>
      </c>
      <c r="D70" s="12">
        <v>4</v>
      </c>
      <c r="E70" s="12">
        <v>2</v>
      </c>
      <c r="F70" s="12">
        <v>8</v>
      </c>
      <c r="G70" s="12" t="s">
        <v>93</v>
      </c>
      <c r="H70" s="12">
        <v>3</v>
      </c>
      <c r="I70" s="12">
        <v>2</v>
      </c>
      <c r="J70" s="12">
        <v>2</v>
      </c>
      <c r="K70" s="247">
        <v>0</v>
      </c>
      <c r="L70" s="247">
        <v>1</v>
      </c>
      <c r="M70" s="3" t="s">
        <v>93</v>
      </c>
      <c r="N70" s="3">
        <v>34.370166695308477</v>
      </c>
      <c r="O70" s="3">
        <v>17.130620985010708</v>
      </c>
      <c r="P70" s="3">
        <v>68.300179287970622</v>
      </c>
      <c r="Q70" s="3" t="s">
        <v>93</v>
      </c>
      <c r="R70" s="3">
        <v>25.451768897938408</v>
      </c>
      <c r="S70" s="3">
        <v>16.927634363097756</v>
      </c>
      <c r="T70" s="3">
        <v>16.894745734076704</v>
      </c>
      <c r="U70" s="3">
        <v>0</v>
      </c>
      <c r="V70" s="3">
        <v>8.4104289318755292</v>
      </c>
    </row>
    <row r="71" spans="1:22">
      <c r="A71" s="347">
        <v>510</v>
      </c>
      <c r="B71" s="65" t="s">
        <v>64</v>
      </c>
      <c r="C71" s="12" t="s">
        <v>93</v>
      </c>
      <c r="D71" s="12">
        <v>8</v>
      </c>
      <c r="E71" s="12">
        <v>7</v>
      </c>
      <c r="F71" s="12">
        <v>8</v>
      </c>
      <c r="G71" s="12" t="s">
        <v>93</v>
      </c>
      <c r="H71" s="12">
        <v>7</v>
      </c>
      <c r="I71" s="12">
        <v>8</v>
      </c>
      <c r="J71" s="12">
        <v>9</v>
      </c>
      <c r="K71" s="247">
        <v>9</v>
      </c>
      <c r="L71" s="247">
        <v>11</v>
      </c>
      <c r="M71" s="3" t="s">
        <v>93</v>
      </c>
      <c r="N71" s="3">
        <v>31.89284005740711</v>
      </c>
      <c r="O71" s="3">
        <v>27.357642552858874</v>
      </c>
      <c r="P71" s="3">
        <v>30.654864543817297</v>
      </c>
      <c r="Q71" s="3" t="s">
        <v>93</v>
      </c>
      <c r="R71" s="3">
        <v>25.839793281653744</v>
      </c>
      <c r="S71" s="3">
        <v>29.005474783365361</v>
      </c>
      <c r="T71" s="3">
        <v>32.061558191728118</v>
      </c>
      <c r="U71" s="3">
        <v>31.504883256904822</v>
      </c>
      <c r="V71" s="3">
        <v>37.870963299593697</v>
      </c>
    </row>
    <row r="72" spans="1:22">
      <c r="A72" s="347">
        <v>511</v>
      </c>
      <c r="B72" s="65" t="s">
        <v>65</v>
      </c>
      <c r="C72" s="12" t="s">
        <v>93</v>
      </c>
      <c r="D72" s="12">
        <v>4</v>
      </c>
      <c r="E72" s="12">
        <v>5</v>
      </c>
      <c r="F72" s="12">
        <v>11</v>
      </c>
      <c r="G72" s="12" t="s">
        <v>93</v>
      </c>
      <c r="H72" s="12">
        <v>2</v>
      </c>
      <c r="I72" s="12">
        <v>10</v>
      </c>
      <c r="J72" s="12">
        <v>3</v>
      </c>
      <c r="K72" s="247">
        <v>4</v>
      </c>
      <c r="L72" s="247">
        <v>7</v>
      </c>
      <c r="M72" s="3" t="s">
        <v>93</v>
      </c>
      <c r="N72" s="3">
        <v>51.229508196721312</v>
      </c>
      <c r="O72" s="3">
        <v>63.653723742838949</v>
      </c>
      <c r="P72" s="3">
        <v>139.20526449000252</v>
      </c>
      <c r="Q72" s="3" t="s">
        <v>93</v>
      </c>
      <c r="R72" s="3">
        <v>25.006251562890725</v>
      </c>
      <c r="S72" s="3">
        <v>124.33171702101205</v>
      </c>
      <c r="T72" s="3">
        <v>37.105751391465674</v>
      </c>
      <c r="U72" s="3">
        <v>49.194441028163823</v>
      </c>
      <c r="V72" s="3">
        <v>85.658345570239803</v>
      </c>
    </row>
    <row r="73" spans="1:22">
      <c r="A73" s="347">
        <v>601</v>
      </c>
      <c r="B73" s="65" t="s">
        <v>66</v>
      </c>
      <c r="C73" s="12" t="s">
        <v>93</v>
      </c>
      <c r="D73" s="12">
        <v>153</v>
      </c>
      <c r="E73" s="12">
        <v>88</v>
      </c>
      <c r="F73" s="12">
        <v>203</v>
      </c>
      <c r="G73" s="12" t="s">
        <v>93</v>
      </c>
      <c r="H73" s="12">
        <v>61</v>
      </c>
      <c r="I73" s="12">
        <v>118</v>
      </c>
      <c r="J73" s="12">
        <v>91</v>
      </c>
      <c r="K73" s="247">
        <v>140</v>
      </c>
      <c r="L73" s="247">
        <v>14</v>
      </c>
      <c r="M73" s="3" t="s">
        <v>93</v>
      </c>
      <c r="N73" s="3">
        <v>115.52401087284807</v>
      </c>
      <c r="O73" s="3">
        <v>65.476190476190467</v>
      </c>
      <c r="P73" s="3">
        <v>148.90558065841208</v>
      </c>
      <c r="Q73" s="3" t="s">
        <v>93</v>
      </c>
      <c r="R73" s="3">
        <v>43.539706785056602</v>
      </c>
      <c r="S73" s="3">
        <v>83.092739947891005</v>
      </c>
      <c r="T73" s="3">
        <v>63.249348392702004</v>
      </c>
      <c r="U73" s="3">
        <v>96.080597895834913</v>
      </c>
      <c r="V73" s="3">
        <v>9.8262163452090192</v>
      </c>
    </row>
    <row r="74" spans="1:22">
      <c r="A74" s="347">
        <v>602</v>
      </c>
      <c r="B74" s="65" t="s">
        <v>67</v>
      </c>
      <c r="C74" s="12" t="s">
        <v>93</v>
      </c>
      <c r="D74" s="12">
        <v>21</v>
      </c>
      <c r="E74" s="12">
        <v>23</v>
      </c>
      <c r="F74" s="12">
        <v>10</v>
      </c>
      <c r="G74" s="12" t="s">
        <v>93</v>
      </c>
      <c r="H74" s="12">
        <v>15</v>
      </c>
      <c r="I74" s="12">
        <v>11</v>
      </c>
      <c r="J74" s="12">
        <v>12</v>
      </c>
      <c r="K74" s="247">
        <v>10</v>
      </c>
      <c r="L74" s="247">
        <v>2</v>
      </c>
      <c r="M74" s="3" t="s">
        <v>93</v>
      </c>
      <c r="N74" s="3">
        <v>58.352784261420481</v>
      </c>
      <c r="O74" s="3">
        <v>62.932662051604787</v>
      </c>
      <c r="P74" s="3">
        <v>26.947640734053731</v>
      </c>
      <c r="Q74" s="3" t="s">
        <v>93</v>
      </c>
      <c r="R74" s="3">
        <v>39.28449833695624</v>
      </c>
      <c r="S74" s="3">
        <v>28.413493826522704</v>
      </c>
      <c r="T74" s="3">
        <v>30.577922739781879</v>
      </c>
      <c r="U74" s="3">
        <v>25.151538016549711</v>
      </c>
      <c r="V74" s="3">
        <v>4.9675864980998998</v>
      </c>
    </row>
    <row r="75" spans="1:22">
      <c r="A75" s="347">
        <v>603</v>
      </c>
      <c r="B75" s="65" t="s">
        <v>68</v>
      </c>
      <c r="C75" s="12" t="s">
        <v>93</v>
      </c>
      <c r="D75" s="12">
        <v>6</v>
      </c>
      <c r="E75" s="12">
        <v>2</v>
      </c>
      <c r="F75" s="12">
        <v>9</v>
      </c>
      <c r="G75" s="12" t="s">
        <v>93</v>
      </c>
      <c r="H75" s="12">
        <v>2</v>
      </c>
      <c r="I75" s="12">
        <v>4</v>
      </c>
      <c r="J75" s="12">
        <v>4</v>
      </c>
      <c r="K75" s="247">
        <v>1</v>
      </c>
      <c r="L75" s="247">
        <v>3</v>
      </c>
      <c r="M75" s="3" t="s">
        <v>93</v>
      </c>
      <c r="N75" s="3">
        <v>11.825223201087921</v>
      </c>
      <c r="O75" s="3">
        <v>3.8882516476466358</v>
      </c>
      <c r="P75" s="3">
        <v>17.265855810919696</v>
      </c>
      <c r="Q75" s="3" t="s">
        <v>93</v>
      </c>
      <c r="R75" s="3">
        <v>3.7427951193951641</v>
      </c>
      <c r="S75" s="3">
        <v>7.39221230433738</v>
      </c>
      <c r="T75" s="3">
        <v>7.3016684312365383</v>
      </c>
      <c r="U75" s="3">
        <v>1.8036542034161211</v>
      </c>
      <c r="V75" s="3">
        <v>5.34787956575218</v>
      </c>
    </row>
    <row r="76" spans="1:22">
      <c r="A76" s="347">
        <v>604</v>
      </c>
      <c r="B76" s="65" t="s">
        <v>69</v>
      </c>
      <c r="C76" s="12" t="s">
        <v>93</v>
      </c>
      <c r="D76" s="12">
        <v>8</v>
      </c>
      <c r="E76" s="12">
        <v>2</v>
      </c>
      <c r="F76" s="12">
        <v>14</v>
      </c>
      <c r="G76" s="12" t="s">
        <v>93</v>
      </c>
      <c r="H76" s="12">
        <v>3</v>
      </c>
      <c r="I76" s="12">
        <v>3</v>
      </c>
      <c r="J76" s="12">
        <v>4</v>
      </c>
      <c r="K76" s="247">
        <v>3</v>
      </c>
      <c r="L76" s="247">
        <v>1</v>
      </c>
      <c r="M76" s="3" t="s">
        <v>93</v>
      </c>
      <c r="N76" s="3">
        <v>58.258083309059124</v>
      </c>
      <c r="O76" s="3">
        <v>14.401958666378627</v>
      </c>
      <c r="P76" s="3">
        <v>99.800399201596804</v>
      </c>
      <c r="Q76" s="3" t="s">
        <v>93</v>
      </c>
      <c r="R76" s="3">
        <v>20.945332681700762</v>
      </c>
      <c r="S76" s="3">
        <v>20.752628666297731</v>
      </c>
      <c r="T76" s="3">
        <v>27.421676835538495</v>
      </c>
      <c r="U76" s="3">
        <v>20.395676116663267</v>
      </c>
      <c r="V76" s="3">
        <v>6.7421790722761603</v>
      </c>
    </row>
    <row r="77" spans="1:22">
      <c r="A77" s="347">
        <v>605</v>
      </c>
      <c r="B77" s="65" t="s">
        <v>70</v>
      </c>
      <c r="C77" s="12" t="s">
        <v>93</v>
      </c>
      <c r="D77" s="12">
        <v>65</v>
      </c>
      <c r="E77" s="12">
        <v>51</v>
      </c>
      <c r="F77" s="12">
        <v>107</v>
      </c>
      <c r="G77" s="12" t="s">
        <v>93</v>
      </c>
      <c r="H77" s="12">
        <v>46</v>
      </c>
      <c r="I77" s="12">
        <v>50</v>
      </c>
      <c r="J77" s="12">
        <v>40</v>
      </c>
      <c r="K77" s="247">
        <v>77</v>
      </c>
      <c r="L77" s="247">
        <v>48</v>
      </c>
      <c r="M77" s="3" t="s">
        <v>93</v>
      </c>
      <c r="N77" s="3">
        <v>213.31058020477818</v>
      </c>
      <c r="O77" s="3">
        <v>166.41106796750088</v>
      </c>
      <c r="P77" s="3">
        <v>347.19968849373743</v>
      </c>
      <c r="Q77" s="3" t="s">
        <v>93</v>
      </c>
      <c r="R77" s="3">
        <v>147.724718199043</v>
      </c>
      <c r="S77" s="3">
        <v>159.89766549408378</v>
      </c>
      <c r="T77" s="3">
        <v>127.45754070675206</v>
      </c>
      <c r="U77" s="3">
        <v>244.4754889509779</v>
      </c>
      <c r="V77" s="3">
        <v>151.95643915410901</v>
      </c>
    </row>
    <row r="78" spans="1:22">
      <c r="A78" s="347">
        <v>606</v>
      </c>
      <c r="B78" s="65" t="s">
        <v>71</v>
      </c>
      <c r="C78" s="12" t="s">
        <v>93</v>
      </c>
      <c r="D78" s="12">
        <v>164</v>
      </c>
      <c r="E78" s="12">
        <v>85</v>
      </c>
      <c r="F78" s="12">
        <v>181</v>
      </c>
      <c r="G78" s="12" t="s">
        <v>93</v>
      </c>
      <c r="H78" s="12">
        <v>41</v>
      </c>
      <c r="I78" s="12">
        <v>65</v>
      </c>
      <c r="J78" s="12">
        <v>101</v>
      </c>
      <c r="K78" s="247">
        <v>186</v>
      </c>
      <c r="L78" s="247">
        <v>10</v>
      </c>
      <c r="M78" s="3" t="s">
        <v>93</v>
      </c>
      <c r="N78" s="3">
        <v>526.77223524877138</v>
      </c>
      <c r="O78" s="3">
        <v>268.72372040087254</v>
      </c>
      <c r="P78" s="3">
        <v>563.49428722642506</v>
      </c>
      <c r="Q78" s="3" t="s">
        <v>93</v>
      </c>
      <c r="R78" s="3">
        <v>123.98318667029545</v>
      </c>
      <c r="S78" s="3">
        <v>193.75223560271849</v>
      </c>
      <c r="T78" s="3">
        <v>296.88418577307465</v>
      </c>
      <c r="U78" s="3">
        <v>539.33366195957899</v>
      </c>
      <c r="V78" s="3">
        <v>28.624588521540002</v>
      </c>
    </row>
    <row r="79" spans="1:22">
      <c r="A79" s="347">
        <v>607</v>
      </c>
      <c r="B79" s="65" t="s">
        <v>72</v>
      </c>
      <c r="C79" s="12" t="s">
        <v>93</v>
      </c>
      <c r="D79" s="12">
        <v>20</v>
      </c>
      <c r="E79" s="12">
        <v>16</v>
      </c>
      <c r="F79" s="12">
        <v>16</v>
      </c>
      <c r="G79" s="12" t="s">
        <v>93</v>
      </c>
      <c r="H79" s="12">
        <v>13</v>
      </c>
      <c r="I79" s="12">
        <v>8</v>
      </c>
      <c r="J79" s="12">
        <v>12</v>
      </c>
      <c r="K79" s="247">
        <v>14</v>
      </c>
      <c r="L79" s="247">
        <v>15</v>
      </c>
      <c r="M79" s="3" t="s">
        <v>93</v>
      </c>
      <c r="N79" s="3">
        <v>45.944269600974017</v>
      </c>
      <c r="O79" s="3">
        <v>36.318238565429574</v>
      </c>
      <c r="P79" s="3">
        <v>35.896975679798977</v>
      </c>
      <c r="Q79" s="3" t="s">
        <v>93</v>
      </c>
      <c r="R79" s="3">
        <v>28.525662124503544</v>
      </c>
      <c r="S79" s="3">
        <v>17.373553108780158</v>
      </c>
      <c r="T79" s="3">
        <v>25.793693441953444</v>
      </c>
      <c r="U79" s="3">
        <v>29.794841236060272</v>
      </c>
      <c r="V79" s="3">
        <v>44.1397169172822</v>
      </c>
    </row>
    <row r="80" spans="1:22">
      <c r="A80" s="347">
        <v>608</v>
      </c>
      <c r="B80" s="65" t="s">
        <v>73</v>
      </c>
      <c r="C80" s="12" t="s">
        <v>93</v>
      </c>
      <c r="D80" s="12">
        <v>10</v>
      </c>
      <c r="E80" s="12">
        <v>5</v>
      </c>
      <c r="F80" s="12">
        <v>20</v>
      </c>
      <c r="G80" s="12" t="s">
        <v>93</v>
      </c>
      <c r="H80" s="12">
        <v>6</v>
      </c>
      <c r="I80" s="12">
        <v>7</v>
      </c>
      <c r="J80" s="12">
        <v>9</v>
      </c>
      <c r="K80" s="247">
        <v>2</v>
      </c>
      <c r="L80" s="247">
        <v>10</v>
      </c>
      <c r="M80" s="3" t="s">
        <v>93</v>
      </c>
      <c r="N80" s="3">
        <v>22.720043622483754</v>
      </c>
      <c r="O80" s="3">
        <v>11.339925610087999</v>
      </c>
      <c r="P80" s="3">
        <v>45.273451647953635</v>
      </c>
      <c r="Q80" s="3" t="s">
        <v>93</v>
      </c>
      <c r="R80" s="3">
        <v>13.541572627967859</v>
      </c>
      <c r="S80" s="3">
        <v>15.803851624410177</v>
      </c>
      <c r="T80" s="3">
        <v>20.325203252032519</v>
      </c>
      <c r="U80" s="3">
        <v>4.5165078361410957</v>
      </c>
      <c r="V80" s="3">
        <v>22.5973380335796</v>
      </c>
    </row>
    <row r="81" spans="1:22">
      <c r="A81" s="347">
        <v>609</v>
      </c>
      <c r="B81" s="65" t="s">
        <v>74</v>
      </c>
      <c r="C81" s="12" t="s">
        <v>93</v>
      </c>
      <c r="D81" s="12">
        <v>75</v>
      </c>
      <c r="E81" s="12">
        <v>41</v>
      </c>
      <c r="F81" s="12">
        <v>88</v>
      </c>
      <c r="G81" s="12" t="s">
        <v>93</v>
      </c>
      <c r="H81" s="12">
        <v>36</v>
      </c>
      <c r="I81" s="12">
        <v>58</v>
      </c>
      <c r="J81" s="12">
        <v>63</v>
      </c>
      <c r="K81" s="247">
        <v>55</v>
      </c>
      <c r="L81" s="247">
        <v>1</v>
      </c>
      <c r="M81" s="3" t="s">
        <v>93</v>
      </c>
      <c r="N81" s="3">
        <v>401.24117269420071</v>
      </c>
      <c r="O81" s="3">
        <v>214.89595890769957</v>
      </c>
      <c r="P81" s="3">
        <v>452.27938531119906</v>
      </c>
      <c r="Q81" s="3" t="s">
        <v>93</v>
      </c>
      <c r="R81" s="3">
        <v>178.22664488341007</v>
      </c>
      <c r="S81" s="3">
        <v>281.63542779450324</v>
      </c>
      <c r="T81" s="3">
        <v>300.22874571101795</v>
      </c>
      <c r="U81" s="3">
        <v>257.41832818496675</v>
      </c>
      <c r="V81" s="3">
        <v>4.5998160073597099</v>
      </c>
    </row>
    <row r="82" spans="1:22">
      <c r="A82" s="347">
        <v>610</v>
      </c>
      <c r="B82" s="65" t="s">
        <v>75</v>
      </c>
      <c r="C82" s="12" t="s">
        <v>93</v>
      </c>
      <c r="D82" s="12">
        <v>9</v>
      </c>
      <c r="E82" s="12">
        <v>7</v>
      </c>
      <c r="F82" s="12">
        <v>14</v>
      </c>
      <c r="G82" s="12" t="s">
        <v>93</v>
      </c>
      <c r="H82" s="12">
        <v>13</v>
      </c>
      <c r="I82" s="12">
        <v>8</v>
      </c>
      <c r="J82" s="12">
        <v>7</v>
      </c>
      <c r="K82" s="247">
        <v>9</v>
      </c>
      <c r="L82" s="247">
        <v>13</v>
      </c>
      <c r="M82" s="3" t="s">
        <v>93</v>
      </c>
      <c r="N82" s="3">
        <v>17.965506228042159</v>
      </c>
      <c r="O82" s="3">
        <v>13.809429867824027</v>
      </c>
      <c r="P82" s="3">
        <v>27.295236981146786</v>
      </c>
      <c r="Q82" s="3" t="s">
        <v>93</v>
      </c>
      <c r="R82" s="3">
        <v>24.800167878059479</v>
      </c>
      <c r="S82" s="3">
        <v>15.108022359873091</v>
      </c>
      <c r="T82" s="3">
        <v>13.088026325630095</v>
      </c>
      <c r="U82" s="3">
        <v>16.664506452867222</v>
      </c>
      <c r="V82" s="3">
        <v>23.848397571132399</v>
      </c>
    </row>
    <row r="83" spans="1:22">
      <c r="A83" s="347">
        <v>611</v>
      </c>
      <c r="B83" s="65" t="s">
        <v>76</v>
      </c>
      <c r="C83" s="12" t="s">
        <v>93</v>
      </c>
      <c r="D83" s="12">
        <v>336</v>
      </c>
      <c r="E83" s="12">
        <v>166</v>
      </c>
      <c r="F83" s="12">
        <v>317</v>
      </c>
      <c r="G83" s="12" t="s">
        <v>93</v>
      </c>
      <c r="H83" s="12">
        <v>82</v>
      </c>
      <c r="I83" s="12">
        <v>126</v>
      </c>
      <c r="J83" s="12">
        <v>167</v>
      </c>
      <c r="K83" s="247">
        <v>275</v>
      </c>
      <c r="L83" s="247">
        <v>17</v>
      </c>
      <c r="M83" s="3" t="s">
        <v>93</v>
      </c>
      <c r="N83" s="3">
        <v>1434.3649946638207</v>
      </c>
      <c r="O83" s="3">
        <v>689.28289664908857</v>
      </c>
      <c r="P83" s="3">
        <v>1281.4811820350083</v>
      </c>
      <c r="Q83" s="3" t="s">
        <v>93</v>
      </c>
      <c r="R83" s="3">
        <v>315.04533579222374</v>
      </c>
      <c r="S83" s="3">
        <v>471.53923880094305</v>
      </c>
      <c r="T83" s="3">
        <v>609.40008757845578</v>
      </c>
      <c r="U83" s="3">
        <v>979.41448821141103</v>
      </c>
      <c r="V83" s="3">
        <v>59.1427776231561</v>
      </c>
    </row>
    <row r="84" spans="1:22">
      <c r="A84" s="347">
        <v>701</v>
      </c>
      <c r="B84" s="65" t="s">
        <v>77</v>
      </c>
      <c r="C84" s="12" t="s">
        <v>93</v>
      </c>
      <c r="D84" s="12">
        <v>30</v>
      </c>
      <c r="E84" s="12">
        <v>25</v>
      </c>
      <c r="F84" s="12">
        <v>76</v>
      </c>
      <c r="G84" s="12" t="s">
        <v>93</v>
      </c>
      <c r="H84" s="12">
        <v>19</v>
      </c>
      <c r="I84" s="12">
        <v>23</v>
      </c>
      <c r="J84" s="12">
        <v>48</v>
      </c>
      <c r="K84" s="247">
        <v>63</v>
      </c>
      <c r="L84" s="247">
        <v>20</v>
      </c>
      <c r="M84" s="3" t="s">
        <v>93</v>
      </c>
      <c r="N84" s="3">
        <v>30.469535542713214</v>
      </c>
      <c r="O84" s="3">
        <v>25.291356426027843</v>
      </c>
      <c r="P84" s="3">
        <v>76.603636656856025</v>
      </c>
      <c r="Q84" s="3" t="s">
        <v>93</v>
      </c>
      <c r="R84" s="3">
        <v>19.031211186345608</v>
      </c>
      <c r="S84" s="3">
        <v>22.990573864715468</v>
      </c>
      <c r="T84" s="3">
        <v>47.886986711361189</v>
      </c>
      <c r="U84" s="3">
        <v>62.748379000209162</v>
      </c>
      <c r="V84" s="3">
        <v>19.894163052560401</v>
      </c>
    </row>
    <row r="85" spans="1:22">
      <c r="A85" s="347">
        <v>702</v>
      </c>
      <c r="B85" s="65" t="s">
        <v>78</v>
      </c>
      <c r="C85" s="12" t="s">
        <v>93</v>
      </c>
      <c r="D85" s="12">
        <v>32</v>
      </c>
      <c r="E85" s="12">
        <v>19</v>
      </c>
      <c r="F85" s="12">
        <v>106</v>
      </c>
      <c r="G85" s="12" t="s">
        <v>93</v>
      </c>
      <c r="H85" s="12">
        <v>64</v>
      </c>
      <c r="I85" s="12">
        <v>57</v>
      </c>
      <c r="J85" s="12">
        <v>40</v>
      </c>
      <c r="K85" s="247">
        <v>32</v>
      </c>
      <c r="L85" s="247">
        <v>21</v>
      </c>
      <c r="M85" s="3" t="s">
        <v>93</v>
      </c>
      <c r="N85" s="3">
        <v>22.508106435208308</v>
      </c>
      <c r="O85" s="3">
        <v>13.163455476343884</v>
      </c>
      <c r="P85" s="3">
        <v>72.363839925724662</v>
      </c>
      <c r="Q85" s="3" t="s">
        <v>93</v>
      </c>
      <c r="R85" s="3">
        <v>42.478627940317523</v>
      </c>
      <c r="S85" s="3">
        <v>37.330783488005032</v>
      </c>
      <c r="T85" s="3">
        <v>25.860842804867008</v>
      </c>
      <c r="U85" s="3">
        <v>20.430835238083077</v>
      </c>
      <c r="V85" s="3">
        <v>13.247121905062301</v>
      </c>
    </row>
    <row r="86" spans="1:22">
      <c r="A86" s="347">
        <v>703</v>
      </c>
      <c r="B86" s="65" t="s">
        <v>79</v>
      </c>
      <c r="C86" s="12" t="s">
        <v>93</v>
      </c>
      <c r="D86" s="12">
        <v>24</v>
      </c>
      <c r="E86" s="12">
        <v>18</v>
      </c>
      <c r="F86" s="12">
        <v>17</v>
      </c>
      <c r="G86" s="12" t="s">
        <v>93</v>
      </c>
      <c r="H86" s="12">
        <v>19</v>
      </c>
      <c r="I86" s="12">
        <v>12</v>
      </c>
      <c r="J86" s="12">
        <v>13</v>
      </c>
      <c r="K86" s="247">
        <v>21</v>
      </c>
      <c r="L86" s="247">
        <v>6</v>
      </c>
      <c r="M86" s="3" t="s">
        <v>93</v>
      </c>
      <c r="N86" s="3">
        <v>38.021608947751972</v>
      </c>
      <c r="O86" s="3">
        <v>28.304557033682421</v>
      </c>
      <c r="P86" s="3">
        <v>26.543421915498236</v>
      </c>
      <c r="Q86" s="3" t="s">
        <v>93</v>
      </c>
      <c r="R86" s="3">
        <v>29.265437518290899</v>
      </c>
      <c r="S86" s="3">
        <v>18.374753089255364</v>
      </c>
      <c r="T86" s="3">
        <v>19.795045147929894</v>
      </c>
      <c r="U86" s="3">
        <v>31.800835907686714</v>
      </c>
      <c r="V86" s="3">
        <v>9.0402290191351504</v>
      </c>
    </row>
    <row r="87" spans="1:22">
      <c r="A87" s="347">
        <v>704</v>
      </c>
      <c r="B87" s="65" t="s">
        <v>80</v>
      </c>
      <c r="C87" s="12" t="s">
        <v>93</v>
      </c>
      <c r="D87" s="12">
        <v>58</v>
      </c>
      <c r="E87" s="12">
        <v>26</v>
      </c>
      <c r="F87" s="12">
        <v>84</v>
      </c>
      <c r="G87" s="12" t="s">
        <v>93</v>
      </c>
      <c r="H87" s="12">
        <v>18</v>
      </c>
      <c r="I87" s="12">
        <v>39</v>
      </c>
      <c r="J87" s="12">
        <v>116</v>
      </c>
      <c r="K87" s="247">
        <v>82</v>
      </c>
      <c r="L87" s="247">
        <v>4</v>
      </c>
      <c r="M87" s="3" t="s">
        <v>93</v>
      </c>
      <c r="N87" s="3">
        <v>145.58963803403785</v>
      </c>
      <c r="O87" s="3">
        <v>63.911899904132149</v>
      </c>
      <c r="P87" s="3">
        <v>202.32188448383835</v>
      </c>
      <c r="Q87" s="3" t="s">
        <v>93</v>
      </c>
      <c r="R87" s="3">
        <v>41.71204782981485</v>
      </c>
      <c r="S87" s="3">
        <v>88.672638806784605</v>
      </c>
      <c r="T87" s="3">
        <v>258.91701263336461</v>
      </c>
      <c r="U87" s="3">
        <v>179.75360603270639</v>
      </c>
      <c r="V87" s="3">
        <v>8.6184607429113207</v>
      </c>
    </row>
    <row r="88" spans="1:22">
      <c r="A88" s="347">
        <v>705</v>
      </c>
      <c r="B88" s="65" t="s">
        <v>81</v>
      </c>
      <c r="C88" s="12" t="s">
        <v>93</v>
      </c>
      <c r="D88" s="12">
        <v>14</v>
      </c>
      <c r="E88" s="12">
        <v>4</v>
      </c>
      <c r="F88" s="12">
        <v>13</v>
      </c>
      <c r="G88" s="12" t="s">
        <v>93</v>
      </c>
      <c r="H88" s="12">
        <v>2</v>
      </c>
      <c r="I88" s="12">
        <v>8</v>
      </c>
      <c r="J88" s="12">
        <v>4</v>
      </c>
      <c r="K88" s="247">
        <v>6</v>
      </c>
      <c r="L88" s="247">
        <v>5</v>
      </c>
      <c r="M88" s="3" t="s">
        <v>93</v>
      </c>
      <c r="N88" s="3">
        <v>31.727326292888545</v>
      </c>
      <c r="O88" s="3">
        <v>8.9455440008945537</v>
      </c>
      <c r="P88" s="3">
        <v>28.70961330359312</v>
      </c>
      <c r="Q88" s="3" t="s">
        <v>93</v>
      </c>
      <c r="R88" s="3">
        <v>4.3122965135082687</v>
      </c>
      <c r="S88" s="3">
        <v>17.061207080400937</v>
      </c>
      <c r="T88" s="3">
        <v>8.4404211770167326</v>
      </c>
      <c r="U88" s="3">
        <v>12.527665260784232</v>
      </c>
      <c r="V88" s="3">
        <v>10.335276365289999</v>
      </c>
    </row>
    <row r="89" spans="1:22">
      <c r="A89" s="347">
        <v>706</v>
      </c>
      <c r="B89" s="65" t="s">
        <v>82</v>
      </c>
      <c r="C89" s="12" t="s">
        <v>93</v>
      </c>
      <c r="D89" s="12">
        <v>4</v>
      </c>
      <c r="E89" s="12">
        <v>1</v>
      </c>
      <c r="F89" s="12">
        <v>14</v>
      </c>
      <c r="G89" s="12" t="s">
        <v>93</v>
      </c>
      <c r="H89" s="12">
        <v>3</v>
      </c>
      <c r="I89" s="12">
        <v>5</v>
      </c>
      <c r="J89" s="12">
        <v>3</v>
      </c>
      <c r="K89" s="247">
        <v>1</v>
      </c>
      <c r="L89" s="247">
        <v>4</v>
      </c>
      <c r="M89" s="3" t="s">
        <v>93</v>
      </c>
      <c r="N89" s="3">
        <v>7.7977269625904047</v>
      </c>
      <c r="O89" s="3">
        <v>1.9131432944327531</v>
      </c>
      <c r="P89" s="3">
        <v>26.295030239284777</v>
      </c>
      <c r="Q89" s="3" t="s">
        <v>93</v>
      </c>
      <c r="R89" s="3">
        <v>5.4418807139747498</v>
      </c>
      <c r="S89" s="3">
        <v>8.9155165650297779</v>
      </c>
      <c r="T89" s="3">
        <v>5.2612195506918509</v>
      </c>
      <c r="U89" s="3">
        <v>1.7255659856432912</v>
      </c>
      <c r="V89" s="3">
        <v>6.7942860054693996</v>
      </c>
    </row>
    <row r="90" spans="1:2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145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7">
    <mergeCell ref="M6:V6"/>
    <mergeCell ref="C6:L6"/>
    <mergeCell ref="A6:A7"/>
    <mergeCell ref="A2:E2"/>
    <mergeCell ref="B91:G91"/>
    <mergeCell ref="B6:B7"/>
    <mergeCell ref="B4:D4"/>
  </mergeCells>
  <hyperlinks>
    <hyperlink ref="A1" location="'ODS 16'!A1" display="ODS 16 " xr:uid="{00000000-0004-0000-68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tabColor theme="4" tint="-0.249977111117893"/>
  </sheetPr>
  <dimension ref="A1:V92"/>
  <sheetViews>
    <sheetView topLeftCell="A53" zoomScale="80" zoomScaleNormal="80" workbookViewId="0">
      <selection activeCell="B88" sqref="B88"/>
    </sheetView>
  </sheetViews>
  <sheetFormatPr baseColWidth="10" defaultColWidth="11.44140625" defaultRowHeight="13.2"/>
  <cols>
    <col min="1" max="1" width="11.44140625" style="48"/>
    <col min="2" max="2" width="19.109375" style="48" customWidth="1"/>
    <col min="3" max="16384" width="11.44140625" style="48"/>
  </cols>
  <sheetData>
    <row r="1" spans="1:22" ht="14.4">
      <c r="A1" s="348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53" t="s">
        <v>1041</v>
      </c>
      <c r="B2" s="553"/>
      <c r="C2" s="553"/>
      <c r="D2" s="553"/>
      <c r="E2" s="553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161" t="s">
        <v>1045</v>
      </c>
      <c r="C4" s="161"/>
      <c r="D4" s="161"/>
      <c r="E4" s="161"/>
      <c r="F4" s="161"/>
      <c r="G4" s="161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62"/>
      <c r="D5" s="162"/>
      <c r="E5" s="162"/>
      <c r="F5" s="162"/>
      <c r="G5" s="162"/>
      <c r="H5" s="162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666" t="s">
        <v>1161</v>
      </c>
      <c r="B6" s="666" t="s">
        <v>0</v>
      </c>
      <c r="C6" s="671" t="s">
        <v>96</v>
      </c>
      <c r="D6" s="672"/>
      <c r="E6" s="672"/>
      <c r="F6" s="672"/>
      <c r="G6" s="672"/>
      <c r="H6" s="672"/>
      <c r="I6" s="672"/>
      <c r="J6" s="672"/>
      <c r="K6" s="672"/>
      <c r="L6" s="673"/>
      <c r="M6" s="674" t="s">
        <v>98</v>
      </c>
      <c r="N6" s="664"/>
      <c r="O6" s="664"/>
      <c r="P6" s="664"/>
      <c r="Q6" s="664"/>
      <c r="R6" s="664"/>
      <c r="S6" s="664"/>
      <c r="T6" s="664"/>
      <c r="U6" s="664"/>
      <c r="V6" s="664"/>
    </row>
    <row r="7" spans="1:22">
      <c r="A7" s="664" t="s">
        <v>1161</v>
      </c>
      <c r="B7" s="664"/>
      <c r="C7" s="141">
        <v>2015</v>
      </c>
      <c r="D7" s="141">
        <v>2016</v>
      </c>
      <c r="E7" s="141">
        <v>2017</v>
      </c>
      <c r="F7" s="141">
        <v>2018</v>
      </c>
      <c r="G7" s="141">
        <v>2019</v>
      </c>
      <c r="H7" s="141">
        <v>2020</v>
      </c>
      <c r="I7" s="141">
        <v>2021</v>
      </c>
      <c r="J7" s="141">
        <v>2022</v>
      </c>
      <c r="K7" s="141">
        <v>2023</v>
      </c>
      <c r="L7" s="141">
        <v>2024</v>
      </c>
      <c r="M7" s="5">
        <v>2015</v>
      </c>
      <c r="N7" s="5">
        <v>2016</v>
      </c>
      <c r="O7" s="5">
        <v>2017</v>
      </c>
      <c r="P7" s="5">
        <v>2018</v>
      </c>
      <c r="Q7" s="5">
        <v>2019</v>
      </c>
      <c r="R7" s="5">
        <v>2020</v>
      </c>
      <c r="S7" s="5">
        <v>2021</v>
      </c>
      <c r="T7" s="5">
        <v>2022</v>
      </c>
      <c r="U7" s="5">
        <v>2023</v>
      </c>
      <c r="V7" s="5">
        <v>2024</v>
      </c>
    </row>
    <row r="8" spans="1:22">
      <c r="A8" s="347">
        <v>101</v>
      </c>
      <c r="B8" s="65" t="s">
        <v>1</v>
      </c>
      <c r="C8" s="12">
        <v>69</v>
      </c>
      <c r="D8" s="12">
        <v>59</v>
      </c>
      <c r="E8" s="12">
        <v>120</v>
      </c>
      <c r="F8" s="12">
        <v>61</v>
      </c>
      <c r="G8" s="12">
        <v>128</v>
      </c>
      <c r="H8" s="12">
        <v>37</v>
      </c>
      <c r="I8" s="12">
        <v>31</v>
      </c>
      <c r="J8" s="12">
        <v>22</v>
      </c>
      <c r="K8" s="247">
        <v>22</v>
      </c>
      <c r="L8" s="247">
        <v>29</v>
      </c>
      <c r="M8" s="3">
        <v>20.659919755673993</v>
      </c>
      <c r="N8" s="3">
        <v>17.518230836836977</v>
      </c>
      <c r="O8" s="3">
        <v>35.337666123840854</v>
      </c>
      <c r="P8" s="3">
        <v>17.826457970472372</v>
      </c>
      <c r="Q8" s="3">
        <v>37.117479723126799</v>
      </c>
      <c r="R8" s="3">
        <v>10.650608236086564</v>
      </c>
      <c r="S8" s="3">
        <v>8.8652989321604441</v>
      </c>
      <c r="T8" s="3">
        <v>6.2507458276271599</v>
      </c>
      <c r="U8" s="3">
        <v>6.24324239956184</v>
      </c>
      <c r="V8" s="3">
        <v>8.1915118988771987</v>
      </c>
    </row>
    <row r="9" spans="1:22">
      <c r="A9" s="347">
        <v>102</v>
      </c>
      <c r="B9" s="65" t="s">
        <v>2</v>
      </c>
      <c r="C9" s="12">
        <v>7</v>
      </c>
      <c r="D9" s="12">
        <v>6</v>
      </c>
      <c r="E9" s="12">
        <v>15</v>
      </c>
      <c r="F9" s="12">
        <v>4</v>
      </c>
      <c r="G9" s="12">
        <v>11</v>
      </c>
      <c r="H9" s="12">
        <v>2</v>
      </c>
      <c r="I9" s="12">
        <v>3</v>
      </c>
      <c r="J9" s="12">
        <v>0</v>
      </c>
      <c r="K9" s="247">
        <v>2</v>
      </c>
      <c r="L9" s="247">
        <v>0</v>
      </c>
      <c r="M9" s="3">
        <v>10.50231050831183</v>
      </c>
      <c r="N9" s="3">
        <v>8.9070989578694224</v>
      </c>
      <c r="O9" s="3">
        <v>22.042615723732549</v>
      </c>
      <c r="P9" s="3">
        <v>5.8200442323361656</v>
      </c>
      <c r="Q9" s="3">
        <v>15.851514540161975</v>
      </c>
      <c r="R9" s="3">
        <v>2.8549404744911069</v>
      </c>
      <c r="S9" s="3">
        <v>4.2467653803686192</v>
      </c>
      <c r="T9" s="3">
        <v>0</v>
      </c>
      <c r="U9" s="3">
        <v>2.7972027972028002</v>
      </c>
      <c r="V9" s="3">
        <v>0</v>
      </c>
    </row>
    <row r="10" spans="1:22">
      <c r="A10" s="347">
        <v>103</v>
      </c>
      <c r="B10" s="65" t="s">
        <v>3</v>
      </c>
      <c r="C10" s="12">
        <v>27</v>
      </c>
      <c r="D10" s="12">
        <v>20</v>
      </c>
      <c r="E10" s="12">
        <v>43</v>
      </c>
      <c r="F10" s="12">
        <v>23</v>
      </c>
      <c r="G10" s="12">
        <v>62</v>
      </c>
      <c r="H10" s="12">
        <v>16</v>
      </c>
      <c r="I10" s="12">
        <v>8</v>
      </c>
      <c r="J10" s="12">
        <v>12</v>
      </c>
      <c r="K10" s="247">
        <v>18</v>
      </c>
      <c r="L10" s="247">
        <v>11</v>
      </c>
      <c r="M10" s="3">
        <v>11.570106273568735</v>
      </c>
      <c r="N10" s="3">
        <v>8.4794986920373265</v>
      </c>
      <c r="O10" s="3">
        <v>18.043573131021517</v>
      </c>
      <c r="P10" s="3">
        <v>9.556614631592506</v>
      </c>
      <c r="Q10" s="3">
        <v>25.516188375318436</v>
      </c>
      <c r="R10" s="3">
        <v>6.52507259143258</v>
      </c>
      <c r="S10" s="3">
        <v>3.2345187844678405</v>
      </c>
      <c r="T10" s="3">
        <v>4.8121844510300082</v>
      </c>
      <c r="U10" s="3">
        <v>8.0635768234882992</v>
      </c>
      <c r="V10" s="3">
        <v>4.3768203593767403</v>
      </c>
    </row>
    <row r="11" spans="1:22">
      <c r="A11" s="347">
        <v>104</v>
      </c>
      <c r="B11" s="65" t="s">
        <v>4</v>
      </c>
      <c r="C11" s="12">
        <v>1</v>
      </c>
      <c r="D11" s="12">
        <v>1</v>
      </c>
      <c r="E11" s="12">
        <v>4</v>
      </c>
      <c r="F11" s="12">
        <v>5</v>
      </c>
      <c r="G11" s="12">
        <v>8</v>
      </c>
      <c r="H11" s="12">
        <v>2</v>
      </c>
      <c r="I11" s="12">
        <v>3</v>
      </c>
      <c r="J11" s="12">
        <v>0</v>
      </c>
      <c r="K11" s="247">
        <v>2</v>
      </c>
      <c r="L11" s="247">
        <v>3</v>
      </c>
      <c r="M11" s="3">
        <v>2.756947507719453</v>
      </c>
      <c r="N11" s="3">
        <v>2.7294066269992903</v>
      </c>
      <c r="O11" s="3">
        <v>10.81461053883797</v>
      </c>
      <c r="P11" s="3">
        <v>13.388673182487615</v>
      </c>
      <c r="Q11" s="3">
        <v>21.238186258893492</v>
      </c>
      <c r="R11" s="3">
        <v>5.2655135192059603</v>
      </c>
      <c r="S11" s="3">
        <v>7.8333072223092586</v>
      </c>
      <c r="T11" s="3">
        <v>0</v>
      </c>
      <c r="U11" s="3">
        <v>5.1914341336794303</v>
      </c>
      <c r="V11" s="3">
        <v>7.717637373945256</v>
      </c>
    </row>
    <row r="12" spans="1:22">
      <c r="A12" s="347">
        <v>105</v>
      </c>
      <c r="B12" s="65" t="s">
        <v>5</v>
      </c>
      <c r="C12" s="12">
        <v>3</v>
      </c>
      <c r="D12" s="12">
        <v>2</v>
      </c>
      <c r="E12" s="12">
        <v>1</v>
      </c>
      <c r="F12" s="12">
        <v>2</v>
      </c>
      <c r="G12" s="12">
        <v>1</v>
      </c>
      <c r="H12" s="12">
        <v>0</v>
      </c>
      <c r="I12" s="12">
        <v>1</v>
      </c>
      <c r="J12" s="12">
        <v>1</v>
      </c>
      <c r="K12" s="247">
        <v>8</v>
      </c>
      <c r="L12" s="247">
        <v>3</v>
      </c>
      <c r="M12" s="3">
        <v>16.870044424450317</v>
      </c>
      <c r="N12" s="3">
        <v>11.145786892554614</v>
      </c>
      <c r="O12" s="3">
        <v>5.524251463926638</v>
      </c>
      <c r="P12" s="3">
        <v>10.950503723171266</v>
      </c>
      <c r="Q12" s="3">
        <v>5.4350779933692044</v>
      </c>
      <c r="R12" s="3">
        <v>0</v>
      </c>
      <c r="S12" s="3">
        <v>5.3573341905068039</v>
      </c>
      <c r="T12" s="3">
        <v>5.3228296162239843</v>
      </c>
      <c r="U12" s="3">
        <v>44.9185850645705</v>
      </c>
      <c r="V12" s="3">
        <v>3.4630835295747335</v>
      </c>
    </row>
    <row r="13" spans="1:22">
      <c r="A13" s="347">
        <v>106</v>
      </c>
      <c r="B13" s="65" t="s">
        <v>6</v>
      </c>
      <c r="C13" s="12">
        <v>7</v>
      </c>
      <c r="D13" s="12">
        <v>5</v>
      </c>
      <c r="E13" s="12">
        <v>15</v>
      </c>
      <c r="F13" s="12">
        <v>4</v>
      </c>
      <c r="G13" s="12">
        <v>11</v>
      </c>
      <c r="H13" s="12">
        <v>4</v>
      </c>
      <c r="I13" s="12">
        <v>3</v>
      </c>
      <c r="J13" s="12">
        <v>4</v>
      </c>
      <c r="K13" s="247">
        <v>4</v>
      </c>
      <c r="L13" s="247">
        <v>1</v>
      </c>
      <c r="M13" s="3">
        <v>11.524530786960817</v>
      </c>
      <c r="N13" s="3">
        <v>8.1515536861325781</v>
      </c>
      <c r="O13" s="3">
        <v>24.228327760817947</v>
      </c>
      <c r="P13" s="3">
        <v>6.4023560670326676</v>
      </c>
      <c r="Q13" s="3">
        <v>17.456715280973768</v>
      </c>
      <c r="R13" s="3">
        <v>6.2963371058886501</v>
      </c>
      <c r="S13" s="3">
        <v>4.6858892255787072</v>
      </c>
      <c r="T13" s="3">
        <v>6.2034739454094296</v>
      </c>
      <c r="U13" s="3">
        <v>6.7127609585822698</v>
      </c>
      <c r="V13" s="3">
        <v>1.5403573629081946</v>
      </c>
    </row>
    <row r="14" spans="1:22">
      <c r="A14" s="347">
        <v>107</v>
      </c>
      <c r="B14" s="65" t="s">
        <v>7</v>
      </c>
      <c r="C14" s="12">
        <v>4</v>
      </c>
      <c r="D14" s="12">
        <v>2</v>
      </c>
      <c r="E14" s="12">
        <v>3</v>
      </c>
      <c r="F14" s="12">
        <v>2</v>
      </c>
      <c r="G14" s="12">
        <v>6</v>
      </c>
      <c r="H14" s="12">
        <v>2</v>
      </c>
      <c r="I14" s="12">
        <v>1</v>
      </c>
      <c r="J14" s="12">
        <v>0</v>
      </c>
      <c r="K14" s="247">
        <v>1</v>
      </c>
      <c r="L14" s="247">
        <v>4</v>
      </c>
      <c r="M14" s="3">
        <v>13.789774881925053</v>
      </c>
      <c r="N14" s="3">
        <v>6.8282690337999314</v>
      </c>
      <c r="O14" s="3">
        <v>10.150566739976314</v>
      </c>
      <c r="P14" s="3">
        <v>6.7066832098185847</v>
      </c>
      <c r="Q14" s="3">
        <v>19.955432866597931</v>
      </c>
      <c r="R14" s="3">
        <v>6.5967412098423379</v>
      </c>
      <c r="S14" s="3">
        <v>3.2737510639690961</v>
      </c>
      <c r="T14" s="3">
        <v>0</v>
      </c>
      <c r="U14" s="3">
        <v>3.0913812291331801</v>
      </c>
      <c r="V14" s="3">
        <v>12.921566093810569</v>
      </c>
    </row>
    <row r="15" spans="1:22">
      <c r="A15" s="347">
        <v>108</v>
      </c>
      <c r="B15" s="65" t="s">
        <v>8</v>
      </c>
      <c r="C15" s="12">
        <v>11</v>
      </c>
      <c r="D15" s="12">
        <v>6</v>
      </c>
      <c r="E15" s="12">
        <v>17</v>
      </c>
      <c r="F15" s="12">
        <v>16</v>
      </c>
      <c r="G15" s="12">
        <v>22</v>
      </c>
      <c r="H15" s="12">
        <v>5</v>
      </c>
      <c r="I15" s="12">
        <v>4</v>
      </c>
      <c r="J15" s="12">
        <v>3</v>
      </c>
      <c r="K15" s="247">
        <v>6</v>
      </c>
      <c r="L15" s="247">
        <v>8</v>
      </c>
      <c r="M15" s="3">
        <v>8.3200968156720361</v>
      </c>
      <c r="N15" s="3">
        <v>4.492463891821469</v>
      </c>
      <c r="O15" s="3">
        <v>12.606132512698824</v>
      </c>
      <c r="P15" s="3">
        <v>11.755025273304337</v>
      </c>
      <c r="Q15" s="3">
        <v>16.020039613188864</v>
      </c>
      <c r="R15" s="3">
        <v>3.6094567767550982</v>
      </c>
      <c r="S15" s="3">
        <v>2.863729434842996</v>
      </c>
      <c r="T15" s="3">
        <v>2.1312267341081523</v>
      </c>
      <c r="U15" s="3">
        <v>4.5418760976200598</v>
      </c>
      <c r="V15" s="3">
        <v>5.6417489421720735</v>
      </c>
    </row>
    <row r="16" spans="1:22">
      <c r="A16" s="347">
        <v>109</v>
      </c>
      <c r="B16" s="65" t="s">
        <v>9</v>
      </c>
      <c r="C16" s="12">
        <v>0</v>
      </c>
      <c r="D16" s="12">
        <v>5</v>
      </c>
      <c r="E16" s="12">
        <v>12</v>
      </c>
      <c r="F16" s="12">
        <v>5</v>
      </c>
      <c r="G16" s="12">
        <v>3</v>
      </c>
      <c r="H16" s="12">
        <v>4</v>
      </c>
      <c r="I16" s="12">
        <v>3</v>
      </c>
      <c r="J16" s="12">
        <v>4</v>
      </c>
      <c r="K16" s="247">
        <v>11</v>
      </c>
      <c r="L16" s="247">
        <v>3</v>
      </c>
      <c r="M16" s="3">
        <v>0</v>
      </c>
      <c r="N16" s="3">
        <v>8.71414130851546</v>
      </c>
      <c r="O16" s="3">
        <v>20.633092040784746</v>
      </c>
      <c r="P16" s="3">
        <v>8.4823397686017721</v>
      </c>
      <c r="Q16" s="3">
        <v>5.0250414565920165</v>
      </c>
      <c r="R16" s="3">
        <v>6.6167105023737447</v>
      </c>
      <c r="S16" s="3">
        <v>4.9050063765082896</v>
      </c>
      <c r="T16" s="3">
        <v>6.4669458231613666</v>
      </c>
      <c r="U16" s="3">
        <v>18.958979662185499</v>
      </c>
      <c r="V16" s="3">
        <v>4.7970833733090279</v>
      </c>
    </row>
    <row r="17" spans="1:22">
      <c r="A17" s="347">
        <v>110</v>
      </c>
      <c r="B17" s="65" t="s">
        <v>10</v>
      </c>
      <c r="C17" s="12">
        <v>10</v>
      </c>
      <c r="D17" s="12">
        <v>9</v>
      </c>
      <c r="E17" s="12">
        <v>12</v>
      </c>
      <c r="F17" s="12">
        <v>11</v>
      </c>
      <c r="G17" s="12">
        <v>27</v>
      </c>
      <c r="H17" s="12">
        <v>4</v>
      </c>
      <c r="I17" s="12">
        <v>6</v>
      </c>
      <c r="J17" s="12">
        <v>6</v>
      </c>
      <c r="K17" s="247">
        <v>1</v>
      </c>
      <c r="L17" s="247">
        <v>4</v>
      </c>
      <c r="M17" s="3">
        <v>11.398089680169603</v>
      </c>
      <c r="N17" s="3">
        <v>10.094891984655764</v>
      </c>
      <c r="O17" s="3">
        <v>13.253371326331134</v>
      </c>
      <c r="P17" s="3">
        <v>11.967318341547266</v>
      </c>
      <c r="Q17" s="3">
        <v>28.955355132068593</v>
      </c>
      <c r="R17" s="3">
        <v>4.2306553285103856</v>
      </c>
      <c r="S17" s="3">
        <v>6.2586055826761795</v>
      </c>
      <c r="T17" s="3">
        <v>6.1755079355276967</v>
      </c>
      <c r="U17" s="3">
        <v>11.1094652644053</v>
      </c>
      <c r="V17" s="3">
        <v>3.0485016614334053</v>
      </c>
    </row>
    <row r="18" spans="1:22">
      <c r="A18" s="347">
        <v>111</v>
      </c>
      <c r="B18" s="65" t="s">
        <v>11</v>
      </c>
      <c r="C18" s="12">
        <v>5</v>
      </c>
      <c r="D18" s="12">
        <v>5</v>
      </c>
      <c r="E18" s="12">
        <v>11</v>
      </c>
      <c r="F18" s="12">
        <v>4</v>
      </c>
      <c r="G18" s="12">
        <v>13</v>
      </c>
      <c r="H18" s="12">
        <v>4</v>
      </c>
      <c r="I18" s="12">
        <v>3</v>
      </c>
      <c r="J18" s="12">
        <v>3</v>
      </c>
      <c r="K18" s="247">
        <v>6</v>
      </c>
      <c r="L18" s="247">
        <v>2</v>
      </c>
      <c r="M18" s="3">
        <v>7.359759777440865</v>
      </c>
      <c r="N18" s="3">
        <v>7.2753728628592222</v>
      </c>
      <c r="O18" s="3">
        <v>15.827338129496404</v>
      </c>
      <c r="P18" s="3">
        <v>5.6941933463350747</v>
      </c>
      <c r="Q18" s="3">
        <v>18.317082793214226</v>
      </c>
      <c r="R18" s="3">
        <v>5.5816809232100253</v>
      </c>
      <c r="S18" s="3">
        <v>4.1487463871333548</v>
      </c>
      <c r="T18" s="3">
        <v>4.1134207206713098</v>
      </c>
      <c r="U18" s="3">
        <v>8.9448105190971692</v>
      </c>
      <c r="V18" s="3">
        <v>2.71990425937007</v>
      </c>
    </row>
    <row r="19" spans="1:22">
      <c r="A19" s="347">
        <v>112</v>
      </c>
      <c r="B19" s="65" t="s">
        <v>12</v>
      </c>
      <c r="C19" s="12">
        <v>3</v>
      </c>
      <c r="D19" s="12">
        <v>4</v>
      </c>
      <c r="E19" s="12">
        <v>1</v>
      </c>
      <c r="F19" s="12">
        <v>1</v>
      </c>
      <c r="G19" s="12">
        <v>6</v>
      </c>
      <c r="H19" s="12">
        <v>0</v>
      </c>
      <c r="I19" s="12">
        <v>3</v>
      </c>
      <c r="J19" s="12">
        <v>0</v>
      </c>
      <c r="K19" s="247">
        <v>1</v>
      </c>
      <c r="L19" s="247">
        <v>0</v>
      </c>
      <c r="M19" s="3">
        <v>14.171666115546317</v>
      </c>
      <c r="N19" s="3">
        <v>18.74853527068198</v>
      </c>
      <c r="O19" s="3">
        <v>4.6470560899670064</v>
      </c>
      <c r="P19" s="3">
        <v>4.613184481247405</v>
      </c>
      <c r="Q19" s="3">
        <v>27.478818410808337</v>
      </c>
      <c r="R19" s="3">
        <v>0</v>
      </c>
      <c r="S19" s="3">
        <v>13.566066745048387</v>
      </c>
      <c r="T19" s="3">
        <v>0</v>
      </c>
      <c r="U19" s="3">
        <v>4.4361636057137801</v>
      </c>
      <c r="V19" s="3">
        <v>0</v>
      </c>
    </row>
    <row r="20" spans="1:22">
      <c r="A20" s="347">
        <v>113</v>
      </c>
      <c r="B20" s="65" t="s">
        <v>13</v>
      </c>
      <c r="C20" s="12">
        <v>8</v>
      </c>
      <c r="D20" s="12">
        <v>6</v>
      </c>
      <c r="E20" s="12">
        <v>15</v>
      </c>
      <c r="F20" s="12">
        <v>3</v>
      </c>
      <c r="G20" s="12">
        <v>16</v>
      </c>
      <c r="H20" s="12">
        <v>4</v>
      </c>
      <c r="I20" s="12">
        <v>7</v>
      </c>
      <c r="J20" s="12">
        <v>1</v>
      </c>
      <c r="K20" s="247">
        <v>5</v>
      </c>
      <c r="L20" s="247">
        <v>1</v>
      </c>
      <c r="M20" s="3">
        <v>9.8152283267489508</v>
      </c>
      <c r="N20" s="3">
        <v>7.2978495669942598</v>
      </c>
      <c r="O20" s="3">
        <v>18.096490487278167</v>
      </c>
      <c r="P20" s="3">
        <v>3.5900627064286055</v>
      </c>
      <c r="Q20" s="3">
        <v>18.998990678620199</v>
      </c>
      <c r="R20" s="3">
        <v>4.7129240158825541</v>
      </c>
      <c r="S20" s="3">
        <v>8.1884753058980415</v>
      </c>
      <c r="T20" s="3">
        <v>1.1619125079881485</v>
      </c>
      <c r="U20" s="3">
        <v>6.7031317031317004</v>
      </c>
      <c r="V20" s="3">
        <v>4.5263205540216358</v>
      </c>
    </row>
    <row r="21" spans="1:22">
      <c r="A21" s="347">
        <v>114</v>
      </c>
      <c r="B21" s="65" t="s">
        <v>14</v>
      </c>
      <c r="C21" s="12">
        <v>2</v>
      </c>
      <c r="D21" s="12">
        <v>2</v>
      </c>
      <c r="E21" s="12">
        <v>10</v>
      </c>
      <c r="F21" s="12">
        <v>5</v>
      </c>
      <c r="G21" s="12">
        <v>13</v>
      </c>
      <c r="H21" s="12">
        <v>2</v>
      </c>
      <c r="I21" s="12">
        <v>1</v>
      </c>
      <c r="J21" s="12">
        <v>5</v>
      </c>
      <c r="K21" s="247">
        <v>3</v>
      </c>
      <c r="L21" s="247">
        <v>3</v>
      </c>
      <c r="M21" s="3">
        <v>3.2933195013914278</v>
      </c>
      <c r="N21" s="3">
        <v>3.2707529273238696</v>
      </c>
      <c r="O21" s="3">
        <v>16.249065678723472</v>
      </c>
      <c r="P21" s="3">
        <v>8.0751962272683215</v>
      </c>
      <c r="Q21" s="3">
        <v>20.870123615347566</v>
      </c>
      <c r="R21" s="3">
        <v>3.1913705340758591</v>
      </c>
      <c r="S21" s="3">
        <v>1.5878560767252057</v>
      </c>
      <c r="T21" s="3">
        <v>7.9040136581356011</v>
      </c>
      <c r="U21" s="3">
        <v>5.0381217881973601</v>
      </c>
      <c r="V21" s="3">
        <v>4.723739942370373</v>
      </c>
    </row>
    <row r="22" spans="1:22">
      <c r="A22" s="347">
        <v>115</v>
      </c>
      <c r="B22" s="65" t="s">
        <v>15</v>
      </c>
      <c r="C22" s="12">
        <v>8</v>
      </c>
      <c r="D22" s="12">
        <v>4</v>
      </c>
      <c r="E22" s="12">
        <v>7</v>
      </c>
      <c r="F22" s="12">
        <v>4</v>
      </c>
      <c r="G22" s="12">
        <v>15</v>
      </c>
      <c r="H22" s="12">
        <v>4</v>
      </c>
      <c r="I22" s="12">
        <v>4</v>
      </c>
      <c r="J22" s="12">
        <v>1</v>
      </c>
      <c r="K22" s="247">
        <v>2</v>
      </c>
      <c r="L22" s="247">
        <v>3</v>
      </c>
      <c r="M22" s="3">
        <v>13.03228749226208</v>
      </c>
      <c r="N22" s="3">
        <v>6.487082596779163</v>
      </c>
      <c r="O22" s="3">
        <v>11.30837950921633</v>
      </c>
      <c r="P22" s="3">
        <v>6.4404978504838422</v>
      </c>
      <c r="Q22" s="3">
        <v>24.073182474723158</v>
      </c>
      <c r="R22" s="3">
        <v>6.3966225832760308</v>
      </c>
      <c r="S22" s="3">
        <v>6.3782628801046028</v>
      </c>
      <c r="T22" s="3">
        <v>1.5912418051047037</v>
      </c>
      <c r="U22" s="3">
        <v>3.7131929746388899</v>
      </c>
      <c r="V22" s="3">
        <v>4.76598989610142</v>
      </c>
    </row>
    <row r="23" spans="1:22">
      <c r="A23" s="347">
        <v>116</v>
      </c>
      <c r="B23" s="65" t="s">
        <v>83</v>
      </c>
      <c r="C23" s="12">
        <v>1</v>
      </c>
      <c r="D23" s="12">
        <v>0</v>
      </c>
      <c r="E23" s="12">
        <v>1</v>
      </c>
      <c r="F23" s="12">
        <v>1</v>
      </c>
      <c r="G23" s="12">
        <v>1</v>
      </c>
      <c r="H23" s="12">
        <v>0</v>
      </c>
      <c r="I23" s="12">
        <v>1</v>
      </c>
      <c r="J23" s="12">
        <v>0</v>
      </c>
      <c r="K23" s="247">
        <v>0</v>
      </c>
      <c r="L23" s="247">
        <v>8</v>
      </c>
      <c r="M23" s="3">
        <v>15.518311607697083</v>
      </c>
      <c r="N23" s="3">
        <v>0</v>
      </c>
      <c r="O23" s="3">
        <v>15.108022359873091</v>
      </c>
      <c r="P23" s="3">
        <v>14.91869312248247</v>
      </c>
      <c r="Q23" s="3">
        <v>14.727540500736376</v>
      </c>
      <c r="R23" s="3">
        <v>0</v>
      </c>
      <c r="S23" s="3">
        <v>14.386419220256078</v>
      </c>
      <c r="T23" s="3">
        <v>0</v>
      </c>
      <c r="U23" s="3">
        <v>0</v>
      </c>
      <c r="V23" s="3">
        <v>14.241717551136666</v>
      </c>
    </row>
    <row r="24" spans="1:22">
      <c r="A24" s="347">
        <v>117</v>
      </c>
      <c r="B24" s="65" t="s">
        <v>17</v>
      </c>
      <c r="C24" s="12">
        <v>0</v>
      </c>
      <c r="D24" s="12">
        <v>0</v>
      </c>
      <c r="E24" s="12">
        <v>1</v>
      </c>
      <c r="F24" s="12">
        <v>0</v>
      </c>
      <c r="G24" s="12">
        <v>2</v>
      </c>
      <c r="H24" s="12">
        <v>0</v>
      </c>
      <c r="I24" s="12">
        <v>0</v>
      </c>
      <c r="J24" s="12">
        <v>1</v>
      </c>
      <c r="K24" s="247">
        <v>2</v>
      </c>
      <c r="L24" s="247">
        <v>2</v>
      </c>
      <c r="M24" s="3">
        <v>0</v>
      </c>
      <c r="N24" s="3">
        <v>0</v>
      </c>
      <c r="O24" s="3">
        <v>12.840267077555213</v>
      </c>
      <c r="P24" s="3">
        <v>0</v>
      </c>
      <c r="Q24" s="3">
        <v>25.300442757748261</v>
      </c>
      <c r="R24" s="3">
        <v>0</v>
      </c>
      <c r="S24" s="3">
        <v>0</v>
      </c>
      <c r="T24" s="3">
        <v>12.436264146250466</v>
      </c>
      <c r="U24" s="3">
        <v>21.358393848782601</v>
      </c>
      <c r="V24" s="3">
        <v>24.715768660405335</v>
      </c>
    </row>
    <row r="25" spans="1:22">
      <c r="A25" s="347">
        <v>118</v>
      </c>
      <c r="B25" s="65" t="s">
        <v>18</v>
      </c>
      <c r="C25" s="12">
        <v>9</v>
      </c>
      <c r="D25" s="12">
        <v>3</v>
      </c>
      <c r="E25" s="12">
        <v>13</v>
      </c>
      <c r="F25" s="12">
        <v>1</v>
      </c>
      <c r="G25" s="12">
        <v>13</v>
      </c>
      <c r="H25" s="12">
        <v>4</v>
      </c>
      <c r="I25" s="12">
        <v>5</v>
      </c>
      <c r="J25" s="12">
        <v>3</v>
      </c>
      <c r="K25" s="247">
        <v>5</v>
      </c>
      <c r="L25" s="247">
        <v>2</v>
      </c>
      <c r="M25" s="3">
        <v>11.790444499757641</v>
      </c>
      <c r="N25" s="3">
        <v>3.8946876460507864</v>
      </c>
      <c r="O25" s="3">
        <v>16.732954911122267</v>
      </c>
      <c r="P25" s="3">
        <v>1.2766337720698064</v>
      </c>
      <c r="Q25" s="3">
        <v>16.46382391307101</v>
      </c>
      <c r="R25" s="3">
        <v>5.0265780313407138</v>
      </c>
      <c r="S25" s="3">
        <v>6.2389259065159344</v>
      </c>
      <c r="T25" s="3">
        <v>3.7185319235965641</v>
      </c>
      <c r="U25" s="3">
        <v>7.0396756117478096</v>
      </c>
      <c r="V25" s="3">
        <v>2.4632665377557177</v>
      </c>
    </row>
    <row r="26" spans="1:22">
      <c r="A26" s="347">
        <v>119</v>
      </c>
      <c r="B26" s="65" t="s">
        <v>19</v>
      </c>
      <c r="C26" s="12">
        <v>22</v>
      </c>
      <c r="D26" s="12">
        <v>12</v>
      </c>
      <c r="E26" s="12">
        <v>27</v>
      </c>
      <c r="F26" s="12">
        <v>11</v>
      </c>
      <c r="G26" s="12">
        <v>39</v>
      </c>
      <c r="H26" s="12">
        <v>13</v>
      </c>
      <c r="I26" s="12">
        <v>10</v>
      </c>
      <c r="J26" s="12">
        <v>12</v>
      </c>
      <c r="K26" s="247">
        <v>19</v>
      </c>
      <c r="L26" s="247">
        <v>10</v>
      </c>
      <c r="M26" s="3">
        <v>15.493175960224791</v>
      </c>
      <c r="N26" s="3">
        <v>8.4334216499989463</v>
      </c>
      <c r="O26" s="3">
        <v>18.940722553490001</v>
      </c>
      <c r="P26" s="3">
        <v>7.70367465280939</v>
      </c>
      <c r="Q26" s="3">
        <v>27.27329943984839</v>
      </c>
      <c r="R26" s="3">
        <v>9.0834771550549558</v>
      </c>
      <c r="S26" s="3">
        <v>6.9821675440923876</v>
      </c>
      <c r="T26" s="3">
        <v>8.3750924749794109</v>
      </c>
      <c r="U26" s="3">
        <v>12.108312037574001</v>
      </c>
      <c r="V26" s="3">
        <v>6.9787079620079142</v>
      </c>
    </row>
    <row r="27" spans="1:22">
      <c r="A27" s="347">
        <v>120</v>
      </c>
      <c r="B27" s="65" t="s">
        <v>20</v>
      </c>
      <c r="C27" s="12">
        <v>1</v>
      </c>
      <c r="D27" s="12">
        <v>1</v>
      </c>
      <c r="E27" s="12">
        <v>1</v>
      </c>
      <c r="F27" s="12">
        <v>0</v>
      </c>
      <c r="G27" s="12">
        <v>0</v>
      </c>
      <c r="H27" s="12">
        <v>0</v>
      </c>
      <c r="I27" s="12">
        <v>0</v>
      </c>
      <c r="J27" s="12">
        <v>2</v>
      </c>
      <c r="K27" s="247">
        <v>0</v>
      </c>
      <c r="L27" s="247">
        <v>1</v>
      </c>
      <c r="M27" s="3">
        <v>7.6663600122661766</v>
      </c>
      <c r="N27" s="3">
        <v>7.5803517283201947</v>
      </c>
      <c r="O27" s="3">
        <v>7.4968138541120029</v>
      </c>
      <c r="P27" s="3">
        <v>0</v>
      </c>
      <c r="Q27" s="3">
        <v>0</v>
      </c>
      <c r="R27" s="3">
        <v>0</v>
      </c>
      <c r="S27" s="3">
        <v>0</v>
      </c>
      <c r="T27" s="3">
        <v>14.295925661186562</v>
      </c>
      <c r="U27" s="3">
        <v>0</v>
      </c>
      <c r="V27" s="3">
        <v>7.0937078811094558</v>
      </c>
    </row>
    <row r="28" spans="1:22">
      <c r="A28" s="347">
        <v>201</v>
      </c>
      <c r="B28" s="65" t="s">
        <v>21</v>
      </c>
      <c r="C28" s="12">
        <v>24</v>
      </c>
      <c r="D28" s="12">
        <v>13</v>
      </c>
      <c r="E28" s="12">
        <v>69</v>
      </c>
      <c r="F28" s="12">
        <v>26</v>
      </c>
      <c r="G28" s="12">
        <v>49</v>
      </c>
      <c r="H28" s="12">
        <v>24</v>
      </c>
      <c r="I28" s="12">
        <v>21</v>
      </c>
      <c r="J28" s="12">
        <v>19</v>
      </c>
      <c r="K28" s="247">
        <v>37</v>
      </c>
      <c r="L28" s="247">
        <v>36</v>
      </c>
      <c r="M28" s="3">
        <v>8.1743590791584495</v>
      </c>
      <c r="N28" s="3">
        <v>4.3641881435079339</v>
      </c>
      <c r="O28" s="3">
        <v>22.842085052007125</v>
      </c>
      <c r="P28" s="3">
        <v>8.4910158520734402</v>
      </c>
      <c r="Q28" s="3">
        <v>15.793816559655502</v>
      </c>
      <c r="R28" s="3">
        <v>7.6382280583942528</v>
      </c>
      <c r="S28" s="3">
        <v>6.6019673862811112</v>
      </c>
      <c r="T28" s="3">
        <v>5.9029676393100363</v>
      </c>
      <c r="U28" s="3">
        <v>11.4855824897639</v>
      </c>
      <c r="V28" s="3">
        <v>11.057631762432925</v>
      </c>
    </row>
    <row r="29" spans="1:22">
      <c r="A29" s="347">
        <v>202</v>
      </c>
      <c r="B29" s="65" t="s">
        <v>22</v>
      </c>
      <c r="C29" s="12">
        <v>10</v>
      </c>
      <c r="D29" s="12">
        <v>5</v>
      </c>
      <c r="E29" s="12">
        <v>17</v>
      </c>
      <c r="F29" s="12">
        <v>11</v>
      </c>
      <c r="G29" s="12">
        <v>26</v>
      </c>
      <c r="H29" s="12">
        <v>13</v>
      </c>
      <c r="I29" s="12">
        <v>4</v>
      </c>
      <c r="J29" s="12">
        <v>8</v>
      </c>
      <c r="K29" s="247">
        <v>3</v>
      </c>
      <c r="L29" s="247">
        <v>7</v>
      </c>
      <c r="M29" s="3">
        <v>11.285407967498026</v>
      </c>
      <c r="N29" s="3">
        <v>5.5740738676268942</v>
      </c>
      <c r="O29" s="3">
        <v>18.723910433623736</v>
      </c>
      <c r="P29" s="3">
        <v>11.975656755903454</v>
      </c>
      <c r="Q29" s="3">
        <v>27.9949178456834</v>
      </c>
      <c r="R29" s="3">
        <v>13.848644963354356</v>
      </c>
      <c r="S29" s="3">
        <v>4.2174962833313998</v>
      </c>
      <c r="T29" s="3">
        <v>8.3512537319665121</v>
      </c>
      <c r="U29" s="3">
        <v>3.2166752444673201</v>
      </c>
      <c r="V29" s="3">
        <v>7.2382094737821712</v>
      </c>
    </row>
    <row r="30" spans="1:22">
      <c r="A30" s="347">
        <v>203</v>
      </c>
      <c r="B30" s="65" t="s">
        <v>23</v>
      </c>
      <c r="C30" s="12">
        <v>8</v>
      </c>
      <c r="D30" s="12">
        <v>7</v>
      </c>
      <c r="E30" s="12">
        <v>6</v>
      </c>
      <c r="F30" s="12">
        <v>4</v>
      </c>
      <c r="G30" s="12">
        <v>18</v>
      </c>
      <c r="H30" s="12">
        <v>4</v>
      </c>
      <c r="I30" s="12">
        <v>6</v>
      </c>
      <c r="J30" s="12">
        <v>4</v>
      </c>
      <c r="K30" s="247">
        <v>2</v>
      </c>
      <c r="L30" s="247">
        <v>2</v>
      </c>
      <c r="M30" s="3">
        <v>9.1263775126058082</v>
      </c>
      <c r="N30" s="3">
        <v>7.8702090102650013</v>
      </c>
      <c r="O30" s="3">
        <v>6.6521059458740313</v>
      </c>
      <c r="P30" s="3">
        <v>4.3743096792537433</v>
      </c>
      <c r="Q30" s="3">
        <v>19.426696598169574</v>
      </c>
      <c r="R30" s="3">
        <v>4.2623474878789489</v>
      </c>
      <c r="S30" s="3">
        <v>6.3136627662261127</v>
      </c>
      <c r="T30" s="3">
        <v>4.1587823085400597</v>
      </c>
      <c r="U30" s="3">
        <v>2.6237766641303502</v>
      </c>
      <c r="V30" s="3">
        <v>2.055287226389888</v>
      </c>
    </row>
    <row r="31" spans="1:22">
      <c r="A31" s="347">
        <v>204</v>
      </c>
      <c r="B31" s="65" t="s">
        <v>24</v>
      </c>
      <c r="C31" s="12">
        <v>0</v>
      </c>
      <c r="D31" s="12">
        <v>0</v>
      </c>
      <c r="E31" s="12">
        <v>3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247">
        <v>0</v>
      </c>
      <c r="L31" s="247">
        <v>0</v>
      </c>
      <c r="M31" s="3">
        <v>0</v>
      </c>
      <c r="N31" s="3">
        <v>0</v>
      </c>
      <c r="O31" s="3">
        <v>43.28379743182802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</row>
    <row r="32" spans="1:22">
      <c r="A32" s="347">
        <v>205</v>
      </c>
      <c r="B32" s="65" t="s">
        <v>25</v>
      </c>
      <c r="C32" s="12">
        <v>1</v>
      </c>
      <c r="D32" s="12">
        <v>0</v>
      </c>
      <c r="E32" s="12">
        <v>6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247">
        <v>0</v>
      </c>
      <c r="L32" s="247">
        <v>1</v>
      </c>
      <c r="M32" s="3">
        <v>3.5973811065544283</v>
      </c>
      <c r="N32" s="3">
        <v>0</v>
      </c>
      <c r="O32" s="3">
        <v>21.10892203771461</v>
      </c>
      <c r="P32" s="3">
        <v>0</v>
      </c>
      <c r="Q32" s="3">
        <v>0</v>
      </c>
      <c r="R32" s="3">
        <v>3.4083162917518748</v>
      </c>
      <c r="S32" s="3">
        <v>0</v>
      </c>
      <c r="T32" s="3">
        <v>0</v>
      </c>
      <c r="U32" s="3">
        <v>0</v>
      </c>
      <c r="V32" s="3">
        <v>3.3170796430822302</v>
      </c>
    </row>
    <row r="33" spans="1:22">
      <c r="A33" s="347">
        <v>206</v>
      </c>
      <c r="B33" s="65" t="s">
        <v>26</v>
      </c>
      <c r="C33" s="12">
        <v>5</v>
      </c>
      <c r="D33" s="12">
        <v>5</v>
      </c>
      <c r="E33" s="12">
        <v>6</v>
      </c>
      <c r="F33" s="12">
        <v>2</v>
      </c>
      <c r="G33" s="12">
        <v>8</v>
      </c>
      <c r="H33" s="12">
        <v>3</v>
      </c>
      <c r="I33" s="12">
        <v>1</v>
      </c>
      <c r="J33" s="12">
        <v>2</v>
      </c>
      <c r="K33" s="247">
        <v>3</v>
      </c>
      <c r="L33" s="247">
        <v>2</v>
      </c>
      <c r="M33" s="3">
        <v>10.829542993285683</v>
      </c>
      <c r="N33" s="3">
        <v>10.703429378772958</v>
      </c>
      <c r="O33" s="3">
        <v>12.69384560052468</v>
      </c>
      <c r="P33" s="3">
        <v>4.1840128867596915</v>
      </c>
      <c r="Q33" s="3">
        <v>16.559718484785758</v>
      </c>
      <c r="R33" s="3">
        <v>6.1471630842366256</v>
      </c>
      <c r="S33" s="3">
        <v>2.0288914137315373</v>
      </c>
      <c r="T33" s="3">
        <v>4.018969536210915</v>
      </c>
      <c r="U33" s="3">
        <v>6.4312817544536598</v>
      </c>
      <c r="V33" s="3">
        <v>3.9813672014969943</v>
      </c>
    </row>
    <row r="34" spans="1:22">
      <c r="A34" s="347">
        <v>207</v>
      </c>
      <c r="B34" s="65" t="s">
        <v>27</v>
      </c>
      <c r="C34" s="12">
        <v>3</v>
      </c>
      <c r="D34" s="12">
        <v>4</v>
      </c>
      <c r="E34" s="12">
        <v>8</v>
      </c>
      <c r="F34" s="12">
        <v>0</v>
      </c>
      <c r="G34" s="12">
        <v>5</v>
      </c>
      <c r="H34" s="12">
        <v>0</v>
      </c>
      <c r="I34" s="12">
        <v>4</v>
      </c>
      <c r="J34" s="12">
        <v>1</v>
      </c>
      <c r="K34" s="247">
        <v>2</v>
      </c>
      <c r="L34" s="247">
        <v>1</v>
      </c>
      <c r="M34" s="3">
        <v>7.7839184245349102</v>
      </c>
      <c r="N34" s="3">
        <v>10.245376773730854</v>
      </c>
      <c r="O34" s="3">
        <v>20.24035420619861</v>
      </c>
      <c r="P34" s="3">
        <v>0</v>
      </c>
      <c r="Q34" s="3">
        <v>12.353914955649445</v>
      </c>
      <c r="R34" s="3">
        <v>0</v>
      </c>
      <c r="S34" s="3">
        <v>9.6674400618716163</v>
      </c>
      <c r="T34" s="3">
        <v>2.3920583662241359</v>
      </c>
      <c r="U34" s="3">
        <v>5.1088178195565499</v>
      </c>
      <c r="V34" s="3">
        <v>2.368714025155743</v>
      </c>
    </row>
    <row r="35" spans="1:22">
      <c r="A35" s="347">
        <v>208</v>
      </c>
      <c r="B35" s="65" t="s">
        <v>28</v>
      </c>
      <c r="C35" s="12">
        <v>0</v>
      </c>
      <c r="D35" s="12">
        <v>1</v>
      </c>
      <c r="E35" s="12">
        <v>3</v>
      </c>
      <c r="F35" s="12">
        <v>2</v>
      </c>
      <c r="G35" s="12">
        <v>5</v>
      </c>
      <c r="H35" s="12">
        <v>6</v>
      </c>
      <c r="I35" s="12">
        <v>0</v>
      </c>
      <c r="J35" s="12">
        <v>0</v>
      </c>
      <c r="K35" s="247">
        <v>3</v>
      </c>
      <c r="L35" s="247">
        <v>1</v>
      </c>
      <c r="M35" s="3">
        <v>0</v>
      </c>
      <c r="N35" s="3">
        <v>3.116235587410408</v>
      </c>
      <c r="O35" s="3">
        <v>9.2072553171899472</v>
      </c>
      <c r="P35" s="3">
        <v>6.0477774417901422</v>
      </c>
      <c r="Q35" s="3">
        <v>14.907128588891206</v>
      </c>
      <c r="R35" s="3">
        <v>17.643945186143622</v>
      </c>
      <c r="S35" s="3">
        <v>0</v>
      </c>
      <c r="T35" s="3">
        <v>0</v>
      </c>
      <c r="U35" s="3">
        <v>8.2856906123125391</v>
      </c>
      <c r="V35" s="3">
        <v>2.8278943498670892</v>
      </c>
    </row>
    <row r="36" spans="1:22">
      <c r="A36" s="347">
        <v>209</v>
      </c>
      <c r="B36" s="65" t="s">
        <v>29</v>
      </c>
      <c r="C36" s="12">
        <v>5</v>
      </c>
      <c r="D36" s="12">
        <v>2</v>
      </c>
      <c r="E36" s="12">
        <v>15</v>
      </c>
      <c r="F36" s="12">
        <v>2</v>
      </c>
      <c r="G36" s="12">
        <v>15</v>
      </c>
      <c r="H36" s="12">
        <v>0</v>
      </c>
      <c r="I36" s="12">
        <v>4</v>
      </c>
      <c r="J36" s="12">
        <v>1</v>
      </c>
      <c r="K36" s="247">
        <v>5</v>
      </c>
      <c r="L36" s="247">
        <v>2</v>
      </c>
      <c r="M36" s="3">
        <v>22.625458165527853</v>
      </c>
      <c r="N36" s="3">
        <v>8.9118616879066046</v>
      </c>
      <c r="O36" s="3">
        <v>65.829895549899049</v>
      </c>
      <c r="P36" s="3">
        <v>8.6482746692034933</v>
      </c>
      <c r="Q36" s="3">
        <v>63.919546597349466</v>
      </c>
      <c r="R36" s="3">
        <v>0</v>
      </c>
      <c r="S36" s="3">
        <v>16.593379241682566</v>
      </c>
      <c r="T36" s="3">
        <v>4.090314136125655</v>
      </c>
      <c r="U36" s="3">
        <v>20.646653177519902</v>
      </c>
      <c r="V36" s="3">
        <v>8.0762397027943784</v>
      </c>
    </row>
    <row r="37" spans="1:22">
      <c r="A37" s="347">
        <v>210</v>
      </c>
      <c r="B37" s="65" t="s">
        <v>30</v>
      </c>
      <c r="C37" s="12">
        <v>15</v>
      </c>
      <c r="D37" s="12">
        <v>14</v>
      </c>
      <c r="E37" s="12">
        <v>14</v>
      </c>
      <c r="F37" s="12">
        <v>3</v>
      </c>
      <c r="G37" s="12">
        <v>32</v>
      </c>
      <c r="H37" s="12">
        <v>15</v>
      </c>
      <c r="I37" s="12">
        <v>11</v>
      </c>
      <c r="J37" s="12">
        <v>24</v>
      </c>
      <c r="K37" s="247">
        <v>18</v>
      </c>
      <c r="L37" s="247">
        <v>23</v>
      </c>
      <c r="M37" s="3">
        <v>8.1185085758512265</v>
      </c>
      <c r="N37" s="3">
        <v>7.4486706783078747</v>
      </c>
      <c r="O37" s="3">
        <v>7.3250107259085624</v>
      </c>
      <c r="P37" s="3">
        <v>1.5447434953425985</v>
      </c>
      <c r="Q37" s="3">
        <v>16.225699479763509</v>
      </c>
      <c r="R37" s="3">
        <v>7.4943417719621683</v>
      </c>
      <c r="S37" s="3">
        <v>5.414744842455538</v>
      </c>
      <c r="T37" s="3">
        <v>11.643985153918928</v>
      </c>
      <c r="U37" s="3">
        <v>9.0569683308007392</v>
      </c>
      <c r="V37" s="3">
        <v>11.003889635771253</v>
      </c>
    </row>
    <row r="38" spans="1:22">
      <c r="A38" s="347">
        <v>211</v>
      </c>
      <c r="B38" s="65" t="s">
        <v>31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247">
        <v>0</v>
      </c>
      <c r="L38" s="247">
        <v>1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6.7723147771908438</v>
      </c>
    </row>
    <row r="39" spans="1:22">
      <c r="A39" s="347">
        <v>212</v>
      </c>
      <c r="B39" s="65" t="s">
        <v>32</v>
      </c>
      <c r="C39" s="12">
        <v>0</v>
      </c>
      <c r="D39" s="12">
        <v>2</v>
      </c>
      <c r="E39" s="12">
        <v>1</v>
      </c>
      <c r="F39" s="12">
        <v>0</v>
      </c>
      <c r="G39" s="12">
        <v>8</v>
      </c>
      <c r="H39" s="12">
        <v>1</v>
      </c>
      <c r="I39" s="12">
        <v>1</v>
      </c>
      <c r="J39" s="12">
        <v>1</v>
      </c>
      <c r="K39" s="247">
        <v>1</v>
      </c>
      <c r="L39" s="247">
        <v>5</v>
      </c>
      <c r="M39" s="3">
        <v>0</v>
      </c>
      <c r="N39" s="3">
        <v>9.418412997409936</v>
      </c>
      <c r="O39" s="3">
        <v>4.655710228595372</v>
      </c>
      <c r="P39" s="3">
        <v>0</v>
      </c>
      <c r="Q39" s="3">
        <v>36.454773296878564</v>
      </c>
      <c r="R39" s="3">
        <v>4.5114138771090859</v>
      </c>
      <c r="S39" s="3">
        <v>4.4658806716684527</v>
      </c>
      <c r="T39" s="3">
        <v>4.4255620463798895</v>
      </c>
      <c r="U39" s="3">
        <v>4.6377887023467199</v>
      </c>
      <c r="V39" s="3">
        <v>7.5716275970682654</v>
      </c>
    </row>
    <row r="40" spans="1:22">
      <c r="A40" s="347">
        <v>213</v>
      </c>
      <c r="B40" s="65" t="s">
        <v>33</v>
      </c>
      <c r="C40" s="12">
        <v>3</v>
      </c>
      <c r="D40" s="12">
        <v>5</v>
      </c>
      <c r="E40" s="12">
        <v>9</v>
      </c>
      <c r="F40" s="12">
        <v>5</v>
      </c>
      <c r="G40" s="12">
        <v>9</v>
      </c>
      <c r="H40" s="12">
        <v>3</v>
      </c>
      <c r="I40" s="12">
        <v>4</v>
      </c>
      <c r="J40" s="12">
        <v>9</v>
      </c>
      <c r="K40" s="247">
        <v>4</v>
      </c>
      <c r="L40" s="247">
        <v>2</v>
      </c>
      <c r="M40" s="3">
        <v>5.9448319594166135</v>
      </c>
      <c r="N40" s="3">
        <v>9.7660064846283063</v>
      </c>
      <c r="O40" s="3">
        <v>17.331022530329289</v>
      </c>
      <c r="P40" s="3">
        <v>9.4964957930523628</v>
      </c>
      <c r="Q40" s="3">
        <v>16.863090442375071</v>
      </c>
      <c r="R40" s="3">
        <v>5.5499028766996572</v>
      </c>
      <c r="S40" s="3">
        <v>7.3038016287477632</v>
      </c>
      <c r="T40" s="3">
        <v>16.226156564381782</v>
      </c>
      <c r="U40" s="3">
        <v>6.9733791251895898</v>
      </c>
      <c r="V40" s="3">
        <v>8.7730841777426853</v>
      </c>
    </row>
    <row r="41" spans="1:22">
      <c r="A41" s="347">
        <v>214</v>
      </c>
      <c r="B41" s="65" t="s">
        <v>34</v>
      </c>
      <c r="C41" s="12">
        <v>6</v>
      </c>
      <c r="D41" s="12">
        <v>5</v>
      </c>
      <c r="E41" s="12">
        <v>5</v>
      </c>
      <c r="F41" s="12">
        <v>2</v>
      </c>
      <c r="G41" s="12">
        <v>8</v>
      </c>
      <c r="H41" s="12">
        <v>1</v>
      </c>
      <c r="I41" s="12">
        <v>5</v>
      </c>
      <c r="J41" s="12">
        <v>2</v>
      </c>
      <c r="K41" s="247">
        <v>6</v>
      </c>
      <c r="L41" s="247">
        <v>7</v>
      </c>
      <c r="M41" s="3">
        <v>19.950788056128218</v>
      </c>
      <c r="N41" s="3">
        <v>16.225864027259451</v>
      </c>
      <c r="O41" s="3">
        <v>15.849870031065745</v>
      </c>
      <c r="P41" s="3">
        <v>6.1977068484660673</v>
      </c>
      <c r="Q41" s="3">
        <v>24.247567665868516</v>
      </c>
      <c r="R41" s="3">
        <v>2.9683279408709073</v>
      </c>
      <c r="S41" s="3">
        <v>14.517580790337098</v>
      </c>
      <c r="T41" s="3">
        <v>5.6837558258497216</v>
      </c>
      <c r="U41" s="3">
        <v>17.2905679951586</v>
      </c>
      <c r="V41" s="3">
        <v>19.476364041067303</v>
      </c>
    </row>
    <row r="42" spans="1:22">
      <c r="A42" s="347">
        <v>215</v>
      </c>
      <c r="B42" s="65" t="s">
        <v>35</v>
      </c>
      <c r="C42" s="12">
        <v>2</v>
      </c>
      <c r="D42" s="12">
        <v>1</v>
      </c>
      <c r="E42" s="12">
        <v>5</v>
      </c>
      <c r="F42" s="12">
        <v>0</v>
      </c>
      <c r="G42" s="12">
        <v>6</v>
      </c>
      <c r="H42" s="12">
        <v>2</v>
      </c>
      <c r="I42" s="12">
        <v>2</v>
      </c>
      <c r="J42" s="12">
        <v>1</v>
      </c>
      <c r="K42" s="247">
        <v>3</v>
      </c>
      <c r="L42" s="247">
        <v>1</v>
      </c>
      <c r="M42" s="3">
        <v>11.074810343872862</v>
      </c>
      <c r="N42" s="3">
        <v>5.4629882545752526</v>
      </c>
      <c r="O42" s="3">
        <v>26.967261744242492</v>
      </c>
      <c r="P42" s="3">
        <v>0</v>
      </c>
      <c r="Q42" s="3">
        <v>31.562335612835348</v>
      </c>
      <c r="R42" s="3">
        <v>10.39717196922437</v>
      </c>
      <c r="S42" s="3">
        <v>10.277492291880781</v>
      </c>
      <c r="T42" s="3">
        <v>5.0771730300568638</v>
      </c>
      <c r="U42" s="3">
        <v>16.3791220790566</v>
      </c>
      <c r="V42" s="3">
        <v>4.9664762850757391</v>
      </c>
    </row>
    <row r="43" spans="1:22">
      <c r="A43" s="347">
        <v>216</v>
      </c>
      <c r="B43" s="65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1</v>
      </c>
      <c r="L43" s="247">
        <v>1</v>
      </c>
      <c r="M43" s="3"/>
      <c r="N43" s="3"/>
      <c r="O43" s="3"/>
      <c r="P43" s="3"/>
      <c r="Q43" s="3"/>
      <c r="R43" s="3"/>
      <c r="S43" s="3"/>
      <c r="T43" s="3"/>
      <c r="U43" s="3">
        <v>6.9357747260369003</v>
      </c>
      <c r="V43" s="3">
        <v>5.8129396035575187</v>
      </c>
    </row>
    <row r="44" spans="1:22">
      <c r="A44" s="347">
        <v>301</v>
      </c>
      <c r="B44" s="65" t="s">
        <v>37</v>
      </c>
      <c r="C44" s="12">
        <v>12</v>
      </c>
      <c r="D44" s="12">
        <v>11</v>
      </c>
      <c r="E44" s="12">
        <v>19</v>
      </c>
      <c r="F44" s="12">
        <v>22</v>
      </c>
      <c r="G44" s="12">
        <v>31</v>
      </c>
      <c r="H44" s="12">
        <v>11</v>
      </c>
      <c r="I44" s="12">
        <v>7</v>
      </c>
      <c r="J44" s="12">
        <v>26</v>
      </c>
      <c r="K44" s="247">
        <v>19</v>
      </c>
      <c r="L44" s="247">
        <v>19</v>
      </c>
      <c r="M44" s="3">
        <v>7.6048518955093352</v>
      </c>
      <c r="N44" s="3">
        <v>6.9120659536765903</v>
      </c>
      <c r="O44" s="3">
        <v>11.841178633527985</v>
      </c>
      <c r="P44" s="3">
        <v>13.603170775442567</v>
      </c>
      <c r="Q44" s="3">
        <v>19.024941084053417</v>
      </c>
      <c r="R44" s="3">
        <v>6.702372030392211</v>
      </c>
      <c r="S44" s="3">
        <v>4.2374163866945125</v>
      </c>
      <c r="T44" s="3">
        <v>15.643426150995163</v>
      </c>
      <c r="U44" s="3">
        <v>11.486122949878199</v>
      </c>
      <c r="V44" s="3">
        <v>11.36506379389756</v>
      </c>
    </row>
    <row r="45" spans="1:22">
      <c r="A45" s="347">
        <v>302</v>
      </c>
      <c r="B45" s="65" t="s">
        <v>38</v>
      </c>
      <c r="C45" s="12">
        <v>10</v>
      </c>
      <c r="D45" s="12">
        <v>4</v>
      </c>
      <c r="E45" s="12">
        <v>9</v>
      </c>
      <c r="F45" s="12">
        <v>4</v>
      </c>
      <c r="G45" s="12">
        <v>12</v>
      </c>
      <c r="H45" s="12">
        <v>5</v>
      </c>
      <c r="I45" s="12">
        <v>5</v>
      </c>
      <c r="J45" s="12">
        <v>10</v>
      </c>
      <c r="K45" s="247">
        <v>9</v>
      </c>
      <c r="L45" s="247">
        <v>6</v>
      </c>
      <c r="M45" s="3">
        <v>16.543144520910534</v>
      </c>
      <c r="N45" s="3">
        <v>6.5595277140045924</v>
      </c>
      <c r="O45" s="3">
        <v>14.633432515487049</v>
      </c>
      <c r="P45" s="3">
        <v>6.4508845775476953</v>
      </c>
      <c r="Q45" s="3">
        <v>19.206145966709347</v>
      </c>
      <c r="R45" s="3">
        <v>7.9439475063948777</v>
      </c>
      <c r="S45" s="3">
        <v>7.8894218631658672</v>
      </c>
      <c r="T45" s="3">
        <v>15.674963947582919</v>
      </c>
      <c r="U45" s="3">
        <v>13.648564625953499</v>
      </c>
      <c r="V45" s="3">
        <v>9.3468135154923431</v>
      </c>
    </row>
    <row r="46" spans="1:22">
      <c r="A46" s="347">
        <v>303</v>
      </c>
      <c r="B46" s="65" t="s">
        <v>39</v>
      </c>
      <c r="C46" s="12">
        <v>4</v>
      </c>
      <c r="D46" s="12">
        <v>7</v>
      </c>
      <c r="E46" s="12">
        <v>31</v>
      </c>
      <c r="F46" s="12">
        <v>36</v>
      </c>
      <c r="G46" s="12">
        <v>44</v>
      </c>
      <c r="H46" s="12">
        <v>8</v>
      </c>
      <c r="I46" s="12">
        <v>11</v>
      </c>
      <c r="J46" s="12">
        <v>20</v>
      </c>
      <c r="K46" s="247">
        <v>8</v>
      </c>
      <c r="L46" s="247">
        <v>6</v>
      </c>
      <c r="M46" s="3">
        <v>3.75622124143112</v>
      </c>
      <c r="N46" s="3">
        <v>6.4962182729339712</v>
      </c>
      <c r="O46" s="3">
        <v>28.442976419855029</v>
      </c>
      <c r="P46" s="3">
        <v>32.669655335136213</v>
      </c>
      <c r="Q46" s="3">
        <v>39.508301232838583</v>
      </c>
      <c r="R46" s="3">
        <v>7.1106054680556054</v>
      </c>
      <c r="S46" s="3">
        <v>9.6846331284886684</v>
      </c>
      <c r="T46" s="3">
        <v>17.449722985647604</v>
      </c>
      <c r="U46" s="3">
        <v>8.0370508042074</v>
      </c>
      <c r="V46" s="3">
        <v>5.1894584800076107</v>
      </c>
    </row>
    <row r="47" spans="1:22">
      <c r="A47" s="347">
        <v>304</v>
      </c>
      <c r="B47" s="65" t="s">
        <v>40</v>
      </c>
      <c r="C47" s="12">
        <v>3</v>
      </c>
      <c r="D47" s="12">
        <v>3</v>
      </c>
      <c r="E47" s="12">
        <v>14</v>
      </c>
      <c r="F47" s="12">
        <v>0</v>
      </c>
      <c r="G47" s="12">
        <v>4</v>
      </c>
      <c r="H47" s="12">
        <v>2</v>
      </c>
      <c r="I47" s="12">
        <v>0</v>
      </c>
      <c r="J47" s="12">
        <v>0</v>
      </c>
      <c r="K47" s="247">
        <v>1</v>
      </c>
      <c r="L47" s="247">
        <v>0</v>
      </c>
      <c r="M47" s="3">
        <v>18.608113137327877</v>
      </c>
      <c r="N47" s="3">
        <v>18.555170707570507</v>
      </c>
      <c r="O47" s="3">
        <v>86.334484459792805</v>
      </c>
      <c r="P47" s="3">
        <v>0</v>
      </c>
      <c r="Q47" s="3">
        <v>24.545900834560626</v>
      </c>
      <c r="R47" s="3">
        <v>12.254151093682987</v>
      </c>
      <c r="S47" s="3">
        <v>0</v>
      </c>
      <c r="T47" s="3">
        <v>0</v>
      </c>
      <c r="U47" s="3">
        <v>5.3447354355959398</v>
      </c>
      <c r="V47" s="3">
        <v>0</v>
      </c>
    </row>
    <row r="48" spans="1:22">
      <c r="A48" s="347">
        <v>305</v>
      </c>
      <c r="B48" s="65" t="s">
        <v>41</v>
      </c>
      <c r="C48" s="12">
        <v>11</v>
      </c>
      <c r="D48" s="12">
        <v>8</v>
      </c>
      <c r="E48" s="12">
        <v>54</v>
      </c>
      <c r="F48" s="12">
        <v>18</v>
      </c>
      <c r="G48" s="12">
        <v>26</v>
      </c>
      <c r="H48" s="12">
        <v>5</v>
      </c>
      <c r="I48" s="12">
        <v>3</v>
      </c>
      <c r="J48" s="12">
        <v>10</v>
      </c>
      <c r="K48" s="247">
        <v>7</v>
      </c>
      <c r="L48" s="247">
        <v>0</v>
      </c>
      <c r="M48" s="3">
        <v>14.975562604658762</v>
      </c>
      <c r="N48" s="3">
        <v>10.880800826940863</v>
      </c>
      <c r="O48" s="3">
        <v>73.394495412844037</v>
      </c>
      <c r="P48" s="3">
        <v>24.451206259508801</v>
      </c>
      <c r="Q48" s="3">
        <v>35.299228847615943</v>
      </c>
      <c r="R48" s="3">
        <v>6.7880367640071144</v>
      </c>
      <c r="S48" s="3">
        <v>4.075754693910822</v>
      </c>
      <c r="T48" s="3">
        <v>13.596932532020775</v>
      </c>
      <c r="U48" s="3">
        <v>8.5298239200633592</v>
      </c>
      <c r="V48" s="3">
        <v>0</v>
      </c>
    </row>
    <row r="49" spans="1:22">
      <c r="A49" s="347">
        <v>306</v>
      </c>
      <c r="B49" s="65" t="s">
        <v>42</v>
      </c>
      <c r="C49" s="12">
        <v>0</v>
      </c>
      <c r="D49" s="12">
        <v>0</v>
      </c>
      <c r="E49" s="12">
        <v>1</v>
      </c>
      <c r="F49" s="12">
        <v>2</v>
      </c>
      <c r="G49" s="12">
        <v>3</v>
      </c>
      <c r="H49" s="12">
        <v>0</v>
      </c>
      <c r="I49" s="12">
        <v>1</v>
      </c>
      <c r="J49" s="12">
        <v>2</v>
      </c>
      <c r="K49" s="247">
        <v>0</v>
      </c>
      <c r="L49" s="247">
        <v>1</v>
      </c>
      <c r="M49" s="3">
        <v>0</v>
      </c>
      <c r="N49" s="3">
        <v>0</v>
      </c>
      <c r="O49" s="3">
        <v>6.6260270341902991</v>
      </c>
      <c r="P49" s="3">
        <v>13.141467901964649</v>
      </c>
      <c r="Q49" s="3">
        <v>19.579689335595873</v>
      </c>
      <c r="R49" s="3">
        <v>0</v>
      </c>
      <c r="S49" s="3">
        <v>6.4416387528987373</v>
      </c>
      <c r="T49" s="3">
        <v>12.808197246237592</v>
      </c>
      <c r="U49" s="3">
        <v>0</v>
      </c>
      <c r="V49" s="3">
        <v>6.3678043810494138</v>
      </c>
    </row>
    <row r="50" spans="1:22">
      <c r="A50" s="347">
        <v>307</v>
      </c>
      <c r="B50" s="65" t="s">
        <v>43</v>
      </c>
      <c r="C50" s="12">
        <v>0</v>
      </c>
      <c r="D50" s="12">
        <v>2</v>
      </c>
      <c r="E50" s="12">
        <v>6</v>
      </c>
      <c r="F50" s="12">
        <v>4</v>
      </c>
      <c r="G50" s="12">
        <v>3</v>
      </c>
      <c r="H50" s="12">
        <v>1</v>
      </c>
      <c r="I50" s="12">
        <v>0</v>
      </c>
      <c r="J50" s="12">
        <v>2</v>
      </c>
      <c r="K50" s="247">
        <v>5</v>
      </c>
      <c r="L50" s="247">
        <v>2</v>
      </c>
      <c r="M50" s="3">
        <v>0</v>
      </c>
      <c r="N50" s="3">
        <v>4.1298422400264316</v>
      </c>
      <c r="O50" s="3">
        <v>12.287528158918697</v>
      </c>
      <c r="P50" s="3">
        <v>8.1252920026813467</v>
      </c>
      <c r="Q50" s="3">
        <v>6.0478993629546007</v>
      </c>
      <c r="R50" s="3">
        <v>2.0011206275514288</v>
      </c>
      <c r="S50" s="3">
        <v>0</v>
      </c>
      <c r="T50" s="3">
        <v>3.9529597786342521</v>
      </c>
      <c r="U50" s="3">
        <v>10.222649301793099</v>
      </c>
      <c r="V50" s="3">
        <v>3.9105271390583454</v>
      </c>
    </row>
    <row r="51" spans="1:22">
      <c r="A51" s="347">
        <v>308</v>
      </c>
      <c r="B51" s="65" t="s">
        <v>44</v>
      </c>
      <c r="C51" s="12">
        <v>0</v>
      </c>
      <c r="D51" s="12">
        <v>2</v>
      </c>
      <c r="E51" s="12">
        <v>6</v>
      </c>
      <c r="F51" s="12">
        <v>2</v>
      </c>
      <c r="G51" s="12">
        <v>7</v>
      </c>
      <c r="H51" s="12">
        <v>0</v>
      </c>
      <c r="I51" s="12">
        <v>4</v>
      </c>
      <c r="J51" s="12">
        <v>4</v>
      </c>
      <c r="K51" s="247">
        <v>2</v>
      </c>
      <c r="L51" s="247">
        <v>1</v>
      </c>
      <c r="M51" s="3">
        <v>0</v>
      </c>
      <c r="N51" s="3">
        <v>4.4691738732095372</v>
      </c>
      <c r="O51" s="3">
        <v>13.287859325862605</v>
      </c>
      <c r="P51" s="3">
        <v>4.3909721612364976</v>
      </c>
      <c r="Q51" s="3">
        <v>15.238924567323391</v>
      </c>
      <c r="R51" s="3">
        <v>0</v>
      </c>
      <c r="S51" s="3">
        <v>8.576697113941421</v>
      </c>
      <c r="T51" s="3">
        <v>8.5180689537681804</v>
      </c>
      <c r="U51" s="3">
        <v>4.2216358839050097</v>
      </c>
      <c r="V51" s="3">
        <v>2.1159095237087659</v>
      </c>
    </row>
    <row r="52" spans="1:22">
      <c r="A52" s="347">
        <v>401</v>
      </c>
      <c r="B52" s="65" t="s">
        <v>45</v>
      </c>
      <c r="C52" s="12">
        <v>28</v>
      </c>
      <c r="D52" s="12">
        <v>0</v>
      </c>
      <c r="E52" s="12">
        <v>52</v>
      </c>
      <c r="F52" s="12">
        <v>18</v>
      </c>
      <c r="G52" s="12">
        <v>37</v>
      </c>
      <c r="H52" s="12">
        <v>9</v>
      </c>
      <c r="I52" s="12">
        <v>5</v>
      </c>
      <c r="J52" s="12">
        <v>10</v>
      </c>
      <c r="K52" s="247">
        <v>11</v>
      </c>
      <c r="L52" s="247">
        <v>13</v>
      </c>
      <c r="M52" s="3">
        <v>20.695976110930431</v>
      </c>
      <c r="N52" s="3">
        <v>0</v>
      </c>
      <c r="O52" s="3">
        <v>37.528326669649687</v>
      </c>
      <c r="P52" s="3">
        <v>12.845123491590012</v>
      </c>
      <c r="Q52" s="3">
        <v>26.114636194885769</v>
      </c>
      <c r="R52" s="3">
        <v>6.2845651080945188</v>
      </c>
      <c r="S52" s="3">
        <v>3.4567150145873371</v>
      </c>
      <c r="T52" s="3">
        <v>6.8483769346664838</v>
      </c>
      <c r="U52" s="3">
        <v>8.3395880243516007</v>
      </c>
      <c r="V52" s="3">
        <v>8.8223517675242444</v>
      </c>
    </row>
    <row r="53" spans="1:22">
      <c r="A53" s="347">
        <v>402</v>
      </c>
      <c r="B53" s="65" t="s">
        <v>46</v>
      </c>
      <c r="C53" s="12">
        <v>7</v>
      </c>
      <c r="D53" s="12">
        <v>0</v>
      </c>
      <c r="E53" s="12">
        <v>3</v>
      </c>
      <c r="F53" s="12">
        <v>1</v>
      </c>
      <c r="G53" s="12">
        <v>10</v>
      </c>
      <c r="H53" s="12">
        <v>3</v>
      </c>
      <c r="I53" s="12">
        <v>1</v>
      </c>
      <c r="J53" s="12">
        <v>4</v>
      </c>
      <c r="K53" s="247">
        <v>1</v>
      </c>
      <c r="L53" s="247">
        <v>3</v>
      </c>
      <c r="M53" s="3">
        <v>15.990497076023392</v>
      </c>
      <c r="N53" s="3">
        <v>0</v>
      </c>
      <c r="O53" s="3">
        <v>6.6509998669800021</v>
      </c>
      <c r="P53" s="3">
        <v>2.1857445738890955</v>
      </c>
      <c r="Q53" s="3">
        <v>21.561017680034499</v>
      </c>
      <c r="R53" s="3">
        <v>6.3827071188460076</v>
      </c>
      <c r="S53" s="3">
        <v>2.1003549599882381</v>
      </c>
      <c r="T53" s="3">
        <v>8.3004772774434521</v>
      </c>
      <c r="U53" s="3">
        <v>2.0964800100630998</v>
      </c>
      <c r="V53" s="3">
        <v>6.1527102688734381</v>
      </c>
    </row>
    <row r="54" spans="1:22">
      <c r="A54" s="347">
        <v>403</v>
      </c>
      <c r="B54" s="65" t="s">
        <v>47</v>
      </c>
      <c r="C54" s="12">
        <v>4</v>
      </c>
      <c r="D54" s="12">
        <v>0</v>
      </c>
      <c r="E54" s="12">
        <v>10</v>
      </c>
      <c r="F54" s="12">
        <v>1</v>
      </c>
      <c r="G54" s="12">
        <v>4</v>
      </c>
      <c r="H54" s="12">
        <v>0</v>
      </c>
      <c r="I54" s="12">
        <v>1</v>
      </c>
      <c r="J54" s="12">
        <v>4</v>
      </c>
      <c r="K54" s="247">
        <v>3</v>
      </c>
      <c r="L54" s="247">
        <v>0</v>
      </c>
      <c r="M54" s="3">
        <v>8.5634767715692579</v>
      </c>
      <c r="N54" s="3">
        <v>0</v>
      </c>
      <c r="O54" s="3">
        <v>20.976673938580298</v>
      </c>
      <c r="P54" s="3">
        <v>2.077706212341575</v>
      </c>
      <c r="Q54" s="3">
        <v>8.2336716000082344</v>
      </c>
      <c r="R54" s="3">
        <v>0</v>
      </c>
      <c r="S54" s="3">
        <v>2.0217949495562162</v>
      </c>
      <c r="T54" s="3">
        <v>8.0264874084478777</v>
      </c>
      <c r="U54" s="3">
        <v>6.5313942349560197</v>
      </c>
      <c r="V54" s="3">
        <v>0</v>
      </c>
    </row>
    <row r="55" spans="1:22">
      <c r="A55" s="347">
        <v>404</v>
      </c>
      <c r="B55" s="65" t="s">
        <v>48</v>
      </c>
      <c r="C55" s="12">
        <v>3</v>
      </c>
      <c r="D55" s="12">
        <v>0</v>
      </c>
      <c r="E55" s="12">
        <v>7</v>
      </c>
      <c r="F55" s="12">
        <v>4</v>
      </c>
      <c r="G55" s="12">
        <v>7</v>
      </c>
      <c r="H55" s="12">
        <v>1</v>
      </c>
      <c r="I55" s="12">
        <v>0</v>
      </c>
      <c r="J55" s="12">
        <v>0</v>
      </c>
      <c r="K55" s="247">
        <v>3</v>
      </c>
      <c r="L55" s="247">
        <v>5</v>
      </c>
      <c r="M55" s="3">
        <v>7.5295534974775986</v>
      </c>
      <c r="N55" s="3">
        <v>0</v>
      </c>
      <c r="O55" s="3">
        <v>17.053621458328259</v>
      </c>
      <c r="P55" s="3">
        <v>9.6068400701299321</v>
      </c>
      <c r="Q55" s="3">
        <v>16.584533737680061</v>
      </c>
      <c r="R55" s="3">
        <v>2.3376501940249659</v>
      </c>
      <c r="S55" s="3">
        <v>0</v>
      </c>
      <c r="T55" s="3">
        <v>0</v>
      </c>
      <c r="U55" s="3">
        <v>7.6661641070196502</v>
      </c>
      <c r="V55" s="3">
        <v>11.257711532399695</v>
      </c>
    </row>
    <row r="56" spans="1:22">
      <c r="A56" s="347">
        <v>405</v>
      </c>
      <c r="B56" s="65" t="s">
        <v>49</v>
      </c>
      <c r="C56" s="12">
        <v>16</v>
      </c>
      <c r="D56" s="12">
        <v>0</v>
      </c>
      <c r="E56" s="12">
        <v>15</v>
      </c>
      <c r="F56" s="12">
        <v>3</v>
      </c>
      <c r="G56" s="12">
        <v>8</v>
      </c>
      <c r="H56" s="12">
        <v>3</v>
      </c>
      <c r="I56" s="12">
        <v>4</v>
      </c>
      <c r="J56" s="12">
        <v>2</v>
      </c>
      <c r="K56" s="247">
        <v>2</v>
      </c>
      <c r="L56" s="247">
        <v>3</v>
      </c>
      <c r="M56" s="3">
        <v>30.926240915416727</v>
      </c>
      <c r="N56" s="3">
        <v>0</v>
      </c>
      <c r="O56" s="3">
        <v>28.197078782638123</v>
      </c>
      <c r="P56" s="3">
        <v>5.5657594478766628</v>
      </c>
      <c r="Q56" s="3">
        <v>14.655504057742688</v>
      </c>
      <c r="R56" s="3">
        <v>5.4279976116810511</v>
      </c>
      <c r="S56" s="3">
        <v>7.1526920944870618</v>
      </c>
      <c r="T56" s="3">
        <v>3.536067892503536</v>
      </c>
      <c r="U56" s="3">
        <v>4.09433344251556</v>
      </c>
      <c r="V56" s="3">
        <v>5.2481500271154422</v>
      </c>
    </row>
    <row r="57" spans="1:22">
      <c r="A57" s="347">
        <v>406</v>
      </c>
      <c r="B57" s="65" t="s">
        <v>50</v>
      </c>
      <c r="C57" s="12">
        <v>1</v>
      </c>
      <c r="D57" s="12">
        <v>0</v>
      </c>
      <c r="E57" s="12">
        <v>6</v>
      </c>
      <c r="F57" s="12">
        <v>2</v>
      </c>
      <c r="G57" s="12">
        <v>3</v>
      </c>
      <c r="H57" s="12">
        <v>0</v>
      </c>
      <c r="I57" s="12">
        <v>0</v>
      </c>
      <c r="J57" s="12">
        <v>0</v>
      </c>
      <c r="K57" s="247">
        <v>1</v>
      </c>
      <c r="L57" s="247">
        <v>0</v>
      </c>
      <c r="M57" s="3">
        <v>4.5485558335228564</v>
      </c>
      <c r="N57" s="3">
        <v>0</v>
      </c>
      <c r="O57" s="3">
        <v>26.666666666666668</v>
      </c>
      <c r="P57" s="3">
        <v>8.7896633558934703</v>
      </c>
      <c r="Q57" s="3">
        <v>13.045747086449817</v>
      </c>
      <c r="R57" s="3">
        <v>0</v>
      </c>
      <c r="S57" s="3">
        <v>0</v>
      </c>
      <c r="T57" s="3">
        <v>0</v>
      </c>
      <c r="U57" s="3">
        <v>4.3848110146452699</v>
      </c>
      <c r="V57" s="3">
        <v>0</v>
      </c>
    </row>
    <row r="58" spans="1:22">
      <c r="A58" s="347">
        <v>407</v>
      </c>
      <c r="B58" s="65" t="s">
        <v>51</v>
      </c>
      <c r="C58" s="12">
        <v>5</v>
      </c>
      <c r="D58" s="12">
        <v>0</v>
      </c>
      <c r="E58" s="12">
        <v>6</v>
      </c>
      <c r="F58" s="12">
        <v>1</v>
      </c>
      <c r="G58" s="12">
        <v>9</v>
      </c>
      <c r="H58" s="12">
        <v>1</v>
      </c>
      <c r="I58" s="12">
        <v>0</v>
      </c>
      <c r="J58" s="12">
        <v>4</v>
      </c>
      <c r="K58" s="247">
        <v>1</v>
      </c>
      <c r="L58" s="247">
        <v>3</v>
      </c>
      <c r="M58" s="3">
        <v>19.765970904490828</v>
      </c>
      <c r="N58" s="3">
        <v>0</v>
      </c>
      <c r="O58" s="3">
        <v>23.271147655431875</v>
      </c>
      <c r="P58" s="3">
        <v>3.843788437884379</v>
      </c>
      <c r="Q58" s="3">
        <v>34.302702290658232</v>
      </c>
      <c r="R58" s="3">
        <v>3.7794323292641447</v>
      </c>
      <c r="S58" s="3">
        <v>0</v>
      </c>
      <c r="T58" s="3">
        <v>14.89591479536737</v>
      </c>
      <c r="U58" s="3">
        <v>4.2089313523296399</v>
      </c>
      <c r="V58" s="3">
        <v>11.097957975732465</v>
      </c>
    </row>
    <row r="59" spans="1:22">
      <c r="A59" s="347">
        <v>408</v>
      </c>
      <c r="B59" s="65" t="s">
        <v>52</v>
      </c>
      <c r="C59" s="12">
        <v>3</v>
      </c>
      <c r="D59" s="12">
        <v>0</v>
      </c>
      <c r="E59" s="12">
        <v>3</v>
      </c>
      <c r="F59" s="12">
        <v>2</v>
      </c>
      <c r="G59" s="12">
        <v>2</v>
      </c>
      <c r="H59" s="12">
        <v>0</v>
      </c>
      <c r="I59" s="12">
        <v>1</v>
      </c>
      <c r="J59" s="12">
        <v>4</v>
      </c>
      <c r="K59" s="247">
        <v>2</v>
      </c>
      <c r="L59" s="247">
        <v>1</v>
      </c>
      <c r="M59" s="3">
        <v>12.806283616494492</v>
      </c>
      <c r="N59" s="3">
        <v>0</v>
      </c>
      <c r="O59" s="3">
        <v>12.48543366072915</v>
      </c>
      <c r="P59" s="3">
        <v>8.2253752827472759</v>
      </c>
      <c r="Q59" s="3">
        <v>8.1290899483802797</v>
      </c>
      <c r="R59" s="3">
        <v>0</v>
      </c>
      <c r="S59" s="3">
        <v>3.9766174891637176</v>
      </c>
      <c r="T59" s="3">
        <v>15.747411519231527</v>
      </c>
      <c r="U59" s="3">
        <v>9.08017797148824</v>
      </c>
      <c r="V59" s="3">
        <v>3.8978756577665172</v>
      </c>
    </row>
    <row r="60" spans="1:22">
      <c r="A60" s="347">
        <v>409</v>
      </c>
      <c r="B60" s="65" t="s">
        <v>53</v>
      </c>
      <c r="C60" s="12">
        <v>1</v>
      </c>
      <c r="D60" s="12">
        <v>0</v>
      </c>
      <c r="E60" s="12">
        <v>11</v>
      </c>
      <c r="F60" s="12">
        <v>0</v>
      </c>
      <c r="G60" s="12">
        <v>5</v>
      </c>
      <c r="H60" s="12">
        <v>0</v>
      </c>
      <c r="I60" s="12">
        <v>0</v>
      </c>
      <c r="J60" s="12">
        <v>6</v>
      </c>
      <c r="K60" s="247">
        <v>3</v>
      </c>
      <c r="L60" s="247">
        <v>0</v>
      </c>
      <c r="M60" s="3">
        <v>3.3174097664543525</v>
      </c>
      <c r="N60" s="3">
        <v>0</v>
      </c>
      <c r="O60" s="3">
        <v>35.964166612175504</v>
      </c>
      <c r="P60" s="3">
        <v>0</v>
      </c>
      <c r="Q60" s="3">
        <v>16.129032258064516</v>
      </c>
      <c r="R60" s="3">
        <v>0</v>
      </c>
      <c r="S60" s="3">
        <v>0</v>
      </c>
      <c r="T60" s="3">
        <v>19.036136933278339</v>
      </c>
      <c r="U60" s="3">
        <v>10.046885465505699</v>
      </c>
      <c r="V60" s="3">
        <v>0</v>
      </c>
    </row>
    <row r="61" spans="1:22">
      <c r="A61" s="347">
        <v>410</v>
      </c>
      <c r="B61" s="65" t="s">
        <v>54</v>
      </c>
      <c r="C61" s="12">
        <v>7</v>
      </c>
      <c r="D61" s="12">
        <v>0</v>
      </c>
      <c r="E61" s="12">
        <v>10</v>
      </c>
      <c r="F61" s="12">
        <v>11</v>
      </c>
      <c r="G61" s="12">
        <v>6</v>
      </c>
      <c r="H61" s="12">
        <v>0</v>
      </c>
      <c r="I61" s="12">
        <v>6</v>
      </c>
      <c r="J61" s="12">
        <v>8</v>
      </c>
      <c r="K61" s="247">
        <v>2</v>
      </c>
      <c r="L61" s="247">
        <v>3</v>
      </c>
      <c r="M61" s="3">
        <v>9.6928743526544636</v>
      </c>
      <c r="N61" s="3">
        <v>0</v>
      </c>
      <c r="O61" s="3">
        <v>13.059774588290606</v>
      </c>
      <c r="P61" s="3">
        <v>13.970205362018822</v>
      </c>
      <c r="Q61" s="3">
        <v>7.4170220656406451</v>
      </c>
      <c r="R61" s="3">
        <v>0</v>
      </c>
      <c r="S61" s="3">
        <v>7.0297946128340616</v>
      </c>
      <c r="T61" s="3">
        <v>9.1233592208651224</v>
      </c>
      <c r="U61" s="3">
        <v>2.97827349485503</v>
      </c>
      <c r="V61" s="3">
        <v>3.3320005331200853</v>
      </c>
    </row>
    <row r="62" spans="1:22">
      <c r="A62" s="347">
        <v>501</v>
      </c>
      <c r="B62" s="65" t="s">
        <v>55</v>
      </c>
      <c r="C62" s="12">
        <v>14</v>
      </c>
      <c r="D62" s="12">
        <v>15</v>
      </c>
      <c r="E62" s="12">
        <v>10</v>
      </c>
      <c r="F62" s="12">
        <v>10</v>
      </c>
      <c r="G62" s="12">
        <v>24</v>
      </c>
      <c r="H62" s="12">
        <v>6</v>
      </c>
      <c r="I62" s="12">
        <v>9</v>
      </c>
      <c r="J62" s="12">
        <v>10</v>
      </c>
      <c r="K62" s="247">
        <v>16</v>
      </c>
      <c r="L62" s="247">
        <v>8</v>
      </c>
      <c r="M62" s="3">
        <v>19.969190391966677</v>
      </c>
      <c r="N62" s="3">
        <v>20.970808634380944</v>
      </c>
      <c r="O62" s="3">
        <v>13.71196643310617</v>
      </c>
      <c r="P62" s="3">
        <v>13.458950201884251</v>
      </c>
      <c r="Q62" s="3">
        <v>31.729243786356424</v>
      </c>
      <c r="R62" s="3">
        <v>7.7953461783315365</v>
      </c>
      <c r="S62" s="3">
        <v>11.492491572172847</v>
      </c>
      <c r="T62" s="3">
        <v>12.561236025624922</v>
      </c>
      <c r="U62" s="3">
        <v>19.967552726818901</v>
      </c>
      <c r="V62" s="3">
        <v>9.8919306575660908</v>
      </c>
    </row>
    <row r="63" spans="1:22">
      <c r="A63" s="347">
        <v>502</v>
      </c>
      <c r="B63" s="65" t="s">
        <v>56</v>
      </c>
      <c r="C63" s="12">
        <v>4</v>
      </c>
      <c r="D63" s="12">
        <v>1</v>
      </c>
      <c r="E63" s="12">
        <v>11</v>
      </c>
      <c r="F63" s="12">
        <v>7</v>
      </c>
      <c r="G63" s="12">
        <v>17</v>
      </c>
      <c r="H63" s="12">
        <v>7</v>
      </c>
      <c r="I63" s="12">
        <v>8</v>
      </c>
      <c r="J63" s="12">
        <v>6</v>
      </c>
      <c r="K63" s="247">
        <v>11</v>
      </c>
      <c r="L63" s="247">
        <v>9</v>
      </c>
      <c r="M63" s="3">
        <v>7.4309387133329619</v>
      </c>
      <c r="N63" s="3">
        <v>1.8383704684167954</v>
      </c>
      <c r="O63" s="3">
        <v>20.015284398995597</v>
      </c>
      <c r="P63" s="3">
        <v>12.609886150742183</v>
      </c>
      <c r="Q63" s="3">
        <v>30.328439155798979</v>
      </c>
      <c r="R63" s="3">
        <v>12.36945804103126</v>
      </c>
      <c r="S63" s="3">
        <v>14.004376367614881</v>
      </c>
      <c r="T63" s="3">
        <v>10.412328196584756</v>
      </c>
      <c r="U63" s="3">
        <v>16.599263596305899</v>
      </c>
      <c r="V63" s="3">
        <v>15.486002374520362</v>
      </c>
    </row>
    <row r="64" spans="1:22">
      <c r="A64" s="347">
        <v>503</v>
      </c>
      <c r="B64" s="65" t="s">
        <v>57</v>
      </c>
      <c r="C64" s="12">
        <v>3</v>
      </c>
      <c r="D64" s="12">
        <v>13</v>
      </c>
      <c r="E64" s="12">
        <v>16</v>
      </c>
      <c r="F64" s="12">
        <v>7</v>
      </c>
      <c r="G64" s="12">
        <v>31</v>
      </c>
      <c r="H64" s="12">
        <v>6</v>
      </c>
      <c r="I64" s="12">
        <v>16</v>
      </c>
      <c r="J64" s="12">
        <v>14</v>
      </c>
      <c r="K64" s="247">
        <v>11</v>
      </c>
      <c r="L64" s="247">
        <v>13</v>
      </c>
      <c r="M64" s="3">
        <v>4.770082045411181</v>
      </c>
      <c r="N64" s="3">
        <v>20.275117751645404</v>
      </c>
      <c r="O64" s="3">
        <v>24.485423521309972</v>
      </c>
      <c r="P64" s="3">
        <v>10.516668920238578</v>
      </c>
      <c r="Q64" s="3">
        <v>45.751055225951177</v>
      </c>
      <c r="R64" s="3">
        <v>8.7033464367049138</v>
      </c>
      <c r="S64" s="3">
        <v>22.816399286987522</v>
      </c>
      <c r="T64" s="3">
        <v>19.639750855732</v>
      </c>
      <c r="U64" s="3">
        <v>15.2005085261034</v>
      </c>
      <c r="V64" s="3">
        <v>17.952825498536157</v>
      </c>
    </row>
    <row r="65" spans="1:22">
      <c r="A65" s="347">
        <v>504</v>
      </c>
      <c r="B65" s="65" t="s">
        <v>58</v>
      </c>
      <c r="C65" s="12">
        <v>0</v>
      </c>
      <c r="D65" s="12">
        <v>1</v>
      </c>
      <c r="E65" s="12">
        <v>8</v>
      </c>
      <c r="F65" s="12">
        <v>2</v>
      </c>
      <c r="G65" s="12">
        <v>4</v>
      </c>
      <c r="H65" s="12">
        <v>1</v>
      </c>
      <c r="I65" s="12">
        <v>2</v>
      </c>
      <c r="J65" s="12">
        <v>6</v>
      </c>
      <c r="K65" s="247">
        <v>3</v>
      </c>
      <c r="L65" s="247">
        <v>2</v>
      </c>
      <c r="M65" s="3">
        <v>0</v>
      </c>
      <c r="N65" s="3">
        <v>4.4095599259193934</v>
      </c>
      <c r="O65" s="3">
        <v>34.711676140061613</v>
      </c>
      <c r="P65" s="3">
        <v>8.5400742986463989</v>
      </c>
      <c r="Q65" s="3">
        <v>16.825103053756205</v>
      </c>
      <c r="R65" s="3">
        <v>4.1442188147534189</v>
      </c>
      <c r="S65" s="3">
        <v>8.1652649628480436</v>
      </c>
      <c r="T65" s="3">
        <v>24.14778444077756</v>
      </c>
      <c r="U65" s="3">
        <v>12.6534227508541</v>
      </c>
      <c r="V65" s="3">
        <v>7.9355632266000082</v>
      </c>
    </row>
    <row r="66" spans="1:22">
      <c r="A66" s="347">
        <v>505</v>
      </c>
      <c r="B66" s="65" t="s">
        <v>84</v>
      </c>
      <c r="C66" s="12">
        <v>6</v>
      </c>
      <c r="D66" s="12">
        <v>6</v>
      </c>
      <c r="E66" s="12">
        <v>10</v>
      </c>
      <c r="F66" s="12">
        <v>6</v>
      </c>
      <c r="G66" s="12">
        <v>18</v>
      </c>
      <c r="H66" s="12">
        <v>5</v>
      </c>
      <c r="I66" s="12">
        <v>9</v>
      </c>
      <c r="J66" s="12">
        <v>10</v>
      </c>
      <c r="K66" s="247">
        <v>4</v>
      </c>
      <c r="L66" s="247">
        <v>3</v>
      </c>
      <c r="M66" s="3">
        <v>14.49625513409036</v>
      </c>
      <c r="N66" s="3">
        <v>14.176018901358535</v>
      </c>
      <c r="O66" s="3">
        <v>23.120852697047468</v>
      </c>
      <c r="P66" s="3">
        <v>13.587879611386644</v>
      </c>
      <c r="Q66" s="3">
        <v>39.958265811263793</v>
      </c>
      <c r="R66" s="3">
        <v>10.883998345632252</v>
      </c>
      <c r="S66" s="3">
        <v>19.208195496745279</v>
      </c>
      <c r="T66" s="3">
        <v>20.939777200770585</v>
      </c>
      <c r="U66" s="3">
        <v>8.2941091090053298</v>
      </c>
      <c r="V66" s="3">
        <v>6.1676363561604406</v>
      </c>
    </row>
    <row r="67" spans="1:22">
      <c r="A67" s="347">
        <v>506</v>
      </c>
      <c r="B67" s="65" t="s">
        <v>60</v>
      </c>
      <c r="C67" s="12">
        <v>3</v>
      </c>
      <c r="D67" s="12">
        <v>0</v>
      </c>
      <c r="E67" s="12">
        <v>3</v>
      </c>
      <c r="F67" s="12">
        <v>1</v>
      </c>
      <c r="G67" s="12">
        <v>6</v>
      </c>
      <c r="H67" s="12">
        <v>1</v>
      </c>
      <c r="I67" s="12">
        <v>5</v>
      </c>
      <c r="J67" s="12">
        <v>3</v>
      </c>
      <c r="K67" s="247">
        <v>0</v>
      </c>
      <c r="L67" s="247">
        <v>5</v>
      </c>
      <c r="M67" s="3">
        <v>9.7424739388822132</v>
      </c>
      <c r="N67" s="3">
        <v>0</v>
      </c>
      <c r="O67" s="3">
        <v>9.5023914351778522</v>
      </c>
      <c r="P67" s="3">
        <v>3.1296945418127189</v>
      </c>
      <c r="Q67" s="3">
        <v>18.561484918793504</v>
      </c>
      <c r="R67" s="3">
        <v>3.0595074193054921</v>
      </c>
      <c r="S67" s="3">
        <v>15.132255916712063</v>
      </c>
      <c r="T67" s="3">
        <v>8.9839187853741809</v>
      </c>
      <c r="U67" s="3">
        <v>0</v>
      </c>
      <c r="V67" s="3">
        <v>14.819644921307685</v>
      </c>
    </row>
    <row r="68" spans="1:22">
      <c r="A68" s="347">
        <v>507</v>
      </c>
      <c r="B68" s="65" t="s">
        <v>61</v>
      </c>
      <c r="C68" s="12">
        <v>2</v>
      </c>
      <c r="D68" s="12">
        <v>0</v>
      </c>
      <c r="E68" s="12">
        <v>3</v>
      </c>
      <c r="F68" s="12">
        <v>1</v>
      </c>
      <c r="G68" s="12">
        <v>1</v>
      </c>
      <c r="H68" s="12">
        <v>2</v>
      </c>
      <c r="I68" s="12">
        <v>2</v>
      </c>
      <c r="J68" s="12">
        <v>3</v>
      </c>
      <c r="K68" s="247">
        <v>0</v>
      </c>
      <c r="L68" s="247">
        <v>2</v>
      </c>
      <c r="M68" s="3">
        <v>10.380982040901069</v>
      </c>
      <c r="N68" s="3">
        <v>0</v>
      </c>
      <c r="O68" s="3">
        <v>15.320974413972728</v>
      </c>
      <c r="P68" s="3">
        <v>5.0676531698170582</v>
      </c>
      <c r="Q68" s="3">
        <v>5.0309402827388441</v>
      </c>
      <c r="R68" s="3">
        <v>9.9920063948840934</v>
      </c>
      <c r="S68" s="3">
        <v>9.9235883695544302</v>
      </c>
      <c r="T68" s="3">
        <v>14.791440686322849</v>
      </c>
      <c r="U68" s="3">
        <v>0</v>
      </c>
      <c r="V68" s="3">
        <v>9.7976779503257738</v>
      </c>
    </row>
    <row r="69" spans="1:22">
      <c r="A69" s="347">
        <v>508</v>
      </c>
      <c r="B69" s="65" t="s">
        <v>62</v>
      </c>
      <c r="C69" s="12">
        <v>0</v>
      </c>
      <c r="D69" s="12">
        <v>1</v>
      </c>
      <c r="E69" s="12">
        <v>0</v>
      </c>
      <c r="F69" s="12">
        <v>4</v>
      </c>
      <c r="G69" s="12">
        <v>0</v>
      </c>
      <c r="H69" s="12">
        <v>0</v>
      </c>
      <c r="I69" s="12">
        <v>3</v>
      </c>
      <c r="J69" s="12">
        <v>6</v>
      </c>
      <c r="K69" s="247">
        <v>3</v>
      </c>
      <c r="L69" s="247">
        <v>4</v>
      </c>
      <c r="M69" s="3">
        <v>0</v>
      </c>
      <c r="N69" s="3">
        <v>4.7189844745410783</v>
      </c>
      <c r="O69" s="3">
        <v>0</v>
      </c>
      <c r="P69" s="3">
        <v>18.626309662398139</v>
      </c>
      <c r="Q69" s="3">
        <v>0</v>
      </c>
      <c r="R69" s="3">
        <v>0</v>
      </c>
      <c r="S69" s="3">
        <v>13.721813108905456</v>
      </c>
      <c r="T69" s="3">
        <v>27.292576419213972</v>
      </c>
      <c r="U69" s="3">
        <v>14.129615674453699</v>
      </c>
      <c r="V69" s="3">
        <v>5.4527113607241207</v>
      </c>
    </row>
    <row r="70" spans="1:22">
      <c r="A70" s="347">
        <v>509</v>
      </c>
      <c r="B70" s="65" t="s">
        <v>63</v>
      </c>
      <c r="C70" s="12">
        <v>0</v>
      </c>
      <c r="D70" s="12">
        <v>0</v>
      </c>
      <c r="E70" s="12">
        <v>2</v>
      </c>
      <c r="F70" s="12">
        <v>1</v>
      </c>
      <c r="G70" s="12">
        <v>0</v>
      </c>
      <c r="H70" s="12">
        <v>0</v>
      </c>
      <c r="I70" s="12">
        <v>0</v>
      </c>
      <c r="J70" s="12">
        <v>1</v>
      </c>
      <c r="K70" s="247">
        <v>0</v>
      </c>
      <c r="L70" s="247">
        <v>1</v>
      </c>
      <c r="M70" s="3">
        <v>0</v>
      </c>
      <c r="N70" s="3">
        <v>0</v>
      </c>
      <c r="O70" s="3">
        <v>17.130620985010708</v>
      </c>
      <c r="P70" s="3">
        <v>8.5375224109963277</v>
      </c>
      <c r="Q70" s="3">
        <v>0</v>
      </c>
      <c r="R70" s="3">
        <v>0</v>
      </c>
      <c r="S70" s="3">
        <v>0</v>
      </c>
      <c r="T70" s="3">
        <v>8.4473728670383519</v>
      </c>
      <c r="U70" s="3">
        <v>0</v>
      </c>
      <c r="V70" s="3">
        <v>8.4281500210703744</v>
      </c>
    </row>
    <row r="71" spans="1:22">
      <c r="A71" s="347">
        <v>510</v>
      </c>
      <c r="B71" s="65" t="s">
        <v>64</v>
      </c>
      <c r="C71" s="12">
        <v>2</v>
      </c>
      <c r="D71" s="12">
        <v>3</v>
      </c>
      <c r="E71" s="12">
        <v>7</v>
      </c>
      <c r="F71" s="12">
        <v>2</v>
      </c>
      <c r="G71" s="12">
        <v>7</v>
      </c>
      <c r="H71" s="12">
        <v>3</v>
      </c>
      <c r="I71" s="12">
        <v>5</v>
      </c>
      <c r="J71" s="12">
        <v>1</v>
      </c>
      <c r="K71" s="247">
        <v>1</v>
      </c>
      <c r="L71" s="247">
        <v>6</v>
      </c>
      <c r="M71" s="3">
        <v>8.141664970486465</v>
      </c>
      <c r="N71" s="3">
        <v>11.959815021527668</v>
      </c>
      <c r="O71" s="3">
        <v>27.357642552858874</v>
      </c>
      <c r="P71" s="3">
        <v>7.6637161359543242</v>
      </c>
      <c r="Q71" s="3">
        <v>26.316778826271662</v>
      </c>
      <c r="R71" s="3">
        <v>11.07419712070875</v>
      </c>
      <c r="S71" s="3">
        <v>18.12842173960335</v>
      </c>
      <c r="T71" s="3">
        <v>3.5623953546364575</v>
      </c>
      <c r="U71" s="3">
        <v>3.72731000037273</v>
      </c>
      <c r="V71" s="3">
        <v>21.003255504603214</v>
      </c>
    </row>
    <row r="72" spans="1:22">
      <c r="A72" s="347">
        <v>511</v>
      </c>
      <c r="B72" s="65" t="s">
        <v>65</v>
      </c>
      <c r="C72" s="12">
        <v>0</v>
      </c>
      <c r="D72" s="12">
        <v>0</v>
      </c>
      <c r="E72" s="12">
        <v>0</v>
      </c>
      <c r="F72" s="12">
        <v>0</v>
      </c>
      <c r="G72" s="12">
        <v>1</v>
      </c>
      <c r="H72" s="12">
        <v>1</v>
      </c>
      <c r="I72" s="12">
        <v>0</v>
      </c>
      <c r="J72" s="12">
        <v>1</v>
      </c>
      <c r="K72" s="247">
        <v>2</v>
      </c>
      <c r="L72" s="247">
        <v>0</v>
      </c>
      <c r="M72" s="3">
        <v>0</v>
      </c>
      <c r="N72" s="3">
        <v>0</v>
      </c>
      <c r="O72" s="3">
        <v>0</v>
      </c>
      <c r="P72" s="3">
        <v>0</v>
      </c>
      <c r="Q72" s="3">
        <v>12.586532410320956</v>
      </c>
      <c r="R72" s="3">
        <v>12.503125781445362</v>
      </c>
      <c r="S72" s="3">
        <v>0</v>
      </c>
      <c r="T72" s="3">
        <v>12.368583797155226</v>
      </c>
      <c r="U72" s="3">
        <v>24.3190661478599</v>
      </c>
      <c r="V72" s="3">
        <v>0</v>
      </c>
    </row>
    <row r="73" spans="1:22">
      <c r="A73" s="347">
        <v>601</v>
      </c>
      <c r="B73" s="65" t="s">
        <v>66</v>
      </c>
      <c r="C73" s="12">
        <v>36</v>
      </c>
      <c r="D73" s="12">
        <v>20</v>
      </c>
      <c r="E73" s="12">
        <v>48</v>
      </c>
      <c r="F73" s="12">
        <v>16</v>
      </c>
      <c r="G73" s="12">
        <v>41</v>
      </c>
      <c r="H73" s="12">
        <v>21</v>
      </c>
      <c r="I73" s="12">
        <v>16</v>
      </c>
      <c r="J73" s="12">
        <v>14</v>
      </c>
      <c r="K73" s="247">
        <v>17</v>
      </c>
      <c r="L73" s="247">
        <v>7</v>
      </c>
      <c r="M73" s="3">
        <v>27.594242001502352</v>
      </c>
      <c r="N73" s="3">
        <v>15.101177891875567</v>
      </c>
      <c r="O73" s="3">
        <v>35.714285714285715</v>
      </c>
      <c r="P73" s="3">
        <v>11.736400445983216</v>
      </c>
      <c r="Q73" s="3">
        <v>29.662427110011432</v>
      </c>
      <c r="R73" s="3">
        <v>14.989079385019485</v>
      </c>
      <c r="S73" s="3">
        <v>11.266812196324203</v>
      </c>
      <c r="T73" s="3">
        <v>9.730668983492615</v>
      </c>
      <c r="U73" s="3">
        <v>11.9974311382739</v>
      </c>
      <c r="V73" s="3">
        <v>4.8040298947917455</v>
      </c>
    </row>
    <row r="74" spans="1:22">
      <c r="A74" s="347">
        <v>602</v>
      </c>
      <c r="B74" s="65" t="s">
        <v>67</v>
      </c>
      <c r="C74" s="12">
        <v>7</v>
      </c>
      <c r="D74" s="12">
        <v>0</v>
      </c>
      <c r="E74" s="12">
        <v>12</v>
      </c>
      <c r="F74" s="12">
        <v>2</v>
      </c>
      <c r="G74" s="12">
        <v>3</v>
      </c>
      <c r="H74" s="12">
        <v>3</v>
      </c>
      <c r="I74" s="12">
        <v>2</v>
      </c>
      <c r="J74" s="12">
        <v>1</v>
      </c>
      <c r="K74" s="247">
        <v>0</v>
      </c>
      <c r="L74" s="247">
        <v>2</v>
      </c>
      <c r="M74" s="3">
        <v>19.756152630390606</v>
      </c>
      <c r="N74" s="3">
        <v>0</v>
      </c>
      <c r="O74" s="3">
        <v>32.834432374750321</v>
      </c>
      <c r="P74" s="3">
        <v>5.389528146810747</v>
      </c>
      <c r="Q74" s="3">
        <v>7.9687624511913304</v>
      </c>
      <c r="R74" s="3">
        <v>7.8568996673912483</v>
      </c>
      <c r="S74" s="3">
        <v>5.1660897866404918</v>
      </c>
      <c r="T74" s="3">
        <v>2.5481602283151563</v>
      </c>
      <c r="U74" s="3">
        <v>0</v>
      </c>
      <c r="V74" s="3">
        <v>4.96</v>
      </c>
    </row>
    <row r="75" spans="1:22">
      <c r="A75" s="347">
        <v>603</v>
      </c>
      <c r="B75" s="65" t="s">
        <v>68</v>
      </c>
      <c r="C75" s="12">
        <v>5</v>
      </c>
      <c r="D75" s="12">
        <v>2</v>
      </c>
      <c r="E75" s="12">
        <v>11</v>
      </c>
      <c r="F75" s="12">
        <v>2</v>
      </c>
      <c r="G75" s="12">
        <v>11</v>
      </c>
      <c r="H75" s="12">
        <v>0</v>
      </c>
      <c r="I75" s="12">
        <v>4</v>
      </c>
      <c r="J75" s="12">
        <v>1</v>
      </c>
      <c r="K75" s="247">
        <v>1</v>
      </c>
      <c r="L75" s="247">
        <v>5</v>
      </c>
      <c r="M75" s="3">
        <v>9.9886129812014293</v>
      </c>
      <c r="N75" s="3">
        <v>3.9417410670293065</v>
      </c>
      <c r="O75" s="3">
        <v>21.385384062056495</v>
      </c>
      <c r="P75" s="3">
        <v>3.8368568468710436</v>
      </c>
      <c r="Q75" s="3">
        <v>20.839648378296452</v>
      </c>
      <c r="R75" s="3">
        <v>0</v>
      </c>
      <c r="S75" s="3">
        <v>7.39221230433738</v>
      </c>
      <c r="T75" s="3">
        <v>1.8254171078091346</v>
      </c>
      <c r="U75" s="3">
        <v>1.9777698666983099</v>
      </c>
      <c r="V75" s="3">
        <v>9.0182710170806057</v>
      </c>
    </row>
    <row r="76" spans="1:22">
      <c r="A76" s="347">
        <v>604</v>
      </c>
      <c r="B76" s="65" t="s">
        <v>69</v>
      </c>
      <c r="C76" s="12">
        <v>0</v>
      </c>
      <c r="D76" s="12">
        <v>1</v>
      </c>
      <c r="E76" s="12">
        <v>5</v>
      </c>
      <c r="F76" s="12">
        <v>0</v>
      </c>
      <c r="G76" s="12">
        <v>2</v>
      </c>
      <c r="H76" s="12">
        <v>1</v>
      </c>
      <c r="I76" s="12">
        <v>1</v>
      </c>
      <c r="J76" s="12">
        <v>1</v>
      </c>
      <c r="K76" s="247">
        <v>1</v>
      </c>
      <c r="L76" s="247">
        <v>2</v>
      </c>
      <c r="M76" s="3">
        <v>0</v>
      </c>
      <c r="N76" s="3">
        <v>7.2822604136323905</v>
      </c>
      <c r="O76" s="3">
        <v>36.004896665946568</v>
      </c>
      <c r="P76" s="3">
        <v>0</v>
      </c>
      <c r="Q76" s="3">
        <v>14.107356986668547</v>
      </c>
      <c r="R76" s="3">
        <v>6.981777560566921</v>
      </c>
      <c r="S76" s="3">
        <v>6.9175428887659098</v>
      </c>
      <c r="T76" s="3">
        <v>6.8554192088846237</v>
      </c>
      <c r="U76" s="3">
        <v>6.0994205550472698</v>
      </c>
      <c r="V76" s="3">
        <v>13.597117411108846</v>
      </c>
    </row>
    <row r="77" spans="1:22">
      <c r="A77" s="347">
        <v>605</v>
      </c>
      <c r="B77" s="65" t="s">
        <v>70</v>
      </c>
      <c r="C77" s="12">
        <v>4</v>
      </c>
      <c r="D77" s="12">
        <v>9</v>
      </c>
      <c r="E77" s="12">
        <v>14</v>
      </c>
      <c r="F77" s="12">
        <v>4</v>
      </c>
      <c r="G77" s="12">
        <v>13</v>
      </c>
      <c r="H77" s="12">
        <v>14</v>
      </c>
      <c r="I77" s="12">
        <v>5</v>
      </c>
      <c r="J77" s="12">
        <v>6</v>
      </c>
      <c r="K77" s="247">
        <v>9</v>
      </c>
      <c r="L77" s="247">
        <v>7</v>
      </c>
      <c r="M77" s="3">
        <v>13.204806549584047</v>
      </c>
      <c r="N77" s="3">
        <v>29.535311105276978</v>
      </c>
      <c r="O77" s="3">
        <v>45.6814696381375</v>
      </c>
      <c r="P77" s="3">
        <v>12.979427607242521</v>
      </c>
      <c r="Q77" s="3">
        <v>41.961202027048834</v>
      </c>
      <c r="R77" s="3">
        <v>44.959696843186997</v>
      </c>
      <c r="S77" s="3">
        <v>15.98976654940838</v>
      </c>
      <c r="T77" s="3">
        <v>19.11863110601281</v>
      </c>
      <c r="U77" s="3">
        <v>24.9390379073376</v>
      </c>
      <c r="V77" s="3">
        <v>22.225044450088902</v>
      </c>
    </row>
    <row r="78" spans="1:22">
      <c r="A78" s="347">
        <v>606</v>
      </c>
      <c r="B78" s="65" t="s">
        <v>71</v>
      </c>
      <c r="C78" s="12">
        <v>8</v>
      </c>
      <c r="D78" s="12">
        <v>5</v>
      </c>
      <c r="E78" s="12">
        <v>26</v>
      </c>
      <c r="F78" s="12">
        <v>7</v>
      </c>
      <c r="G78" s="12">
        <v>18</v>
      </c>
      <c r="H78" s="12">
        <v>4</v>
      </c>
      <c r="I78" s="12">
        <v>3</v>
      </c>
      <c r="J78" s="12">
        <v>4</v>
      </c>
      <c r="K78" s="247">
        <v>3</v>
      </c>
      <c r="L78" s="247">
        <v>5</v>
      </c>
      <c r="M78" s="3">
        <v>26.124155046860203</v>
      </c>
      <c r="N78" s="3">
        <v>16.060129123438152</v>
      </c>
      <c r="O78" s="3">
        <v>82.197843887325732</v>
      </c>
      <c r="P78" s="3">
        <v>21.792596743563401</v>
      </c>
      <c r="Q78" s="3">
        <v>55.213030275144931</v>
      </c>
      <c r="R78" s="3">
        <v>12.095920650760531</v>
      </c>
      <c r="S78" s="3">
        <v>8.9424108739716228</v>
      </c>
      <c r="T78" s="3">
        <v>11.757789535567314</v>
      </c>
      <c r="U78" s="3">
        <v>9.2546890424481703</v>
      </c>
      <c r="V78" s="3">
        <v>14.498216719343523</v>
      </c>
    </row>
    <row r="79" spans="1:22">
      <c r="A79" s="347">
        <v>607</v>
      </c>
      <c r="B79" s="65" t="s">
        <v>72</v>
      </c>
      <c r="C79" s="12">
        <v>6</v>
      </c>
      <c r="D79" s="12">
        <v>5</v>
      </c>
      <c r="E79" s="12">
        <v>24</v>
      </c>
      <c r="F79" s="12">
        <v>5</v>
      </c>
      <c r="G79" s="12">
        <v>24</v>
      </c>
      <c r="H79" s="12">
        <v>9</v>
      </c>
      <c r="I79" s="12">
        <v>2</v>
      </c>
      <c r="J79" s="12">
        <v>5</v>
      </c>
      <c r="K79" s="247">
        <v>6</v>
      </c>
      <c r="L79" s="247">
        <v>4</v>
      </c>
      <c r="M79" s="3">
        <v>13.952190493907542</v>
      </c>
      <c r="N79" s="3">
        <v>11.486067400243504</v>
      </c>
      <c r="O79" s="3">
        <v>54.477357848144365</v>
      </c>
      <c r="P79" s="3">
        <v>11.21780489993718</v>
      </c>
      <c r="Q79" s="3">
        <v>53.23632491903642</v>
      </c>
      <c r="R79" s="3">
        <v>19.748535316963991</v>
      </c>
      <c r="S79" s="3">
        <v>4.3433882771950394</v>
      </c>
      <c r="T79" s="3">
        <v>10.7473722674806</v>
      </c>
      <c r="U79" s="3">
        <v>13.6097627364696</v>
      </c>
      <c r="V79" s="3">
        <v>8.4311700356216939</v>
      </c>
    </row>
    <row r="80" spans="1:22">
      <c r="A80" s="347">
        <v>608</v>
      </c>
      <c r="B80" s="65" t="s">
        <v>73</v>
      </c>
      <c r="C80" s="12">
        <v>6</v>
      </c>
      <c r="D80" s="12">
        <v>2</v>
      </c>
      <c r="E80" s="12">
        <v>4</v>
      </c>
      <c r="F80" s="12">
        <v>2</v>
      </c>
      <c r="G80" s="12">
        <v>9</v>
      </c>
      <c r="H80" s="12">
        <v>6</v>
      </c>
      <c r="I80" s="12">
        <v>3</v>
      </c>
      <c r="J80" s="12">
        <v>4</v>
      </c>
      <c r="K80" s="247">
        <v>4</v>
      </c>
      <c r="L80" s="247">
        <v>4</v>
      </c>
      <c r="M80" s="3">
        <v>13.655294840574433</v>
      </c>
      <c r="N80" s="3">
        <v>4.5440087244967504</v>
      </c>
      <c r="O80" s="3">
        <v>9.071940488070398</v>
      </c>
      <c r="P80" s="3">
        <v>4.5273451647953644</v>
      </c>
      <c r="Q80" s="3">
        <v>20.333468889792599</v>
      </c>
      <c r="R80" s="3">
        <v>13.541572627967859</v>
      </c>
      <c r="S80" s="3">
        <v>6.7730792676043619</v>
      </c>
      <c r="T80" s="3">
        <v>9.033423667570009</v>
      </c>
      <c r="U80" s="3">
        <v>8.6298030247459607</v>
      </c>
      <c r="V80" s="3">
        <v>9.0330156722821915</v>
      </c>
    </row>
    <row r="81" spans="1:22">
      <c r="A81" s="347">
        <v>609</v>
      </c>
      <c r="B81" s="65" t="s">
        <v>74</v>
      </c>
      <c r="C81" s="12">
        <v>2</v>
      </c>
      <c r="D81" s="12">
        <v>11</v>
      </c>
      <c r="E81" s="12">
        <v>13</v>
      </c>
      <c r="F81" s="12">
        <v>7</v>
      </c>
      <c r="G81" s="12">
        <v>15</v>
      </c>
      <c r="H81" s="12">
        <v>3</v>
      </c>
      <c r="I81" s="12">
        <v>2</v>
      </c>
      <c r="J81" s="12">
        <v>1</v>
      </c>
      <c r="K81" s="247">
        <v>2</v>
      </c>
      <c r="L81" s="247">
        <v>0</v>
      </c>
      <c r="M81" s="3">
        <v>10.925976509150505</v>
      </c>
      <c r="N81" s="3">
        <v>58.848705328482779</v>
      </c>
      <c r="O81" s="3">
        <v>68.137743068294981</v>
      </c>
      <c r="P81" s="3">
        <v>35.976769286118106</v>
      </c>
      <c r="Q81" s="3">
        <v>75.650595118014934</v>
      </c>
      <c r="R81" s="3">
        <v>14.852220406950838</v>
      </c>
      <c r="S81" s="3">
        <v>9.7115664756725266</v>
      </c>
      <c r="T81" s="3">
        <v>4.7655356462066338</v>
      </c>
      <c r="U81" s="3">
        <v>9.9661152082918107</v>
      </c>
      <c r="V81" s="3">
        <v>0</v>
      </c>
    </row>
    <row r="82" spans="1:22">
      <c r="A82" s="347">
        <v>610</v>
      </c>
      <c r="B82" s="65" t="s">
        <v>75</v>
      </c>
      <c r="C82" s="12">
        <v>9</v>
      </c>
      <c r="D82" s="12">
        <v>6</v>
      </c>
      <c r="E82" s="12">
        <v>13</v>
      </c>
      <c r="F82" s="12">
        <v>5</v>
      </c>
      <c r="G82" s="12">
        <v>21</v>
      </c>
      <c r="H82" s="12">
        <v>7</v>
      </c>
      <c r="I82" s="12">
        <v>2</v>
      </c>
      <c r="J82" s="12">
        <v>4</v>
      </c>
      <c r="K82" s="247">
        <v>14</v>
      </c>
      <c r="L82" s="247">
        <v>8</v>
      </c>
      <c r="M82" s="3">
        <v>18.181450879780208</v>
      </c>
      <c r="N82" s="3">
        <v>11.977004152028105</v>
      </c>
      <c r="O82" s="3">
        <v>25.646084040244624</v>
      </c>
      <c r="P82" s="3">
        <v>9.7482989218381384</v>
      </c>
      <c r="Q82" s="3">
        <v>40.489732960570713</v>
      </c>
      <c r="R82" s="3">
        <v>13.353936549724338</v>
      </c>
      <c r="S82" s="3">
        <v>3.7770055899682728</v>
      </c>
      <c r="T82" s="3">
        <v>7.4788721860743399</v>
      </c>
      <c r="U82" s="3">
        <v>27.438606118809201</v>
      </c>
      <c r="V82" s="3">
        <v>14.812894624770864</v>
      </c>
    </row>
    <row r="83" spans="1:22">
      <c r="A83" s="347">
        <v>611</v>
      </c>
      <c r="B83" s="65" t="s">
        <v>76</v>
      </c>
      <c r="C83" s="12">
        <v>10</v>
      </c>
      <c r="D83" s="12">
        <v>15</v>
      </c>
      <c r="E83" s="12">
        <v>17</v>
      </c>
      <c r="F83" s="12">
        <v>1</v>
      </c>
      <c r="G83" s="12">
        <v>15</v>
      </c>
      <c r="H83" s="12">
        <v>4</v>
      </c>
      <c r="I83" s="12">
        <v>5</v>
      </c>
      <c r="J83" s="12">
        <v>3</v>
      </c>
      <c r="K83" s="247">
        <v>6</v>
      </c>
      <c r="L83" s="247">
        <v>9</v>
      </c>
      <c r="M83" s="3">
        <v>43.923222207581148</v>
      </c>
      <c r="N83" s="3">
        <v>64.034151547491987</v>
      </c>
      <c r="O83" s="3">
        <v>70.589212307436782</v>
      </c>
      <c r="P83" s="3">
        <v>4.0425273881230543</v>
      </c>
      <c r="Q83" s="3">
        <v>59.099326267680546</v>
      </c>
      <c r="R83" s="3">
        <v>15.368065160596279</v>
      </c>
      <c r="S83" s="3">
        <v>18.711874555592981</v>
      </c>
      <c r="T83" s="3">
        <v>10.947306962487229</v>
      </c>
      <c r="U83" s="3">
        <v>22.495500899820001</v>
      </c>
      <c r="V83" s="3">
        <v>31.310882271082658</v>
      </c>
    </row>
    <row r="84" spans="1:22">
      <c r="A84" s="347">
        <v>701</v>
      </c>
      <c r="B84" s="65" t="s">
        <v>77</v>
      </c>
      <c r="C84" s="12">
        <v>25</v>
      </c>
      <c r="D84" s="12">
        <v>17</v>
      </c>
      <c r="E84" s="12">
        <v>44</v>
      </c>
      <c r="F84" s="12">
        <v>18</v>
      </c>
      <c r="G84" s="12">
        <v>46</v>
      </c>
      <c r="H84" s="12">
        <v>15</v>
      </c>
      <c r="I84" s="12">
        <v>6</v>
      </c>
      <c r="J84" s="12">
        <v>22</v>
      </c>
      <c r="K84" s="247">
        <v>15</v>
      </c>
      <c r="L84" s="247">
        <v>30</v>
      </c>
      <c r="M84" s="3">
        <v>25.49329526334574</v>
      </c>
      <c r="N84" s="3">
        <v>17.26607014087082</v>
      </c>
      <c r="O84" s="3">
        <v>44.512787309808999</v>
      </c>
      <c r="P84" s="3">
        <v>18.142966576623795</v>
      </c>
      <c r="Q84" s="3">
        <v>46.210256667838664</v>
      </c>
      <c r="R84" s="3">
        <v>15.024640410272848</v>
      </c>
      <c r="S84" s="3">
        <v>5.9975410081866434</v>
      </c>
      <c r="T84" s="3">
        <v>21.948202242707211</v>
      </c>
      <c r="U84" s="3">
        <v>12.880290579355499</v>
      </c>
      <c r="V84" s="3">
        <v>29.880180476290075</v>
      </c>
    </row>
    <row r="85" spans="1:22">
      <c r="A85" s="347">
        <v>702</v>
      </c>
      <c r="B85" s="65" t="s">
        <v>78</v>
      </c>
      <c r="C85" s="12">
        <v>17</v>
      </c>
      <c r="D85" s="12">
        <v>9</v>
      </c>
      <c r="E85" s="12">
        <v>37</v>
      </c>
      <c r="F85" s="12">
        <v>14</v>
      </c>
      <c r="G85" s="12">
        <v>25</v>
      </c>
      <c r="H85" s="12">
        <v>13</v>
      </c>
      <c r="I85" s="12">
        <v>10</v>
      </c>
      <c r="J85" s="12">
        <v>1</v>
      </c>
      <c r="K85" s="247">
        <v>6</v>
      </c>
      <c r="L85" s="247">
        <v>9</v>
      </c>
      <c r="M85" s="3">
        <v>12.145025897481693</v>
      </c>
      <c r="N85" s="3">
        <v>6.3304049349023366</v>
      </c>
      <c r="O85" s="3">
        <v>25.634097506564409</v>
      </c>
      <c r="P85" s="3">
        <v>9.557488292076842</v>
      </c>
      <c r="Q85" s="3">
        <v>16.824480291803788</v>
      </c>
      <c r="R85" s="3">
        <v>8.6284713003769973</v>
      </c>
      <c r="S85" s="3">
        <v>6.5492602610535133</v>
      </c>
      <c r="T85" s="3">
        <v>0.64652107012167526</v>
      </c>
      <c r="U85" s="3">
        <v>4.10060142154183</v>
      </c>
      <c r="V85" s="3">
        <v>5.7461724107108658</v>
      </c>
    </row>
    <row r="86" spans="1:22">
      <c r="A86" s="347">
        <v>703</v>
      </c>
      <c r="B86" s="65" t="s">
        <v>79</v>
      </c>
      <c r="C86" s="12">
        <v>7</v>
      </c>
      <c r="D86" s="12">
        <v>9</v>
      </c>
      <c r="E86" s="12">
        <v>19</v>
      </c>
      <c r="F86" s="12">
        <v>12</v>
      </c>
      <c r="G86" s="12">
        <v>9</v>
      </c>
      <c r="H86" s="12">
        <v>8</v>
      </c>
      <c r="I86" s="12">
        <v>3</v>
      </c>
      <c r="J86" s="12">
        <v>4</v>
      </c>
      <c r="K86" s="247">
        <v>10</v>
      </c>
      <c r="L86" s="247">
        <v>12</v>
      </c>
      <c r="M86" s="3">
        <v>11.177287751289379</v>
      </c>
      <c r="N86" s="3">
        <v>14.258103355406989</v>
      </c>
      <c r="O86" s="3">
        <v>29.877032424442561</v>
      </c>
      <c r="P86" s="3">
        <v>18.736533116822283</v>
      </c>
      <c r="Q86" s="3">
        <v>13.953272042293918</v>
      </c>
      <c r="R86" s="3">
        <v>12.322289481385642</v>
      </c>
      <c r="S86" s="3">
        <v>4.593688272313841</v>
      </c>
      <c r="T86" s="3">
        <v>6.0907831224399676</v>
      </c>
      <c r="U86" s="3">
        <v>15.682584489923901</v>
      </c>
      <c r="V86" s="3">
        <v>26.305405760883865</v>
      </c>
    </row>
    <row r="87" spans="1:22">
      <c r="A87" s="347">
        <v>704</v>
      </c>
      <c r="B87" s="65" t="s">
        <v>80</v>
      </c>
      <c r="C87" s="12">
        <v>22</v>
      </c>
      <c r="D87" s="12">
        <v>15</v>
      </c>
      <c r="E87" s="12">
        <v>33</v>
      </c>
      <c r="F87" s="12">
        <v>9</v>
      </c>
      <c r="G87" s="12">
        <v>26</v>
      </c>
      <c r="H87" s="12">
        <v>12</v>
      </c>
      <c r="I87" s="12">
        <v>14</v>
      </c>
      <c r="J87" s="12">
        <v>14</v>
      </c>
      <c r="K87" s="247">
        <v>18</v>
      </c>
      <c r="L87" s="247">
        <v>1</v>
      </c>
      <c r="M87" s="3">
        <v>56.433408577878097</v>
      </c>
      <c r="N87" s="3">
        <v>37.65249259500979</v>
      </c>
      <c r="O87" s="3">
        <v>81.118949878321573</v>
      </c>
      <c r="P87" s="3">
        <v>21.677344766125536</v>
      </c>
      <c r="Q87" s="3">
        <v>61.391702675261506</v>
      </c>
      <c r="R87" s="3">
        <v>27.808031886543233</v>
      </c>
      <c r="S87" s="3">
        <v>31.831203674230366</v>
      </c>
      <c r="T87" s="3">
        <v>31.248604972992275</v>
      </c>
      <c r="U87" s="3">
        <v>36.805299963194699</v>
      </c>
      <c r="V87" s="3">
        <v>5.2887666596149776</v>
      </c>
    </row>
    <row r="88" spans="1:22">
      <c r="A88" s="347">
        <v>705</v>
      </c>
      <c r="B88" s="65" t="s">
        <v>81</v>
      </c>
      <c r="C88" s="12">
        <v>4</v>
      </c>
      <c r="D88" s="12">
        <v>7</v>
      </c>
      <c r="E88" s="12">
        <v>21</v>
      </c>
      <c r="F88" s="12">
        <v>7</v>
      </c>
      <c r="G88" s="12">
        <v>8</v>
      </c>
      <c r="H88" s="12">
        <v>5</v>
      </c>
      <c r="I88" s="12">
        <v>3</v>
      </c>
      <c r="J88" s="12">
        <v>8</v>
      </c>
      <c r="K88" s="247">
        <v>0</v>
      </c>
      <c r="L88" s="247">
        <v>0</v>
      </c>
      <c r="M88" s="3">
        <v>9.1856886970100575</v>
      </c>
      <c r="N88" s="3">
        <v>15.863663146444273</v>
      </c>
      <c r="O88" s="3">
        <v>46.964106004696411</v>
      </c>
      <c r="P88" s="3">
        <v>15.459022548088601</v>
      </c>
      <c r="Q88" s="3">
        <v>17.452387704792862</v>
      </c>
      <c r="R88" s="3">
        <v>10.780741283770672</v>
      </c>
      <c r="S88" s="3">
        <v>6.3979526551503518</v>
      </c>
      <c r="T88" s="3">
        <v>16.880842354033465</v>
      </c>
      <c r="U88" s="3">
        <v>0</v>
      </c>
      <c r="V88" s="3">
        <v>0</v>
      </c>
    </row>
    <row r="89" spans="1:22">
      <c r="A89" s="347">
        <v>706</v>
      </c>
      <c r="B89" s="65" t="s">
        <v>82</v>
      </c>
      <c r="C89" s="12">
        <v>7</v>
      </c>
      <c r="D89" s="12">
        <v>6</v>
      </c>
      <c r="E89" s="12">
        <v>16</v>
      </c>
      <c r="F89" s="12">
        <v>4</v>
      </c>
      <c r="G89" s="12">
        <v>11</v>
      </c>
      <c r="H89" s="12">
        <v>3</v>
      </c>
      <c r="I89" s="12">
        <v>3</v>
      </c>
      <c r="J89" s="12">
        <v>0</v>
      </c>
      <c r="K89" s="247">
        <v>5</v>
      </c>
      <c r="L89" s="247">
        <v>2</v>
      </c>
      <c r="M89" s="3">
        <v>13.909311290386677</v>
      </c>
      <c r="N89" s="3">
        <v>11.696590443885608</v>
      </c>
      <c r="O89" s="3">
        <v>30.61029271092405</v>
      </c>
      <c r="P89" s="3">
        <v>7.5128657826527929</v>
      </c>
      <c r="Q89" s="3">
        <v>20.297075375957192</v>
      </c>
      <c r="R89" s="3">
        <v>5.4418807139747498</v>
      </c>
      <c r="S89" s="3">
        <v>5.3493099390178669</v>
      </c>
      <c r="T89" s="3">
        <v>0</v>
      </c>
      <c r="U89" s="3">
        <v>10.0794258759021</v>
      </c>
      <c r="V89" s="3">
        <v>3.4511319712865824</v>
      </c>
    </row>
    <row r="90" spans="1:2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145"/>
      <c r="B91" s="670" t="s">
        <v>326</v>
      </c>
      <c r="C91" s="670"/>
      <c r="D91" s="670"/>
      <c r="E91" s="670"/>
      <c r="F91" s="670"/>
      <c r="G91" s="670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6">
    <mergeCell ref="A2:E2"/>
    <mergeCell ref="B91:G91"/>
    <mergeCell ref="B6:B7"/>
    <mergeCell ref="C6:L6"/>
    <mergeCell ref="M6:V6"/>
    <mergeCell ref="A6:A7"/>
  </mergeCells>
  <hyperlinks>
    <hyperlink ref="A1" location="'ODS 16'!A1" display="ODS 16 " xr:uid="{00000000-0004-0000-69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tabColor theme="4" tint="-0.249977111117893"/>
  </sheetPr>
  <dimension ref="A1:V92"/>
  <sheetViews>
    <sheetView zoomScale="80" zoomScaleNormal="80" workbookViewId="0">
      <selection activeCell="A2" sqref="A2:E2"/>
    </sheetView>
  </sheetViews>
  <sheetFormatPr baseColWidth="10" defaultColWidth="11.44140625" defaultRowHeight="13.2"/>
  <cols>
    <col min="1" max="1" width="11.44140625" style="48"/>
    <col min="2" max="2" width="20.44140625" style="48" customWidth="1"/>
    <col min="3" max="4" width="11.44140625" style="48"/>
    <col min="5" max="5" width="12.77734375" style="48" customWidth="1"/>
    <col min="6" max="16384" width="11.44140625" style="48"/>
  </cols>
  <sheetData>
    <row r="1" spans="1:22" ht="14.4">
      <c r="A1" s="348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53" t="s">
        <v>1041</v>
      </c>
      <c r="B2" s="553"/>
      <c r="C2" s="553"/>
      <c r="D2" s="553"/>
      <c r="E2" s="553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555" t="s">
        <v>1046</v>
      </c>
      <c r="C4" s="555"/>
      <c r="D4" s="555"/>
      <c r="E4" s="555"/>
      <c r="F4" s="555"/>
      <c r="G4" s="555"/>
      <c r="H4" s="555"/>
      <c r="I4" s="161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62"/>
      <c r="D5" s="162"/>
      <c r="E5" s="162"/>
      <c r="F5" s="162"/>
      <c r="G5" s="162"/>
      <c r="H5" s="162"/>
      <c r="I5" s="162"/>
      <c r="J5" s="161"/>
      <c r="K5" s="161"/>
      <c r="L5" s="161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666" t="s">
        <v>1161</v>
      </c>
      <c r="B6" s="666" t="s">
        <v>0</v>
      </c>
      <c r="C6" s="654" t="s">
        <v>96</v>
      </c>
      <c r="D6" s="677"/>
      <c r="E6" s="677"/>
      <c r="F6" s="677"/>
      <c r="G6" s="677"/>
      <c r="H6" s="677"/>
      <c r="I6" s="677"/>
      <c r="J6" s="677"/>
      <c r="K6" s="246"/>
      <c r="L6" s="246"/>
      <c r="M6" s="675" t="s">
        <v>98</v>
      </c>
      <c r="N6" s="676"/>
      <c r="O6" s="676"/>
      <c r="P6" s="676"/>
      <c r="Q6" s="676"/>
      <c r="R6" s="676"/>
      <c r="S6" s="676"/>
      <c r="T6" s="676"/>
      <c r="U6" s="676"/>
      <c r="V6" s="676"/>
    </row>
    <row r="7" spans="1:22">
      <c r="A7" s="664" t="s">
        <v>1161</v>
      </c>
      <c r="B7" s="664"/>
      <c r="C7" s="141">
        <v>2015</v>
      </c>
      <c r="D7" s="141">
        <v>2016</v>
      </c>
      <c r="E7" s="141">
        <v>2017</v>
      </c>
      <c r="F7" s="141">
        <v>2018</v>
      </c>
      <c r="G7" s="141">
        <v>2019</v>
      </c>
      <c r="H7" s="141">
        <v>2020</v>
      </c>
      <c r="I7" s="141">
        <v>2021</v>
      </c>
      <c r="J7" s="141">
        <v>2022</v>
      </c>
      <c r="K7" s="141">
        <v>2023</v>
      </c>
      <c r="L7" s="141">
        <v>2024</v>
      </c>
      <c r="M7" s="144">
        <v>2015</v>
      </c>
      <c r="N7" s="144">
        <v>2016</v>
      </c>
      <c r="O7" s="144">
        <v>2017</v>
      </c>
      <c r="P7" s="144">
        <v>2018</v>
      </c>
      <c r="Q7" s="144">
        <v>2019</v>
      </c>
      <c r="R7" s="144">
        <v>2020</v>
      </c>
      <c r="S7" s="144">
        <v>2021</v>
      </c>
      <c r="T7" s="144">
        <v>2022</v>
      </c>
      <c r="U7" s="144">
        <v>2023</v>
      </c>
      <c r="V7" s="144">
        <v>2024</v>
      </c>
    </row>
    <row r="8" spans="1:22">
      <c r="A8" s="347">
        <v>101</v>
      </c>
      <c r="B8" s="65" t="s">
        <v>1</v>
      </c>
      <c r="C8" s="12">
        <v>271</v>
      </c>
      <c r="D8" s="12">
        <v>345</v>
      </c>
      <c r="E8" s="12">
        <v>260</v>
      </c>
      <c r="F8" s="12">
        <v>515</v>
      </c>
      <c r="G8" s="12">
        <v>557</v>
      </c>
      <c r="H8" s="12">
        <v>288</v>
      </c>
      <c r="I8" s="12">
        <v>449</v>
      </c>
      <c r="J8" s="12">
        <v>408</v>
      </c>
      <c r="K8" s="247">
        <v>629</v>
      </c>
      <c r="L8" s="247">
        <v>1019</v>
      </c>
      <c r="M8" s="3">
        <v>81.142583388226839</v>
      </c>
      <c r="N8" s="3">
        <v>102.43711252048743</v>
      </c>
      <c r="O8" s="3">
        <v>76.564943268321841</v>
      </c>
      <c r="P8" s="3">
        <v>150.50206319333233</v>
      </c>
      <c r="Q8" s="3">
        <v>161.51903285766895</v>
      </c>
      <c r="R8" s="3">
        <v>82.902031675484608</v>
      </c>
      <c r="S8" s="3">
        <v>128.40384582387225</v>
      </c>
      <c r="T8" s="3">
        <v>115.92292262144915</v>
      </c>
      <c r="U8" s="3">
        <v>138.202684026664</v>
      </c>
      <c r="V8" s="3">
        <v>287.83278017089191</v>
      </c>
    </row>
    <row r="9" spans="1:22">
      <c r="A9" s="347">
        <v>102</v>
      </c>
      <c r="B9" s="65" t="s">
        <v>2</v>
      </c>
      <c r="C9" s="12">
        <v>19</v>
      </c>
      <c r="D9" s="12">
        <v>44</v>
      </c>
      <c r="E9" s="12">
        <v>26</v>
      </c>
      <c r="F9" s="12">
        <v>71</v>
      </c>
      <c r="G9" s="12">
        <v>28</v>
      </c>
      <c r="H9" s="12">
        <v>17</v>
      </c>
      <c r="I9" s="12">
        <v>18</v>
      </c>
      <c r="J9" s="12">
        <v>26</v>
      </c>
      <c r="K9" s="247">
        <v>22</v>
      </c>
      <c r="L9" s="247">
        <v>34</v>
      </c>
      <c r="M9" s="3">
        <v>28.506271379703534</v>
      </c>
      <c r="N9" s="3">
        <v>65.318725691042431</v>
      </c>
      <c r="O9" s="3">
        <v>38.207200587803086</v>
      </c>
      <c r="P9" s="3">
        <v>103.30578512396694</v>
      </c>
      <c r="Q9" s="3">
        <v>40.349309738594116</v>
      </c>
      <c r="R9" s="3">
        <v>24.266994033174406</v>
      </c>
      <c r="S9" s="3">
        <v>25.480592282211717</v>
      </c>
      <c r="T9" s="3">
        <v>36.515828207072836</v>
      </c>
      <c r="U9" s="3">
        <v>25.174825174825202</v>
      </c>
      <c r="V9" s="3">
        <v>47.389401499735179</v>
      </c>
    </row>
    <row r="10" spans="1:22">
      <c r="A10" s="347">
        <v>103</v>
      </c>
      <c r="B10" s="65" t="s">
        <v>3</v>
      </c>
      <c r="C10" s="12">
        <v>188</v>
      </c>
      <c r="D10" s="12">
        <v>257</v>
      </c>
      <c r="E10" s="12">
        <v>238</v>
      </c>
      <c r="F10" s="12">
        <v>390</v>
      </c>
      <c r="G10" s="12">
        <v>397</v>
      </c>
      <c r="H10" s="12">
        <v>147</v>
      </c>
      <c r="I10" s="12">
        <v>216</v>
      </c>
      <c r="J10" s="12">
        <v>273</v>
      </c>
      <c r="K10" s="247">
        <v>292</v>
      </c>
      <c r="L10" s="247">
        <v>550</v>
      </c>
      <c r="M10" s="3">
        <v>80.56222146040453</v>
      </c>
      <c r="N10" s="3">
        <v>108.96155819267965</v>
      </c>
      <c r="O10" s="3">
        <v>99.869079190305143</v>
      </c>
      <c r="P10" s="3">
        <v>162.04694375309032</v>
      </c>
      <c r="Q10" s="3">
        <v>163.38591588711967</v>
      </c>
      <c r="R10" s="3">
        <v>59.949104433786829</v>
      </c>
      <c r="S10" s="3">
        <v>87.332007180631706</v>
      </c>
      <c r="T10" s="3">
        <v>109.47719626093269</v>
      </c>
      <c r="U10" s="3">
        <v>93.6270864505031</v>
      </c>
      <c r="V10" s="3">
        <v>218.84101796883706</v>
      </c>
    </row>
    <row r="11" spans="1:22">
      <c r="A11" s="347">
        <v>104</v>
      </c>
      <c r="B11" s="65" t="s">
        <v>4</v>
      </c>
      <c r="C11" s="12">
        <v>63</v>
      </c>
      <c r="D11" s="12">
        <v>51</v>
      </c>
      <c r="E11" s="12">
        <v>45</v>
      </c>
      <c r="F11" s="12">
        <v>98</v>
      </c>
      <c r="G11" s="12">
        <v>119</v>
      </c>
      <c r="H11" s="12">
        <v>51</v>
      </c>
      <c r="I11" s="12">
        <v>65</v>
      </c>
      <c r="J11" s="12">
        <v>84</v>
      </c>
      <c r="K11" s="247">
        <v>89</v>
      </c>
      <c r="L11" s="247">
        <v>137</v>
      </c>
      <c r="M11" s="3">
        <v>173.68769298632554</v>
      </c>
      <c r="N11" s="3">
        <v>139.1997379769638</v>
      </c>
      <c r="O11" s="3">
        <v>121.66436856192715</v>
      </c>
      <c r="P11" s="3">
        <v>262.41799437675729</v>
      </c>
      <c r="Q11" s="3">
        <v>315.91802060104067</v>
      </c>
      <c r="R11" s="3">
        <v>134.27059473975197</v>
      </c>
      <c r="S11" s="3">
        <v>169.72165648336727</v>
      </c>
      <c r="T11" s="3">
        <v>217.65605161557798</v>
      </c>
      <c r="U11" s="3">
        <v>158.33874107722301</v>
      </c>
      <c r="V11" s="3">
        <v>352.43877341016668</v>
      </c>
    </row>
    <row r="12" spans="1:22">
      <c r="A12" s="347">
        <v>105</v>
      </c>
      <c r="B12" s="65" t="s">
        <v>5</v>
      </c>
      <c r="C12" s="12">
        <v>22</v>
      </c>
      <c r="D12" s="12">
        <v>15</v>
      </c>
      <c r="E12" s="12">
        <v>22</v>
      </c>
      <c r="F12" s="12">
        <v>15</v>
      </c>
      <c r="G12" s="12">
        <v>43</v>
      </c>
      <c r="H12" s="12">
        <v>24</v>
      </c>
      <c r="I12" s="12">
        <v>30</v>
      </c>
      <c r="J12" s="12">
        <v>15</v>
      </c>
      <c r="K12" s="247">
        <v>30</v>
      </c>
      <c r="L12" s="247">
        <v>52</v>
      </c>
      <c r="M12" s="3">
        <v>123.71365911263567</v>
      </c>
      <c r="N12" s="3">
        <v>83.59340169415961</v>
      </c>
      <c r="O12" s="3">
        <v>121.53353220638603</v>
      </c>
      <c r="P12" s="3">
        <v>82.128777923784497</v>
      </c>
      <c r="Q12" s="3">
        <v>233.70835371487578</v>
      </c>
      <c r="R12" s="3">
        <v>129.48475856487727</v>
      </c>
      <c r="S12" s="3">
        <v>160.72002571520412</v>
      </c>
      <c r="T12" s="3">
        <v>79.842444243359779</v>
      </c>
      <c r="U12" s="3">
        <v>112.29646266142601</v>
      </c>
      <c r="V12" s="3">
        <v>60.026781179295376</v>
      </c>
    </row>
    <row r="13" spans="1:22">
      <c r="A13" s="347">
        <v>106</v>
      </c>
      <c r="B13" s="65" t="s">
        <v>6</v>
      </c>
      <c r="C13" s="12">
        <v>37</v>
      </c>
      <c r="D13" s="12">
        <v>78</v>
      </c>
      <c r="E13" s="12">
        <v>76</v>
      </c>
      <c r="F13" s="12">
        <v>84</v>
      </c>
      <c r="G13" s="12">
        <v>104</v>
      </c>
      <c r="H13" s="12">
        <v>67</v>
      </c>
      <c r="I13" s="12">
        <v>75</v>
      </c>
      <c r="J13" s="12">
        <v>80</v>
      </c>
      <c r="K13" s="247">
        <v>93</v>
      </c>
      <c r="L13" s="247">
        <v>174</v>
      </c>
      <c r="M13" s="3">
        <v>60.915377016792888</v>
      </c>
      <c r="N13" s="3">
        <v>127.16423750366819</v>
      </c>
      <c r="O13" s="3">
        <v>122.75686065481094</v>
      </c>
      <c r="P13" s="3">
        <v>134.44947740768603</v>
      </c>
      <c r="Q13" s="3">
        <v>165.0453081110247</v>
      </c>
      <c r="R13" s="3">
        <v>105.46364652363486</v>
      </c>
      <c r="S13" s="3">
        <v>117.14723063946768</v>
      </c>
      <c r="T13" s="3">
        <v>124.06947890818859</v>
      </c>
      <c r="U13" s="3">
        <v>119.151507014835</v>
      </c>
      <c r="V13" s="3">
        <v>268.0221811460259</v>
      </c>
    </row>
    <row r="14" spans="1:22">
      <c r="A14" s="347">
        <v>107</v>
      </c>
      <c r="B14" s="65" t="s">
        <v>7</v>
      </c>
      <c r="C14" s="12">
        <v>28</v>
      </c>
      <c r="D14" s="12">
        <v>26</v>
      </c>
      <c r="E14" s="12">
        <v>27</v>
      </c>
      <c r="F14" s="12">
        <v>68</v>
      </c>
      <c r="G14" s="12">
        <v>32</v>
      </c>
      <c r="H14" s="12">
        <v>9</v>
      </c>
      <c r="I14" s="12">
        <v>21</v>
      </c>
      <c r="J14" s="12">
        <v>23</v>
      </c>
      <c r="K14" s="247">
        <v>42</v>
      </c>
      <c r="L14" s="247">
        <v>43</v>
      </c>
      <c r="M14" s="3">
        <v>96.528424173475372</v>
      </c>
      <c r="N14" s="3">
        <v>88.767497439399108</v>
      </c>
      <c r="O14" s="3">
        <v>91.355100659786842</v>
      </c>
      <c r="P14" s="3">
        <v>228.02722913383187</v>
      </c>
      <c r="Q14" s="3">
        <v>106.42897528852231</v>
      </c>
      <c r="R14" s="3">
        <v>29.685335444290523</v>
      </c>
      <c r="S14" s="3">
        <v>68.748772343351007</v>
      </c>
      <c r="T14" s="3">
        <v>74.774862641828406</v>
      </c>
      <c r="U14" s="3">
        <v>108.198343019661</v>
      </c>
      <c r="V14" s="3">
        <v>138.90683550846362</v>
      </c>
    </row>
    <row r="15" spans="1:22">
      <c r="A15" s="347">
        <v>108</v>
      </c>
      <c r="B15" s="65" t="s">
        <v>8</v>
      </c>
      <c r="C15" s="12">
        <v>59</v>
      </c>
      <c r="D15" s="12">
        <v>95</v>
      </c>
      <c r="E15" s="12">
        <v>52</v>
      </c>
      <c r="F15" s="12">
        <v>130</v>
      </c>
      <c r="G15" s="12">
        <v>188</v>
      </c>
      <c r="H15" s="12">
        <v>114</v>
      </c>
      <c r="I15" s="12">
        <v>113</v>
      </c>
      <c r="J15" s="12">
        <v>71</v>
      </c>
      <c r="K15" s="247">
        <v>117</v>
      </c>
      <c r="L15" s="247">
        <v>224</v>
      </c>
      <c r="M15" s="3">
        <v>44.625973829513654</v>
      </c>
      <c r="N15" s="3">
        <v>71.130678287173268</v>
      </c>
      <c r="O15" s="3">
        <v>38.559934744725815</v>
      </c>
      <c r="P15" s="3">
        <v>95.50958034559774</v>
      </c>
      <c r="Q15" s="3">
        <v>136.89852033088664</v>
      </c>
      <c r="R15" s="3">
        <v>82.29561451001625</v>
      </c>
      <c r="S15" s="3">
        <v>80.900356534314639</v>
      </c>
      <c r="T15" s="3">
        <v>50.439032707226282</v>
      </c>
      <c r="U15" s="3">
        <v>67.371162114697498</v>
      </c>
      <c r="V15" s="3">
        <v>157.96897038081806</v>
      </c>
    </row>
    <row r="16" spans="1:22">
      <c r="A16" s="347">
        <v>109</v>
      </c>
      <c r="B16" s="65" t="s">
        <v>9</v>
      </c>
      <c r="C16" s="12">
        <v>46</v>
      </c>
      <c r="D16" s="12">
        <v>41</v>
      </c>
      <c r="E16" s="12">
        <v>39</v>
      </c>
      <c r="F16" s="12">
        <v>51</v>
      </c>
      <c r="G16" s="12">
        <v>53</v>
      </c>
      <c r="H16" s="12">
        <v>21</v>
      </c>
      <c r="I16" s="12">
        <v>62</v>
      </c>
      <c r="J16" s="12">
        <v>44</v>
      </c>
      <c r="K16" s="247">
        <v>61</v>
      </c>
      <c r="L16" s="247">
        <v>139</v>
      </c>
      <c r="M16" s="3">
        <v>81.31518472688704</v>
      </c>
      <c r="N16" s="3">
        <v>71.455958729826762</v>
      </c>
      <c r="O16" s="3">
        <v>67.05754913255042</v>
      </c>
      <c r="P16" s="3">
        <v>86.519865639738057</v>
      </c>
      <c r="Q16" s="3">
        <v>88.775732399792304</v>
      </c>
      <c r="R16" s="3">
        <v>34.737730137462158</v>
      </c>
      <c r="S16" s="3">
        <v>101.37013178117132</v>
      </c>
      <c r="T16" s="3">
        <v>71.136404054775028</v>
      </c>
      <c r="U16" s="3">
        <v>79.283005860048206</v>
      </c>
      <c r="V16" s="3">
        <v>222.26486296331831</v>
      </c>
    </row>
    <row r="17" spans="1:22">
      <c r="A17" s="347">
        <v>110</v>
      </c>
      <c r="B17" s="65" t="s">
        <v>10</v>
      </c>
      <c r="C17" s="12">
        <v>55</v>
      </c>
      <c r="D17" s="12">
        <v>48</v>
      </c>
      <c r="E17" s="12">
        <v>41</v>
      </c>
      <c r="F17" s="12">
        <v>152</v>
      </c>
      <c r="G17" s="12">
        <v>172</v>
      </c>
      <c r="H17" s="12">
        <v>117</v>
      </c>
      <c r="I17" s="12">
        <v>130</v>
      </c>
      <c r="J17" s="12">
        <v>86</v>
      </c>
      <c r="K17" s="247">
        <v>1</v>
      </c>
      <c r="L17" s="247">
        <v>4</v>
      </c>
      <c r="M17" s="3">
        <v>62.689493240932812</v>
      </c>
      <c r="N17" s="3">
        <v>53.839423918164073</v>
      </c>
      <c r="O17" s="3">
        <v>45.282352031631376</v>
      </c>
      <c r="P17" s="3">
        <v>165.36658071956222</v>
      </c>
      <c r="Q17" s="3">
        <v>184.4563363968814</v>
      </c>
      <c r="R17" s="3">
        <v>123.7466683589288</v>
      </c>
      <c r="S17" s="3">
        <v>135.60312095798389</v>
      </c>
      <c r="T17" s="3">
        <v>88.515613742563659</v>
      </c>
      <c r="U17" s="3">
        <v>98.750802350269097</v>
      </c>
      <c r="V17" s="3">
        <v>201.20110965460478</v>
      </c>
    </row>
    <row r="18" spans="1:22">
      <c r="A18" s="347">
        <v>111</v>
      </c>
      <c r="B18" s="65" t="s">
        <v>11</v>
      </c>
      <c r="C18" s="12">
        <v>26</v>
      </c>
      <c r="D18" s="12">
        <v>31</v>
      </c>
      <c r="E18" s="12">
        <v>18</v>
      </c>
      <c r="F18" s="12">
        <v>57</v>
      </c>
      <c r="G18" s="12">
        <v>48</v>
      </c>
      <c r="H18" s="12">
        <v>25</v>
      </c>
      <c r="I18" s="12">
        <v>40</v>
      </c>
      <c r="J18" s="12">
        <v>33</v>
      </c>
      <c r="K18" s="247">
        <v>32</v>
      </c>
      <c r="L18" s="247">
        <v>106</v>
      </c>
      <c r="M18" s="3">
        <v>38.270750842692493</v>
      </c>
      <c r="N18" s="3">
        <v>45.107311749727174</v>
      </c>
      <c r="O18" s="3">
        <v>25.899280575539567</v>
      </c>
      <c r="P18" s="3">
        <v>81.14225518527482</v>
      </c>
      <c r="Q18" s="3">
        <v>67.632305698021753</v>
      </c>
      <c r="R18" s="3">
        <v>34.88550577006265</v>
      </c>
      <c r="S18" s="3">
        <v>55.316618495111392</v>
      </c>
      <c r="T18" s="3">
        <v>45.247627927384414</v>
      </c>
      <c r="U18" s="3">
        <v>38.760845582754399</v>
      </c>
      <c r="V18" s="3">
        <v>144.15492574661371</v>
      </c>
    </row>
    <row r="19" spans="1:22">
      <c r="A19" s="347">
        <v>112</v>
      </c>
      <c r="B19" s="65" t="s">
        <v>12</v>
      </c>
      <c r="C19" s="12">
        <v>13</v>
      </c>
      <c r="D19" s="12">
        <v>21</v>
      </c>
      <c r="E19" s="12">
        <v>22</v>
      </c>
      <c r="F19" s="12">
        <v>37</v>
      </c>
      <c r="G19" s="12">
        <v>52</v>
      </c>
      <c r="H19" s="12">
        <v>8</v>
      </c>
      <c r="I19" s="12">
        <v>23</v>
      </c>
      <c r="J19" s="12">
        <v>19</v>
      </c>
      <c r="K19" s="247">
        <v>40</v>
      </c>
      <c r="L19" s="247">
        <v>82</v>
      </c>
      <c r="M19" s="3">
        <v>61.410553167367375</v>
      </c>
      <c r="N19" s="3">
        <v>98.429810171080376</v>
      </c>
      <c r="O19" s="3">
        <v>102.23523397927413</v>
      </c>
      <c r="P19" s="3">
        <v>170.68782580615397</v>
      </c>
      <c r="Q19" s="3">
        <v>238.14975956033888</v>
      </c>
      <c r="R19" s="3">
        <v>36.403349108117943</v>
      </c>
      <c r="S19" s="3">
        <v>104.00651171203764</v>
      </c>
      <c r="T19" s="3">
        <v>85.366401581524912</v>
      </c>
      <c r="U19" s="3">
        <v>133.08490817141299</v>
      </c>
      <c r="V19" s="3">
        <v>366.44769182642892</v>
      </c>
    </row>
    <row r="20" spans="1:22">
      <c r="A20" s="347">
        <v>113</v>
      </c>
      <c r="B20" s="65" t="s">
        <v>13</v>
      </c>
      <c r="C20" s="12">
        <v>56</v>
      </c>
      <c r="D20" s="12">
        <v>34</v>
      </c>
      <c r="E20" s="12">
        <v>36</v>
      </c>
      <c r="F20" s="12">
        <v>128</v>
      </c>
      <c r="G20" s="12">
        <v>114</v>
      </c>
      <c r="H20" s="12">
        <v>79</v>
      </c>
      <c r="I20" s="12">
        <v>97</v>
      </c>
      <c r="J20" s="12">
        <v>54</v>
      </c>
      <c r="K20" s="247">
        <v>74</v>
      </c>
      <c r="L20" s="247">
        <v>143</v>
      </c>
      <c r="M20" s="3">
        <v>68.706598287242656</v>
      </c>
      <c r="N20" s="3">
        <v>41.354480879634131</v>
      </c>
      <c r="O20" s="3">
        <v>43.431577169467602</v>
      </c>
      <c r="P20" s="3">
        <v>153.17600880762049</v>
      </c>
      <c r="Q20" s="3">
        <v>135.36780858516892</v>
      </c>
      <c r="R20" s="3">
        <v>93.08024931368044</v>
      </c>
      <c r="S20" s="3">
        <v>113.46887209601573</v>
      </c>
      <c r="T20" s="3">
        <v>62.743275431360026</v>
      </c>
      <c r="U20" s="3">
        <v>71.053196053196004</v>
      </c>
      <c r="V20" s="3">
        <v>647.26383922509399</v>
      </c>
    </row>
    <row r="21" spans="1:22">
      <c r="A21" s="347">
        <v>114</v>
      </c>
      <c r="B21" s="65" t="s">
        <v>14</v>
      </c>
      <c r="C21" s="12">
        <v>41</v>
      </c>
      <c r="D21" s="12">
        <v>42</v>
      </c>
      <c r="E21" s="12">
        <v>36</v>
      </c>
      <c r="F21" s="12">
        <v>55</v>
      </c>
      <c r="G21" s="12">
        <v>62</v>
      </c>
      <c r="H21" s="12">
        <v>24</v>
      </c>
      <c r="I21" s="12">
        <v>39</v>
      </c>
      <c r="J21" s="12">
        <v>51</v>
      </c>
      <c r="K21" s="247">
        <v>65</v>
      </c>
      <c r="L21" s="247">
        <v>116</v>
      </c>
      <c r="M21" s="3">
        <v>67.513049778524262</v>
      </c>
      <c r="N21" s="3">
        <v>68.685811473801266</v>
      </c>
      <c r="O21" s="3">
        <v>58.496636443404505</v>
      </c>
      <c r="P21" s="3">
        <v>88.827158499951551</v>
      </c>
      <c r="Q21" s="3">
        <v>99.534435703965329</v>
      </c>
      <c r="R21" s="3">
        <v>38.296446408910306</v>
      </c>
      <c r="S21" s="3">
        <v>61.926386992283014</v>
      </c>
      <c r="T21" s="3">
        <v>80.620939312983126</v>
      </c>
      <c r="U21" s="3">
        <v>87.327444328754197</v>
      </c>
      <c r="V21" s="3">
        <v>182.65127777165441</v>
      </c>
    </row>
    <row r="22" spans="1:22">
      <c r="A22" s="347">
        <v>115</v>
      </c>
      <c r="B22" s="65" t="s">
        <v>15</v>
      </c>
      <c r="C22" s="12">
        <v>17</v>
      </c>
      <c r="D22" s="12">
        <v>24</v>
      </c>
      <c r="E22" s="12">
        <v>32</v>
      </c>
      <c r="F22" s="12">
        <v>31</v>
      </c>
      <c r="G22" s="12">
        <v>44</v>
      </c>
      <c r="H22" s="12">
        <v>25</v>
      </c>
      <c r="I22" s="12">
        <v>21</v>
      </c>
      <c r="J22" s="12">
        <v>22</v>
      </c>
      <c r="K22" s="247">
        <v>41</v>
      </c>
      <c r="L22" s="247">
        <v>60</v>
      </c>
      <c r="M22" s="3">
        <v>27.693610921056916</v>
      </c>
      <c r="N22" s="3">
        <v>38.922495580674983</v>
      </c>
      <c r="O22" s="3">
        <v>51.695449184988931</v>
      </c>
      <c r="P22" s="3">
        <v>49.913858341249778</v>
      </c>
      <c r="Q22" s="3">
        <v>70.614668592521269</v>
      </c>
      <c r="R22" s="3">
        <v>39.978891145475188</v>
      </c>
      <c r="S22" s="3">
        <v>33.485880120549169</v>
      </c>
      <c r="T22" s="3">
        <v>35.007319712303477</v>
      </c>
      <c r="U22" s="3">
        <v>53.841298132263901</v>
      </c>
      <c r="V22" s="3">
        <v>95.319797922028414</v>
      </c>
    </row>
    <row r="23" spans="1:22">
      <c r="A23" s="347">
        <v>116</v>
      </c>
      <c r="B23" s="65" t="s">
        <v>83</v>
      </c>
      <c r="C23" s="12">
        <v>11</v>
      </c>
      <c r="D23" s="12">
        <v>6</v>
      </c>
      <c r="E23" s="12">
        <v>4</v>
      </c>
      <c r="F23" s="12">
        <v>12</v>
      </c>
      <c r="G23" s="12">
        <v>35</v>
      </c>
      <c r="H23" s="12">
        <v>17</v>
      </c>
      <c r="I23" s="12">
        <v>12</v>
      </c>
      <c r="J23" s="12">
        <v>5</v>
      </c>
      <c r="K23" s="247">
        <v>21</v>
      </c>
      <c r="L23" s="247">
        <v>24</v>
      </c>
      <c r="M23" s="3">
        <v>170.70142768466789</v>
      </c>
      <c r="N23" s="3">
        <v>91.855480710349056</v>
      </c>
      <c r="O23" s="3">
        <v>60.432089439492366</v>
      </c>
      <c r="P23" s="3">
        <v>179.02431746978965</v>
      </c>
      <c r="Q23" s="3">
        <v>515.46391752577324</v>
      </c>
      <c r="R23" s="3">
        <v>247.41667879493522</v>
      </c>
      <c r="S23" s="3">
        <v>172.63703064307293</v>
      </c>
      <c r="T23" s="3">
        <v>71.11363959607452</v>
      </c>
      <c r="U23" s="3">
        <v>275.39283978616601</v>
      </c>
      <c r="V23" s="3">
        <v>42.725152653410007</v>
      </c>
    </row>
    <row r="24" spans="1:22">
      <c r="A24" s="347">
        <v>117</v>
      </c>
      <c r="B24" s="65" t="s">
        <v>17</v>
      </c>
      <c r="C24" s="12">
        <v>15</v>
      </c>
      <c r="D24" s="12">
        <v>12</v>
      </c>
      <c r="E24" s="12">
        <v>10</v>
      </c>
      <c r="F24" s="12">
        <v>18</v>
      </c>
      <c r="G24" s="12">
        <v>29</v>
      </c>
      <c r="H24" s="12">
        <v>18</v>
      </c>
      <c r="I24" s="12">
        <v>20</v>
      </c>
      <c r="J24" s="12">
        <v>17</v>
      </c>
      <c r="K24" s="247">
        <v>15</v>
      </c>
      <c r="L24" s="247">
        <v>37</v>
      </c>
      <c r="M24" s="3">
        <v>195.6436676666232</v>
      </c>
      <c r="N24" s="3">
        <v>155.3196997152472</v>
      </c>
      <c r="O24" s="3">
        <v>128.40267077555214</v>
      </c>
      <c r="P24" s="3">
        <v>229.41626306398166</v>
      </c>
      <c r="Q24" s="3">
        <v>366.8564199873498</v>
      </c>
      <c r="R24" s="3">
        <v>226.47206844489182</v>
      </c>
      <c r="S24" s="3">
        <v>250</v>
      </c>
      <c r="T24" s="3">
        <v>211.41649048625794</v>
      </c>
      <c r="U24" s="3">
        <v>117.47116616830399</v>
      </c>
      <c r="V24" s="3">
        <v>457.24172021749871</v>
      </c>
    </row>
    <row r="25" spans="1:22">
      <c r="A25" s="347">
        <v>118</v>
      </c>
      <c r="B25" s="65" t="s">
        <v>18</v>
      </c>
      <c r="C25" s="12">
        <v>47</v>
      </c>
      <c r="D25" s="12">
        <v>86</v>
      </c>
      <c r="E25" s="12">
        <v>69</v>
      </c>
      <c r="F25" s="12">
        <v>91</v>
      </c>
      <c r="G25" s="12">
        <v>70</v>
      </c>
      <c r="H25" s="12">
        <v>39</v>
      </c>
      <c r="I25" s="12">
        <v>41</v>
      </c>
      <c r="J25" s="12">
        <v>27</v>
      </c>
      <c r="K25" s="247">
        <v>37</v>
      </c>
      <c r="L25" s="247">
        <v>61</v>
      </c>
      <c r="M25" s="3">
        <v>61.572321276512127</v>
      </c>
      <c r="N25" s="3">
        <v>111.64771252012255</v>
      </c>
      <c r="O25" s="3">
        <v>88.813376066725866</v>
      </c>
      <c r="P25" s="3">
        <v>116.17367325835238</v>
      </c>
      <c r="Q25" s="3">
        <v>88.651359531920818</v>
      </c>
      <c r="R25" s="3">
        <v>49.009135805571965</v>
      </c>
      <c r="S25" s="3">
        <v>51.159192433430661</v>
      </c>
      <c r="T25" s="3">
        <v>33.466787312369078</v>
      </c>
      <c r="U25" s="3">
        <v>40.8301185481373</v>
      </c>
      <c r="V25" s="3">
        <v>75.129629401549394</v>
      </c>
    </row>
    <row r="26" spans="1:22">
      <c r="A26" s="347">
        <v>119</v>
      </c>
      <c r="B26" s="65" t="s">
        <v>19</v>
      </c>
      <c r="C26" s="12">
        <v>282</v>
      </c>
      <c r="D26" s="12">
        <v>305</v>
      </c>
      <c r="E26" s="12">
        <v>236</v>
      </c>
      <c r="F26" s="12">
        <v>309</v>
      </c>
      <c r="G26" s="12">
        <v>989</v>
      </c>
      <c r="H26" s="12">
        <v>720</v>
      </c>
      <c r="I26" s="12">
        <v>700</v>
      </c>
      <c r="J26" s="12">
        <v>578</v>
      </c>
      <c r="K26" s="247">
        <v>600</v>
      </c>
      <c r="L26" s="247">
        <v>1173</v>
      </c>
      <c r="M26" s="3">
        <v>198.59434639924507</v>
      </c>
      <c r="N26" s="3">
        <v>214.34946693747321</v>
      </c>
      <c r="O26" s="3">
        <v>165.55594528235707</v>
      </c>
      <c r="P26" s="3">
        <v>216.40322433800924</v>
      </c>
      <c r="Q26" s="3">
        <v>691.6229011797451</v>
      </c>
      <c r="R26" s="3">
        <v>503.08488858765901</v>
      </c>
      <c r="S26" s="3">
        <v>488.75172808646721</v>
      </c>
      <c r="T26" s="3">
        <v>403.4002875448416</v>
      </c>
      <c r="U26" s="3">
        <v>289.962209320851</v>
      </c>
      <c r="V26" s="3">
        <v>818.60244394352833</v>
      </c>
    </row>
    <row r="27" spans="1:22">
      <c r="A27" s="347">
        <v>120</v>
      </c>
      <c r="B27" s="65" t="s">
        <v>20</v>
      </c>
      <c r="C27" s="12">
        <v>31</v>
      </c>
      <c r="D27" s="12">
        <v>10</v>
      </c>
      <c r="E27" s="12">
        <v>14</v>
      </c>
      <c r="F27" s="12">
        <v>32</v>
      </c>
      <c r="G27" s="12">
        <v>41</v>
      </c>
      <c r="H27" s="12">
        <v>16</v>
      </c>
      <c r="I27" s="12">
        <v>21</v>
      </c>
      <c r="J27" s="12">
        <v>15</v>
      </c>
      <c r="K27" s="247">
        <v>23</v>
      </c>
      <c r="L27" s="247">
        <v>32</v>
      </c>
      <c r="M27" s="3">
        <v>237.65716038025147</v>
      </c>
      <c r="N27" s="3">
        <v>75.803517283201941</v>
      </c>
      <c r="O27" s="3">
        <v>104.95539395756805</v>
      </c>
      <c r="P27" s="3">
        <v>237.16000889350033</v>
      </c>
      <c r="Q27" s="3">
        <v>300.69673634030073</v>
      </c>
      <c r="R27" s="3">
        <v>116.20306485583558</v>
      </c>
      <c r="S27" s="3">
        <v>151.36226034308777</v>
      </c>
      <c r="T27" s="3">
        <v>107.21944245889921</v>
      </c>
      <c r="U27" s="3">
        <v>118.055043163875</v>
      </c>
      <c r="V27" s="3">
        <v>226.99865219550259</v>
      </c>
    </row>
    <row r="28" spans="1:22">
      <c r="A28" s="347">
        <v>201</v>
      </c>
      <c r="B28" s="65" t="s">
        <v>21</v>
      </c>
      <c r="C28" s="12">
        <v>489</v>
      </c>
      <c r="D28" s="12">
        <v>427</v>
      </c>
      <c r="E28" s="12">
        <v>656</v>
      </c>
      <c r="F28" s="12">
        <v>690</v>
      </c>
      <c r="G28" s="12">
        <v>1044</v>
      </c>
      <c r="H28" s="12">
        <v>1348</v>
      </c>
      <c r="I28" s="12">
        <v>780</v>
      </c>
      <c r="J28" s="12">
        <v>541</v>
      </c>
      <c r="K28" s="247">
        <v>795</v>
      </c>
      <c r="L28" s="247">
        <v>1347</v>
      </c>
      <c r="M28" s="3">
        <v>166.55256623785343</v>
      </c>
      <c r="N28" s="3">
        <v>143.34679517522216</v>
      </c>
      <c r="O28" s="3">
        <v>217.16533034951698</v>
      </c>
      <c r="P28" s="3">
        <v>225.33849761271824</v>
      </c>
      <c r="Q28" s="3">
        <v>336.50498955674169</v>
      </c>
      <c r="R28" s="3">
        <v>429.01380927981057</v>
      </c>
      <c r="S28" s="3">
        <v>245.21593149044131</v>
      </c>
      <c r="T28" s="3">
        <v>168.07923646666998</v>
      </c>
      <c r="U28" s="3">
        <v>202.70500988691401</v>
      </c>
      <c r="V28" s="3">
        <v>413.73972177769861</v>
      </c>
    </row>
    <row r="29" spans="1:22">
      <c r="A29" s="347">
        <v>202</v>
      </c>
      <c r="B29" s="65" t="s">
        <v>22</v>
      </c>
      <c r="C29" s="12">
        <v>160</v>
      </c>
      <c r="D29" s="12">
        <v>144</v>
      </c>
      <c r="E29" s="12">
        <v>177</v>
      </c>
      <c r="F29" s="12">
        <v>274</v>
      </c>
      <c r="G29" s="12">
        <v>379</v>
      </c>
      <c r="H29" s="12">
        <v>700</v>
      </c>
      <c r="I29" s="12">
        <v>281</v>
      </c>
      <c r="J29" s="12">
        <v>198</v>
      </c>
      <c r="K29" s="247">
        <v>341</v>
      </c>
      <c r="L29" s="247">
        <v>452</v>
      </c>
      <c r="M29" s="3">
        <v>180.56652747996841</v>
      </c>
      <c r="N29" s="3">
        <v>160.53332738765454</v>
      </c>
      <c r="O29" s="3">
        <v>194.94894980890598</v>
      </c>
      <c r="P29" s="3">
        <v>298.3027228288679</v>
      </c>
      <c r="Q29" s="3">
        <v>408.07976398130796</v>
      </c>
      <c r="R29" s="3">
        <v>745.69626725754222</v>
      </c>
      <c r="S29" s="3">
        <v>296.27911390403085</v>
      </c>
      <c r="T29" s="3">
        <v>206.69352986617113</v>
      </c>
      <c r="U29" s="3">
        <v>281.99519643163501</v>
      </c>
      <c r="V29" s="3">
        <v>467.38152602136307</v>
      </c>
    </row>
    <row r="30" spans="1:22">
      <c r="A30" s="347">
        <v>203</v>
      </c>
      <c r="B30" s="65" t="s">
        <v>23</v>
      </c>
      <c r="C30" s="12">
        <v>49</v>
      </c>
      <c r="D30" s="12">
        <v>61</v>
      </c>
      <c r="E30" s="12">
        <v>90</v>
      </c>
      <c r="F30" s="12">
        <v>112</v>
      </c>
      <c r="G30" s="12">
        <v>211</v>
      </c>
      <c r="H30" s="12">
        <v>272</v>
      </c>
      <c r="I30" s="12">
        <v>76</v>
      </c>
      <c r="J30" s="12">
        <v>55</v>
      </c>
      <c r="K30" s="247">
        <v>136</v>
      </c>
      <c r="L30" s="247">
        <v>285</v>
      </c>
      <c r="M30" s="3">
        <v>55.899062264710587</v>
      </c>
      <c r="N30" s="3">
        <v>68.583249946595004</v>
      </c>
      <c r="O30" s="3">
        <v>99.781589188110473</v>
      </c>
      <c r="P30" s="3">
        <v>122.4806710191048</v>
      </c>
      <c r="Q30" s="3">
        <v>227.72405456743223</v>
      </c>
      <c r="R30" s="3">
        <v>289.83962917576855</v>
      </c>
      <c r="S30" s="3">
        <v>79.973061705530768</v>
      </c>
      <c r="T30" s="3">
        <v>57.183256742425819</v>
      </c>
      <c r="U30" s="3">
        <v>149.55526985543</v>
      </c>
      <c r="V30" s="3">
        <v>292.87842976055907</v>
      </c>
    </row>
    <row r="31" spans="1:22">
      <c r="A31" s="347">
        <v>204</v>
      </c>
      <c r="B31" s="65" t="s">
        <v>24</v>
      </c>
      <c r="C31" s="12">
        <v>23</v>
      </c>
      <c r="D31" s="12">
        <v>19</v>
      </c>
      <c r="E31" s="12">
        <v>23</v>
      </c>
      <c r="F31" s="12">
        <v>30</v>
      </c>
      <c r="G31" s="12">
        <v>58</v>
      </c>
      <c r="H31" s="12">
        <v>48</v>
      </c>
      <c r="I31" s="12">
        <v>15</v>
      </c>
      <c r="J31" s="12">
        <v>17</v>
      </c>
      <c r="K31" s="247">
        <v>32</v>
      </c>
      <c r="L31" s="247">
        <v>63</v>
      </c>
      <c r="M31" s="3">
        <v>338.9830508474576</v>
      </c>
      <c r="N31" s="3">
        <v>277.21038809454336</v>
      </c>
      <c r="O31" s="3">
        <v>331.84244697734812</v>
      </c>
      <c r="P31" s="3">
        <v>428.75518079176788</v>
      </c>
      <c r="Q31" s="3">
        <v>820.36775106082041</v>
      </c>
      <c r="R31" s="3">
        <v>672.1747654390141</v>
      </c>
      <c r="S31" s="3">
        <v>208.10210876803552</v>
      </c>
      <c r="T31" s="3">
        <v>233.64485981308408</v>
      </c>
      <c r="U31" s="3">
        <v>359.60874568469501</v>
      </c>
      <c r="V31" s="3">
        <v>858.54456255110381</v>
      </c>
    </row>
    <row r="32" spans="1:22">
      <c r="A32" s="347">
        <v>205</v>
      </c>
      <c r="B32" s="65" t="s">
        <v>25</v>
      </c>
      <c r="C32" s="12">
        <v>53</v>
      </c>
      <c r="D32" s="12">
        <v>78</v>
      </c>
      <c r="E32" s="12">
        <v>231</v>
      </c>
      <c r="F32" s="12">
        <v>177</v>
      </c>
      <c r="G32" s="12">
        <v>150</v>
      </c>
      <c r="H32" s="12">
        <v>150</v>
      </c>
      <c r="I32" s="12">
        <v>49</v>
      </c>
      <c r="J32" s="12">
        <v>37</v>
      </c>
      <c r="K32" s="247">
        <v>74</v>
      </c>
      <c r="L32" s="247">
        <v>99</v>
      </c>
      <c r="M32" s="3">
        <v>190.66119864738471</v>
      </c>
      <c r="N32" s="3">
        <v>277.46158224245875</v>
      </c>
      <c r="O32" s="3">
        <v>812.69349845201236</v>
      </c>
      <c r="P32" s="3">
        <v>615.71642258322606</v>
      </c>
      <c r="Q32" s="3">
        <v>516.51113942357358</v>
      </c>
      <c r="R32" s="3">
        <v>511.24744376278119</v>
      </c>
      <c r="S32" s="3">
        <v>165.48463356973994</v>
      </c>
      <c r="T32" s="3">
        <v>123.82864792503347</v>
      </c>
      <c r="U32" s="3">
        <v>217.055283322919</v>
      </c>
      <c r="V32" s="3">
        <v>328.39088466514079</v>
      </c>
    </row>
    <row r="33" spans="1:22">
      <c r="A33" s="347">
        <v>206</v>
      </c>
      <c r="B33" s="65" t="s">
        <v>26</v>
      </c>
      <c r="C33" s="12">
        <v>41</v>
      </c>
      <c r="D33" s="12">
        <v>35</v>
      </c>
      <c r="E33" s="12">
        <v>67</v>
      </c>
      <c r="F33" s="12">
        <v>49</v>
      </c>
      <c r="G33" s="12">
        <v>139</v>
      </c>
      <c r="H33" s="12">
        <v>172</v>
      </c>
      <c r="I33" s="12">
        <v>103</v>
      </c>
      <c r="J33" s="12">
        <v>59</v>
      </c>
      <c r="K33" s="247">
        <v>96</v>
      </c>
      <c r="L33" s="247">
        <v>338</v>
      </c>
      <c r="M33" s="3">
        <v>88.802252544942604</v>
      </c>
      <c r="N33" s="3">
        <v>74.924005651410724</v>
      </c>
      <c r="O33" s="3">
        <v>141.74794253919225</v>
      </c>
      <c r="P33" s="3">
        <v>102.50831572561243</v>
      </c>
      <c r="Q33" s="3">
        <v>287.72510867315253</v>
      </c>
      <c r="R33" s="3">
        <v>352.4373501628998</v>
      </c>
      <c r="S33" s="3">
        <v>208.97581561434833</v>
      </c>
      <c r="T33" s="3">
        <v>118.55960131822199</v>
      </c>
      <c r="U33" s="3">
        <v>167.21332561579499</v>
      </c>
      <c r="V33" s="3">
        <v>672.85105705299202</v>
      </c>
    </row>
    <row r="34" spans="1:22">
      <c r="A34" s="347">
        <v>207</v>
      </c>
      <c r="B34" s="65" t="s">
        <v>27</v>
      </c>
      <c r="C34" s="12">
        <v>56</v>
      </c>
      <c r="D34" s="12">
        <v>43</v>
      </c>
      <c r="E34" s="12">
        <v>84</v>
      </c>
      <c r="F34" s="12">
        <v>105</v>
      </c>
      <c r="G34" s="12">
        <v>166</v>
      </c>
      <c r="H34" s="12">
        <v>238</v>
      </c>
      <c r="I34" s="12">
        <v>98</v>
      </c>
      <c r="J34" s="12">
        <v>57</v>
      </c>
      <c r="K34" s="247">
        <v>82</v>
      </c>
      <c r="L34" s="247">
        <v>218</v>
      </c>
      <c r="M34" s="3">
        <v>145.29981059131833</v>
      </c>
      <c r="N34" s="3">
        <v>110.13780031760668</v>
      </c>
      <c r="O34" s="3">
        <v>212.5237191650854</v>
      </c>
      <c r="P34" s="3">
        <v>262.5</v>
      </c>
      <c r="Q34" s="3">
        <v>410.14997652756159</v>
      </c>
      <c r="R34" s="3">
        <v>581.50899139953094</v>
      </c>
      <c r="S34" s="3">
        <v>236.85228151585463</v>
      </c>
      <c r="T34" s="3">
        <v>136.34732687477575</v>
      </c>
      <c r="U34" s="3">
        <v>158.37335240625299</v>
      </c>
      <c r="V34" s="3">
        <v>516.37965748395197</v>
      </c>
    </row>
    <row r="35" spans="1:22">
      <c r="A35" s="347">
        <v>208</v>
      </c>
      <c r="B35" s="65" t="s">
        <v>28</v>
      </c>
      <c r="C35" s="12">
        <v>47</v>
      </c>
      <c r="D35" s="12">
        <v>62</v>
      </c>
      <c r="E35" s="12">
        <v>69</v>
      </c>
      <c r="F35" s="12">
        <v>66</v>
      </c>
      <c r="G35" s="12">
        <v>140</v>
      </c>
      <c r="H35" s="12">
        <v>154</v>
      </c>
      <c r="I35" s="12">
        <v>44</v>
      </c>
      <c r="J35" s="12">
        <v>23</v>
      </c>
      <c r="K35" s="247">
        <v>45</v>
      </c>
      <c r="L35" s="247">
        <v>77</v>
      </c>
      <c r="M35" s="3">
        <v>148.81423550644334</v>
      </c>
      <c r="N35" s="3">
        <v>193.20660641944531</v>
      </c>
      <c r="O35" s="3">
        <v>211.76687229536876</v>
      </c>
      <c r="P35" s="3">
        <v>199.57665557907467</v>
      </c>
      <c r="Q35" s="3">
        <v>417.39960048895387</v>
      </c>
      <c r="R35" s="3">
        <v>452.86125977768631</v>
      </c>
      <c r="S35" s="3">
        <v>127.64722947490573</v>
      </c>
      <c r="T35" s="3">
        <v>65.853518868464761</v>
      </c>
      <c r="U35" s="3">
        <v>93.904493606208703</v>
      </c>
      <c r="V35" s="3">
        <v>217.74786493976586</v>
      </c>
    </row>
    <row r="36" spans="1:22">
      <c r="A36" s="347">
        <v>209</v>
      </c>
      <c r="B36" s="65" t="s">
        <v>29</v>
      </c>
      <c r="C36" s="12">
        <v>62</v>
      </c>
      <c r="D36" s="12">
        <v>50</v>
      </c>
      <c r="E36" s="12">
        <v>39</v>
      </c>
      <c r="F36" s="12">
        <v>68</v>
      </c>
      <c r="G36" s="12">
        <v>74</v>
      </c>
      <c r="H36" s="12">
        <v>122</v>
      </c>
      <c r="I36" s="12">
        <v>55</v>
      </c>
      <c r="J36" s="12">
        <v>30</v>
      </c>
      <c r="K36" s="247">
        <v>81</v>
      </c>
      <c r="L36" s="247">
        <v>122</v>
      </c>
      <c r="M36" s="3">
        <v>280.55568125254536</v>
      </c>
      <c r="N36" s="3">
        <v>222.79654219766508</v>
      </c>
      <c r="O36" s="3">
        <v>171.15772842973755</v>
      </c>
      <c r="P36" s="3">
        <v>294.04133875291876</v>
      </c>
      <c r="Q36" s="3">
        <v>315.33642988025741</v>
      </c>
      <c r="R36" s="3">
        <v>512.90675187084844</v>
      </c>
      <c r="S36" s="3">
        <v>228.15896457313531</v>
      </c>
      <c r="T36" s="3">
        <v>122.70942408376963</v>
      </c>
      <c r="U36" s="3">
        <v>251.88916876574299</v>
      </c>
      <c r="V36" s="3">
        <v>492.65062187045714</v>
      </c>
    </row>
    <row r="37" spans="1:22">
      <c r="A37" s="347">
        <v>210</v>
      </c>
      <c r="B37" s="65" t="s">
        <v>30</v>
      </c>
      <c r="C37" s="12">
        <v>160</v>
      </c>
      <c r="D37" s="12">
        <v>272</v>
      </c>
      <c r="E37" s="12">
        <v>265</v>
      </c>
      <c r="F37" s="12">
        <v>346</v>
      </c>
      <c r="G37" s="12">
        <v>427</v>
      </c>
      <c r="H37" s="12">
        <v>802</v>
      </c>
      <c r="I37" s="12">
        <v>361</v>
      </c>
      <c r="J37" s="12">
        <v>611</v>
      </c>
      <c r="K37" s="247">
        <v>462</v>
      </c>
      <c r="L37" s="247">
        <v>969</v>
      </c>
      <c r="M37" s="3">
        <v>86.59742480907974</v>
      </c>
      <c r="N37" s="3">
        <v>144.71703032141014</v>
      </c>
      <c r="O37" s="3">
        <v>138.65198874041207</v>
      </c>
      <c r="P37" s="3">
        <v>178.16041646284634</v>
      </c>
      <c r="Q37" s="3">
        <v>216.51167743309435</v>
      </c>
      <c r="R37" s="3">
        <v>400.69747340757732</v>
      </c>
      <c r="S37" s="3">
        <v>177.7020807387681</v>
      </c>
      <c r="T37" s="3">
        <v>296.43645537685273</v>
      </c>
      <c r="U37" s="3">
        <v>160.50960541808001</v>
      </c>
      <c r="V37" s="3">
        <v>463.59865465488451</v>
      </c>
    </row>
    <row r="38" spans="1:22">
      <c r="A38" s="347">
        <v>211</v>
      </c>
      <c r="B38" s="65" t="s">
        <v>31</v>
      </c>
      <c r="C38" s="12">
        <v>10</v>
      </c>
      <c r="D38" s="12">
        <v>10</v>
      </c>
      <c r="E38" s="12">
        <v>24</v>
      </c>
      <c r="F38" s="12">
        <v>18</v>
      </c>
      <c r="G38" s="12">
        <v>14</v>
      </c>
      <c r="H38" s="12">
        <v>50</v>
      </c>
      <c r="I38" s="12">
        <v>18</v>
      </c>
      <c r="J38" s="12">
        <v>33</v>
      </c>
      <c r="K38" s="247">
        <v>16</v>
      </c>
      <c r="L38" s="247">
        <v>22</v>
      </c>
      <c r="M38" s="3">
        <v>73.708262696248255</v>
      </c>
      <c r="N38" s="3">
        <v>72.780203784570602</v>
      </c>
      <c r="O38" s="3">
        <v>172.83594987757454</v>
      </c>
      <c r="P38" s="3">
        <v>128.15036309269544</v>
      </c>
      <c r="Q38" s="3">
        <v>98.563784849338219</v>
      </c>
      <c r="R38" s="3">
        <v>348.65072170699398</v>
      </c>
      <c r="S38" s="3">
        <v>124.23217613361862</v>
      </c>
      <c r="T38" s="3">
        <v>225.57932873060361</v>
      </c>
      <c r="U38" s="3">
        <v>79.192239160562295</v>
      </c>
      <c r="V38" s="3">
        <v>148.99092509819857</v>
      </c>
    </row>
    <row r="39" spans="1:22">
      <c r="A39" s="347">
        <v>212</v>
      </c>
      <c r="B39" s="65" t="s">
        <v>32</v>
      </c>
      <c r="C39" s="12">
        <v>25</v>
      </c>
      <c r="D39" s="12">
        <v>23</v>
      </c>
      <c r="E39" s="12">
        <v>36</v>
      </c>
      <c r="F39" s="12">
        <v>29</v>
      </c>
      <c r="G39" s="12">
        <v>91</v>
      </c>
      <c r="H39" s="12">
        <v>108</v>
      </c>
      <c r="I39" s="12">
        <v>58</v>
      </c>
      <c r="J39" s="12">
        <v>25</v>
      </c>
      <c r="K39" s="247">
        <v>51</v>
      </c>
      <c r="L39" s="247">
        <v>138</v>
      </c>
      <c r="M39" s="3">
        <v>119.18382913806255</v>
      </c>
      <c r="N39" s="3">
        <v>108.31174947021427</v>
      </c>
      <c r="O39" s="3">
        <v>167.6055682294334</v>
      </c>
      <c r="P39" s="3">
        <v>133.49291106610201</v>
      </c>
      <c r="Q39" s="3">
        <v>414.67304625199358</v>
      </c>
      <c r="R39" s="3">
        <v>487.23269872778133</v>
      </c>
      <c r="S39" s="3">
        <v>259.02107895677028</v>
      </c>
      <c r="T39" s="3">
        <v>110.63905115949726</v>
      </c>
      <c r="U39" s="3">
        <v>199.424914200909</v>
      </c>
      <c r="V39" s="3">
        <v>208.97692167908414</v>
      </c>
    </row>
    <row r="40" spans="1:22">
      <c r="A40" s="347">
        <v>213</v>
      </c>
      <c r="B40" s="65" t="s">
        <v>33</v>
      </c>
      <c r="C40" s="12">
        <v>150</v>
      </c>
      <c r="D40" s="12">
        <v>106</v>
      </c>
      <c r="E40" s="12">
        <v>124</v>
      </c>
      <c r="F40" s="12">
        <v>114</v>
      </c>
      <c r="G40" s="12">
        <v>80</v>
      </c>
      <c r="H40" s="12">
        <v>158</v>
      </c>
      <c r="I40" s="12">
        <v>93</v>
      </c>
      <c r="J40" s="12">
        <v>122</v>
      </c>
      <c r="K40" s="247">
        <v>101</v>
      </c>
      <c r="L40" s="247">
        <v>389</v>
      </c>
      <c r="M40" s="3">
        <v>297.2415979708307</v>
      </c>
      <c r="N40" s="3">
        <v>207.03933747412009</v>
      </c>
      <c r="O40" s="3">
        <v>238.78297708453687</v>
      </c>
      <c r="P40" s="3">
        <v>216.5201040815939</v>
      </c>
      <c r="Q40" s="3">
        <v>149.8941372655562</v>
      </c>
      <c r="R40" s="3">
        <v>292.2948848395153</v>
      </c>
      <c r="S40" s="3">
        <v>169.81338786838549</v>
      </c>
      <c r="T40" s="3">
        <v>219.95456676161973</v>
      </c>
      <c r="U40" s="3">
        <v>134.2375481599</v>
      </c>
      <c r="V40" s="3">
        <v>1706.3648725709525</v>
      </c>
    </row>
    <row r="41" spans="1:22">
      <c r="A41" s="347">
        <v>214</v>
      </c>
      <c r="B41" s="65" t="s">
        <v>34</v>
      </c>
      <c r="C41" s="12">
        <v>133</v>
      </c>
      <c r="D41" s="12">
        <v>121</v>
      </c>
      <c r="E41" s="12">
        <v>116</v>
      </c>
      <c r="F41" s="12">
        <v>112</v>
      </c>
      <c r="G41" s="12">
        <v>187</v>
      </c>
      <c r="H41" s="12">
        <v>198</v>
      </c>
      <c r="I41" s="12">
        <v>125</v>
      </c>
      <c r="J41" s="12">
        <v>153</v>
      </c>
      <c r="K41" s="247">
        <v>108</v>
      </c>
      <c r="L41" s="247">
        <v>290</v>
      </c>
      <c r="M41" s="3">
        <v>442.24246857750882</v>
      </c>
      <c r="N41" s="3">
        <v>392.66590945967869</v>
      </c>
      <c r="O41" s="3">
        <v>367.71698472072529</v>
      </c>
      <c r="P41" s="3">
        <v>347.07158351409976</v>
      </c>
      <c r="Q41" s="3">
        <v>566.78689418967656</v>
      </c>
      <c r="R41" s="3">
        <v>587.72893229243959</v>
      </c>
      <c r="S41" s="3">
        <v>362.93951975842748</v>
      </c>
      <c r="T41" s="3">
        <v>434.8073206775037</v>
      </c>
      <c r="U41" s="3">
        <v>227.659145269589</v>
      </c>
      <c r="V41" s="3">
        <v>806.87793884421694</v>
      </c>
    </row>
    <row r="42" spans="1:22">
      <c r="A42" s="347">
        <v>215</v>
      </c>
      <c r="B42" s="65" t="s">
        <v>35</v>
      </c>
      <c r="C42" s="12">
        <v>14</v>
      </c>
      <c r="D42" s="12">
        <v>30</v>
      </c>
      <c r="E42" s="12">
        <v>60</v>
      </c>
      <c r="F42" s="12">
        <v>52</v>
      </c>
      <c r="G42" s="12">
        <v>100</v>
      </c>
      <c r="H42" s="12">
        <v>100</v>
      </c>
      <c r="I42" s="12">
        <v>49</v>
      </c>
      <c r="J42" s="12">
        <v>90</v>
      </c>
      <c r="K42" s="247">
        <v>66</v>
      </c>
      <c r="L42" s="247">
        <v>105</v>
      </c>
      <c r="M42" s="3">
        <v>77.523672407110027</v>
      </c>
      <c r="N42" s="3">
        <v>163.88964763725758</v>
      </c>
      <c r="O42" s="3">
        <v>323.60714093090991</v>
      </c>
      <c r="P42" s="3">
        <v>276.94929697486151</v>
      </c>
      <c r="Q42" s="3">
        <v>526.0389268805892</v>
      </c>
      <c r="R42" s="3">
        <v>519.85859846121855</v>
      </c>
      <c r="S42" s="3">
        <v>251.79856115107913</v>
      </c>
      <c r="T42" s="3">
        <v>456.9455727051178</v>
      </c>
      <c r="U42" s="3">
        <v>278.445075343962</v>
      </c>
      <c r="V42" s="3">
        <v>521.48000993295261</v>
      </c>
    </row>
    <row r="43" spans="1:22">
      <c r="A43" s="347">
        <v>216</v>
      </c>
      <c r="B43" s="65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40</v>
      </c>
      <c r="L43" s="247">
        <v>72</v>
      </c>
      <c r="M43" s="3"/>
      <c r="N43" s="3"/>
      <c r="O43" s="3"/>
      <c r="P43" s="3"/>
      <c r="Q43" s="3"/>
      <c r="R43" s="3"/>
      <c r="S43" s="3"/>
      <c r="T43" s="3"/>
      <c r="U43" s="3">
        <v>201.13746705507</v>
      </c>
      <c r="V43" s="3">
        <v>418.53165145614139</v>
      </c>
    </row>
    <row r="44" spans="1:22">
      <c r="A44" s="347">
        <v>301</v>
      </c>
      <c r="B44" s="65" t="s">
        <v>37</v>
      </c>
      <c r="C44" s="12">
        <v>452</v>
      </c>
      <c r="D44" s="12">
        <v>237</v>
      </c>
      <c r="E44" s="12">
        <v>332</v>
      </c>
      <c r="F44" s="12">
        <v>363</v>
      </c>
      <c r="G44" s="12">
        <v>324</v>
      </c>
      <c r="H44" s="12">
        <v>240</v>
      </c>
      <c r="I44" s="12">
        <v>197</v>
      </c>
      <c r="J44" s="12">
        <v>243</v>
      </c>
      <c r="K44" s="247">
        <v>302</v>
      </c>
      <c r="L44" s="247">
        <v>595</v>
      </c>
      <c r="M44" s="3">
        <v>286.44942139751828</v>
      </c>
      <c r="N44" s="3">
        <v>148.92360282012291</v>
      </c>
      <c r="O44" s="3">
        <v>206.90901612269954</v>
      </c>
      <c r="P44" s="3">
        <v>224.45231779480235</v>
      </c>
      <c r="Q44" s="3">
        <v>198.84131971720345</v>
      </c>
      <c r="R44" s="3">
        <v>146.23357157219368</v>
      </c>
      <c r="S44" s="3">
        <v>119.25300402554556</v>
      </c>
      <c r="T44" s="3">
        <v>146.20586748814711</v>
      </c>
      <c r="U44" s="3">
        <v>134.20627867752401</v>
      </c>
      <c r="V44" s="3">
        <v>355.9059451246867</v>
      </c>
    </row>
    <row r="45" spans="1:22">
      <c r="A45" s="347">
        <v>302</v>
      </c>
      <c r="B45" s="65" t="s">
        <v>38</v>
      </c>
      <c r="C45" s="12">
        <v>118</v>
      </c>
      <c r="D45" s="12">
        <v>124</v>
      </c>
      <c r="E45" s="12">
        <v>117</v>
      </c>
      <c r="F45" s="12">
        <v>176</v>
      </c>
      <c r="G45" s="12">
        <v>190</v>
      </c>
      <c r="H45" s="12">
        <v>133</v>
      </c>
      <c r="I45" s="12">
        <v>109</v>
      </c>
      <c r="J45" s="12">
        <v>90</v>
      </c>
      <c r="K45" s="247">
        <v>119</v>
      </c>
      <c r="L45" s="247">
        <v>258</v>
      </c>
      <c r="M45" s="3">
        <v>195.20910534674431</v>
      </c>
      <c r="N45" s="3">
        <v>203.34535913414234</v>
      </c>
      <c r="O45" s="3">
        <v>190.23462270133163</v>
      </c>
      <c r="P45" s="3">
        <v>283.83892141209861</v>
      </c>
      <c r="Q45" s="3">
        <v>304.09731113956468</v>
      </c>
      <c r="R45" s="3">
        <v>211.30900367010375</v>
      </c>
      <c r="S45" s="3">
        <v>171.9893966170159</v>
      </c>
      <c r="T45" s="3">
        <v>141.0746755282463</v>
      </c>
      <c r="U45" s="3">
        <v>127.38660317556599</v>
      </c>
      <c r="V45" s="3">
        <v>401.91298116617082</v>
      </c>
    </row>
    <row r="46" spans="1:22">
      <c r="A46" s="347">
        <v>303</v>
      </c>
      <c r="B46" s="65" t="s">
        <v>39</v>
      </c>
      <c r="C46" s="12">
        <v>337</v>
      </c>
      <c r="D46" s="12">
        <v>220</v>
      </c>
      <c r="E46" s="12">
        <v>247</v>
      </c>
      <c r="F46" s="12">
        <v>404</v>
      </c>
      <c r="G46" s="12">
        <v>233</v>
      </c>
      <c r="H46" s="12">
        <v>154</v>
      </c>
      <c r="I46" s="12">
        <v>97</v>
      </c>
      <c r="J46" s="12">
        <v>95</v>
      </c>
      <c r="K46" s="247">
        <v>121</v>
      </c>
      <c r="L46" s="247">
        <v>218</v>
      </c>
      <c r="M46" s="3">
        <v>316.46163959057185</v>
      </c>
      <c r="N46" s="3">
        <v>204.16686000649622</v>
      </c>
      <c r="O46" s="3">
        <v>226.62629599045783</v>
      </c>
      <c r="P46" s="3">
        <v>366.6261320943064</v>
      </c>
      <c r="Q46" s="3">
        <v>209.21441334662248</v>
      </c>
      <c r="R46" s="3">
        <v>136.87915526007041</v>
      </c>
      <c r="S46" s="3">
        <v>85.400855769400081</v>
      </c>
      <c r="T46" s="3">
        <v>82.88618418182611</v>
      </c>
      <c r="U46" s="3">
        <v>83.384402093651701</v>
      </c>
      <c r="V46" s="3">
        <v>188.55032477360987</v>
      </c>
    </row>
    <row r="47" spans="1:22">
      <c r="A47" s="347">
        <v>304</v>
      </c>
      <c r="B47" s="65" t="s">
        <v>40</v>
      </c>
      <c r="C47" s="12">
        <v>46</v>
      </c>
      <c r="D47" s="12">
        <v>29</v>
      </c>
      <c r="E47" s="12">
        <v>39</v>
      </c>
      <c r="F47" s="12">
        <v>41</v>
      </c>
      <c r="G47" s="12">
        <v>29</v>
      </c>
      <c r="H47" s="12">
        <v>29</v>
      </c>
      <c r="I47" s="12">
        <v>23</v>
      </c>
      <c r="J47" s="12">
        <v>26</v>
      </c>
      <c r="K47" s="247">
        <v>32</v>
      </c>
      <c r="L47" s="247">
        <v>70</v>
      </c>
      <c r="M47" s="3">
        <v>285.32440143902744</v>
      </c>
      <c r="N47" s="3">
        <v>179.3666501731816</v>
      </c>
      <c r="O47" s="3">
        <v>240.50320670942278</v>
      </c>
      <c r="P47" s="3">
        <v>252.23008305136881</v>
      </c>
      <c r="Q47" s="3">
        <v>177.95778105056456</v>
      </c>
      <c r="R47" s="3">
        <v>177.68519085840327</v>
      </c>
      <c r="S47" s="3">
        <v>140.77610478638755</v>
      </c>
      <c r="T47" s="3">
        <v>158.9144917792311</v>
      </c>
      <c r="U47" s="3">
        <v>117.58417958311099</v>
      </c>
      <c r="V47" s="3">
        <v>427.37651871298618</v>
      </c>
    </row>
    <row r="48" spans="1:22">
      <c r="A48" s="347">
        <v>305</v>
      </c>
      <c r="B48" s="65" t="s">
        <v>41</v>
      </c>
      <c r="C48" s="12">
        <v>203</v>
      </c>
      <c r="D48" s="12">
        <v>107</v>
      </c>
      <c r="E48" s="12">
        <v>168</v>
      </c>
      <c r="F48" s="12">
        <v>219</v>
      </c>
      <c r="G48" s="12">
        <v>168</v>
      </c>
      <c r="H48" s="12">
        <v>107</v>
      </c>
      <c r="I48" s="12">
        <v>68</v>
      </c>
      <c r="J48" s="12">
        <v>80</v>
      </c>
      <c r="K48" s="247">
        <v>113</v>
      </c>
      <c r="L48" s="247">
        <v>229</v>
      </c>
      <c r="M48" s="3">
        <v>276.36720079506625</v>
      </c>
      <c r="N48" s="3">
        <v>145.53071106033403</v>
      </c>
      <c r="O48" s="3">
        <v>228.33843017329255</v>
      </c>
      <c r="P48" s="3">
        <v>297.48967615735711</v>
      </c>
      <c r="Q48" s="3">
        <v>228.0873248615184</v>
      </c>
      <c r="R48" s="3">
        <v>145.26398674975223</v>
      </c>
      <c r="S48" s="3">
        <v>92.383773061978644</v>
      </c>
      <c r="T48" s="3">
        <v>108.7754602561662</v>
      </c>
      <c r="U48" s="3">
        <v>102.35788704076</v>
      </c>
      <c r="V48" s="3">
        <v>3225.3521126760561</v>
      </c>
    </row>
    <row r="49" spans="1:22">
      <c r="A49" s="347">
        <v>306</v>
      </c>
      <c r="B49" s="65" t="s">
        <v>42</v>
      </c>
      <c r="C49" s="12">
        <v>23</v>
      </c>
      <c r="D49" s="12">
        <v>5</v>
      </c>
      <c r="E49" s="12">
        <v>22</v>
      </c>
      <c r="F49" s="12">
        <v>24</v>
      </c>
      <c r="G49" s="12">
        <v>29</v>
      </c>
      <c r="H49" s="12">
        <v>9</v>
      </c>
      <c r="I49" s="12">
        <v>12</v>
      </c>
      <c r="J49" s="12">
        <v>13</v>
      </c>
      <c r="K49" s="247">
        <v>38</v>
      </c>
      <c r="L49" s="247">
        <v>22</v>
      </c>
      <c r="M49" s="3">
        <v>154.85087187773513</v>
      </c>
      <c r="N49" s="3">
        <v>33.386752136752136</v>
      </c>
      <c r="O49" s="3">
        <v>145.77259475218659</v>
      </c>
      <c r="P49" s="3">
        <v>157.6976148235758</v>
      </c>
      <c r="Q49" s="3">
        <v>189.27033024409346</v>
      </c>
      <c r="R49" s="3">
        <v>58.316594310892242</v>
      </c>
      <c r="S49" s="3">
        <v>77.299665034784852</v>
      </c>
      <c r="T49" s="3">
        <v>83.253282100544354</v>
      </c>
      <c r="U49" s="3">
        <v>163.417765845687</v>
      </c>
      <c r="V49" s="3">
        <v>140.09169638308711</v>
      </c>
    </row>
    <row r="50" spans="1:22">
      <c r="A50" s="347">
        <v>307</v>
      </c>
      <c r="B50" s="65" t="s">
        <v>43</v>
      </c>
      <c r="C50" s="12">
        <v>92</v>
      </c>
      <c r="D50" s="12">
        <v>77</v>
      </c>
      <c r="E50" s="12">
        <v>100</v>
      </c>
      <c r="F50" s="12">
        <v>179</v>
      </c>
      <c r="G50" s="12">
        <v>97</v>
      </c>
      <c r="H50" s="12">
        <v>82</v>
      </c>
      <c r="I50" s="12">
        <v>56</v>
      </c>
      <c r="J50" s="12">
        <v>46</v>
      </c>
      <c r="K50" s="247">
        <v>99</v>
      </c>
      <c r="L50" s="247">
        <v>179</v>
      </c>
      <c r="M50" s="3">
        <v>191.63472754540911</v>
      </c>
      <c r="N50" s="3">
        <v>158.99892624101761</v>
      </c>
      <c r="O50" s="3">
        <v>204.79213598197828</v>
      </c>
      <c r="P50" s="3">
        <v>363.60681711999024</v>
      </c>
      <c r="Q50" s="3">
        <v>195.5487460688654</v>
      </c>
      <c r="R50" s="3">
        <v>164.09189145921715</v>
      </c>
      <c r="S50" s="3">
        <v>111.34971764893025</v>
      </c>
      <c r="T50" s="3">
        <v>90.918074908587812</v>
      </c>
      <c r="U50" s="3">
        <v>149.25067980617899</v>
      </c>
      <c r="V50" s="3">
        <v>349.99217894572189</v>
      </c>
    </row>
    <row r="51" spans="1:22">
      <c r="A51" s="347">
        <v>308</v>
      </c>
      <c r="B51" s="65" t="s">
        <v>44</v>
      </c>
      <c r="C51" s="12">
        <v>133</v>
      </c>
      <c r="D51" s="12">
        <v>86</v>
      </c>
      <c r="E51" s="12">
        <v>143</v>
      </c>
      <c r="F51" s="12">
        <v>165</v>
      </c>
      <c r="G51" s="12">
        <v>102</v>
      </c>
      <c r="H51" s="12">
        <v>78</v>
      </c>
      <c r="I51" s="12">
        <v>74</v>
      </c>
      <c r="J51" s="12">
        <v>61</v>
      </c>
      <c r="K51" s="247">
        <v>75</v>
      </c>
      <c r="L51" s="247">
        <v>187</v>
      </c>
      <c r="M51" s="3">
        <v>299.98195597257308</v>
      </c>
      <c r="N51" s="3">
        <v>192.17447654801009</v>
      </c>
      <c r="O51" s="3">
        <v>316.69398059972536</v>
      </c>
      <c r="P51" s="3">
        <v>362.25520330201107</v>
      </c>
      <c r="Q51" s="3">
        <v>222.05290083814086</v>
      </c>
      <c r="R51" s="3">
        <v>168.45196959225984</v>
      </c>
      <c r="S51" s="3">
        <v>158.66889660791631</v>
      </c>
      <c r="T51" s="3">
        <v>129.90055154496477</v>
      </c>
      <c r="U51" s="3">
        <v>111.873350923483</v>
      </c>
      <c r="V51" s="3">
        <v>395.67508093353933</v>
      </c>
    </row>
    <row r="52" spans="1:22">
      <c r="A52" s="347">
        <v>401</v>
      </c>
      <c r="B52" s="65" t="s">
        <v>45</v>
      </c>
      <c r="C52" s="12">
        <v>213</v>
      </c>
      <c r="D52" s="12">
        <v>290</v>
      </c>
      <c r="E52" s="12">
        <v>258</v>
      </c>
      <c r="F52" s="12">
        <v>356</v>
      </c>
      <c r="G52" s="12">
        <v>214</v>
      </c>
      <c r="H52" s="12">
        <v>119</v>
      </c>
      <c r="I52" s="12">
        <v>124</v>
      </c>
      <c r="J52" s="12">
        <v>170</v>
      </c>
      <c r="K52" s="247">
        <v>261</v>
      </c>
      <c r="L52" s="247">
        <v>609</v>
      </c>
      <c r="M52" s="3">
        <v>157.43724684386365</v>
      </c>
      <c r="N52" s="3">
        <v>211.75920787452171</v>
      </c>
      <c r="O52" s="3">
        <v>186.1982361686465</v>
      </c>
      <c r="P52" s="3">
        <v>254.04799794478024</v>
      </c>
      <c r="Q52" s="3">
        <v>151.04140934339335</v>
      </c>
      <c r="R52" s="3">
        <v>83.095916429249755</v>
      </c>
      <c r="S52" s="3">
        <v>85.726532361765962</v>
      </c>
      <c r="T52" s="3">
        <v>116.42240788933022</v>
      </c>
      <c r="U52" s="3">
        <v>163.00103865778101</v>
      </c>
      <c r="V52" s="3">
        <v>413.29324818632807</v>
      </c>
    </row>
    <row r="53" spans="1:22">
      <c r="A53" s="347">
        <v>402</v>
      </c>
      <c r="B53" s="65" t="s">
        <v>46</v>
      </c>
      <c r="C53" s="12">
        <v>55</v>
      </c>
      <c r="D53" s="12">
        <v>85</v>
      </c>
      <c r="E53" s="12">
        <v>58</v>
      </c>
      <c r="F53" s="12">
        <v>70</v>
      </c>
      <c r="G53" s="12">
        <v>45</v>
      </c>
      <c r="H53" s="12">
        <v>23</v>
      </c>
      <c r="I53" s="12">
        <v>22</v>
      </c>
      <c r="J53" s="12">
        <v>29</v>
      </c>
      <c r="K53" s="247">
        <v>43</v>
      </c>
      <c r="L53" s="247">
        <v>116</v>
      </c>
      <c r="M53" s="3">
        <v>125.63961988304092</v>
      </c>
      <c r="N53" s="3">
        <v>191.23039888411438</v>
      </c>
      <c r="O53" s="3">
        <v>128.58599742828005</v>
      </c>
      <c r="P53" s="3">
        <v>153.00212017223669</v>
      </c>
      <c r="Q53" s="3">
        <v>97.024579560155246</v>
      </c>
      <c r="R53" s="3">
        <v>48.934087911152716</v>
      </c>
      <c r="S53" s="3">
        <v>46.207809119741235</v>
      </c>
      <c r="T53" s="3">
        <v>60.178460261465027</v>
      </c>
      <c r="U53" s="3">
        <v>67.087360322019293</v>
      </c>
      <c r="V53" s="3">
        <v>237.90479706310629</v>
      </c>
    </row>
    <row r="54" spans="1:22">
      <c r="A54" s="347">
        <v>403</v>
      </c>
      <c r="B54" s="65" t="s">
        <v>47</v>
      </c>
      <c r="C54" s="12">
        <v>70</v>
      </c>
      <c r="D54" s="12">
        <v>69</v>
      </c>
      <c r="E54" s="12">
        <v>55</v>
      </c>
      <c r="F54" s="12">
        <v>85</v>
      </c>
      <c r="G54" s="12">
        <v>64</v>
      </c>
      <c r="H54" s="12">
        <v>34</v>
      </c>
      <c r="I54" s="12">
        <v>38</v>
      </c>
      <c r="J54" s="12">
        <v>38</v>
      </c>
      <c r="K54" s="247">
        <v>79</v>
      </c>
      <c r="L54" s="247">
        <v>187</v>
      </c>
      <c r="M54" s="3">
        <v>149.86084350246202</v>
      </c>
      <c r="N54" s="3">
        <v>146.18644067796609</v>
      </c>
      <c r="O54" s="3">
        <v>115.37170666219164</v>
      </c>
      <c r="P54" s="3">
        <v>176.60502804903388</v>
      </c>
      <c r="Q54" s="3">
        <v>131.73874560013175</v>
      </c>
      <c r="R54" s="3">
        <v>69.324090121317155</v>
      </c>
      <c r="S54" s="3">
        <v>76.828208083136218</v>
      </c>
      <c r="T54" s="3">
        <v>76.251630380254838</v>
      </c>
      <c r="U54" s="3">
        <v>139.33641034572801</v>
      </c>
      <c r="V54" s="3">
        <v>372.43576976697869</v>
      </c>
    </row>
    <row r="55" spans="1:22">
      <c r="A55" s="347">
        <v>404</v>
      </c>
      <c r="B55" s="65" t="s">
        <v>48</v>
      </c>
      <c r="C55" s="12">
        <v>42</v>
      </c>
      <c r="D55" s="12">
        <v>73</v>
      </c>
      <c r="E55" s="12">
        <v>69</v>
      </c>
      <c r="F55" s="12">
        <v>52</v>
      </c>
      <c r="G55" s="12">
        <v>44</v>
      </c>
      <c r="H55" s="12">
        <v>35</v>
      </c>
      <c r="I55" s="12">
        <v>31</v>
      </c>
      <c r="J55" s="12">
        <v>34</v>
      </c>
      <c r="K55" s="247">
        <v>56</v>
      </c>
      <c r="L55" s="247">
        <v>136</v>
      </c>
      <c r="M55" s="3">
        <v>105.41374896468639</v>
      </c>
      <c r="N55" s="3">
        <v>180.4607930386631</v>
      </c>
      <c r="O55" s="3">
        <v>168.09998294637856</v>
      </c>
      <c r="P55" s="3">
        <v>124.88892091168913</v>
      </c>
      <c r="Q55" s="3">
        <v>104.2456406368461</v>
      </c>
      <c r="R55" s="3">
        <v>81.817756790873815</v>
      </c>
      <c r="S55" s="3">
        <v>71.532408796178785</v>
      </c>
      <c r="T55" s="3">
        <v>77.487579196864033</v>
      </c>
      <c r="U55" s="3">
        <v>107.326297498275</v>
      </c>
      <c r="V55" s="3">
        <v>306.20975368127171</v>
      </c>
    </row>
    <row r="56" spans="1:22">
      <c r="A56" s="347">
        <v>405</v>
      </c>
      <c r="B56" s="65" t="s">
        <v>49</v>
      </c>
      <c r="C56" s="12">
        <v>88</v>
      </c>
      <c r="D56" s="12">
        <v>94</v>
      </c>
      <c r="E56" s="12">
        <v>76</v>
      </c>
      <c r="F56" s="12">
        <v>116</v>
      </c>
      <c r="G56" s="12">
        <v>100</v>
      </c>
      <c r="H56" s="12">
        <v>43</v>
      </c>
      <c r="I56" s="12">
        <v>46</v>
      </c>
      <c r="J56" s="12">
        <v>52</v>
      </c>
      <c r="K56" s="247">
        <v>85</v>
      </c>
      <c r="L56" s="247">
        <v>176</v>
      </c>
      <c r="M56" s="3">
        <v>170.09432503479204</v>
      </c>
      <c r="N56" s="3">
        <v>179.14316206738832</v>
      </c>
      <c r="O56" s="3">
        <v>142.86519916536648</v>
      </c>
      <c r="P56" s="3">
        <v>215.20936531789761</v>
      </c>
      <c r="Q56" s="3">
        <v>183.19380072178356</v>
      </c>
      <c r="R56" s="3">
        <v>77.801299100761725</v>
      </c>
      <c r="S56" s="3">
        <v>82.255959086601223</v>
      </c>
      <c r="T56" s="3">
        <v>91.937765205091935</v>
      </c>
      <c r="U56" s="3">
        <v>137.16017032427101</v>
      </c>
      <c r="V56" s="3">
        <v>307.89146825743927</v>
      </c>
    </row>
    <row r="57" spans="1:22">
      <c r="A57" s="347">
        <v>406</v>
      </c>
      <c r="B57" s="65" t="s">
        <v>50</v>
      </c>
      <c r="C57" s="12">
        <v>52</v>
      </c>
      <c r="D57" s="12">
        <v>38</v>
      </c>
      <c r="E57" s="12">
        <v>42</v>
      </c>
      <c r="F57" s="12">
        <v>42</v>
      </c>
      <c r="G57" s="12">
        <v>27</v>
      </c>
      <c r="H57" s="12">
        <v>18</v>
      </c>
      <c r="I57" s="12">
        <v>17</v>
      </c>
      <c r="J57" s="12">
        <v>11</v>
      </c>
      <c r="K57" s="247">
        <v>37</v>
      </c>
      <c r="L57" s="247">
        <v>81</v>
      </c>
      <c r="M57" s="3">
        <v>236.52490334318856</v>
      </c>
      <c r="N57" s="3">
        <v>170.80954735469953</v>
      </c>
      <c r="O57" s="3">
        <v>186.66666666666666</v>
      </c>
      <c r="P57" s="3">
        <v>184.58293047376287</v>
      </c>
      <c r="Q57" s="3">
        <v>117.41172377804835</v>
      </c>
      <c r="R57" s="3">
        <v>77.486009470512272</v>
      </c>
      <c r="S57" s="3">
        <v>72.500852951211186</v>
      </c>
      <c r="T57" s="3">
        <v>46.501796660325518</v>
      </c>
      <c r="U57" s="3">
        <v>140.31395246864901</v>
      </c>
      <c r="V57" s="3">
        <v>339.50876016430544</v>
      </c>
    </row>
    <row r="58" spans="1:22">
      <c r="A58" s="347">
        <v>407</v>
      </c>
      <c r="B58" s="65" t="s">
        <v>51</v>
      </c>
      <c r="C58" s="12">
        <v>23</v>
      </c>
      <c r="D58" s="12">
        <v>19</v>
      </c>
      <c r="E58" s="12">
        <v>23</v>
      </c>
      <c r="F58" s="12">
        <v>35</v>
      </c>
      <c r="G58" s="12">
        <v>44</v>
      </c>
      <c r="H58" s="12">
        <v>26</v>
      </c>
      <c r="I58" s="12">
        <v>28</v>
      </c>
      <c r="J58" s="12">
        <v>35</v>
      </c>
      <c r="K58" s="247">
        <v>45</v>
      </c>
      <c r="L58" s="247">
        <v>86</v>
      </c>
      <c r="M58" s="3">
        <v>90.92346616065781</v>
      </c>
      <c r="N58" s="3">
        <v>74.381459442530542</v>
      </c>
      <c r="O58" s="3">
        <v>89.206066012488847</v>
      </c>
      <c r="P58" s="3">
        <v>134.53259532595325</v>
      </c>
      <c r="Q58" s="3">
        <v>167.70210008766247</v>
      </c>
      <c r="R58" s="3">
        <v>98.265240560867753</v>
      </c>
      <c r="S58" s="3">
        <v>105.01837821618783</v>
      </c>
      <c r="T58" s="3">
        <v>130.33925445946451</v>
      </c>
      <c r="U58" s="3">
        <v>134.68580327454899</v>
      </c>
      <c r="V58" s="3">
        <v>318.14146197099734</v>
      </c>
    </row>
    <row r="59" spans="1:22">
      <c r="A59" s="347">
        <v>408</v>
      </c>
      <c r="B59" s="65" t="s">
        <v>52</v>
      </c>
      <c r="C59" s="12">
        <v>43</v>
      </c>
      <c r="D59" s="12">
        <v>35</v>
      </c>
      <c r="E59" s="12">
        <v>35</v>
      </c>
      <c r="F59" s="12">
        <v>13</v>
      </c>
      <c r="G59" s="12">
        <v>15</v>
      </c>
      <c r="H59" s="12">
        <v>8</v>
      </c>
      <c r="I59" s="12">
        <v>15</v>
      </c>
      <c r="J59" s="12">
        <v>11</v>
      </c>
      <c r="K59" s="247">
        <v>25</v>
      </c>
      <c r="L59" s="247">
        <v>50</v>
      </c>
      <c r="M59" s="3">
        <v>183.55673183642105</v>
      </c>
      <c r="N59" s="3">
        <v>147.49884108053436</v>
      </c>
      <c r="O59" s="3">
        <v>145.66339270850676</v>
      </c>
      <c r="P59" s="3">
        <v>53.464939337857288</v>
      </c>
      <c r="Q59" s="3">
        <v>60.968174612852089</v>
      </c>
      <c r="R59" s="3">
        <v>32.146588443301454</v>
      </c>
      <c r="S59" s="3">
        <v>59.64926233745576</v>
      </c>
      <c r="T59" s="3">
        <v>43.305381677886693</v>
      </c>
      <c r="U59" s="3">
        <v>86.261690729138294</v>
      </c>
      <c r="V59" s="3">
        <v>194.89378288832586</v>
      </c>
    </row>
    <row r="60" spans="1:22">
      <c r="A60" s="347">
        <v>409</v>
      </c>
      <c r="B60" s="65" t="s">
        <v>53</v>
      </c>
      <c r="C60" s="12">
        <v>58</v>
      </c>
      <c r="D60" s="12">
        <v>94</v>
      </c>
      <c r="E60" s="12">
        <v>60</v>
      </c>
      <c r="F60" s="12">
        <v>40</v>
      </c>
      <c r="G60" s="12">
        <v>54</v>
      </c>
      <c r="H60" s="12">
        <v>22</v>
      </c>
      <c r="I60" s="12">
        <v>29</v>
      </c>
      <c r="J60" s="12">
        <v>27</v>
      </c>
      <c r="K60" s="247">
        <v>26</v>
      </c>
      <c r="L60" s="247">
        <v>81</v>
      </c>
      <c r="M60" s="3">
        <v>192.40976645435245</v>
      </c>
      <c r="N60" s="3">
        <v>309.51596970694766</v>
      </c>
      <c r="O60" s="3">
        <v>196.16818152095729</v>
      </c>
      <c r="P60" s="3">
        <v>129.87856354308721</v>
      </c>
      <c r="Q60" s="3">
        <v>174.19354838709677</v>
      </c>
      <c r="R60" s="3">
        <v>70.512820512820525</v>
      </c>
      <c r="S60" s="3">
        <v>92.450905381280279</v>
      </c>
      <c r="T60" s="3">
        <v>85.662616199752534</v>
      </c>
      <c r="U60" s="3">
        <v>77.026121902210306</v>
      </c>
      <c r="V60" s="3">
        <v>255.85141665877003</v>
      </c>
    </row>
    <row r="61" spans="1:22">
      <c r="A61" s="347">
        <v>410</v>
      </c>
      <c r="B61" s="65" t="s">
        <v>54</v>
      </c>
      <c r="C61" s="12">
        <v>103</v>
      </c>
      <c r="D61" s="12">
        <v>236</v>
      </c>
      <c r="E61" s="12">
        <v>117</v>
      </c>
      <c r="F61" s="12">
        <v>220</v>
      </c>
      <c r="G61" s="12">
        <v>246</v>
      </c>
      <c r="H61" s="12">
        <v>287</v>
      </c>
      <c r="I61" s="12">
        <v>159</v>
      </c>
      <c r="J61" s="12">
        <v>176</v>
      </c>
      <c r="K61" s="247">
        <v>130</v>
      </c>
      <c r="L61" s="247">
        <v>203</v>
      </c>
      <c r="M61" s="3">
        <v>142.62372261762997</v>
      </c>
      <c r="N61" s="3">
        <v>317.22988413044067</v>
      </c>
      <c r="O61" s="3">
        <v>152.79936268300008</v>
      </c>
      <c r="P61" s="3">
        <v>279.40410724037639</v>
      </c>
      <c r="Q61" s="3">
        <v>304.09790469126642</v>
      </c>
      <c r="R61" s="3">
        <v>345.72065289405526</v>
      </c>
      <c r="S61" s="3">
        <v>186.28955724010262</v>
      </c>
      <c r="T61" s="3">
        <v>200.71390285903269</v>
      </c>
      <c r="U61" s="3">
        <v>137.00058076333099</v>
      </c>
      <c r="V61" s="3">
        <v>225.46536940779245</v>
      </c>
    </row>
    <row r="62" spans="1:22">
      <c r="A62" s="347">
        <v>501</v>
      </c>
      <c r="B62" s="65" t="s">
        <v>55</v>
      </c>
      <c r="C62" s="12">
        <v>447</v>
      </c>
      <c r="D62" s="12">
        <v>428</v>
      </c>
      <c r="E62" s="12">
        <v>439</v>
      </c>
      <c r="F62" s="12">
        <v>463</v>
      </c>
      <c r="G62" s="12">
        <v>583</v>
      </c>
      <c r="H62" s="12">
        <v>394</v>
      </c>
      <c r="I62" s="12">
        <v>438</v>
      </c>
      <c r="J62" s="12">
        <v>502</v>
      </c>
      <c r="K62" s="247">
        <v>422</v>
      </c>
      <c r="L62" s="247">
        <v>761</v>
      </c>
      <c r="M62" s="3">
        <v>637.58772180065046</v>
      </c>
      <c r="N62" s="3">
        <v>598.36707303433616</v>
      </c>
      <c r="O62" s="3">
        <v>601.95532641336092</v>
      </c>
      <c r="P62" s="3">
        <v>623.1493943472409</v>
      </c>
      <c r="Q62" s="3">
        <v>770.75621364357482</v>
      </c>
      <c r="R62" s="3">
        <v>511.89439904377082</v>
      </c>
      <c r="S62" s="3">
        <v>559.3012565124119</v>
      </c>
      <c r="T62" s="3">
        <v>630.57404848637111</v>
      </c>
      <c r="U62" s="3">
        <v>415.57469112691899</v>
      </c>
      <c r="V62" s="3">
        <v>940.96990380097429</v>
      </c>
    </row>
    <row r="63" spans="1:22">
      <c r="A63" s="347">
        <v>502</v>
      </c>
      <c r="B63" s="65" t="s">
        <v>56</v>
      </c>
      <c r="C63" s="12">
        <v>812</v>
      </c>
      <c r="D63" s="12">
        <v>794</v>
      </c>
      <c r="E63" s="12">
        <v>698</v>
      </c>
      <c r="F63" s="12">
        <v>769</v>
      </c>
      <c r="G63" s="12">
        <v>719</v>
      </c>
      <c r="H63" s="12">
        <v>416</v>
      </c>
      <c r="I63" s="12">
        <v>465</v>
      </c>
      <c r="J63" s="12">
        <v>403</v>
      </c>
      <c r="K63" s="247">
        <v>483</v>
      </c>
      <c r="L63" s="247">
        <v>665</v>
      </c>
      <c r="M63" s="3">
        <v>1508.4805588065913</v>
      </c>
      <c r="N63" s="3">
        <v>1459.6661519229353</v>
      </c>
      <c r="O63" s="3">
        <v>1270.0607736817205</v>
      </c>
      <c r="P63" s="3">
        <v>1385.2860642743913</v>
      </c>
      <c r="Q63" s="3">
        <v>1282.7145737070273</v>
      </c>
      <c r="R63" s="3">
        <v>735.09922072414338</v>
      </c>
      <c r="S63" s="3">
        <v>814.00437636761478</v>
      </c>
      <c r="T63" s="3">
        <v>699.36137720394277</v>
      </c>
      <c r="U63" s="3">
        <v>564.37496227440101</v>
      </c>
      <c r="V63" s="3">
        <v>1144.2435087840047</v>
      </c>
    </row>
    <row r="64" spans="1:22">
      <c r="A64" s="347">
        <v>503</v>
      </c>
      <c r="B64" s="65" t="s">
        <v>57</v>
      </c>
      <c r="C64" s="12">
        <v>273</v>
      </c>
      <c r="D64" s="12">
        <v>261</v>
      </c>
      <c r="E64" s="12">
        <v>169</v>
      </c>
      <c r="F64" s="12">
        <v>467</v>
      </c>
      <c r="G64" s="12">
        <v>491</v>
      </c>
      <c r="H64" s="12">
        <v>311</v>
      </c>
      <c r="I64" s="12">
        <v>296</v>
      </c>
      <c r="J64" s="12">
        <v>287</v>
      </c>
      <c r="K64" s="247">
        <v>413</v>
      </c>
      <c r="L64" s="247">
        <v>595</v>
      </c>
      <c r="M64" s="3">
        <v>434.07746613241744</v>
      </c>
      <c r="N64" s="3">
        <v>407.06197947534235</v>
      </c>
      <c r="O64" s="3">
        <v>258.62728594383657</v>
      </c>
      <c r="P64" s="3">
        <v>701.6120551073451</v>
      </c>
      <c r="Q64" s="3">
        <v>724.63768115942025</v>
      </c>
      <c r="R64" s="3">
        <v>451.12345696920465</v>
      </c>
      <c r="S64" s="3">
        <v>422.10338680926913</v>
      </c>
      <c r="T64" s="3">
        <v>402.61489254250608</v>
      </c>
      <c r="U64" s="3">
        <v>438.05101843407101</v>
      </c>
      <c r="V64" s="3">
        <v>821.68701320223158</v>
      </c>
    </row>
    <row r="65" spans="1:22">
      <c r="A65" s="347">
        <v>504</v>
      </c>
      <c r="B65" s="65" t="s">
        <v>58</v>
      </c>
      <c r="C65" s="12">
        <v>60</v>
      </c>
      <c r="D65" s="12">
        <v>54</v>
      </c>
      <c r="E65" s="12">
        <v>62</v>
      </c>
      <c r="F65" s="12">
        <v>67</v>
      </c>
      <c r="G65" s="12">
        <v>87</v>
      </c>
      <c r="H65" s="12">
        <v>82</v>
      </c>
      <c r="I65" s="12">
        <v>73</v>
      </c>
      <c r="J65" s="12">
        <v>109</v>
      </c>
      <c r="K65" s="247">
        <v>90</v>
      </c>
      <c r="L65" s="247">
        <v>143</v>
      </c>
      <c r="M65" s="3">
        <v>269.04623111071248</v>
      </c>
      <c r="N65" s="3">
        <v>238.11623599964724</v>
      </c>
      <c r="O65" s="3">
        <v>269.0154900854775</v>
      </c>
      <c r="P65" s="3">
        <v>286.09248900465434</v>
      </c>
      <c r="Q65" s="3">
        <v>365.94599141919747</v>
      </c>
      <c r="R65" s="3">
        <v>339.82594280978037</v>
      </c>
      <c r="S65" s="3">
        <v>298.03217114395363</v>
      </c>
      <c r="T65" s="3">
        <v>438.68475067412567</v>
      </c>
      <c r="U65" s="3">
        <v>307.899953604117</v>
      </c>
      <c r="V65" s="3">
        <v>567.39277070190053</v>
      </c>
    </row>
    <row r="66" spans="1:22">
      <c r="A66" s="347">
        <v>505</v>
      </c>
      <c r="B66" s="65" t="s">
        <v>84</v>
      </c>
      <c r="C66" s="12">
        <v>175</v>
      </c>
      <c r="D66" s="12">
        <v>225</v>
      </c>
      <c r="E66" s="12">
        <v>196</v>
      </c>
      <c r="F66" s="12">
        <v>232</v>
      </c>
      <c r="G66" s="12">
        <v>339</v>
      </c>
      <c r="H66" s="12">
        <v>200</v>
      </c>
      <c r="I66" s="12">
        <v>166</v>
      </c>
      <c r="J66" s="12">
        <v>208</v>
      </c>
      <c r="K66" s="247">
        <v>182</v>
      </c>
      <c r="L66" s="247">
        <v>251</v>
      </c>
      <c r="M66" s="3">
        <v>422.80744141096886</v>
      </c>
      <c r="N66" s="3">
        <v>531.60070880094509</v>
      </c>
      <c r="O66" s="3">
        <v>453.16871286213035</v>
      </c>
      <c r="P66" s="3">
        <v>525.39801164028358</v>
      </c>
      <c r="Q66" s="3">
        <v>752.54733944546808</v>
      </c>
      <c r="R66" s="3">
        <v>435.35993382529</v>
      </c>
      <c r="S66" s="3">
        <v>354.28449471774621</v>
      </c>
      <c r="T66" s="3">
        <v>435.54736577602813</v>
      </c>
      <c r="U66" s="3">
        <v>286.14676426068399</v>
      </c>
      <c r="V66" s="3">
        <v>516.02557513209024</v>
      </c>
    </row>
    <row r="67" spans="1:22">
      <c r="A67" s="347">
        <v>506</v>
      </c>
      <c r="B67" s="65" t="s">
        <v>60</v>
      </c>
      <c r="C67" s="12">
        <v>295</v>
      </c>
      <c r="D67" s="12">
        <v>362</v>
      </c>
      <c r="E67" s="12">
        <v>241</v>
      </c>
      <c r="F67" s="12">
        <v>274</v>
      </c>
      <c r="G67" s="12">
        <v>248</v>
      </c>
      <c r="H67" s="12">
        <v>171</v>
      </c>
      <c r="I67" s="12">
        <v>127</v>
      </c>
      <c r="J67" s="12">
        <v>108</v>
      </c>
      <c r="K67" s="247">
        <v>161</v>
      </c>
      <c r="L67" s="247">
        <v>233</v>
      </c>
      <c r="M67" s="3">
        <v>958.0099373234176</v>
      </c>
      <c r="N67" s="3">
        <v>1161.0006414368186</v>
      </c>
      <c r="O67" s="3">
        <v>763.35877862595419</v>
      </c>
      <c r="P67" s="3">
        <v>857.53630445668512</v>
      </c>
      <c r="Q67" s="3">
        <v>767.20804331013153</v>
      </c>
      <c r="R67" s="3">
        <v>523.17576870123901</v>
      </c>
      <c r="S67" s="3">
        <v>384.35930028448644</v>
      </c>
      <c r="T67" s="3">
        <v>323.42107627347048</v>
      </c>
      <c r="U67" s="3">
        <v>390.69884680824202</v>
      </c>
      <c r="V67" s="3">
        <v>690.59545333293818</v>
      </c>
    </row>
    <row r="68" spans="1:22">
      <c r="A68" s="347">
        <v>507</v>
      </c>
      <c r="B68" s="65" t="s">
        <v>61</v>
      </c>
      <c r="C68" s="12">
        <v>44</v>
      </c>
      <c r="D68" s="12">
        <v>103</v>
      </c>
      <c r="E68" s="12">
        <v>94</v>
      </c>
      <c r="F68" s="12">
        <v>142</v>
      </c>
      <c r="G68" s="12">
        <v>150</v>
      </c>
      <c r="H68" s="12">
        <v>79</v>
      </c>
      <c r="I68" s="12">
        <v>86</v>
      </c>
      <c r="J68" s="12">
        <v>98</v>
      </c>
      <c r="K68" s="247">
        <v>104</v>
      </c>
      <c r="L68" s="247">
        <v>155</v>
      </c>
      <c r="M68" s="3">
        <v>228.38160489982354</v>
      </c>
      <c r="N68" s="3">
        <v>530.1353646610736</v>
      </c>
      <c r="O68" s="3">
        <v>480.05719830447879</v>
      </c>
      <c r="P68" s="3">
        <v>719.60675011402213</v>
      </c>
      <c r="Q68" s="3">
        <v>754.64104241082657</v>
      </c>
      <c r="R68" s="3">
        <v>394.68425259792167</v>
      </c>
      <c r="S68" s="3">
        <v>426.71429989084055</v>
      </c>
      <c r="T68" s="3">
        <v>483.18706241987968</v>
      </c>
      <c r="U68" s="3">
        <v>396.20008104092602</v>
      </c>
      <c r="V68" s="3">
        <v>759.32004115024745</v>
      </c>
    </row>
    <row r="69" spans="1:22">
      <c r="A69" s="347">
        <v>508</v>
      </c>
      <c r="B69" s="65" t="s">
        <v>62</v>
      </c>
      <c r="C69" s="12">
        <v>149</v>
      </c>
      <c r="D69" s="12">
        <v>184</v>
      </c>
      <c r="E69" s="12">
        <v>137</v>
      </c>
      <c r="F69" s="12">
        <v>163</v>
      </c>
      <c r="G69" s="12">
        <v>154</v>
      </c>
      <c r="H69" s="12">
        <v>86</v>
      </c>
      <c r="I69" s="12">
        <v>87</v>
      </c>
      <c r="J69" s="12">
        <v>66</v>
      </c>
      <c r="K69" s="247">
        <v>82</v>
      </c>
      <c r="L69" s="247">
        <v>60</v>
      </c>
      <c r="M69" s="3">
        <v>707.93937378248677</v>
      </c>
      <c r="N69" s="3">
        <v>868.29314331555861</v>
      </c>
      <c r="O69" s="3">
        <v>642.07714299104839</v>
      </c>
      <c r="P69" s="3">
        <v>759.02211874272405</v>
      </c>
      <c r="Q69" s="3">
        <v>712.33637078495769</v>
      </c>
      <c r="R69" s="3">
        <v>395.42047910248743</v>
      </c>
      <c r="S69" s="3">
        <v>397.93258015825819</v>
      </c>
      <c r="T69" s="3">
        <v>300.21834061135371</v>
      </c>
      <c r="U69" s="3">
        <v>310.85154483797999</v>
      </c>
      <c r="V69" s="3">
        <v>81.790670410861807</v>
      </c>
    </row>
    <row r="70" spans="1:22">
      <c r="A70" s="347">
        <v>509</v>
      </c>
      <c r="B70" s="65" t="s">
        <v>63</v>
      </c>
      <c r="C70" s="12">
        <v>98</v>
      </c>
      <c r="D70" s="12">
        <v>138</v>
      </c>
      <c r="E70" s="12">
        <v>102</v>
      </c>
      <c r="F70" s="12">
        <v>83</v>
      </c>
      <c r="G70" s="12">
        <v>100</v>
      </c>
      <c r="H70" s="12">
        <v>58</v>
      </c>
      <c r="I70" s="12">
        <v>52</v>
      </c>
      <c r="J70" s="12">
        <v>57</v>
      </c>
      <c r="K70" s="247">
        <v>70</v>
      </c>
      <c r="L70" s="247">
        <v>98</v>
      </c>
      <c r="M70" s="3">
        <v>845.26479213386244</v>
      </c>
      <c r="N70" s="3">
        <v>1185.7707509881423</v>
      </c>
      <c r="O70" s="3">
        <v>873.66167023554613</v>
      </c>
      <c r="P70" s="3">
        <v>708.61436011269529</v>
      </c>
      <c r="Q70" s="3">
        <v>851.06382978723411</v>
      </c>
      <c r="R70" s="3">
        <v>492.0675320268092</v>
      </c>
      <c r="S70" s="3">
        <v>440.11849344054167</v>
      </c>
      <c r="T70" s="3">
        <v>481.50025342118602</v>
      </c>
      <c r="U70" s="3">
        <v>480.04042445679602</v>
      </c>
      <c r="V70" s="3">
        <v>825.95870206489678</v>
      </c>
    </row>
    <row r="71" spans="1:22">
      <c r="A71" s="347">
        <v>510</v>
      </c>
      <c r="B71" s="65" t="s">
        <v>64</v>
      </c>
      <c r="C71" s="12">
        <v>100</v>
      </c>
      <c r="D71" s="12">
        <v>172</v>
      </c>
      <c r="E71" s="12">
        <v>149</v>
      </c>
      <c r="F71" s="12">
        <v>134</v>
      </c>
      <c r="G71" s="12">
        <v>113</v>
      </c>
      <c r="H71" s="12">
        <v>73</v>
      </c>
      <c r="I71" s="12">
        <v>65</v>
      </c>
      <c r="J71" s="12">
        <v>100</v>
      </c>
      <c r="K71" s="247">
        <v>81</v>
      </c>
      <c r="L71" s="247">
        <v>158</v>
      </c>
      <c r="M71" s="3">
        <v>407.08324852432327</v>
      </c>
      <c r="N71" s="3">
        <v>685.69606123425285</v>
      </c>
      <c r="O71" s="3">
        <v>582.32696291085313</v>
      </c>
      <c r="P71" s="3">
        <v>513.46898110893972</v>
      </c>
      <c r="Q71" s="3">
        <v>424.82800105267114</v>
      </c>
      <c r="R71" s="3">
        <v>269.47212993724622</v>
      </c>
      <c r="S71" s="3">
        <v>235.66948261484356</v>
      </c>
      <c r="T71" s="3">
        <v>356.23953546364578</v>
      </c>
      <c r="U71" s="3">
        <v>242.275150024228</v>
      </c>
      <c r="V71" s="3">
        <v>553.08572828788465</v>
      </c>
    </row>
    <row r="72" spans="1:22">
      <c r="A72" s="347">
        <v>511</v>
      </c>
      <c r="B72" s="65" t="s">
        <v>65</v>
      </c>
      <c r="C72" s="12">
        <v>13</v>
      </c>
      <c r="D72" s="12">
        <v>31</v>
      </c>
      <c r="E72" s="12">
        <v>22</v>
      </c>
      <c r="F72" s="12">
        <v>28</v>
      </c>
      <c r="G72" s="12">
        <v>39</v>
      </c>
      <c r="H72" s="12">
        <v>42</v>
      </c>
      <c r="I72" s="12">
        <v>20</v>
      </c>
      <c r="J72" s="12">
        <v>34</v>
      </c>
      <c r="K72" s="247">
        <v>29</v>
      </c>
      <c r="L72" s="247">
        <v>43</v>
      </c>
      <c r="M72" s="3">
        <v>167.59056336212456</v>
      </c>
      <c r="N72" s="3">
        <v>397.02868852459017</v>
      </c>
      <c r="O72" s="3">
        <v>280.07638446849143</v>
      </c>
      <c r="P72" s="3">
        <v>354.3406732472792</v>
      </c>
      <c r="Q72" s="3">
        <v>490.87476400251734</v>
      </c>
      <c r="R72" s="3">
        <v>525.13128282070522</v>
      </c>
      <c r="S72" s="3">
        <v>248.66343404202411</v>
      </c>
      <c r="T72" s="3">
        <v>420.53184910327764</v>
      </c>
      <c r="U72" s="3">
        <v>279.66926070038897</v>
      </c>
      <c r="V72" s="3">
        <v>528.84024105276103</v>
      </c>
    </row>
    <row r="73" spans="1:22">
      <c r="A73" s="347">
        <v>601</v>
      </c>
      <c r="B73" s="65" t="s">
        <v>66</v>
      </c>
      <c r="C73" s="12">
        <v>365</v>
      </c>
      <c r="D73" s="12">
        <v>0</v>
      </c>
      <c r="E73" s="12">
        <v>352</v>
      </c>
      <c r="F73" s="12">
        <v>760</v>
      </c>
      <c r="G73" s="12">
        <v>794</v>
      </c>
      <c r="H73" s="12">
        <v>579</v>
      </c>
      <c r="I73" s="12">
        <v>478</v>
      </c>
      <c r="J73" s="12">
        <v>373</v>
      </c>
      <c r="K73" s="247">
        <v>371</v>
      </c>
      <c r="L73" s="247">
        <v>622</v>
      </c>
      <c r="M73" s="3">
        <v>279.77495362634329</v>
      </c>
      <c r="N73" s="3">
        <v>0</v>
      </c>
      <c r="O73" s="3">
        <v>261.90476190476187</v>
      </c>
      <c r="P73" s="3">
        <v>557.47902118420279</v>
      </c>
      <c r="Q73" s="3">
        <v>574.43822256948965</v>
      </c>
      <c r="R73" s="3">
        <v>413.27033161553726</v>
      </c>
      <c r="S73" s="3">
        <v>336.59601436518557</v>
      </c>
      <c r="T73" s="3">
        <v>259.25282363162466</v>
      </c>
      <c r="U73" s="3">
        <v>209.60217929807999</v>
      </c>
      <c r="V73" s="3">
        <v>426.87237065149509</v>
      </c>
    </row>
    <row r="74" spans="1:22">
      <c r="A74" s="347">
        <v>602</v>
      </c>
      <c r="B74" s="65" t="s">
        <v>67</v>
      </c>
      <c r="C74" s="12">
        <v>93</v>
      </c>
      <c r="D74" s="12">
        <v>0</v>
      </c>
      <c r="E74" s="12">
        <v>31</v>
      </c>
      <c r="F74" s="12">
        <v>199</v>
      </c>
      <c r="G74" s="12">
        <v>112</v>
      </c>
      <c r="H74" s="12">
        <v>91</v>
      </c>
      <c r="I74" s="12">
        <v>65</v>
      </c>
      <c r="J74" s="12">
        <v>40</v>
      </c>
      <c r="K74" s="247">
        <v>53</v>
      </c>
      <c r="L74" s="247">
        <v>107</v>
      </c>
      <c r="M74" s="3">
        <v>262.47459923233237</v>
      </c>
      <c r="N74" s="3">
        <v>0</v>
      </c>
      <c r="O74" s="3">
        <v>84.822283634771665</v>
      </c>
      <c r="P74" s="3">
        <v>536.25805060766936</v>
      </c>
      <c r="Q74" s="3">
        <v>297.50046484447631</v>
      </c>
      <c r="R74" s="3">
        <v>238.3259565775345</v>
      </c>
      <c r="S74" s="3">
        <v>167.89791806581599</v>
      </c>
      <c r="T74" s="3">
        <v>101.92640913260625</v>
      </c>
      <c r="U74" s="3">
        <v>109.170305676856</v>
      </c>
      <c r="V74" s="3">
        <v>265.76587764834454</v>
      </c>
    </row>
    <row r="75" spans="1:22">
      <c r="A75" s="347">
        <v>603</v>
      </c>
      <c r="B75" s="65" t="s">
        <v>68</v>
      </c>
      <c r="C75" s="12">
        <v>294</v>
      </c>
      <c r="D75" s="12">
        <v>0</v>
      </c>
      <c r="E75" s="12">
        <v>290</v>
      </c>
      <c r="F75" s="12">
        <v>388</v>
      </c>
      <c r="G75" s="12">
        <v>560</v>
      </c>
      <c r="H75" s="12">
        <v>369</v>
      </c>
      <c r="I75" s="12">
        <v>355</v>
      </c>
      <c r="J75" s="12">
        <v>264</v>
      </c>
      <c r="K75" s="247">
        <v>236</v>
      </c>
      <c r="L75" s="247">
        <v>417</v>
      </c>
      <c r="M75" s="3">
        <v>587.33044329464406</v>
      </c>
      <c r="N75" s="3">
        <v>0</v>
      </c>
      <c r="O75" s="3">
        <v>563.79648890876217</v>
      </c>
      <c r="P75" s="3">
        <v>744.35022829298237</v>
      </c>
      <c r="Q75" s="3">
        <v>1060.9275538041832</v>
      </c>
      <c r="R75" s="3">
        <v>690.54569952840779</v>
      </c>
      <c r="S75" s="3">
        <v>656.05884200994251</v>
      </c>
      <c r="T75" s="3">
        <v>481.91011646161149</v>
      </c>
      <c r="U75" s="3">
        <v>383.68735413947201</v>
      </c>
      <c r="V75" s="3">
        <v>752.1238028245225</v>
      </c>
    </row>
    <row r="76" spans="1:22">
      <c r="A76" s="347">
        <v>604</v>
      </c>
      <c r="B76" s="65" t="s">
        <v>69</v>
      </c>
      <c r="C76" s="12">
        <v>37</v>
      </c>
      <c r="D76" s="12">
        <v>0</v>
      </c>
      <c r="E76" s="12">
        <v>20</v>
      </c>
      <c r="F76" s="12">
        <v>33</v>
      </c>
      <c r="G76" s="12">
        <v>75</v>
      </c>
      <c r="H76" s="12">
        <v>66</v>
      </c>
      <c r="I76" s="12">
        <v>51</v>
      </c>
      <c r="J76" s="12">
        <v>31</v>
      </c>
      <c r="K76" s="247">
        <v>21</v>
      </c>
      <c r="L76" s="247">
        <v>41</v>
      </c>
      <c r="M76" s="3">
        <v>272.43943744937781</v>
      </c>
      <c r="N76" s="3">
        <v>0</v>
      </c>
      <c r="O76" s="3">
        <v>144.01958666378627</v>
      </c>
      <c r="P76" s="3">
        <v>235.2437981180496</v>
      </c>
      <c r="Q76" s="3">
        <v>529.0258870000705</v>
      </c>
      <c r="R76" s="3">
        <v>460.79731899741671</v>
      </c>
      <c r="S76" s="3">
        <v>352.79468732706141</v>
      </c>
      <c r="T76" s="3">
        <v>212.51799547542331</v>
      </c>
      <c r="U76" s="3">
        <v>109.78956999085101</v>
      </c>
      <c r="V76" s="3">
        <v>278.74090692773132</v>
      </c>
    </row>
    <row r="77" spans="1:22">
      <c r="A77" s="347">
        <v>605</v>
      </c>
      <c r="B77" s="65" t="s">
        <v>70</v>
      </c>
      <c r="C77" s="12">
        <v>123</v>
      </c>
      <c r="D77" s="12">
        <v>0</v>
      </c>
      <c r="E77" s="12">
        <v>64</v>
      </c>
      <c r="F77" s="12">
        <v>166</v>
      </c>
      <c r="G77" s="12">
        <v>382</v>
      </c>
      <c r="H77" s="12">
        <v>192</v>
      </c>
      <c r="I77" s="12">
        <v>221</v>
      </c>
      <c r="J77" s="12">
        <v>228</v>
      </c>
      <c r="K77" s="247">
        <v>193</v>
      </c>
      <c r="L77" s="247">
        <v>324</v>
      </c>
      <c r="M77" s="3">
        <v>406.04780139970956</v>
      </c>
      <c r="N77" s="3">
        <v>0</v>
      </c>
      <c r="O77" s="3">
        <v>208.82957548862859</v>
      </c>
      <c r="P77" s="3">
        <v>538.64624570056458</v>
      </c>
      <c r="Q77" s="3">
        <v>1233.0137826409737</v>
      </c>
      <c r="R77" s="3">
        <v>616.59012813513607</v>
      </c>
      <c r="S77" s="3">
        <v>706.74768148385033</v>
      </c>
      <c r="T77" s="3">
        <v>726.50798202848671</v>
      </c>
      <c r="U77" s="3">
        <v>415.65063178896003</v>
      </c>
      <c r="V77" s="3">
        <v>1028.7020574041148</v>
      </c>
    </row>
    <row r="78" spans="1:22">
      <c r="A78" s="347">
        <v>606</v>
      </c>
      <c r="B78" s="65" t="s">
        <v>71</v>
      </c>
      <c r="C78" s="12">
        <v>60</v>
      </c>
      <c r="D78" s="12">
        <v>0</v>
      </c>
      <c r="E78" s="12">
        <v>57</v>
      </c>
      <c r="F78" s="12">
        <v>153</v>
      </c>
      <c r="G78" s="12">
        <v>197</v>
      </c>
      <c r="H78" s="12">
        <v>79</v>
      </c>
      <c r="I78" s="12">
        <v>57</v>
      </c>
      <c r="J78" s="12">
        <v>45</v>
      </c>
      <c r="K78" s="247">
        <v>37</v>
      </c>
      <c r="L78" s="247">
        <v>93</v>
      </c>
      <c r="M78" s="3">
        <v>195.93116285145152</v>
      </c>
      <c r="N78" s="3">
        <v>0</v>
      </c>
      <c r="O78" s="3">
        <v>180.20296544529103</v>
      </c>
      <c r="P78" s="3">
        <v>476.32390025217143</v>
      </c>
      <c r="Q78" s="3">
        <v>604.2759424557529</v>
      </c>
      <c r="R78" s="3">
        <v>238.89443285252048</v>
      </c>
      <c r="S78" s="3">
        <v>169.90580660546081</v>
      </c>
      <c r="T78" s="3">
        <v>132.27513227513228</v>
      </c>
      <c r="U78" s="3">
        <v>77.122408687068102</v>
      </c>
      <c r="V78" s="3">
        <v>269.66683097978949</v>
      </c>
    </row>
    <row r="79" spans="1:22">
      <c r="A79" s="347">
        <v>607</v>
      </c>
      <c r="B79" s="65" t="s">
        <v>72</v>
      </c>
      <c r="C79" s="12">
        <v>812</v>
      </c>
      <c r="D79" s="12">
        <v>0</v>
      </c>
      <c r="E79" s="12">
        <v>582</v>
      </c>
      <c r="F79" s="12">
        <v>578</v>
      </c>
      <c r="G79" s="12">
        <v>512</v>
      </c>
      <c r="H79" s="12">
        <v>207</v>
      </c>
      <c r="I79" s="12">
        <v>224</v>
      </c>
      <c r="J79" s="12">
        <v>145</v>
      </c>
      <c r="K79" s="247">
        <v>136</v>
      </c>
      <c r="L79" s="247">
        <v>330</v>
      </c>
      <c r="M79" s="3">
        <v>1888.1964468421543</v>
      </c>
      <c r="N79" s="3">
        <v>0</v>
      </c>
      <c r="O79" s="3">
        <v>1321.0759278175008</v>
      </c>
      <c r="P79" s="3">
        <v>1296.7782464327381</v>
      </c>
      <c r="Q79" s="3">
        <v>1135.7082649394438</v>
      </c>
      <c r="R79" s="3">
        <v>454.21631229017186</v>
      </c>
      <c r="S79" s="3">
        <v>486.45948704584447</v>
      </c>
      <c r="T79" s="3">
        <v>311.67379575693741</v>
      </c>
      <c r="U79" s="3">
        <v>235.902554098807</v>
      </c>
      <c r="V79" s="3">
        <v>695.5715279387897</v>
      </c>
    </row>
    <row r="80" spans="1:22">
      <c r="A80" s="347">
        <v>608</v>
      </c>
      <c r="B80" s="65" t="s">
        <v>73</v>
      </c>
      <c r="C80" s="12">
        <v>363</v>
      </c>
      <c r="D80" s="12">
        <v>0</v>
      </c>
      <c r="E80" s="12">
        <v>283</v>
      </c>
      <c r="F80" s="12">
        <v>255</v>
      </c>
      <c r="G80" s="12">
        <v>366</v>
      </c>
      <c r="H80" s="12">
        <v>193</v>
      </c>
      <c r="I80" s="12">
        <v>155</v>
      </c>
      <c r="J80" s="12">
        <v>152</v>
      </c>
      <c r="K80" s="247">
        <v>117</v>
      </c>
      <c r="L80" s="247">
        <v>249</v>
      </c>
      <c r="M80" s="3">
        <v>826.14533785475317</v>
      </c>
      <c r="N80" s="3">
        <v>0</v>
      </c>
      <c r="O80" s="3">
        <v>641.83978953098062</v>
      </c>
      <c r="P80" s="3">
        <v>577.23650851140894</v>
      </c>
      <c r="Q80" s="3">
        <v>826.89440151823226</v>
      </c>
      <c r="R80" s="3">
        <v>435.58725286629954</v>
      </c>
      <c r="S80" s="3">
        <v>349.94242882622535</v>
      </c>
      <c r="T80" s="3">
        <v>343.27009936766035</v>
      </c>
      <c r="U80" s="3">
        <v>176.910962007292</v>
      </c>
      <c r="V80" s="3">
        <v>562.30522559956637</v>
      </c>
    </row>
    <row r="81" spans="1:22">
      <c r="A81" s="347">
        <v>609</v>
      </c>
      <c r="B81" s="65" t="s">
        <v>74</v>
      </c>
      <c r="C81" s="12">
        <v>96</v>
      </c>
      <c r="D81" s="12">
        <v>0</v>
      </c>
      <c r="E81" s="12">
        <v>45</v>
      </c>
      <c r="F81" s="12">
        <v>119</v>
      </c>
      <c r="G81" s="12">
        <v>192</v>
      </c>
      <c r="H81" s="12">
        <v>106</v>
      </c>
      <c r="I81" s="12">
        <v>70</v>
      </c>
      <c r="J81" s="12">
        <v>51</v>
      </c>
      <c r="K81" s="247">
        <v>57</v>
      </c>
      <c r="L81" s="247">
        <v>88</v>
      </c>
      <c r="M81" s="3">
        <v>524.44687243922431</v>
      </c>
      <c r="N81" s="3">
        <v>0</v>
      </c>
      <c r="O81" s="3">
        <v>235.86141831332878</v>
      </c>
      <c r="P81" s="3">
        <v>611.60507786400785</v>
      </c>
      <c r="Q81" s="3">
        <v>968.32761751059104</v>
      </c>
      <c r="R81" s="3">
        <v>524.77845437892972</v>
      </c>
      <c r="S81" s="3">
        <v>339.9048266485384</v>
      </c>
      <c r="T81" s="3">
        <v>243.04231795653831</v>
      </c>
      <c r="U81" s="3">
        <v>199.32230416583599</v>
      </c>
      <c r="V81" s="3">
        <v>411.86932509594681</v>
      </c>
    </row>
    <row r="82" spans="1:22">
      <c r="A82" s="347">
        <v>610</v>
      </c>
      <c r="B82" s="65" t="s">
        <v>75</v>
      </c>
      <c r="C82" s="12">
        <v>590</v>
      </c>
      <c r="D82" s="12">
        <v>0</v>
      </c>
      <c r="E82" s="12">
        <v>417</v>
      </c>
      <c r="F82" s="12">
        <v>431</v>
      </c>
      <c r="G82" s="12">
        <v>532</v>
      </c>
      <c r="H82" s="12">
        <v>364</v>
      </c>
      <c r="I82" s="12">
        <v>313</v>
      </c>
      <c r="J82" s="12">
        <v>211</v>
      </c>
      <c r="K82" s="247">
        <v>248</v>
      </c>
      <c r="L82" s="247">
        <v>493</v>
      </c>
      <c r="M82" s="3">
        <v>1191.8951132300358</v>
      </c>
      <c r="N82" s="3">
        <v>0</v>
      </c>
      <c r="O82" s="3">
        <v>822.64746498323143</v>
      </c>
      <c r="P82" s="3">
        <v>840.30336706244771</v>
      </c>
      <c r="Q82" s="3">
        <v>1025.7399016677914</v>
      </c>
      <c r="R82" s="3">
        <v>694.40470058566541</v>
      </c>
      <c r="S82" s="3">
        <v>591.10137483003473</v>
      </c>
      <c r="T82" s="3">
        <v>394.51050781542142</v>
      </c>
      <c r="U82" s="3">
        <v>344.94247692217198</v>
      </c>
      <c r="V82" s="3">
        <v>912.84463125150432</v>
      </c>
    </row>
    <row r="83" spans="1:22">
      <c r="A83" s="347">
        <v>611</v>
      </c>
      <c r="B83" s="65" t="s">
        <v>76</v>
      </c>
      <c r="C83" s="12">
        <v>42</v>
      </c>
      <c r="D83" s="12">
        <v>0</v>
      </c>
      <c r="E83" s="12">
        <v>27</v>
      </c>
      <c r="F83" s="12">
        <v>84</v>
      </c>
      <c r="G83" s="12">
        <v>123</v>
      </c>
      <c r="H83" s="12">
        <v>104</v>
      </c>
      <c r="I83" s="12">
        <v>97</v>
      </c>
      <c r="J83" s="12">
        <v>51</v>
      </c>
      <c r="K83" s="247">
        <v>42</v>
      </c>
      <c r="L83" s="247">
        <v>89</v>
      </c>
      <c r="M83" s="3">
        <v>184.47753327184083</v>
      </c>
      <c r="N83" s="3">
        <v>0</v>
      </c>
      <c r="O83" s="3">
        <v>112.1122783706349</v>
      </c>
      <c r="P83" s="3">
        <v>339.57230060233655</v>
      </c>
      <c r="Q83" s="3">
        <v>484.61447539498045</v>
      </c>
      <c r="R83" s="3">
        <v>399.56969417550334</v>
      </c>
      <c r="S83" s="3">
        <v>363.01036637850382</v>
      </c>
      <c r="T83" s="3">
        <v>186.10421836228286</v>
      </c>
      <c r="U83" s="3">
        <v>108.72825434913</v>
      </c>
      <c r="V83" s="3">
        <v>309.62983579181741</v>
      </c>
    </row>
    <row r="84" spans="1:22">
      <c r="A84" s="347">
        <v>701</v>
      </c>
      <c r="B84" s="65" t="s">
        <v>77</v>
      </c>
      <c r="C84" s="12">
        <v>161</v>
      </c>
      <c r="D84" s="12">
        <v>59</v>
      </c>
      <c r="E84" s="12">
        <v>46</v>
      </c>
      <c r="F84" s="12">
        <v>162</v>
      </c>
      <c r="G84" s="12">
        <v>161</v>
      </c>
      <c r="H84" s="12">
        <v>86</v>
      </c>
      <c r="I84" s="12">
        <v>106</v>
      </c>
      <c r="J84" s="12">
        <v>169</v>
      </c>
      <c r="K84" s="247">
        <v>236</v>
      </c>
      <c r="L84" s="247">
        <v>367</v>
      </c>
      <c r="M84" s="3">
        <v>164.17682149594657</v>
      </c>
      <c r="N84" s="3">
        <v>59.923419900669309</v>
      </c>
      <c r="O84" s="3">
        <v>46.536095823891223</v>
      </c>
      <c r="P84" s="3">
        <v>163.28669918961415</v>
      </c>
      <c r="Q84" s="3">
        <v>161.73589833743532</v>
      </c>
      <c r="R84" s="3">
        <v>86.141271685564334</v>
      </c>
      <c r="S84" s="3">
        <v>105.95655781129737</v>
      </c>
      <c r="T84" s="3">
        <v>168.60209904625086</v>
      </c>
      <c r="U84" s="3">
        <v>161.432975261255</v>
      </c>
      <c r="V84" s="3">
        <v>365.53420782661527</v>
      </c>
    </row>
    <row r="85" spans="1:22">
      <c r="A85" s="347">
        <v>702</v>
      </c>
      <c r="B85" s="65" t="s">
        <v>78</v>
      </c>
      <c r="C85" s="12">
        <v>110</v>
      </c>
      <c r="D85" s="12">
        <v>107</v>
      </c>
      <c r="E85" s="12">
        <v>97</v>
      </c>
      <c r="F85" s="12">
        <v>248</v>
      </c>
      <c r="G85" s="12">
        <v>413</v>
      </c>
      <c r="H85" s="12">
        <v>364</v>
      </c>
      <c r="I85" s="12">
        <v>257</v>
      </c>
      <c r="J85" s="12">
        <v>283</v>
      </c>
      <c r="K85" s="247">
        <v>267</v>
      </c>
      <c r="L85" s="247">
        <v>428</v>
      </c>
      <c r="M85" s="3">
        <v>78.585461689587419</v>
      </c>
      <c r="N85" s="3">
        <v>75.261480892727761</v>
      </c>
      <c r="O85" s="3">
        <v>67.202904273966155</v>
      </c>
      <c r="P85" s="3">
        <v>169.30407831678977</v>
      </c>
      <c r="Q85" s="3">
        <v>277.94041442059853</v>
      </c>
      <c r="R85" s="3">
        <v>241.59719641055597</v>
      </c>
      <c r="S85" s="3">
        <v>168.3159887090753</v>
      </c>
      <c r="T85" s="3">
        <v>182.96546284443411</v>
      </c>
      <c r="U85" s="3">
        <v>135.31984691087999</v>
      </c>
      <c r="V85" s="3">
        <v>273.26242130936117</v>
      </c>
    </row>
    <row r="86" spans="1:22">
      <c r="A86" s="347">
        <v>703</v>
      </c>
      <c r="B86" s="65" t="s">
        <v>79</v>
      </c>
      <c r="C86" s="12">
        <v>57</v>
      </c>
      <c r="D86" s="12">
        <v>54</v>
      </c>
      <c r="E86" s="12">
        <v>46</v>
      </c>
      <c r="F86" s="12">
        <v>184</v>
      </c>
      <c r="G86" s="12">
        <v>167</v>
      </c>
      <c r="H86" s="12">
        <v>67</v>
      </c>
      <c r="I86" s="12">
        <v>69</v>
      </c>
      <c r="J86" s="12">
        <v>114</v>
      </c>
      <c r="K86" s="247">
        <v>165</v>
      </c>
      <c r="L86" s="247">
        <v>200</v>
      </c>
      <c r="M86" s="3">
        <v>91.01505740335638</v>
      </c>
      <c r="N86" s="3">
        <v>85.54862013244194</v>
      </c>
      <c r="O86" s="3">
        <v>72.333867974966196</v>
      </c>
      <c r="P86" s="3">
        <v>287.29350779127503</v>
      </c>
      <c r="Q86" s="3">
        <v>258.91071456256492</v>
      </c>
      <c r="R86" s="3">
        <v>103.19917440660474</v>
      </c>
      <c r="S86" s="3">
        <v>105.65483026321834</v>
      </c>
      <c r="T86" s="3">
        <v>173.58731898953909</v>
      </c>
      <c r="U86" s="3">
        <v>210.14663216498101</v>
      </c>
      <c r="V86" s="3">
        <v>438.4234293480643</v>
      </c>
    </row>
    <row r="87" spans="1:22">
      <c r="A87" s="347">
        <v>704</v>
      </c>
      <c r="B87" s="65" t="s">
        <v>80</v>
      </c>
      <c r="C87" s="12">
        <v>117</v>
      </c>
      <c r="D87" s="12">
        <v>69</v>
      </c>
      <c r="E87" s="12">
        <v>40</v>
      </c>
      <c r="F87" s="12">
        <v>123</v>
      </c>
      <c r="G87" s="12">
        <v>82</v>
      </c>
      <c r="H87" s="12">
        <v>45</v>
      </c>
      <c r="I87" s="12">
        <v>54</v>
      </c>
      <c r="J87" s="12">
        <v>96</v>
      </c>
      <c r="K87" s="247">
        <v>151</v>
      </c>
      <c r="L87" s="247">
        <v>287</v>
      </c>
      <c r="M87" s="3">
        <v>300.12312743689722</v>
      </c>
      <c r="N87" s="3">
        <v>173.20146593704504</v>
      </c>
      <c r="O87" s="3">
        <v>98.325999852511003</v>
      </c>
      <c r="P87" s="3">
        <v>296.25704513704898</v>
      </c>
      <c r="Q87" s="3">
        <v>193.61998536044013</v>
      </c>
      <c r="R87" s="3">
        <v>104.28011957453712</v>
      </c>
      <c r="S87" s="3">
        <v>122.77749988631713</v>
      </c>
      <c r="T87" s="3">
        <v>214.27614838623279</v>
      </c>
      <c r="U87" s="3">
        <v>255.59236085551899</v>
      </c>
      <c r="V87" s="3">
        <v>1517.8760313094988</v>
      </c>
    </row>
    <row r="88" spans="1:22">
      <c r="A88" s="347">
        <v>705</v>
      </c>
      <c r="B88" s="65" t="s">
        <v>81</v>
      </c>
      <c r="C88" s="12">
        <v>60</v>
      </c>
      <c r="D88" s="12">
        <v>26</v>
      </c>
      <c r="E88" s="12">
        <v>52</v>
      </c>
      <c r="F88" s="12">
        <v>108</v>
      </c>
      <c r="G88" s="12">
        <v>81</v>
      </c>
      <c r="H88" s="12">
        <v>33</v>
      </c>
      <c r="I88" s="12">
        <v>26</v>
      </c>
      <c r="J88" s="12">
        <v>83</v>
      </c>
      <c r="K88" s="247">
        <v>79</v>
      </c>
      <c r="L88" s="247">
        <v>151</v>
      </c>
      <c r="M88" s="3">
        <v>137.78533045515087</v>
      </c>
      <c r="N88" s="3">
        <v>58.922177401078734</v>
      </c>
      <c r="O88" s="3">
        <v>116.29207201162922</v>
      </c>
      <c r="P88" s="3">
        <v>238.5106335990813</v>
      </c>
      <c r="Q88" s="3">
        <v>176.70542551102773</v>
      </c>
      <c r="R88" s="3">
        <v>71.152892472886435</v>
      </c>
      <c r="S88" s="3">
        <v>55.448923011303052</v>
      </c>
      <c r="T88" s="3">
        <v>175.13873942309721</v>
      </c>
      <c r="U88" s="3">
        <v>136.77778022899199</v>
      </c>
      <c r="V88" s="3">
        <v>315.27957572973651</v>
      </c>
    </row>
    <row r="89" spans="1:22">
      <c r="A89" s="347">
        <v>706</v>
      </c>
      <c r="B89" s="65" t="s">
        <v>82</v>
      </c>
      <c r="C89" s="12">
        <v>53</v>
      </c>
      <c r="D89" s="12">
        <v>38</v>
      </c>
      <c r="E89" s="12">
        <v>38</v>
      </c>
      <c r="F89" s="12">
        <v>105</v>
      </c>
      <c r="G89" s="12">
        <v>159</v>
      </c>
      <c r="H89" s="12">
        <v>189</v>
      </c>
      <c r="I89" s="12">
        <v>99</v>
      </c>
      <c r="J89" s="12">
        <v>94</v>
      </c>
      <c r="K89" s="247">
        <v>88</v>
      </c>
      <c r="L89" s="247">
        <v>123</v>
      </c>
      <c r="M89" s="3">
        <v>105.3133569129277</v>
      </c>
      <c r="N89" s="3">
        <v>74.078406144608849</v>
      </c>
      <c r="O89" s="3">
        <v>72.699445188444614</v>
      </c>
      <c r="P89" s="3">
        <v>197.21272679463578</v>
      </c>
      <c r="Q89" s="3">
        <v>293.38499861610853</v>
      </c>
      <c r="R89" s="3">
        <v>342.83848498040919</v>
      </c>
      <c r="S89" s="3">
        <v>176.52722798758958</v>
      </c>
      <c r="T89" s="3">
        <v>164.85154592167797</v>
      </c>
      <c r="U89" s="3">
        <v>147.159617788171</v>
      </c>
      <c r="V89" s="3">
        <v>212.24461623412481</v>
      </c>
    </row>
    <row r="90" spans="1:2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145"/>
      <c r="B91" s="670" t="s">
        <v>326</v>
      </c>
      <c r="C91" s="670"/>
      <c r="D91" s="670"/>
      <c r="E91" s="670"/>
      <c r="F91" s="670"/>
      <c r="G91" s="670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7">
    <mergeCell ref="M6:V6"/>
    <mergeCell ref="A6:A7"/>
    <mergeCell ref="A2:E2"/>
    <mergeCell ref="B91:G91"/>
    <mergeCell ref="B6:B7"/>
    <mergeCell ref="C6:J6"/>
    <mergeCell ref="B4:H4"/>
  </mergeCells>
  <hyperlinks>
    <hyperlink ref="A1" location="'ODS 16'!A1" display="ODS 16 " xr:uid="{00000000-0004-0000-6A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tabColor theme="4" tint="-0.249977111117893"/>
  </sheetPr>
  <dimension ref="A1:F91"/>
  <sheetViews>
    <sheetView zoomScale="80" zoomScaleNormal="80" workbookViewId="0"/>
  </sheetViews>
  <sheetFormatPr baseColWidth="10" defaultRowHeight="14.4"/>
  <cols>
    <col min="2" max="2" width="22.44140625" customWidth="1"/>
  </cols>
  <sheetData>
    <row r="1" spans="1:6">
      <c r="A1" s="348" t="s">
        <v>307</v>
      </c>
      <c r="B1" s="145"/>
      <c r="C1" s="145"/>
      <c r="D1" s="145"/>
    </row>
    <row r="2" spans="1:6">
      <c r="A2" s="553" t="s">
        <v>1041</v>
      </c>
      <c r="B2" s="553"/>
      <c r="C2" s="553"/>
      <c r="D2" s="553"/>
      <c r="E2" s="553"/>
    </row>
    <row r="3" spans="1:6">
      <c r="A3" s="162"/>
      <c r="B3" s="162"/>
      <c r="C3" s="145"/>
      <c r="D3" s="145"/>
    </row>
    <row r="4" spans="1:6">
      <c r="A4" s="161"/>
      <c r="B4" s="162" t="s">
        <v>1155</v>
      </c>
      <c r="C4" s="161"/>
      <c r="D4" s="145"/>
    </row>
    <row r="5" spans="1:6">
      <c r="A5" s="332"/>
      <c r="B5" s="162"/>
      <c r="C5" s="162"/>
      <c r="D5" s="161"/>
    </row>
    <row r="6" spans="1:6">
      <c r="A6" s="316" t="s">
        <v>1161</v>
      </c>
      <c r="B6" s="316" t="s">
        <v>0</v>
      </c>
      <c r="C6" s="141">
        <v>2021</v>
      </c>
      <c r="D6" s="141">
        <v>2022</v>
      </c>
      <c r="E6" s="141">
        <v>2023</v>
      </c>
      <c r="F6" s="141">
        <v>2024</v>
      </c>
    </row>
    <row r="7" spans="1:6">
      <c r="A7" s="347">
        <v>101</v>
      </c>
      <c r="B7" s="65" t="s">
        <v>1</v>
      </c>
      <c r="C7" s="320">
        <v>82.354408135687606</v>
      </c>
      <c r="D7" s="320">
        <v>80.932062823871206</v>
      </c>
      <c r="E7" s="320">
        <v>122.39902080783401</v>
      </c>
      <c r="F7" s="320">
        <v>137.27844078807993</v>
      </c>
    </row>
    <row r="8" spans="1:6">
      <c r="A8" s="347">
        <v>102</v>
      </c>
      <c r="B8" s="65" t="s">
        <v>2</v>
      </c>
      <c r="C8" s="320">
        <v>27.379888751188901</v>
      </c>
      <c r="D8" s="320">
        <v>33.974123042949003</v>
      </c>
      <c r="E8" s="320">
        <v>33.974123042949003</v>
      </c>
      <c r="F8" s="320">
        <v>55.752237058511973</v>
      </c>
    </row>
    <row r="9" spans="1:6">
      <c r="A9" s="347">
        <v>103</v>
      </c>
      <c r="B9" s="65" t="s">
        <v>3</v>
      </c>
      <c r="C9" s="320">
        <v>49.797722474411799</v>
      </c>
      <c r="D9" s="320">
        <v>49.730726311193102</v>
      </c>
      <c r="E9" s="320">
        <v>58.221338120421102</v>
      </c>
      <c r="F9" s="320">
        <v>63.662841590934413</v>
      </c>
    </row>
    <row r="10" spans="1:6">
      <c r="A10" s="347">
        <v>104</v>
      </c>
      <c r="B10" s="65" t="s">
        <v>4</v>
      </c>
      <c r="C10" s="320">
        <v>50.440692364872</v>
      </c>
      <c r="D10" s="320">
        <v>54.830287206266298</v>
      </c>
      <c r="E10" s="320">
        <v>33.942558746736303</v>
      </c>
      <c r="F10" s="320">
        <v>66.886190574192213</v>
      </c>
    </row>
    <row r="11" spans="1:6">
      <c r="A11" s="347">
        <v>105</v>
      </c>
      <c r="B11" s="65" t="s">
        <v>5</v>
      </c>
      <c r="C11" s="320">
        <v>16.305233980107602</v>
      </c>
      <c r="D11" s="320">
        <v>16.067698569974802</v>
      </c>
      <c r="E11" s="320">
        <v>26.779497616624699</v>
      </c>
      <c r="F11" s="320">
        <v>0</v>
      </c>
    </row>
    <row r="12" spans="1:6">
      <c r="A12" s="347">
        <v>106</v>
      </c>
      <c r="B12" s="65" t="s">
        <v>6</v>
      </c>
      <c r="C12" s="320">
        <v>74.587783473251505</v>
      </c>
      <c r="D12" s="320">
        <v>34.363187654243902</v>
      </c>
      <c r="E12" s="320">
        <v>53.106744556558702</v>
      </c>
      <c r="F12" s="320">
        <v>56.993222427603207</v>
      </c>
    </row>
    <row r="13" spans="1:6">
      <c r="A13" s="347">
        <v>107</v>
      </c>
      <c r="B13" s="65" t="s">
        <v>7</v>
      </c>
      <c r="C13" s="320">
        <v>26.607243822130599</v>
      </c>
      <c r="D13" s="320">
        <v>58.927519151443697</v>
      </c>
      <c r="E13" s="320">
        <v>62.201270215412798</v>
      </c>
      <c r="F13" s="320">
        <v>67.838221992505495</v>
      </c>
    </row>
    <row r="14" spans="1:6">
      <c r="A14" s="347">
        <v>108</v>
      </c>
      <c r="B14" s="65" t="s">
        <v>8</v>
      </c>
      <c r="C14" s="320">
        <v>52.429220552254499</v>
      </c>
      <c r="D14" s="320">
        <v>55.126791620727701</v>
      </c>
      <c r="E14" s="320">
        <v>74.456965305917905</v>
      </c>
      <c r="F14" s="320">
        <v>71.932299012693932</v>
      </c>
    </row>
    <row r="15" spans="1:6">
      <c r="A15" s="347">
        <v>109</v>
      </c>
      <c r="B15" s="65" t="s">
        <v>9</v>
      </c>
      <c r="C15" s="320">
        <v>56.950469841376197</v>
      </c>
      <c r="D15" s="320">
        <v>47.413511215747803</v>
      </c>
      <c r="E15" s="320">
        <v>71.937741154927707</v>
      </c>
      <c r="F15" s="320">
        <v>71.95625059963541</v>
      </c>
    </row>
    <row r="16" spans="1:6">
      <c r="A16" s="347">
        <v>110</v>
      </c>
      <c r="B16" s="65" t="s">
        <v>10</v>
      </c>
      <c r="C16" s="320">
        <v>36.462299055197498</v>
      </c>
      <c r="D16" s="320">
        <v>42.766245958068197</v>
      </c>
      <c r="E16" s="320">
        <v>80.317096067591507</v>
      </c>
      <c r="F16" s="320">
        <v>88.406548181568752</v>
      </c>
    </row>
    <row r="17" spans="1:6">
      <c r="A17" s="347">
        <v>111</v>
      </c>
      <c r="B17" s="65" t="s">
        <v>11</v>
      </c>
      <c r="C17" s="320">
        <v>28.180127374175701</v>
      </c>
      <c r="D17" s="320">
        <v>35.956796526020298</v>
      </c>
      <c r="E17" s="320">
        <v>55.318148501569603</v>
      </c>
      <c r="F17" s="320">
        <v>50.318228798346297</v>
      </c>
    </row>
    <row r="18" spans="1:6">
      <c r="A18" s="347">
        <v>112</v>
      </c>
      <c r="B18" s="65" t="s">
        <v>12</v>
      </c>
      <c r="C18" s="320">
        <v>18.3192122738722</v>
      </c>
      <c r="D18" s="320">
        <v>36.1810863371173</v>
      </c>
      <c r="E18" s="320">
        <v>22.613178960698299</v>
      </c>
      <c r="F18" s="320">
        <v>44.68874290566206</v>
      </c>
    </row>
    <row r="19" spans="1:6">
      <c r="A19" s="347">
        <v>113</v>
      </c>
      <c r="B19" s="65" t="s">
        <v>13</v>
      </c>
      <c r="C19" s="320">
        <v>65.309030457756904</v>
      </c>
      <c r="D19" s="320">
        <v>72.521405511626796</v>
      </c>
      <c r="E19" s="320">
        <v>100.59420764516</v>
      </c>
      <c r="F19" s="320">
        <v>99.275061181142348</v>
      </c>
    </row>
    <row r="20" spans="1:6">
      <c r="A20" s="347">
        <v>114</v>
      </c>
      <c r="B20" s="65" t="s">
        <v>14</v>
      </c>
      <c r="C20" s="320">
        <v>54.583400224755202</v>
      </c>
      <c r="D20" s="320">
        <v>52.400914634146297</v>
      </c>
      <c r="E20" s="320">
        <v>69.867886178861795</v>
      </c>
      <c r="F20" s="320">
        <v>89.751058905037084</v>
      </c>
    </row>
    <row r="21" spans="1:6">
      <c r="A21" s="347">
        <v>115</v>
      </c>
      <c r="B21" s="65" t="s">
        <v>15</v>
      </c>
      <c r="C21" s="320">
        <v>70.614668592521298</v>
      </c>
      <c r="D21" s="320">
        <v>60.596396109073503</v>
      </c>
      <c r="E21" s="320">
        <v>118.003508212406</v>
      </c>
      <c r="F21" s="320">
        <v>135.03638038954023</v>
      </c>
    </row>
    <row r="22" spans="1:6">
      <c r="A22" s="347">
        <v>116</v>
      </c>
      <c r="B22" s="65" t="s">
        <v>83</v>
      </c>
      <c r="C22" s="320">
        <v>29.455081001472799</v>
      </c>
      <c r="D22" s="320">
        <v>57.5539568345324</v>
      </c>
      <c r="E22" s="320">
        <v>115.107913669065</v>
      </c>
      <c r="F22" s="320">
        <v>28.169014084507044</v>
      </c>
    </row>
    <row r="23" spans="1:6">
      <c r="A23" s="347">
        <v>117</v>
      </c>
      <c r="B23" s="65" t="s">
        <v>17</v>
      </c>
      <c r="C23" s="320">
        <v>12.6502213788741</v>
      </c>
      <c r="D23" s="320">
        <v>24.990628514307101</v>
      </c>
      <c r="E23" s="320" t="s">
        <v>100</v>
      </c>
      <c r="F23" s="320">
        <v>24.715768660405335</v>
      </c>
    </row>
    <row r="24" spans="1:6">
      <c r="A24" s="347">
        <v>118</v>
      </c>
      <c r="B24" s="65" t="s">
        <v>18</v>
      </c>
      <c r="C24" s="320">
        <v>45.592127759273602</v>
      </c>
      <c r="D24" s="320">
        <v>52.406323696392697</v>
      </c>
      <c r="E24" s="320">
        <v>46.167475637298303</v>
      </c>
      <c r="F24" s="320">
        <v>86.214328821450124</v>
      </c>
    </row>
    <row r="25" spans="1:6">
      <c r="A25" s="347">
        <v>119</v>
      </c>
      <c r="B25" s="65" t="s">
        <v>19</v>
      </c>
      <c r="C25" s="320">
        <v>39.860976104393799</v>
      </c>
      <c r="D25" s="320">
        <v>62.139121813624499</v>
      </c>
      <c r="E25" s="320">
        <v>57.251775154126001</v>
      </c>
      <c r="F25" s="320">
        <v>53.736051307460933</v>
      </c>
    </row>
    <row r="26" spans="1:6">
      <c r="A26" s="347">
        <v>120</v>
      </c>
      <c r="B26" s="65" t="s">
        <v>20</v>
      </c>
      <c r="C26" s="320">
        <v>7.3340667400073301</v>
      </c>
      <c r="D26" s="320">
        <v>21.616947686986599</v>
      </c>
      <c r="E26" s="320">
        <v>21.616947686986599</v>
      </c>
      <c r="F26" s="320">
        <v>7.0937078811094558</v>
      </c>
    </row>
    <row r="27" spans="1:6">
      <c r="A27" s="347">
        <v>201</v>
      </c>
      <c r="B27" s="65" t="s">
        <v>21</v>
      </c>
      <c r="C27" s="320">
        <v>117.647817230087</v>
      </c>
      <c r="D27" s="320">
        <v>115.690891542933</v>
      </c>
      <c r="E27" s="320">
        <v>188.94083102527901</v>
      </c>
      <c r="F27" s="320">
        <v>179.68651613953503</v>
      </c>
    </row>
    <row r="28" spans="1:6">
      <c r="A28" s="347">
        <v>202</v>
      </c>
      <c r="B28" s="65" t="s">
        <v>22</v>
      </c>
      <c r="C28" s="320">
        <v>55.9898356913668</v>
      </c>
      <c r="D28" s="320">
        <v>76.970930293860206</v>
      </c>
      <c r="E28" s="320">
        <v>67.481363545302102</v>
      </c>
      <c r="F28" s="320">
        <v>72.382094737821717</v>
      </c>
    </row>
    <row r="29" spans="1:6">
      <c r="A29" s="347">
        <v>203</v>
      </c>
      <c r="B29" s="65" t="s">
        <v>23</v>
      </c>
      <c r="C29" s="320">
        <v>79.044212926968299</v>
      </c>
      <c r="D29" s="320">
        <v>106.501673597728</v>
      </c>
      <c r="E29" s="320">
        <v>158.484633329952</v>
      </c>
      <c r="F29" s="320">
        <v>100.68115149405857</v>
      </c>
    </row>
    <row r="30" spans="1:6">
      <c r="A30" s="347">
        <v>204</v>
      </c>
      <c r="B30" s="65" t="s">
        <v>24</v>
      </c>
      <c r="C30" s="320">
        <v>14.1442715700141</v>
      </c>
      <c r="D30" s="320">
        <v>97.1143174250832</v>
      </c>
      <c r="E30" s="320">
        <v>138.73473917869001</v>
      </c>
      <c r="F30" s="320">
        <v>122.64922322158627</v>
      </c>
    </row>
    <row r="31" spans="1:6">
      <c r="A31" s="347">
        <v>205</v>
      </c>
      <c r="B31" s="65" t="s">
        <v>25</v>
      </c>
      <c r="C31" s="320">
        <v>79.198374711614605</v>
      </c>
      <c r="D31" s="320">
        <v>138.47141071971399</v>
      </c>
      <c r="E31" s="320">
        <v>145.22611368165099</v>
      </c>
      <c r="F31" s="320">
        <v>145.95150429561812</v>
      </c>
    </row>
    <row r="32" spans="1:6">
      <c r="A32" s="347">
        <v>206</v>
      </c>
      <c r="B32" s="65" t="s">
        <v>26</v>
      </c>
      <c r="C32" s="320">
        <v>57.959014696750202</v>
      </c>
      <c r="D32" s="320">
        <v>68.9837076713941</v>
      </c>
      <c r="E32" s="320">
        <v>93.330898614239004</v>
      </c>
      <c r="F32" s="320">
        <v>77.63666042919138</v>
      </c>
    </row>
    <row r="33" spans="1:6">
      <c r="A33" s="347">
        <v>207</v>
      </c>
      <c r="B33" s="65" t="s">
        <v>27</v>
      </c>
      <c r="C33" s="320">
        <v>39.532527858078197</v>
      </c>
      <c r="D33" s="320">
        <v>33.840129559353201</v>
      </c>
      <c r="E33" s="320">
        <v>43.508738004882602</v>
      </c>
      <c r="F33" s="320">
        <v>42.636852452803375</v>
      </c>
    </row>
    <row r="34" spans="1:6">
      <c r="A34" s="347">
        <v>208</v>
      </c>
      <c r="B34" s="65" t="s">
        <v>28</v>
      </c>
      <c r="C34" s="320">
        <v>101.36847440446</v>
      </c>
      <c r="D34" s="320">
        <v>127.647229474906</v>
      </c>
      <c r="E34" s="320">
        <v>136.35044966637699</v>
      </c>
      <c r="F34" s="320">
        <v>79.181041796278492</v>
      </c>
    </row>
    <row r="35" spans="1:6">
      <c r="A35" s="347">
        <v>209</v>
      </c>
      <c r="B35" s="65" t="s">
        <v>29</v>
      </c>
      <c r="C35" s="320">
        <v>85.226062129799303</v>
      </c>
      <c r="D35" s="320">
        <v>91.244660113641103</v>
      </c>
      <c r="E35" s="320">
        <v>145.16195927170199</v>
      </c>
      <c r="F35" s="320">
        <v>230.17283152963981</v>
      </c>
    </row>
    <row r="36" spans="1:6">
      <c r="A36" s="347">
        <v>210</v>
      </c>
      <c r="B36" s="65" t="s">
        <v>30</v>
      </c>
      <c r="C36" s="320">
        <v>66.931010354024494</v>
      </c>
      <c r="D36" s="320">
        <v>50.2092050209205</v>
      </c>
      <c r="E36" s="320">
        <v>68.422348018705407</v>
      </c>
      <c r="F36" s="320">
        <v>76.548797466234802</v>
      </c>
    </row>
    <row r="37" spans="1:6">
      <c r="A37" s="347">
        <v>211</v>
      </c>
      <c r="B37" s="65" t="s">
        <v>31</v>
      </c>
      <c r="C37" s="320">
        <v>28.1610813855252</v>
      </c>
      <c r="D37" s="320">
        <v>27.607150251915201</v>
      </c>
      <c r="E37" s="320">
        <v>69.017875629788094</v>
      </c>
      <c r="F37" s="320">
        <v>54.178518217526751</v>
      </c>
    </row>
    <row r="38" spans="1:6">
      <c r="A38" s="347">
        <v>212</v>
      </c>
      <c r="B38" s="65" t="s">
        <v>32</v>
      </c>
      <c r="C38" s="320">
        <v>27.3410799726589</v>
      </c>
      <c r="D38" s="320">
        <v>44.654818254889697</v>
      </c>
      <c r="E38" s="320">
        <v>71.447709207823493</v>
      </c>
      <c r="F38" s="320">
        <v>87.730841777426861</v>
      </c>
    </row>
    <row r="39" spans="1:6">
      <c r="A39" s="347">
        <v>213</v>
      </c>
      <c r="B39" s="65" t="s">
        <v>33</v>
      </c>
      <c r="C39" s="320">
        <v>54.336624758764103</v>
      </c>
      <c r="D39" s="320">
        <v>69.387382452296194</v>
      </c>
      <c r="E39" s="320">
        <v>107.73304117593401</v>
      </c>
      <c r="F39" s="320">
        <v>72.988802449575417</v>
      </c>
    </row>
    <row r="40" spans="1:6">
      <c r="A40" s="347">
        <v>214</v>
      </c>
      <c r="B40" s="65" t="s">
        <v>34</v>
      </c>
      <c r="C40" s="320">
        <v>42.433243415269899</v>
      </c>
      <c r="D40" s="320">
        <v>58.070323161348398</v>
      </c>
      <c r="E40" s="320">
        <v>63.877355477483199</v>
      </c>
      <c r="F40" s="320">
        <v>86.252469324726633</v>
      </c>
    </row>
    <row r="41" spans="1:6">
      <c r="A41" s="347">
        <v>215</v>
      </c>
      <c r="B41" s="65" t="s">
        <v>35</v>
      </c>
      <c r="C41" s="320">
        <v>10.5207785376118</v>
      </c>
      <c r="D41" s="320">
        <v>15.4162384378212</v>
      </c>
      <c r="E41" s="320">
        <v>56.526207605344297</v>
      </c>
      <c r="F41" s="320">
        <v>75.316328580036156</v>
      </c>
    </row>
    <row r="42" spans="1:6">
      <c r="A42" s="347">
        <v>216</v>
      </c>
      <c r="B42" s="65" t="s">
        <v>87</v>
      </c>
      <c r="C42" s="320">
        <v>142.08214931542199</v>
      </c>
      <c r="D42" s="320">
        <v>68.069306930693102</v>
      </c>
      <c r="E42" s="320">
        <v>123.762376237624</v>
      </c>
      <c r="F42" s="320">
        <v>100.84233005101436</v>
      </c>
    </row>
    <row r="43" spans="1:6">
      <c r="A43" s="347">
        <v>301</v>
      </c>
      <c r="B43" s="65" t="s">
        <v>37</v>
      </c>
      <c r="C43" s="320">
        <v>45.414375490966201</v>
      </c>
      <c r="D43" s="320">
        <v>56.902793079651801</v>
      </c>
      <c r="E43" s="320">
        <v>73.247212368487993</v>
      </c>
      <c r="F43" s="320">
        <v>98.09844537890524</v>
      </c>
    </row>
    <row r="44" spans="1:6">
      <c r="A44" s="347">
        <v>302</v>
      </c>
      <c r="B44" s="65" t="s">
        <v>38</v>
      </c>
      <c r="C44" s="320">
        <v>30.4097311139565</v>
      </c>
      <c r="D44" s="320">
        <v>22.090381216864401</v>
      </c>
      <c r="E44" s="320">
        <v>25.246149962130801</v>
      </c>
      <c r="F44" s="320">
        <v>45.176265324879658</v>
      </c>
    </row>
    <row r="45" spans="1:6">
      <c r="A45" s="347">
        <v>303</v>
      </c>
      <c r="B45" s="65" t="s">
        <v>39</v>
      </c>
      <c r="C45" s="320">
        <v>31.427057798848899</v>
      </c>
      <c r="D45" s="320">
        <v>19.369095727353599</v>
      </c>
      <c r="E45" s="320">
        <v>47.542325876231502</v>
      </c>
      <c r="F45" s="320">
        <v>62.273501760091335</v>
      </c>
    </row>
    <row r="46" spans="1:6">
      <c r="A46" s="347">
        <v>304</v>
      </c>
      <c r="B46" s="65" t="s">
        <v>40</v>
      </c>
      <c r="C46" s="320">
        <v>18.409425625920498</v>
      </c>
      <c r="D46" s="320">
        <v>18.359853121175</v>
      </c>
      <c r="E46" s="320">
        <v>24.479804161566701</v>
      </c>
      <c r="F46" s="320">
        <v>12.21075767751389</v>
      </c>
    </row>
    <row r="47" spans="1:6">
      <c r="A47" s="347">
        <v>305</v>
      </c>
      <c r="B47" s="65" t="s">
        <v>41</v>
      </c>
      <c r="C47" s="320">
        <v>10.8613011838818</v>
      </c>
      <c r="D47" s="320">
        <v>14.9436217905176</v>
      </c>
      <c r="E47" s="320">
        <v>28.528732509169899</v>
      </c>
      <c r="F47" s="320">
        <v>28.592435258557305</v>
      </c>
    </row>
    <row r="48" spans="1:6">
      <c r="A48" s="347">
        <v>306</v>
      </c>
      <c r="B48" s="65" t="s">
        <v>42</v>
      </c>
      <c r="C48" s="320">
        <v>6.5265631118652898</v>
      </c>
      <c r="D48" s="320">
        <v>6.4408089656060801</v>
      </c>
      <c r="E48" s="320">
        <v>51.526471724848598</v>
      </c>
      <c r="F48" s="320">
        <v>19.103413143148241</v>
      </c>
    </row>
    <row r="49" spans="1:6">
      <c r="A49" s="347">
        <v>307</v>
      </c>
      <c r="B49" s="65" t="s">
        <v>43</v>
      </c>
      <c r="C49" s="320">
        <v>22.1756309975002</v>
      </c>
      <c r="D49" s="320">
        <v>19.884668920262499</v>
      </c>
      <c r="E49" s="320">
        <v>45.734738516603699</v>
      </c>
      <c r="F49" s="320">
        <v>55.037936863623855</v>
      </c>
    </row>
    <row r="50" spans="1:6">
      <c r="A50" s="347">
        <v>308</v>
      </c>
      <c r="B50" s="65" t="s">
        <v>44</v>
      </c>
      <c r="C50" s="320">
        <v>32.654838358550101</v>
      </c>
      <c r="D50" s="320">
        <v>30.017796264928499</v>
      </c>
      <c r="E50" s="320">
        <v>81.476875576234505</v>
      </c>
      <c r="F50" s="320">
        <v>35.970461903049028</v>
      </c>
    </row>
    <row r="51" spans="1:6">
      <c r="A51" s="347">
        <v>401</v>
      </c>
      <c r="B51" s="65" t="s">
        <v>45</v>
      </c>
      <c r="C51" s="320">
        <v>81.872913475858098</v>
      </c>
      <c r="D51" s="320">
        <v>76.739073323838895</v>
      </c>
      <c r="E51" s="320">
        <v>125.133083528062</v>
      </c>
      <c r="F51" s="320">
        <v>116.72650030878232</v>
      </c>
    </row>
    <row r="52" spans="1:6">
      <c r="A52" s="347">
        <v>402</v>
      </c>
      <c r="B52" s="65" t="s">
        <v>46</v>
      </c>
      <c r="C52" s="320">
        <v>75.463561880120693</v>
      </c>
      <c r="D52" s="320">
        <v>98.710463309110807</v>
      </c>
      <c r="E52" s="320">
        <v>100.81068593270901</v>
      </c>
      <c r="F52" s="320">
        <v>133.30872249225783</v>
      </c>
    </row>
    <row r="53" spans="1:6">
      <c r="A53" s="347">
        <v>403</v>
      </c>
      <c r="B53" s="65" t="s">
        <v>47</v>
      </c>
      <c r="C53" s="320">
        <v>90.570387600090598</v>
      </c>
      <c r="D53" s="320">
        <v>76.825101591088298</v>
      </c>
      <c r="E53" s="320">
        <v>74.803388391322798</v>
      </c>
      <c r="F53" s="320">
        <v>67.715594503087033</v>
      </c>
    </row>
    <row r="54" spans="1:6">
      <c r="A54" s="347">
        <v>404</v>
      </c>
      <c r="B54" s="65" t="s">
        <v>48</v>
      </c>
      <c r="C54" s="320">
        <v>106.614859742229</v>
      </c>
      <c r="D54" s="320">
        <v>147.686627437406</v>
      </c>
      <c r="E54" s="320">
        <v>149.99423099111601</v>
      </c>
      <c r="F54" s="320">
        <v>159.85950376007565</v>
      </c>
    </row>
    <row r="55" spans="1:6">
      <c r="A55" s="347">
        <v>405</v>
      </c>
      <c r="B55" s="65" t="s">
        <v>49</v>
      </c>
      <c r="C55" s="320">
        <v>95.260776375327495</v>
      </c>
      <c r="D55" s="320">
        <v>80.466347185466006</v>
      </c>
      <c r="E55" s="320">
        <v>78.678206136900101</v>
      </c>
      <c r="F55" s="320">
        <v>75.223483721988003</v>
      </c>
    </row>
    <row r="56" spans="1:6">
      <c r="A56" s="347">
        <v>406</v>
      </c>
      <c r="B56" s="65" t="s">
        <v>50</v>
      </c>
      <c r="C56" s="320">
        <v>104.365976691599</v>
      </c>
      <c r="D56" s="320">
        <v>46.912316615489601</v>
      </c>
      <c r="E56" s="320">
        <v>68.236096895257603</v>
      </c>
      <c r="F56" s="320">
        <v>67.063458797887506</v>
      </c>
    </row>
    <row r="57" spans="1:6">
      <c r="A57" s="347">
        <v>407</v>
      </c>
      <c r="B57" s="65" t="s">
        <v>51</v>
      </c>
      <c r="C57" s="320">
        <v>87.662461409459894</v>
      </c>
      <c r="D57" s="320">
        <v>78.760829614071895</v>
      </c>
      <c r="E57" s="320">
        <v>75.010313918163703</v>
      </c>
      <c r="F57" s="320">
        <v>99.881621781592173</v>
      </c>
    </row>
    <row r="58" spans="1:6">
      <c r="A58" s="347">
        <v>408</v>
      </c>
      <c r="B58" s="65" t="s">
        <v>52</v>
      </c>
      <c r="C58" s="320">
        <v>85.355444457992903</v>
      </c>
      <c r="D58" s="320">
        <v>111.34971764893</v>
      </c>
      <c r="E58" s="320">
        <v>115.32649327924899</v>
      </c>
      <c r="F58" s="320">
        <v>144.22139933736113</v>
      </c>
    </row>
    <row r="59" spans="1:6">
      <c r="A59" s="347">
        <v>409</v>
      </c>
      <c r="B59" s="65" t="s">
        <v>53</v>
      </c>
      <c r="C59" s="320">
        <v>74.193548387096797</v>
      </c>
      <c r="D59" s="320">
        <v>73.318457124641398</v>
      </c>
      <c r="E59" s="320">
        <v>89.257252151737305</v>
      </c>
      <c r="F59" s="320">
        <v>63.173189298461729</v>
      </c>
    </row>
    <row r="60" spans="1:6">
      <c r="A60" s="347">
        <v>410</v>
      </c>
      <c r="B60" s="65" t="s">
        <v>54</v>
      </c>
      <c r="C60" s="320">
        <v>64.280857902218898</v>
      </c>
      <c r="D60" s="320">
        <v>46.866944743872097</v>
      </c>
      <c r="E60" s="320">
        <v>80.845479683179505</v>
      </c>
      <c r="F60" s="320">
        <v>52.201341685548002</v>
      </c>
    </row>
    <row r="61" spans="1:6">
      <c r="A61" s="347">
        <v>501</v>
      </c>
      <c r="B61" s="65" t="s">
        <v>55</v>
      </c>
      <c r="C61" s="320">
        <v>38.339502908514</v>
      </c>
      <c r="D61" s="320">
        <v>65.121624209921507</v>
      </c>
      <c r="E61" s="320">
        <v>116.197407903978</v>
      </c>
      <c r="F61" s="320">
        <v>70.480005935158403</v>
      </c>
    </row>
    <row r="62" spans="1:6">
      <c r="A62" s="347">
        <v>502</v>
      </c>
      <c r="B62" s="65" t="s">
        <v>56</v>
      </c>
      <c r="C62" s="320">
        <v>71.361033307762298</v>
      </c>
      <c r="D62" s="320">
        <v>70.025559329155101</v>
      </c>
      <c r="E62" s="320">
        <v>87.531949161443904</v>
      </c>
      <c r="F62" s="320">
        <v>118.72601820465613</v>
      </c>
    </row>
    <row r="63" spans="1:6">
      <c r="A63" s="347">
        <v>503</v>
      </c>
      <c r="B63" s="65" t="s">
        <v>57</v>
      </c>
      <c r="C63" s="320">
        <v>94.453791434221799</v>
      </c>
      <c r="D63" s="320">
        <v>78.429135710924498</v>
      </c>
      <c r="E63" s="320">
        <v>98.392915710068905</v>
      </c>
      <c r="F63" s="320">
        <v>113.24089929845881</v>
      </c>
    </row>
    <row r="64" spans="1:6">
      <c r="A64" s="347">
        <v>504</v>
      </c>
      <c r="B64" s="65" t="s">
        <v>58</v>
      </c>
      <c r="C64" s="320">
        <v>50.475309161268598</v>
      </c>
      <c r="D64" s="320">
        <v>28.577260665441901</v>
      </c>
      <c r="E64" s="320">
        <v>61.236987140232699</v>
      </c>
      <c r="F64" s="320">
        <v>87.291195492600082</v>
      </c>
    </row>
    <row r="65" spans="1:6">
      <c r="A65" s="347">
        <v>505</v>
      </c>
      <c r="B65" s="65" t="s">
        <v>84</v>
      </c>
      <c r="C65" s="320">
        <v>31.078651186538501</v>
      </c>
      <c r="D65" s="320">
        <v>53.356098602070198</v>
      </c>
      <c r="E65" s="320">
        <v>68.2958062106499</v>
      </c>
      <c r="F65" s="320">
        <v>82.235151415472544</v>
      </c>
    </row>
    <row r="66" spans="1:6">
      <c r="A66" s="347">
        <v>506</v>
      </c>
      <c r="B66" s="65" t="s">
        <v>60</v>
      </c>
      <c r="C66" s="320">
        <v>24.7486465583913</v>
      </c>
      <c r="D66" s="320">
        <v>75.654410652140996</v>
      </c>
      <c r="E66" s="320">
        <v>63.549704947798503</v>
      </c>
      <c r="F66" s="320">
        <v>91.88179851210765</v>
      </c>
    </row>
    <row r="67" spans="1:6">
      <c r="A67" s="347">
        <v>507</v>
      </c>
      <c r="B67" s="65" t="s">
        <v>61</v>
      </c>
      <c r="C67" s="320">
        <v>45.278462544649599</v>
      </c>
      <c r="D67" s="320">
        <v>49.608096041273903</v>
      </c>
      <c r="E67" s="320">
        <v>59.529715249528699</v>
      </c>
      <c r="F67" s="320">
        <v>63.684906677117525</v>
      </c>
    </row>
    <row r="68" spans="1:6">
      <c r="A68" s="347">
        <v>508</v>
      </c>
      <c r="B68" s="65" t="s">
        <v>62</v>
      </c>
      <c r="C68" s="320">
        <v>32.378925944770799</v>
      </c>
      <c r="D68" s="320">
        <v>41.165439326716402</v>
      </c>
      <c r="E68" s="320">
        <v>68.609065544527297</v>
      </c>
      <c r="F68" s="320">
        <v>27.157923324129815</v>
      </c>
    </row>
    <row r="69" spans="1:6">
      <c r="A69" s="347">
        <v>509</v>
      </c>
      <c r="B69" s="65" t="s">
        <v>63</v>
      </c>
      <c r="C69" s="320" t="s">
        <v>100</v>
      </c>
      <c r="D69" s="320">
        <v>16.927634363097798</v>
      </c>
      <c r="E69" s="320">
        <v>25.3914515446466</v>
      </c>
      <c r="F69" s="320">
        <v>25.284450063211125</v>
      </c>
    </row>
    <row r="70" spans="1:6">
      <c r="A70" s="347">
        <v>510</v>
      </c>
      <c r="B70" s="65" t="s">
        <v>64</v>
      </c>
      <c r="C70" s="320">
        <v>18.797699161622599</v>
      </c>
      <c r="D70" s="320">
        <v>18.1284217396034</v>
      </c>
      <c r="E70" s="320">
        <v>21.754106087524001</v>
      </c>
      <c r="F70" s="320">
        <v>31.504883256904822</v>
      </c>
    </row>
    <row r="71" spans="1:6">
      <c r="A71" s="347">
        <v>511</v>
      </c>
      <c r="B71" s="65" t="s">
        <v>65</v>
      </c>
      <c r="C71" s="320" t="s">
        <v>100</v>
      </c>
      <c r="D71" s="320">
        <v>37.318074387361598</v>
      </c>
      <c r="E71" s="320">
        <v>12.4393581291205</v>
      </c>
      <c r="F71" s="320">
        <v>49.194441028163823</v>
      </c>
    </row>
    <row r="72" spans="1:6">
      <c r="A72" s="347">
        <v>601</v>
      </c>
      <c r="B72" s="65" t="s">
        <v>66</v>
      </c>
      <c r="C72" s="320">
        <v>48.472746740750402</v>
      </c>
      <c r="D72" s="320">
        <v>63.375818604323598</v>
      </c>
      <c r="E72" s="320">
        <v>102.105485529188</v>
      </c>
      <c r="F72" s="320">
        <v>115.98300745997213</v>
      </c>
    </row>
    <row r="73" spans="1:6">
      <c r="A73" s="347">
        <v>602</v>
      </c>
      <c r="B73" s="65" t="s">
        <v>67</v>
      </c>
      <c r="C73" s="320">
        <v>47.812574707148002</v>
      </c>
      <c r="D73" s="320">
        <v>64.569450901389501</v>
      </c>
      <c r="E73" s="320">
        <v>77.483341081667405</v>
      </c>
      <c r="F73" s="320">
        <v>140.84861289267837</v>
      </c>
    </row>
    <row r="74" spans="1:6">
      <c r="A74" s="347">
        <v>603</v>
      </c>
      <c r="B74" s="65" t="s">
        <v>68</v>
      </c>
      <c r="C74" s="320">
        <v>45.468323734465002</v>
      </c>
      <c r="D74" s="320">
        <v>31.4186441930953</v>
      </c>
      <c r="E74" s="320">
        <v>27.7223331115547</v>
      </c>
      <c r="F74" s="320">
        <v>36.073084068322423</v>
      </c>
    </row>
    <row r="75" spans="1:6">
      <c r="A75" s="347">
        <v>604</v>
      </c>
      <c r="B75" s="65" t="s">
        <v>69</v>
      </c>
      <c r="C75" s="320">
        <v>63.483106440008498</v>
      </c>
      <c r="D75" s="320">
        <v>20.752628666297699</v>
      </c>
      <c r="E75" s="320">
        <v>41.505257332595498</v>
      </c>
      <c r="F75" s="320">
        <v>54.388469644435382</v>
      </c>
    </row>
    <row r="76" spans="1:6">
      <c r="A76" s="347">
        <v>605</v>
      </c>
      <c r="B76" s="65" t="s">
        <v>70</v>
      </c>
      <c r="C76" s="320">
        <v>71.011264968851904</v>
      </c>
      <c r="D76" s="320">
        <v>89.5312400076741</v>
      </c>
      <c r="E76" s="320">
        <v>76.7410628637207</v>
      </c>
      <c r="F76" s="320">
        <v>53.9751079502159</v>
      </c>
    </row>
    <row r="77" spans="1:6">
      <c r="A77" s="347">
        <v>606</v>
      </c>
      <c r="B77" s="65" t="s">
        <v>71</v>
      </c>
      <c r="C77" s="320">
        <v>79.752154841876006</v>
      </c>
      <c r="D77" s="320">
        <v>134.14416025755699</v>
      </c>
      <c r="E77" s="320">
        <v>155.01102963095499</v>
      </c>
      <c r="F77" s="320">
        <v>110.18644706701076</v>
      </c>
    </row>
    <row r="78" spans="1:6">
      <c r="A78" s="347">
        <v>607</v>
      </c>
      <c r="B78" s="65" t="s">
        <v>72</v>
      </c>
      <c r="C78" s="320">
        <v>55.454505123996299</v>
      </c>
      <c r="D78" s="320">
        <v>76.004343105320302</v>
      </c>
      <c r="E78" s="320">
        <v>86.8621064060804</v>
      </c>
      <c r="F78" s="320">
        <v>65.974291308419168</v>
      </c>
    </row>
    <row r="79" spans="1:6">
      <c r="A79" s="347">
        <v>608</v>
      </c>
      <c r="B79" s="65" t="s">
        <v>73</v>
      </c>
      <c r="C79" s="320">
        <v>54.222583706113603</v>
      </c>
      <c r="D79" s="320">
        <v>42.895200252855901</v>
      </c>
      <c r="E79" s="320">
        <v>56.441052964284097</v>
      </c>
      <c r="F79" s="320">
        <v>51.939840115622602</v>
      </c>
    </row>
    <row r="80" spans="1:6">
      <c r="A80" s="347">
        <v>609</v>
      </c>
      <c r="B80" s="65" t="s">
        <v>74</v>
      </c>
      <c r="C80" s="320">
        <v>95.824087149485607</v>
      </c>
      <c r="D80" s="320">
        <v>101.98135198135201</v>
      </c>
      <c r="E80" s="320">
        <v>150.543900543901</v>
      </c>
      <c r="F80" s="320">
        <v>224.65599550688009</v>
      </c>
    </row>
    <row r="81" spans="1:6">
      <c r="A81" s="347">
        <v>610</v>
      </c>
      <c r="B81" s="65" t="s">
        <v>75</v>
      </c>
      <c r="C81" s="320">
        <v>57.842475657958197</v>
      </c>
      <c r="D81" s="320">
        <v>77.435926492530299</v>
      </c>
      <c r="E81" s="320">
        <v>84.990651028386907</v>
      </c>
      <c r="F81" s="320">
        <v>57.399966670987098</v>
      </c>
    </row>
    <row r="82" spans="1:6">
      <c r="A82" s="347">
        <v>611</v>
      </c>
      <c r="B82" s="65" t="s">
        <v>76</v>
      </c>
      <c r="C82" s="320">
        <v>70.919191521216703</v>
      </c>
      <c r="D82" s="320">
        <v>115.99625818522</v>
      </c>
      <c r="E82" s="320">
        <v>202.05799812909299</v>
      </c>
      <c r="F82" s="320">
        <v>195.88289764228222</v>
      </c>
    </row>
    <row r="83" spans="1:6">
      <c r="A83" s="347">
        <v>701</v>
      </c>
      <c r="B83" s="65" t="s">
        <v>77</v>
      </c>
      <c r="C83" s="320">
        <v>73.333668190265698</v>
      </c>
      <c r="D83" s="320">
        <v>65.974270034686498</v>
      </c>
      <c r="E83" s="320">
        <v>85.966473075500602</v>
      </c>
      <c r="F83" s="320">
        <v>111.55267377814963</v>
      </c>
    </row>
    <row r="84" spans="1:6">
      <c r="A84" s="347">
        <v>702</v>
      </c>
      <c r="B84" s="65" t="s">
        <v>78</v>
      </c>
      <c r="C84" s="320">
        <v>106.3307154442</v>
      </c>
      <c r="D84" s="320">
        <v>96.272864805391293</v>
      </c>
      <c r="E84" s="320">
        <v>104.78679162491601</v>
      </c>
      <c r="F84" s="320">
        <v>74.061777738051163</v>
      </c>
    </row>
    <row r="85" spans="1:6">
      <c r="A85" s="347">
        <v>703</v>
      </c>
      <c r="B85" s="65" t="s">
        <v>79</v>
      </c>
      <c r="C85" s="320">
        <v>71.316723771724497</v>
      </c>
      <c r="D85" s="320">
        <v>68.907434346527793</v>
      </c>
      <c r="E85" s="320">
        <v>62.782329071280898</v>
      </c>
      <c r="F85" s="320">
        <v>74.201950451269013</v>
      </c>
    </row>
    <row r="86" spans="1:6">
      <c r="A86" s="347">
        <v>704</v>
      </c>
      <c r="B86" s="65" t="s">
        <v>80</v>
      </c>
      <c r="C86" s="320">
        <v>35.4182900049586</v>
      </c>
      <c r="D86" s="320">
        <v>65.939063210550302</v>
      </c>
      <c r="E86" s="320">
        <v>70.486584811277893</v>
      </c>
      <c r="F86" s="320">
        <v>65.763514402209651</v>
      </c>
    </row>
    <row r="87" spans="1:6">
      <c r="A87" s="347">
        <v>705</v>
      </c>
      <c r="B87" s="65" t="s">
        <v>81</v>
      </c>
      <c r="C87" s="320">
        <v>93.806583913261605</v>
      </c>
      <c r="D87" s="320">
        <v>113.030496907656</v>
      </c>
      <c r="E87" s="320">
        <v>108.76519513755601</v>
      </c>
      <c r="F87" s="320">
        <v>129.45254102810372</v>
      </c>
    </row>
    <row r="88" spans="1:6">
      <c r="A88" s="347">
        <v>706</v>
      </c>
      <c r="B88" s="65" t="s">
        <v>82</v>
      </c>
      <c r="C88" s="320">
        <v>75.652735492204101</v>
      </c>
      <c r="D88" s="320">
        <v>98.070682215327594</v>
      </c>
      <c r="E88" s="320">
        <v>55.276202703184602</v>
      </c>
      <c r="F88" s="320">
        <v>50.041413583655441</v>
      </c>
    </row>
    <row r="90" spans="1:6">
      <c r="B90" s="586" t="s">
        <v>1191</v>
      </c>
      <c r="C90" s="586"/>
      <c r="D90" s="586"/>
      <c r="E90" s="586"/>
      <c r="F90" s="586"/>
    </row>
    <row r="91" spans="1:6">
      <c r="B91" s="586"/>
      <c r="C91" s="586"/>
      <c r="D91" s="586"/>
      <c r="E91" s="586"/>
      <c r="F91" s="586"/>
    </row>
  </sheetData>
  <mergeCells count="2">
    <mergeCell ref="A2:E2"/>
    <mergeCell ref="B90:F91"/>
  </mergeCells>
  <hyperlinks>
    <hyperlink ref="A1" location="'ODS 16'!A1" display="ODS 16 " xr:uid="{00000000-0004-0000-6B00-000000000000}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theme="4" tint="-0.249977111117893"/>
  </sheetPr>
  <dimension ref="A1:F93"/>
  <sheetViews>
    <sheetView topLeftCell="A29" zoomScale="80" zoomScaleNormal="80" workbookViewId="0">
      <selection activeCell="E40" sqref="E40"/>
    </sheetView>
  </sheetViews>
  <sheetFormatPr baseColWidth="10" defaultRowHeight="14.4"/>
  <cols>
    <col min="2" max="2" width="22.44140625" customWidth="1"/>
  </cols>
  <sheetData>
    <row r="1" spans="1:6" s="157" customFormat="1">
      <c r="A1" s="348" t="s">
        <v>307</v>
      </c>
      <c r="B1" s="145"/>
    </row>
    <row r="2" spans="1:6" s="157" customFormat="1">
      <c r="A2" s="386" t="s">
        <v>1041</v>
      </c>
      <c r="B2" s="386"/>
      <c r="C2" s="386"/>
    </row>
    <row r="3" spans="1:6" s="157" customFormat="1">
      <c r="A3" s="379"/>
      <c r="B3" s="379"/>
    </row>
    <row r="4" spans="1:6" s="157" customFormat="1">
      <c r="A4" s="161"/>
      <c r="B4" s="379" t="s">
        <v>1194</v>
      </c>
    </row>
    <row r="5" spans="1:6" s="157" customFormat="1">
      <c r="A5" s="381"/>
      <c r="B5" s="379"/>
    </row>
    <row r="6" spans="1:6">
      <c r="A6" s="378" t="s">
        <v>1161</v>
      </c>
      <c r="B6" s="378" t="s">
        <v>0</v>
      </c>
      <c r="C6" s="380">
        <v>2023</v>
      </c>
      <c r="D6" s="380">
        <v>2024</v>
      </c>
    </row>
    <row r="7" spans="1:6">
      <c r="A7" s="347">
        <v>101</v>
      </c>
      <c r="B7" s="65" t="s">
        <v>1</v>
      </c>
      <c r="C7" s="320">
        <v>0.54734101199999996</v>
      </c>
      <c r="D7" s="320">
        <v>0.45380079265033901</v>
      </c>
      <c r="F7" s="387"/>
    </row>
    <row r="8" spans="1:6">
      <c r="A8" s="347">
        <v>102</v>
      </c>
      <c r="B8" s="65" t="s">
        <v>2</v>
      </c>
      <c r="C8" s="320">
        <v>0.91499657999999995</v>
      </c>
      <c r="D8" s="320">
        <v>0.91527455853958295</v>
      </c>
      <c r="E8" s="385"/>
      <c r="F8" s="387"/>
    </row>
    <row r="9" spans="1:6">
      <c r="A9" s="347">
        <v>103</v>
      </c>
      <c r="B9" s="65" t="s">
        <v>3</v>
      </c>
      <c r="C9" s="320">
        <v>0.90601779299999996</v>
      </c>
      <c r="D9" s="320">
        <v>0.89497308480753202</v>
      </c>
      <c r="F9" s="387"/>
    </row>
    <row r="10" spans="1:6">
      <c r="A10" s="347">
        <v>104</v>
      </c>
      <c r="B10" s="65" t="s">
        <v>4</v>
      </c>
      <c r="C10" s="320">
        <v>0.86359269999999999</v>
      </c>
      <c r="D10" s="320">
        <v>0.86318197570302801</v>
      </c>
      <c r="F10" s="387"/>
    </row>
    <row r="11" spans="1:6">
      <c r="A11" s="347">
        <v>105</v>
      </c>
      <c r="B11" s="65" t="s">
        <v>5</v>
      </c>
      <c r="C11" s="320">
        <v>0.76004686099999996</v>
      </c>
      <c r="D11" s="320">
        <v>0.84423196169552395</v>
      </c>
      <c r="F11" s="387"/>
    </row>
    <row r="12" spans="1:6">
      <c r="A12" s="347">
        <v>106</v>
      </c>
      <c r="B12" s="65" t="s">
        <v>6</v>
      </c>
      <c r="C12" s="320">
        <v>0.91155027300000002</v>
      </c>
      <c r="D12" s="320">
        <v>0.91550942096653598</v>
      </c>
      <c r="F12" s="387"/>
    </row>
    <row r="13" spans="1:6">
      <c r="A13" s="347">
        <v>107</v>
      </c>
      <c r="B13" s="65" t="s">
        <v>7</v>
      </c>
      <c r="C13" s="320">
        <v>0.913999864</v>
      </c>
      <c r="D13" s="320">
        <v>0.89829286008992404</v>
      </c>
      <c r="F13" s="387"/>
    </row>
    <row r="14" spans="1:6">
      <c r="A14" s="347">
        <v>108</v>
      </c>
      <c r="B14" s="65" t="s">
        <v>8</v>
      </c>
      <c r="C14" s="320">
        <v>0.90803477600000004</v>
      </c>
      <c r="D14" s="320">
        <v>0.87829411194539098</v>
      </c>
      <c r="F14" s="387"/>
    </row>
    <row r="15" spans="1:6">
      <c r="A15" s="347">
        <v>109</v>
      </c>
      <c r="B15" s="65" t="s">
        <v>9</v>
      </c>
      <c r="C15" s="320">
        <v>0.86536377200000003</v>
      </c>
      <c r="D15" s="320">
        <v>0.88686264817173199</v>
      </c>
      <c r="F15" s="387"/>
    </row>
    <row r="16" spans="1:6">
      <c r="A16" s="347">
        <v>110</v>
      </c>
      <c r="B16" s="65" t="s">
        <v>10</v>
      </c>
      <c r="C16" s="320">
        <v>0.86659952100000004</v>
      </c>
      <c r="D16" s="320">
        <v>0.78658193015963096</v>
      </c>
      <c r="F16" s="387"/>
    </row>
    <row r="17" spans="1:6">
      <c r="A17" s="347">
        <v>111</v>
      </c>
      <c r="B17" s="65" t="s">
        <v>11</v>
      </c>
      <c r="C17" s="320">
        <v>0.93842069500000003</v>
      </c>
      <c r="D17" s="320">
        <v>0.93847689625503194</v>
      </c>
      <c r="F17" s="387"/>
    </row>
    <row r="18" spans="1:6">
      <c r="A18" s="347">
        <v>112</v>
      </c>
      <c r="B18" s="65" t="s">
        <v>12</v>
      </c>
      <c r="C18" s="320">
        <v>0.914373463</v>
      </c>
      <c r="D18" s="320">
        <v>0.94524856513850397</v>
      </c>
      <c r="F18" s="387"/>
    </row>
    <row r="19" spans="1:6">
      <c r="A19" s="347">
        <v>113</v>
      </c>
      <c r="B19" s="65" t="s">
        <v>13</v>
      </c>
      <c r="C19" s="320">
        <v>0.87901922799999999</v>
      </c>
      <c r="D19" s="320">
        <v>0.88045235440659397</v>
      </c>
      <c r="F19" s="387"/>
    </row>
    <row r="20" spans="1:6">
      <c r="A20" s="347">
        <v>114</v>
      </c>
      <c r="B20" s="65" t="s">
        <v>14</v>
      </c>
      <c r="C20" s="320">
        <v>0.89505901300000001</v>
      </c>
      <c r="D20" s="320">
        <v>0.88723913310400304</v>
      </c>
      <c r="F20" s="387"/>
    </row>
    <row r="21" spans="1:6">
      <c r="A21" s="347">
        <v>115</v>
      </c>
      <c r="B21" s="65" t="s">
        <v>15</v>
      </c>
      <c r="C21" s="320">
        <v>0.75396395800000005</v>
      </c>
      <c r="D21" s="320">
        <v>0.83563007708284098</v>
      </c>
      <c r="F21" s="387"/>
    </row>
    <row r="22" spans="1:6">
      <c r="A22" s="347">
        <v>116</v>
      </c>
      <c r="B22" s="65" t="s">
        <v>83</v>
      </c>
      <c r="C22" s="320">
        <v>0.86309049500000001</v>
      </c>
      <c r="D22" s="320">
        <v>0.81746098979714299</v>
      </c>
      <c r="F22" s="387"/>
    </row>
    <row r="23" spans="1:6">
      <c r="A23" s="347">
        <v>117</v>
      </c>
      <c r="B23" s="65" t="s">
        <v>17</v>
      </c>
      <c r="C23" s="320">
        <v>0.86059626600000005</v>
      </c>
      <c r="D23" s="320">
        <v>0.832855815880299</v>
      </c>
      <c r="F23" s="387"/>
    </row>
    <row r="24" spans="1:6">
      <c r="A24" s="347">
        <v>118</v>
      </c>
      <c r="B24" s="65" t="s">
        <v>18</v>
      </c>
      <c r="C24" s="320">
        <v>0.86758323500000001</v>
      </c>
      <c r="D24" s="320">
        <v>0.88526848307436501</v>
      </c>
      <c r="F24" s="387"/>
    </row>
    <row r="25" spans="1:6">
      <c r="A25" s="347">
        <v>119</v>
      </c>
      <c r="B25" s="65" t="s">
        <v>19</v>
      </c>
      <c r="C25" s="320">
        <v>0.78124294599999999</v>
      </c>
      <c r="D25" s="320">
        <v>0.74675329158835702</v>
      </c>
      <c r="F25" s="387"/>
    </row>
    <row r="26" spans="1:6">
      <c r="A26" s="347">
        <v>120</v>
      </c>
      <c r="B26" s="65" t="s">
        <v>20</v>
      </c>
      <c r="C26" s="320">
        <v>0.92020327499999999</v>
      </c>
      <c r="D26" s="320">
        <v>0.87257992492380898</v>
      </c>
      <c r="F26" s="387"/>
    </row>
    <row r="27" spans="1:6">
      <c r="A27" s="347">
        <v>201</v>
      </c>
      <c r="B27" s="65" t="s">
        <v>21</v>
      </c>
      <c r="C27" s="320">
        <v>0.78007853163152197</v>
      </c>
      <c r="D27" s="320">
        <v>0.79706949992744103</v>
      </c>
      <c r="F27" s="387"/>
    </row>
    <row r="28" spans="1:6">
      <c r="A28" s="347">
        <v>202</v>
      </c>
      <c r="B28" s="65" t="s">
        <v>22</v>
      </c>
      <c r="C28" s="320">
        <v>0.83279597811720496</v>
      </c>
      <c r="D28" s="320">
        <v>0.79881461860466896</v>
      </c>
      <c r="F28" s="387"/>
    </row>
    <row r="29" spans="1:6">
      <c r="A29" s="347">
        <v>203</v>
      </c>
      <c r="B29" s="65" t="s">
        <v>23</v>
      </c>
      <c r="C29" s="320">
        <v>0.89102850674829703</v>
      </c>
      <c r="D29" s="320">
        <v>0.87983337947648699</v>
      </c>
      <c r="F29" s="387"/>
    </row>
    <row r="30" spans="1:6">
      <c r="A30" s="347">
        <v>204</v>
      </c>
      <c r="B30" s="65" t="s">
        <v>24</v>
      </c>
      <c r="C30" s="320">
        <v>0.76682270204411396</v>
      </c>
      <c r="D30" s="320">
        <v>0.73585483386921002</v>
      </c>
      <c r="F30" s="387"/>
    </row>
    <row r="31" spans="1:6">
      <c r="A31" s="347">
        <v>205</v>
      </c>
      <c r="B31" s="65" t="s">
        <v>25</v>
      </c>
      <c r="C31" s="320">
        <v>0.85283524394725396</v>
      </c>
      <c r="D31" s="320">
        <v>0.824798807882278</v>
      </c>
      <c r="F31" s="387"/>
    </row>
    <row r="32" spans="1:6">
      <c r="A32" s="347">
        <v>206</v>
      </c>
      <c r="B32" s="65" t="s">
        <v>26</v>
      </c>
      <c r="C32" s="320">
        <v>0.87421041197109906</v>
      </c>
      <c r="D32" s="320">
        <v>0.89876850540216202</v>
      </c>
      <c r="F32" s="387"/>
    </row>
    <row r="33" spans="1:6">
      <c r="A33" s="347">
        <v>207</v>
      </c>
      <c r="B33" s="65" t="s">
        <v>27</v>
      </c>
      <c r="C33" s="320">
        <v>0.90977894574002904</v>
      </c>
      <c r="D33" s="320">
        <v>0.89104608358901904</v>
      </c>
      <c r="F33" s="387"/>
    </row>
    <row r="34" spans="1:6">
      <c r="A34" s="347">
        <v>208</v>
      </c>
      <c r="B34" s="65" t="s">
        <v>28</v>
      </c>
      <c r="C34" s="320">
        <v>0.88495706089772697</v>
      </c>
      <c r="D34" s="320">
        <v>0.90841548895581004</v>
      </c>
      <c r="F34" s="387"/>
    </row>
    <row r="35" spans="1:6">
      <c r="A35" s="347">
        <v>209</v>
      </c>
      <c r="B35" s="65" t="s">
        <v>29</v>
      </c>
      <c r="C35" s="320">
        <v>0.59786367837023502</v>
      </c>
      <c r="D35" s="320">
        <v>0.34322747449799401</v>
      </c>
      <c r="F35" s="387"/>
    </row>
    <row r="36" spans="1:6">
      <c r="A36" s="347">
        <v>210</v>
      </c>
      <c r="B36" s="65" t="s">
        <v>30</v>
      </c>
      <c r="C36" s="320">
        <v>0.81512896893387399</v>
      </c>
      <c r="D36" s="320">
        <v>0.81397883116853698</v>
      </c>
      <c r="F36" s="387"/>
    </row>
    <row r="37" spans="1:6">
      <c r="A37" s="347">
        <v>211</v>
      </c>
      <c r="B37" s="65" t="s">
        <v>31</v>
      </c>
      <c r="C37" s="320">
        <v>0.93555842985225501</v>
      </c>
      <c r="D37" s="320">
        <v>0.91701490945047603</v>
      </c>
      <c r="F37" s="387"/>
    </row>
    <row r="38" spans="1:6">
      <c r="A38" s="347">
        <v>212</v>
      </c>
      <c r="B38" s="65" t="s">
        <v>32</v>
      </c>
      <c r="C38" s="320">
        <v>0.89836475067920696</v>
      </c>
      <c r="D38" s="320">
        <v>0.859304073856343</v>
      </c>
      <c r="F38" s="387"/>
    </row>
    <row r="39" spans="1:6">
      <c r="A39" s="347">
        <v>213</v>
      </c>
      <c r="B39" s="65" t="s">
        <v>33</v>
      </c>
      <c r="C39" s="320">
        <v>0.82133221116779298</v>
      </c>
      <c r="D39" s="320">
        <v>0.77371276667224498</v>
      </c>
      <c r="F39" s="387"/>
    </row>
    <row r="40" spans="1:6">
      <c r="A40" s="347">
        <v>214</v>
      </c>
      <c r="B40" s="65" t="s">
        <v>34</v>
      </c>
      <c r="C40" s="320">
        <v>0.69646031241394202</v>
      </c>
      <c r="D40" s="320">
        <v>0.65568923236554599</v>
      </c>
      <c r="F40" s="387"/>
    </row>
    <row r="41" spans="1:6">
      <c r="A41" s="347">
        <v>215</v>
      </c>
      <c r="B41" s="65" t="s">
        <v>35</v>
      </c>
      <c r="C41" s="320">
        <v>0.76387205104304401</v>
      </c>
      <c r="D41" s="320">
        <v>0.72136232294740898</v>
      </c>
      <c r="F41" s="387"/>
    </row>
    <row r="42" spans="1:6">
      <c r="A42" s="347">
        <v>216</v>
      </c>
      <c r="B42" s="65" t="s">
        <v>87</v>
      </c>
      <c r="C42" s="320">
        <v>0.84725710789955799</v>
      </c>
      <c r="D42" s="320"/>
      <c r="E42" s="388"/>
      <c r="F42" s="387"/>
    </row>
    <row r="43" spans="1:6">
      <c r="A43" s="347">
        <v>301</v>
      </c>
      <c r="B43" s="65" t="s">
        <v>37</v>
      </c>
      <c r="C43" s="320">
        <v>0.76627697044488696</v>
      </c>
      <c r="D43" s="320">
        <v>0.74788074849150499</v>
      </c>
      <c r="F43" s="387"/>
    </row>
    <row r="44" spans="1:6">
      <c r="A44" s="347">
        <v>302</v>
      </c>
      <c r="B44" s="65" t="s">
        <v>38</v>
      </c>
      <c r="C44" s="320">
        <v>0.839030830369623</v>
      </c>
      <c r="D44" s="320"/>
      <c r="E44" s="388"/>
      <c r="F44" s="387"/>
    </row>
    <row r="45" spans="1:6">
      <c r="A45" s="347">
        <v>303</v>
      </c>
      <c r="B45" s="65" t="s">
        <v>39</v>
      </c>
      <c r="C45" s="320">
        <v>0.83666537786235895</v>
      </c>
      <c r="D45" s="320">
        <v>0.82777827778412305</v>
      </c>
      <c r="F45" s="387"/>
    </row>
    <row r="46" spans="1:6">
      <c r="A46" s="347">
        <v>304</v>
      </c>
      <c r="B46" s="65" t="s">
        <v>40</v>
      </c>
      <c r="C46" s="320">
        <v>0.83743116475027102</v>
      </c>
      <c r="D46" s="320">
        <v>0.73748011808291203</v>
      </c>
      <c r="F46" s="387"/>
    </row>
    <row r="47" spans="1:6">
      <c r="A47" s="347">
        <v>305</v>
      </c>
      <c r="B47" s="65" t="s">
        <v>41</v>
      </c>
      <c r="C47" s="320">
        <v>0.82924636428228504</v>
      </c>
      <c r="D47" s="320">
        <v>0.72064103251096201</v>
      </c>
      <c r="F47" s="387"/>
    </row>
    <row r="48" spans="1:6">
      <c r="A48" s="347">
        <v>306</v>
      </c>
      <c r="B48" s="65" t="s">
        <v>42</v>
      </c>
      <c r="C48" s="320">
        <v>0.84182249919977004</v>
      </c>
      <c r="D48" s="320">
        <v>0.81392726888974298</v>
      </c>
      <c r="F48" s="387"/>
    </row>
    <row r="49" spans="1:6">
      <c r="A49" s="347">
        <v>307</v>
      </c>
      <c r="B49" s="65" t="s">
        <v>43</v>
      </c>
      <c r="C49" s="320">
        <v>0.84804878675422302</v>
      </c>
      <c r="D49" s="320">
        <v>0.814352464856821</v>
      </c>
      <c r="F49" s="387"/>
    </row>
    <row r="50" spans="1:6">
      <c r="A50" s="347">
        <v>308</v>
      </c>
      <c r="B50" s="65" t="s">
        <v>44</v>
      </c>
      <c r="C50" s="320">
        <v>0.86432431819637201</v>
      </c>
      <c r="D50" s="320">
        <v>0.74541311679077704</v>
      </c>
      <c r="F50" s="387"/>
    </row>
    <row r="51" spans="1:6">
      <c r="A51" s="347">
        <v>401</v>
      </c>
      <c r="B51" s="65" t="s">
        <v>45</v>
      </c>
      <c r="C51" s="320">
        <v>0.74649479589012602</v>
      </c>
      <c r="D51" s="320">
        <v>0.82330381847727896</v>
      </c>
      <c r="F51" s="387"/>
    </row>
    <row r="52" spans="1:6">
      <c r="A52" s="347">
        <v>402</v>
      </c>
      <c r="B52" s="65" t="s">
        <v>46</v>
      </c>
      <c r="C52" s="320">
        <v>0.86892861689090495</v>
      </c>
      <c r="D52" s="320">
        <v>0.92230553046966302</v>
      </c>
      <c r="F52" s="387"/>
    </row>
    <row r="53" spans="1:6">
      <c r="A53" s="347">
        <v>403</v>
      </c>
      <c r="B53" s="65" t="s">
        <v>47</v>
      </c>
      <c r="C53" s="320">
        <v>0.85713924928197405</v>
      </c>
      <c r="D53" s="320">
        <v>0.86344673614525302</v>
      </c>
      <c r="F53" s="387"/>
    </row>
    <row r="54" spans="1:6">
      <c r="A54" s="347">
        <v>404</v>
      </c>
      <c r="B54" s="65" t="s">
        <v>48</v>
      </c>
      <c r="C54" s="320">
        <v>0.85094914665975097</v>
      </c>
      <c r="D54" s="320">
        <v>0.92588445412137799</v>
      </c>
      <c r="F54" s="387"/>
    </row>
    <row r="55" spans="1:6">
      <c r="A55" s="347">
        <v>405</v>
      </c>
      <c r="B55" s="65" t="s">
        <v>49</v>
      </c>
      <c r="C55" s="320">
        <v>0.87301575495005201</v>
      </c>
      <c r="D55" s="320">
        <v>0.91814135016028398</v>
      </c>
      <c r="F55" s="387"/>
    </row>
    <row r="56" spans="1:6">
      <c r="A56" s="347">
        <v>406</v>
      </c>
      <c r="B56" s="65" t="s">
        <v>50</v>
      </c>
      <c r="C56" s="320">
        <v>0.89452807689272096</v>
      </c>
      <c r="D56" s="320">
        <v>0.92361237701315302</v>
      </c>
      <c r="F56" s="387"/>
    </row>
    <row r="57" spans="1:6">
      <c r="A57" s="347">
        <v>407</v>
      </c>
      <c r="B57" s="65" t="s">
        <v>51</v>
      </c>
      <c r="C57" s="320">
        <v>0.79498883042857704</v>
      </c>
      <c r="D57" s="320">
        <v>0.85177910491125897</v>
      </c>
      <c r="F57" s="387"/>
    </row>
    <row r="58" spans="1:6">
      <c r="A58" s="347">
        <v>408</v>
      </c>
      <c r="B58" s="65" t="s">
        <v>52</v>
      </c>
      <c r="C58" s="320">
        <v>0.84430022944257599</v>
      </c>
      <c r="D58" s="320">
        <v>0.93589949122656702</v>
      </c>
      <c r="F58" s="387"/>
    </row>
    <row r="59" spans="1:6">
      <c r="A59" s="347">
        <v>409</v>
      </c>
      <c r="B59" s="65" t="s">
        <v>53</v>
      </c>
      <c r="C59" s="320">
        <v>0.90565720857023901</v>
      </c>
      <c r="D59" s="320">
        <v>0.91485050788347899</v>
      </c>
      <c r="F59" s="387"/>
    </row>
    <row r="60" spans="1:6">
      <c r="A60" s="347">
        <v>410</v>
      </c>
      <c r="B60" s="65" t="s">
        <v>54</v>
      </c>
      <c r="C60" s="320">
        <v>0.82271594239819101</v>
      </c>
      <c r="D60" s="320">
        <v>0.82862857917214605</v>
      </c>
      <c r="F60" s="387"/>
    </row>
    <row r="61" spans="1:6">
      <c r="A61" s="347">
        <v>501</v>
      </c>
      <c r="B61" s="65" t="s">
        <v>55</v>
      </c>
      <c r="C61" s="320">
        <v>0.62211028188435702</v>
      </c>
      <c r="D61" s="320">
        <v>0.64333733556547301</v>
      </c>
      <c r="F61" s="387"/>
    </row>
    <row r="62" spans="1:6">
      <c r="A62" s="347">
        <v>502</v>
      </c>
      <c r="B62" s="65" t="s">
        <v>56</v>
      </c>
      <c r="C62" s="320">
        <v>0.64472951400582301</v>
      </c>
      <c r="D62" s="320">
        <v>0.59616865947432596</v>
      </c>
      <c r="F62" s="387"/>
    </row>
    <row r="63" spans="1:6">
      <c r="A63" s="347">
        <v>503</v>
      </c>
      <c r="B63" s="65" t="s">
        <v>57</v>
      </c>
      <c r="C63" s="320">
        <v>0.60226951208130797</v>
      </c>
      <c r="D63" s="320">
        <v>0.60667357725804305</v>
      </c>
      <c r="F63" s="387"/>
    </row>
    <row r="64" spans="1:6">
      <c r="A64" s="347">
        <v>504</v>
      </c>
      <c r="B64" s="65" t="s">
        <v>58</v>
      </c>
      <c r="C64" s="320">
        <v>0.79615677600236601</v>
      </c>
      <c r="D64" s="320">
        <v>0.76241286853215895</v>
      </c>
      <c r="F64" s="387"/>
    </row>
    <row r="65" spans="1:6">
      <c r="A65" s="347">
        <v>505</v>
      </c>
      <c r="B65" s="65" t="s">
        <v>84</v>
      </c>
      <c r="C65" s="320">
        <v>0.73268439672403896</v>
      </c>
      <c r="D65" s="320">
        <v>0.77639842745977306</v>
      </c>
      <c r="F65" s="387"/>
    </row>
    <row r="66" spans="1:6">
      <c r="A66" s="347">
        <v>506</v>
      </c>
      <c r="B66" s="65" t="s">
        <v>60</v>
      </c>
      <c r="C66" s="320">
        <v>0.71694456802631001</v>
      </c>
      <c r="D66" s="320">
        <v>0.77624997489204905</v>
      </c>
      <c r="F66" s="387"/>
    </row>
    <row r="67" spans="1:6">
      <c r="A67" s="347">
        <v>507</v>
      </c>
      <c r="B67" s="65" t="s">
        <v>61</v>
      </c>
      <c r="C67" s="320">
        <v>0.74167179760561797</v>
      </c>
      <c r="D67" s="320">
        <v>0.671181203938785</v>
      </c>
      <c r="F67" s="387"/>
    </row>
    <row r="68" spans="1:6">
      <c r="A68" s="347">
        <v>508</v>
      </c>
      <c r="B68" s="65" t="s">
        <v>62</v>
      </c>
      <c r="C68" s="320">
        <v>0.84054423118816102</v>
      </c>
      <c r="D68" s="320">
        <v>0.84279653044466696</v>
      </c>
      <c r="F68" s="387"/>
    </row>
    <row r="69" spans="1:6">
      <c r="A69" s="347">
        <v>509</v>
      </c>
      <c r="B69" s="65" t="s">
        <v>63</v>
      </c>
      <c r="C69" s="320">
        <v>0.79482198227803902</v>
      </c>
      <c r="D69" s="320">
        <v>0.83165042356281604</v>
      </c>
      <c r="F69" s="387"/>
    </row>
    <row r="70" spans="1:6">
      <c r="A70" s="347">
        <v>510</v>
      </c>
      <c r="B70" s="65" t="s">
        <v>64</v>
      </c>
      <c r="C70" s="320">
        <v>0.78721695220316901</v>
      </c>
      <c r="D70" s="320">
        <v>0.74553144961150797</v>
      </c>
      <c r="F70" s="387"/>
    </row>
    <row r="71" spans="1:6">
      <c r="A71" s="347">
        <v>511</v>
      </c>
      <c r="B71" s="65" t="s">
        <v>65</v>
      </c>
      <c r="C71" s="320">
        <v>0.80953682004149197</v>
      </c>
      <c r="D71" s="320">
        <v>0.88260091320262901</v>
      </c>
      <c r="F71" s="387"/>
    </row>
    <row r="72" spans="1:6">
      <c r="A72" s="347">
        <v>601</v>
      </c>
      <c r="B72" s="65" t="s">
        <v>66</v>
      </c>
      <c r="C72" s="320">
        <v>0.71441857200000003</v>
      </c>
      <c r="D72" s="320">
        <v>0.63295878910619996</v>
      </c>
      <c r="F72" s="387"/>
    </row>
    <row r="73" spans="1:6">
      <c r="A73" s="347">
        <v>602</v>
      </c>
      <c r="B73" s="65" t="s">
        <v>67</v>
      </c>
      <c r="C73" s="320">
        <v>0.83375850600000001</v>
      </c>
      <c r="D73" s="320">
        <v>0.81395504733020196</v>
      </c>
      <c r="F73" s="387"/>
    </row>
    <row r="74" spans="1:6">
      <c r="A74" s="347">
        <v>603</v>
      </c>
      <c r="B74" s="65" t="s">
        <v>68</v>
      </c>
      <c r="C74" s="320">
        <v>0.77769464899999996</v>
      </c>
      <c r="D74" s="320">
        <v>0.74691753670725303</v>
      </c>
      <c r="F74" s="387"/>
    </row>
    <row r="75" spans="1:6">
      <c r="A75" s="347">
        <v>604</v>
      </c>
      <c r="B75" s="65" t="s">
        <v>69</v>
      </c>
      <c r="C75" s="320">
        <v>0.83808476700000001</v>
      </c>
      <c r="D75" s="320">
        <v>0.836304012886119</v>
      </c>
      <c r="F75" s="387"/>
    </row>
    <row r="76" spans="1:6">
      <c r="A76" s="347">
        <v>605</v>
      </c>
      <c r="B76" s="65" t="s">
        <v>70</v>
      </c>
      <c r="C76" s="320">
        <v>0.535187572</v>
      </c>
      <c r="D76" s="320">
        <v>0.48255462087511602</v>
      </c>
      <c r="F76" s="387"/>
    </row>
    <row r="77" spans="1:6">
      <c r="A77" s="347">
        <v>606</v>
      </c>
      <c r="B77" s="65" t="s">
        <v>71</v>
      </c>
      <c r="C77" s="320">
        <v>0.62769019199999998</v>
      </c>
      <c r="D77" s="320">
        <v>0.54433031741990501</v>
      </c>
      <c r="F77" s="387"/>
    </row>
    <row r="78" spans="1:6">
      <c r="A78" s="347">
        <v>607</v>
      </c>
      <c r="B78" s="65" t="s">
        <v>72</v>
      </c>
      <c r="C78" s="320"/>
      <c r="D78" s="320">
        <v>0.60957920927961295</v>
      </c>
      <c r="E78" s="388"/>
      <c r="F78" s="387"/>
    </row>
    <row r="79" spans="1:6">
      <c r="A79" s="347">
        <v>608</v>
      </c>
      <c r="B79" s="65" t="s">
        <v>73</v>
      </c>
      <c r="C79" s="320">
        <v>0.82279994000000001</v>
      </c>
      <c r="D79" s="320">
        <v>0.80806202137567296</v>
      </c>
      <c r="F79" s="387"/>
    </row>
    <row r="80" spans="1:6">
      <c r="A80" s="347">
        <v>609</v>
      </c>
      <c r="B80" s="65" t="s">
        <v>74</v>
      </c>
      <c r="C80" s="320">
        <v>0.51966589299999999</v>
      </c>
      <c r="D80" s="320">
        <v>0.34152851752271901</v>
      </c>
      <c r="F80" s="387"/>
    </row>
    <row r="81" spans="1:6">
      <c r="A81" s="347">
        <v>610</v>
      </c>
      <c r="B81" s="65" t="s">
        <v>75</v>
      </c>
      <c r="C81" s="320">
        <v>0.70031376700000003</v>
      </c>
      <c r="D81" s="320">
        <v>0.67090443188244198</v>
      </c>
      <c r="F81" s="387"/>
    </row>
    <row r="82" spans="1:6">
      <c r="A82" s="347">
        <v>611</v>
      </c>
      <c r="B82" s="65" t="s">
        <v>76</v>
      </c>
      <c r="C82" s="320">
        <v>0.49633349700000001</v>
      </c>
      <c r="D82" s="320">
        <v>0.46550610707992501</v>
      </c>
      <c r="F82" s="387"/>
    </row>
    <row r="83" spans="1:6">
      <c r="A83" s="117" t="s">
        <v>583</v>
      </c>
      <c r="B83" s="65" t="s">
        <v>506</v>
      </c>
      <c r="C83" s="320"/>
      <c r="D83" s="320"/>
      <c r="E83" s="388"/>
      <c r="F83" s="387"/>
    </row>
    <row r="84" spans="1:6">
      <c r="A84" s="117" t="s">
        <v>584</v>
      </c>
      <c r="B84" s="65" t="s">
        <v>115</v>
      </c>
      <c r="C84" s="320"/>
      <c r="D84" s="320"/>
      <c r="E84" s="388"/>
      <c r="F84" s="387"/>
    </row>
    <row r="85" spans="1:6">
      <c r="A85" s="347">
        <v>701</v>
      </c>
      <c r="B85" s="65" t="s">
        <v>77</v>
      </c>
      <c r="C85" s="320">
        <v>0.72492485959805297</v>
      </c>
      <c r="D85" s="320">
        <v>0.50967550620907998</v>
      </c>
      <c r="F85" s="387"/>
    </row>
    <row r="86" spans="1:6">
      <c r="A86" s="347">
        <v>702</v>
      </c>
      <c r="B86" s="65" t="s">
        <v>78</v>
      </c>
      <c r="C86" s="320">
        <v>0.79928782001929199</v>
      </c>
      <c r="D86" s="320">
        <v>0.74010111930988498</v>
      </c>
      <c r="F86" s="387"/>
    </row>
    <row r="87" spans="1:6">
      <c r="A87" s="347">
        <v>703</v>
      </c>
      <c r="B87" s="65" t="s">
        <v>79</v>
      </c>
      <c r="C87" s="320">
        <v>0.760297605699225</v>
      </c>
      <c r="D87" s="320">
        <v>0.67214555091096595</v>
      </c>
    </row>
    <row r="88" spans="1:6">
      <c r="A88" s="347">
        <v>704</v>
      </c>
      <c r="B88" s="65" t="s">
        <v>80</v>
      </c>
      <c r="C88" s="320">
        <v>0.64613445724021401</v>
      </c>
      <c r="D88" s="320">
        <v>0.71134859769923997</v>
      </c>
    </row>
    <row r="89" spans="1:6">
      <c r="A89" s="347">
        <v>705</v>
      </c>
      <c r="B89" s="65" t="s">
        <v>81</v>
      </c>
      <c r="C89" s="320">
        <v>0.69291494168398104</v>
      </c>
      <c r="D89" s="320">
        <v>0.57504844242611897</v>
      </c>
    </row>
    <row r="90" spans="1:6">
      <c r="A90" s="347">
        <v>706</v>
      </c>
      <c r="B90" s="65" t="s">
        <v>82</v>
      </c>
      <c r="C90" s="320">
        <v>0.77615536087651205</v>
      </c>
      <c r="D90" s="320">
        <v>0.752764226322718</v>
      </c>
    </row>
    <row r="92" spans="1:6">
      <c r="B92" s="586" t="s">
        <v>1195</v>
      </c>
      <c r="C92" s="586"/>
      <c r="D92" s="586"/>
    </row>
    <row r="93" spans="1:6">
      <c r="B93" s="586"/>
      <c r="C93" s="586"/>
      <c r="D93" s="586"/>
    </row>
  </sheetData>
  <mergeCells count="1">
    <mergeCell ref="B92:D93"/>
  </mergeCells>
  <hyperlinks>
    <hyperlink ref="A1" location="'ODS 16'!A1" display="ODS 16 " xr:uid="{00000000-0004-0000-6C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AA93"/>
  <sheetViews>
    <sheetView topLeftCell="I1" zoomScale="80" zoomScaleNormal="80" workbookViewId="0">
      <selection activeCell="AA9" sqref="AA9:AA90"/>
    </sheetView>
  </sheetViews>
  <sheetFormatPr baseColWidth="10" defaultColWidth="10.6640625" defaultRowHeight="14.4"/>
  <cols>
    <col min="2" max="2" width="19.44140625" bestFit="1" customWidth="1"/>
    <col min="8" max="8" width="19.44140625" bestFit="1" customWidth="1"/>
    <col min="13" max="13" width="18.44140625" style="48" customWidth="1"/>
    <col min="14" max="14" width="18.6640625" bestFit="1" customWidth="1"/>
    <col min="21" max="21" width="18.6640625" bestFit="1" customWidth="1"/>
    <col min="27" max="27" width="18.5546875" customWidth="1"/>
  </cols>
  <sheetData>
    <row r="1" spans="1:27" ht="15" thickBot="1">
      <c r="A1" s="170" t="s">
        <v>242</v>
      </c>
      <c r="B1" s="145"/>
      <c r="C1" s="145"/>
      <c r="D1" s="145"/>
      <c r="E1" s="145"/>
      <c r="F1" s="145"/>
      <c r="G1" s="145"/>
      <c r="H1" s="145"/>
      <c r="I1" s="157"/>
      <c r="J1" s="157"/>
      <c r="K1" s="157"/>
      <c r="L1" s="157"/>
      <c r="M1" s="145"/>
      <c r="N1" s="157"/>
    </row>
    <row r="2" spans="1:27">
      <c r="A2" s="156" t="s">
        <v>102</v>
      </c>
      <c r="B2" s="147"/>
      <c r="C2" s="146"/>
      <c r="D2" s="146"/>
      <c r="E2" s="146"/>
      <c r="F2" s="146"/>
      <c r="G2" s="146"/>
      <c r="H2" s="146"/>
      <c r="I2" s="157"/>
      <c r="J2" s="157"/>
      <c r="K2" s="157"/>
      <c r="L2" s="157"/>
      <c r="M2" s="145"/>
      <c r="N2" s="157"/>
    </row>
    <row r="3" spans="1:27">
      <c r="A3" s="145"/>
      <c r="B3" s="145"/>
      <c r="C3" s="145"/>
      <c r="D3" s="145"/>
      <c r="E3" s="145"/>
      <c r="F3" s="145"/>
      <c r="G3" s="145"/>
      <c r="H3" s="145"/>
      <c r="I3" s="157"/>
      <c r="J3" s="157"/>
      <c r="K3" s="157"/>
      <c r="L3" s="157"/>
      <c r="M3" s="145"/>
      <c r="N3" s="157"/>
    </row>
    <row r="4" spans="1:27">
      <c r="A4" s="143"/>
      <c r="B4" s="146" t="s">
        <v>938</v>
      </c>
      <c r="C4" s="146"/>
      <c r="D4" s="146"/>
      <c r="E4" s="146"/>
      <c r="F4" s="146"/>
      <c r="G4" s="146"/>
      <c r="H4" s="145"/>
      <c r="I4" s="157"/>
      <c r="J4" s="157"/>
      <c r="K4" s="157"/>
      <c r="L4" s="157"/>
      <c r="M4" s="145"/>
      <c r="N4" s="157"/>
    </row>
    <row r="5" spans="1:27">
      <c r="A5" s="149"/>
      <c r="B5" s="149"/>
      <c r="C5" s="149"/>
      <c r="D5" s="149"/>
      <c r="E5" s="149"/>
      <c r="F5" s="149"/>
      <c r="G5" s="149"/>
      <c r="H5" s="145"/>
      <c r="I5" s="157"/>
      <c r="J5" s="157"/>
      <c r="K5" s="157"/>
      <c r="L5" s="157"/>
      <c r="M5" s="145"/>
      <c r="N5" s="157"/>
    </row>
    <row r="6" spans="1:27">
      <c r="A6" s="157"/>
      <c r="B6" s="437" t="s">
        <v>650</v>
      </c>
      <c r="C6" s="437"/>
      <c r="D6" s="437"/>
      <c r="E6" s="437"/>
      <c r="F6" s="437"/>
      <c r="G6" s="437"/>
      <c r="H6" s="437" t="s">
        <v>829</v>
      </c>
      <c r="I6" s="437"/>
      <c r="J6" s="437"/>
      <c r="K6" s="437"/>
      <c r="L6" s="437"/>
      <c r="M6" s="437"/>
      <c r="N6" s="437" t="s">
        <v>830</v>
      </c>
      <c r="O6" s="437"/>
      <c r="P6" s="437"/>
      <c r="Q6" s="437"/>
      <c r="R6" s="437"/>
      <c r="S6" s="437"/>
      <c r="T6" s="437"/>
      <c r="U6" s="437" t="s">
        <v>831</v>
      </c>
      <c r="V6" s="437"/>
      <c r="W6" s="437"/>
      <c r="X6" s="437"/>
      <c r="Y6" s="437"/>
      <c r="Z6" s="437"/>
      <c r="AA6" s="437"/>
    </row>
    <row r="7" spans="1:27">
      <c r="A7" s="421" t="s">
        <v>1161</v>
      </c>
      <c r="B7" s="421" t="s">
        <v>0</v>
      </c>
      <c r="C7" s="441" t="s">
        <v>330</v>
      </c>
      <c r="D7" s="441"/>
      <c r="E7" s="441"/>
      <c r="F7" s="441"/>
      <c r="G7" s="441"/>
      <c r="H7" s="421" t="s">
        <v>0</v>
      </c>
      <c r="I7" s="442" t="s">
        <v>330</v>
      </c>
      <c r="J7" s="442"/>
      <c r="K7" s="442"/>
      <c r="L7" s="442"/>
      <c r="M7" s="439" t="s">
        <v>381</v>
      </c>
      <c r="N7" s="421" t="s">
        <v>0</v>
      </c>
      <c r="O7" s="441" t="s">
        <v>330</v>
      </c>
      <c r="P7" s="441"/>
      <c r="Q7" s="441"/>
      <c r="R7" s="441"/>
      <c r="S7" s="441"/>
      <c r="T7" s="441"/>
      <c r="U7" s="421" t="s">
        <v>0</v>
      </c>
      <c r="V7" s="442" t="s">
        <v>330</v>
      </c>
      <c r="W7" s="442"/>
      <c r="X7" s="442"/>
      <c r="Y7" s="442"/>
      <c r="Z7" s="442"/>
      <c r="AA7" s="439" t="s">
        <v>381</v>
      </c>
    </row>
    <row r="8" spans="1:27">
      <c r="A8" s="421"/>
      <c r="B8" s="421"/>
      <c r="C8" s="94" t="s">
        <v>331</v>
      </c>
      <c r="D8" s="94" t="s">
        <v>1215</v>
      </c>
      <c r="E8" s="94" t="s">
        <v>1216</v>
      </c>
      <c r="F8" s="94" t="s">
        <v>1217</v>
      </c>
      <c r="G8" s="94" t="s">
        <v>1218</v>
      </c>
      <c r="H8" s="421"/>
      <c r="I8" s="410" t="s">
        <v>1215</v>
      </c>
      <c r="J8" s="410" t="s">
        <v>1216</v>
      </c>
      <c r="K8" s="410" t="s">
        <v>1217</v>
      </c>
      <c r="L8" s="410" t="s">
        <v>1218</v>
      </c>
      <c r="M8" s="439"/>
      <c r="N8" s="421"/>
      <c r="O8" s="94" t="s">
        <v>331</v>
      </c>
      <c r="P8" s="410" t="s">
        <v>1215</v>
      </c>
      <c r="Q8" s="410" t="s">
        <v>1216</v>
      </c>
      <c r="R8" s="410" t="s">
        <v>1210</v>
      </c>
      <c r="S8" s="410" t="s">
        <v>1217</v>
      </c>
      <c r="T8" s="410" t="s">
        <v>1218</v>
      </c>
      <c r="U8" s="421"/>
      <c r="V8" s="410" t="s">
        <v>1214</v>
      </c>
      <c r="W8" s="112" t="s">
        <v>332</v>
      </c>
      <c r="X8" s="112" t="s">
        <v>651</v>
      </c>
      <c r="Y8" s="112" t="s">
        <v>333</v>
      </c>
      <c r="Z8" s="112" t="s">
        <v>334</v>
      </c>
      <c r="AA8" s="439"/>
    </row>
    <row r="9" spans="1:27">
      <c r="A9" s="117" t="s">
        <v>507</v>
      </c>
      <c r="B9" s="91" t="s">
        <v>1</v>
      </c>
      <c r="C9" s="96">
        <v>1635</v>
      </c>
      <c r="D9" s="96">
        <v>45</v>
      </c>
      <c r="E9" s="96">
        <v>75</v>
      </c>
      <c r="F9" s="97">
        <v>31</v>
      </c>
      <c r="G9" s="2">
        <v>5</v>
      </c>
      <c r="H9" s="91" t="s">
        <v>1</v>
      </c>
      <c r="I9" s="113">
        <f>(D9/C9)*100</f>
        <v>2.7522935779816518</v>
      </c>
      <c r="J9" s="113">
        <f>(E9/C9)*100</f>
        <v>4.5871559633027523</v>
      </c>
      <c r="K9" s="114">
        <f>(F9/C9)*100</f>
        <v>1.8960244648318043</v>
      </c>
      <c r="L9" s="115">
        <f>(G9/C9)*100</f>
        <v>0.3058103975535168</v>
      </c>
      <c r="M9" s="111">
        <f>SUM(I9:L9)</f>
        <v>9.5412844036697244</v>
      </c>
      <c r="N9" s="91" t="s">
        <v>1</v>
      </c>
      <c r="O9" t="s">
        <v>832</v>
      </c>
      <c r="P9" t="s">
        <v>833</v>
      </c>
      <c r="Q9" t="s">
        <v>752</v>
      </c>
      <c r="R9" t="s">
        <v>834</v>
      </c>
      <c r="S9" t="s">
        <v>835</v>
      </c>
      <c r="T9" t="s">
        <v>748</v>
      </c>
      <c r="U9" s="91" t="s">
        <v>1</v>
      </c>
      <c r="V9" s="113">
        <f>(P9/O9)*100</f>
        <v>3.1007751937984498</v>
      </c>
      <c r="W9" s="113">
        <f>(Q9/O9)*100</f>
        <v>8.1395348837209305</v>
      </c>
      <c r="X9" s="113">
        <f>(R9/O9)*100</f>
        <v>80.730897009966768</v>
      </c>
      <c r="Y9" s="114">
        <f>(S9/O9)*100</f>
        <v>7.5304540420819492</v>
      </c>
      <c r="Z9" s="115">
        <f>(T9/O9)*100</f>
        <v>0.49833887043189368</v>
      </c>
      <c r="AA9" s="111">
        <f>V9+W9+Y9+Z9</f>
        <v>19.269102990033225</v>
      </c>
    </row>
    <row r="10" spans="1:27">
      <c r="A10" s="117" t="s">
        <v>508</v>
      </c>
      <c r="B10" s="18" t="s">
        <v>2</v>
      </c>
      <c r="C10" s="98">
        <v>175</v>
      </c>
      <c r="D10" s="98">
        <v>4</v>
      </c>
      <c r="E10" s="98">
        <v>15</v>
      </c>
      <c r="F10" s="95">
        <v>1</v>
      </c>
      <c r="G10" s="2">
        <v>1</v>
      </c>
      <c r="H10" s="18" t="s">
        <v>2</v>
      </c>
      <c r="I10" s="113">
        <f>(D10/C10)*100</f>
        <v>2.2857142857142856</v>
      </c>
      <c r="J10" s="113">
        <f t="shared" ref="J10:J73" si="0">(E10/C10)*100</f>
        <v>8.5714285714285712</v>
      </c>
      <c r="K10" s="114">
        <f t="shared" ref="K10:K73" si="1">(F10/C10)*100</f>
        <v>0.5714285714285714</v>
      </c>
      <c r="L10" s="115">
        <f t="shared" ref="L10:L73" si="2">(G10/C10)*100</f>
        <v>0.5714285714285714</v>
      </c>
      <c r="M10" s="111">
        <f t="shared" ref="M10:M73" si="3">SUM(I10:L10)</f>
        <v>12</v>
      </c>
      <c r="N10" s="18" t="s">
        <v>2</v>
      </c>
      <c r="O10" t="s">
        <v>694</v>
      </c>
      <c r="P10" t="s">
        <v>677</v>
      </c>
      <c r="Q10" t="s">
        <v>668</v>
      </c>
      <c r="R10" t="s">
        <v>836</v>
      </c>
      <c r="S10" t="s">
        <v>677</v>
      </c>
      <c r="T10" t="s">
        <v>677</v>
      </c>
      <c r="U10" s="18" t="s">
        <v>2</v>
      </c>
      <c r="V10" s="113">
        <f>(P10/O10)*100</f>
        <v>0.63694267515923575</v>
      </c>
      <c r="W10" s="113">
        <f t="shared" ref="W10:W73" si="4">(Q10/O10)*100</f>
        <v>3.8216560509554141</v>
      </c>
      <c r="X10" s="113">
        <f t="shared" ref="X10:X73" si="5">(R10/O10)*100</f>
        <v>94.267515923566876</v>
      </c>
      <c r="Y10" s="114">
        <f t="shared" ref="Y10:Y73" si="6">(S10/O10)*100</f>
        <v>0.63694267515923575</v>
      </c>
      <c r="Z10" s="115">
        <f t="shared" ref="Z10:Z73" si="7">(T10/O10)*100</f>
        <v>0.63694267515923575</v>
      </c>
      <c r="AA10" s="111">
        <f t="shared" ref="AA10:AA73" si="8">V10+W10+Y10+Z10</f>
        <v>5.7324840764331206</v>
      </c>
    </row>
    <row r="11" spans="1:27">
      <c r="A11" s="117" t="s">
        <v>509</v>
      </c>
      <c r="B11" s="18" t="s">
        <v>3</v>
      </c>
      <c r="C11" s="98">
        <v>2147</v>
      </c>
      <c r="D11" s="98">
        <v>14</v>
      </c>
      <c r="E11" s="98">
        <v>44</v>
      </c>
      <c r="F11" s="95">
        <v>17</v>
      </c>
      <c r="G11" s="2">
        <v>8</v>
      </c>
      <c r="H11" s="18" t="s">
        <v>3</v>
      </c>
      <c r="I11" s="113">
        <f t="shared" ref="I11:I73" si="9">(D11/C11)*100</f>
        <v>0.65207265952491855</v>
      </c>
      <c r="J11" s="113">
        <f t="shared" si="0"/>
        <v>2.0493712156497437</v>
      </c>
      <c r="K11" s="114">
        <f t="shared" si="1"/>
        <v>0.79180251513740108</v>
      </c>
      <c r="L11" s="115">
        <f t="shared" si="2"/>
        <v>0.37261294829995345</v>
      </c>
      <c r="M11" s="111">
        <f t="shared" si="3"/>
        <v>3.865859338612017</v>
      </c>
      <c r="N11" s="18" t="s">
        <v>3</v>
      </c>
      <c r="O11" t="s">
        <v>837</v>
      </c>
      <c r="P11" t="s">
        <v>715</v>
      </c>
      <c r="Q11" t="s">
        <v>838</v>
      </c>
      <c r="R11" t="s">
        <v>839</v>
      </c>
      <c r="S11" t="s">
        <v>748</v>
      </c>
      <c r="T11" t="s">
        <v>677</v>
      </c>
      <c r="U11" s="18" t="s">
        <v>3</v>
      </c>
      <c r="V11" s="113">
        <f t="shared" ref="V11:V74" si="10">(P11/O11)*100</f>
        <v>1.0224948875255624</v>
      </c>
      <c r="W11" s="113">
        <f t="shared" si="4"/>
        <v>2.0961145194274029</v>
      </c>
      <c r="X11" s="113">
        <f t="shared" si="5"/>
        <v>96.370143149284246</v>
      </c>
      <c r="Y11" s="114">
        <f t="shared" si="6"/>
        <v>0.46012269938650308</v>
      </c>
      <c r="Z11" s="115">
        <f t="shared" si="7"/>
        <v>5.1124744376278126E-2</v>
      </c>
      <c r="AA11" s="111">
        <f t="shared" si="8"/>
        <v>3.6298568507157465</v>
      </c>
    </row>
    <row r="12" spans="1:27">
      <c r="A12" s="117" t="s">
        <v>510</v>
      </c>
      <c r="B12" s="18" t="s">
        <v>4</v>
      </c>
      <c r="C12" s="98">
        <v>580</v>
      </c>
      <c r="D12" s="98">
        <v>13</v>
      </c>
      <c r="E12" s="98">
        <v>33</v>
      </c>
      <c r="F12" s="95">
        <v>4</v>
      </c>
      <c r="G12" s="2">
        <v>0</v>
      </c>
      <c r="H12" s="18" t="s">
        <v>4</v>
      </c>
      <c r="I12" s="113">
        <f t="shared" si="9"/>
        <v>2.2413793103448274</v>
      </c>
      <c r="J12" s="113">
        <f t="shared" si="0"/>
        <v>5.6896551724137936</v>
      </c>
      <c r="K12" s="114">
        <f t="shared" si="1"/>
        <v>0.68965517241379315</v>
      </c>
      <c r="L12" s="115">
        <f t="shared" si="2"/>
        <v>0</v>
      </c>
      <c r="M12" s="111">
        <f t="shared" si="3"/>
        <v>8.6206896551724146</v>
      </c>
      <c r="N12" s="18" t="s">
        <v>4</v>
      </c>
      <c r="O12" t="s">
        <v>840</v>
      </c>
      <c r="P12" t="s">
        <v>685</v>
      </c>
      <c r="Q12" t="s">
        <v>841</v>
      </c>
      <c r="R12" t="s">
        <v>842</v>
      </c>
      <c r="S12" t="s">
        <v>663</v>
      </c>
      <c r="T12" t="s">
        <v>677</v>
      </c>
      <c r="U12" s="18" t="s">
        <v>4</v>
      </c>
      <c r="V12" s="113">
        <f t="shared" si="10"/>
        <v>2.2658610271903323</v>
      </c>
      <c r="W12" s="113">
        <f t="shared" si="4"/>
        <v>3.3232628398791544</v>
      </c>
      <c r="X12" s="113">
        <f t="shared" si="5"/>
        <v>93.504531722054381</v>
      </c>
      <c r="Y12" s="114">
        <f t="shared" si="6"/>
        <v>0.75528700906344415</v>
      </c>
      <c r="Z12" s="115">
        <f t="shared" si="7"/>
        <v>0.15105740181268881</v>
      </c>
      <c r="AA12" s="111">
        <f t="shared" si="8"/>
        <v>6.4954682779456201</v>
      </c>
    </row>
    <row r="13" spans="1:27">
      <c r="A13" s="117" t="s">
        <v>511</v>
      </c>
      <c r="B13" s="18" t="s">
        <v>5</v>
      </c>
      <c r="C13" s="98">
        <v>594</v>
      </c>
      <c r="D13" s="98">
        <v>10</v>
      </c>
      <c r="E13" s="98">
        <v>22</v>
      </c>
      <c r="F13" s="95">
        <v>3</v>
      </c>
      <c r="G13" s="2">
        <v>1</v>
      </c>
      <c r="H13" s="18" t="s">
        <v>5</v>
      </c>
      <c r="I13" s="113">
        <f t="shared" si="9"/>
        <v>1.6835016835016834</v>
      </c>
      <c r="J13" s="113">
        <f t="shared" si="0"/>
        <v>3.7037037037037033</v>
      </c>
      <c r="K13" s="114">
        <f t="shared" si="1"/>
        <v>0.50505050505050508</v>
      </c>
      <c r="L13" s="115">
        <f t="shared" si="2"/>
        <v>0.16835016835016833</v>
      </c>
      <c r="M13" s="111">
        <f t="shared" si="3"/>
        <v>6.0606060606060606</v>
      </c>
      <c r="N13" s="18" t="s">
        <v>5</v>
      </c>
      <c r="O13" t="s">
        <v>843</v>
      </c>
      <c r="P13" t="s">
        <v>748</v>
      </c>
      <c r="Q13" t="s">
        <v>687</v>
      </c>
      <c r="R13" t="s">
        <v>844</v>
      </c>
      <c r="S13" t="s">
        <v>668</v>
      </c>
      <c r="T13" t="s">
        <v>671</v>
      </c>
      <c r="U13" s="18" t="s">
        <v>5</v>
      </c>
      <c r="V13" s="113">
        <f t="shared" si="10"/>
        <v>1.9313304721030045</v>
      </c>
      <c r="W13" s="113">
        <f t="shared" si="4"/>
        <v>3.8626609442060089</v>
      </c>
      <c r="X13" s="113">
        <f t="shared" si="5"/>
        <v>92.274678111587988</v>
      </c>
      <c r="Y13" s="114">
        <f t="shared" si="6"/>
        <v>1.2875536480686696</v>
      </c>
      <c r="Z13" s="115">
        <f t="shared" si="7"/>
        <v>0.64377682403433478</v>
      </c>
      <c r="AA13" s="111">
        <f t="shared" si="8"/>
        <v>7.7253218884120178</v>
      </c>
    </row>
    <row r="14" spans="1:27">
      <c r="A14" s="117" t="s">
        <v>512</v>
      </c>
      <c r="B14" s="18" t="s">
        <v>6</v>
      </c>
      <c r="C14" s="98">
        <v>985</v>
      </c>
      <c r="D14" s="98">
        <v>8</v>
      </c>
      <c r="E14" s="98">
        <v>22</v>
      </c>
      <c r="F14" s="95">
        <v>16</v>
      </c>
      <c r="G14" s="2">
        <v>3</v>
      </c>
      <c r="H14" s="18" t="s">
        <v>6</v>
      </c>
      <c r="I14" s="113">
        <f t="shared" si="9"/>
        <v>0.81218274111675126</v>
      </c>
      <c r="J14" s="113">
        <f t="shared" si="0"/>
        <v>2.233502538071066</v>
      </c>
      <c r="K14" s="114">
        <f t="shared" si="1"/>
        <v>1.6243654822335025</v>
      </c>
      <c r="L14" s="115">
        <f t="shared" si="2"/>
        <v>0.3045685279187817</v>
      </c>
      <c r="M14" s="111">
        <f t="shared" si="3"/>
        <v>4.9746192893401018</v>
      </c>
      <c r="N14" s="18" t="s">
        <v>6</v>
      </c>
      <c r="O14" t="s">
        <v>845</v>
      </c>
      <c r="P14" t="s">
        <v>702</v>
      </c>
      <c r="Q14" t="s">
        <v>789</v>
      </c>
      <c r="R14" t="s">
        <v>846</v>
      </c>
      <c r="S14" t="s">
        <v>676</v>
      </c>
      <c r="T14" t="s">
        <v>713</v>
      </c>
      <c r="U14" s="18" t="s">
        <v>6</v>
      </c>
      <c r="V14" s="113">
        <f t="shared" si="10"/>
        <v>2.4482109227871938</v>
      </c>
      <c r="W14" s="113">
        <f t="shared" si="4"/>
        <v>4.5197740112994351</v>
      </c>
      <c r="X14" s="113">
        <f t="shared" si="5"/>
        <v>90.960451977401121</v>
      </c>
      <c r="Y14" s="114">
        <f t="shared" si="6"/>
        <v>0.75329566854990582</v>
      </c>
      <c r="Z14" s="115">
        <f t="shared" si="7"/>
        <v>1.3182674199623352</v>
      </c>
      <c r="AA14" s="111">
        <f t="shared" si="8"/>
        <v>9.0395480225988702</v>
      </c>
    </row>
    <row r="15" spans="1:27">
      <c r="A15" s="117" t="s">
        <v>513</v>
      </c>
      <c r="B15" s="18" t="s">
        <v>7</v>
      </c>
      <c r="C15" s="98">
        <v>293</v>
      </c>
      <c r="D15" s="98">
        <v>10</v>
      </c>
      <c r="E15" s="98">
        <v>6</v>
      </c>
      <c r="F15" s="95">
        <v>1</v>
      </c>
      <c r="G15" s="2">
        <v>0</v>
      </c>
      <c r="H15" s="18" t="s">
        <v>7</v>
      </c>
      <c r="I15" s="113">
        <f t="shared" si="9"/>
        <v>3.4129692832764507</v>
      </c>
      <c r="J15" s="113">
        <f t="shared" si="0"/>
        <v>2.0477815699658701</v>
      </c>
      <c r="K15" s="114">
        <f t="shared" si="1"/>
        <v>0.34129692832764508</v>
      </c>
      <c r="L15" s="115">
        <f t="shared" si="2"/>
        <v>0</v>
      </c>
      <c r="M15" s="111">
        <f t="shared" si="3"/>
        <v>5.8020477815699651</v>
      </c>
      <c r="N15" s="18" t="s">
        <v>7</v>
      </c>
      <c r="O15" t="s">
        <v>847</v>
      </c>
      <c r="P15" t="s">
        <v>672</v>
      </c>
      <c r="Q15" t="s">
        <v>685</v>
      </c>
      <c r="R15" t="s">
        <v>848</v>
      </c>
      <c r="S15" t="s">
        <v>100</v>
      </c>
      <c r="T15" t="s">
        <v>672</v>
      </c>
      <c r="U15" s="18" t="s">
        <v>7</v>
      </c>
      <c r="V15" s="113">
        <f t="shared" si="10"/>
        <v>0.66889632107023411</v>
      </c>
      <c r="W15" s="113">
        <f t="shared" si="4"/>
        <v>5.0167224080267561</v>
      </c>
      <c r="X15" s="113">
        <f t="shared" si="5"/>
        <v>93.645484949832777</v>
      </c>
      <c r="Y15" s="114">
        <f t="shared" si="6"/>
        <v>0</v>
      </c>
      <c r="Z15" s="115">
        <f t="shared" si="7"/>
        <v>0.66889632107023411</v>
      </c>
      <c r="AA15" s="111">
        <f t="shared" si="8"/>
        <v>6.3545150501672243</v>
      </c>
    </row>
    <row r="16" spans="1:27">
      <c r="A16" s="117" t="s">
        <v>514</v>
      </c>
      <c r="B16" s="18" t="s">
        <v>8</v>
      </c>
      <c r="C16" s="98">
        <v>762</v>
      </c>
      <c r="D16" s="98">
        <v>14</v>
      </c>
      <c r="E16" s="98">
        <v>36</v>
      </c>
      <c r="F16" s="95">
        <v>4</v>
      </c>
      <c r="G16" s="2">
        <v>11</v>
      </c>
      <c r="H16" s="18" t="s">
        <v>8</v>
      </c>
      <c r="I16" s="113">
        <f t="shared" si="9"/>
        <v>1.837270341207349</v>
      </c>
      <c r="J16" s="113">
        <f t="shared" si="0"/>
        <v>4.7244094488188972</v>
      </c>
      <c r="K16" s="114">
        <f t="shared" si="1"/>
        <v>0.52493438320209973</v>
      </c>
      <c r="L16" s="115">
        <f t="shared" si="2"/>
        <v>1.4435695538057742</v>
      </c>
      <c r="M16" s="111">
        <f t="shared" si="3"/>
        <v>8.5301837270341192</v>
      </c>
      <c r="N16" s="18" t="s">
        <v>8</v>
      </c>
      <c r="O16" t="s">
        <v>849</v>
      </c>
      <c r="P16" t="s">
        <v>731</v>
      </c>
      <c r="Q16" t="s">
        <v>793</v>
      </c>
      <c r="R16" t="s">
        <v>738</v>
      </c>
      <c r="S16" t="s">
        <v>731</v>
      </c>
      <c r="T16" t="s">
        <v>711</v>
      </c>
      <c r="U16" s="18" t="s">
        <v>8</v>
      </c>
      <c r="V16" s="113">
        <f t="shared" si="10"/>
        <v>1.3921113689095126</v>
      </c>
      <c r="W16" s="113">
        <f t="shared" si="4"/>
        <v>4.8723897911832941</v>
      </c>
      <c r="X16" s="113">
        <f t="shared" si="5"/>
        <v>91.879350348027842</v>
      </c>
      <c r="Y16" s="114">
        <f t="shared" si="6"/>
        <v>1.3921113689095126</v>
      </c>
      <c r="Z16" s="115">
        <f t="shared" si="7"/>
        <v>0.46403712296983757</v>
      </c>
      <c r="AA16" s="111">
        <f t="shared" si="8"/>
        <v>8.1206496519721565</v>
      </c>
    </row>
    <row r="17" spans="1:27">
      <c r="A17" s="117" t="s">
        <v>515</v>
      </c>
      <c r="B17" s="18" t="s">
        <v>9</v>
      </c>
      <c r="C17" s="98">
        <v>234</v>
      </c>
      <c r="D17" s="98">
        <v>2</v>
      </c>
      <c r="E17" s="98">
        <v>14</v>
      </c>
      <c r="F17" s="95">
        <v>2</v>
      </c>
      <c r="G17" s="2">
        <v>1</v>
      </c>
      <c r="H17" s="18" t="s">
        <v>9</v>
      </c>
      <c r="I17" s="113">
        <f t="shared" si="9"/>
        <v>0.85470085470085477</v>
      </c>
      <c r="J17" s="113">
        <f t="shared" si="0"/>
        <v>5.982905982905983</v>
      </c>
      <c r="K17" s="114">
        <f t="shared" si="1"/>
        <v>0.85470085470085477</v>
      </c>
      <c r="L17" s="115">
        <f t="shared" si="2"/>
        <v>0.42735042735042739</v>
      </c>
      <c r="M17" s="111">
        <f t="shared" si="3"/>
        <v>8.119658119658121</v>
      </c>
      <c r="N17" s="18" t="s">
        <v>9</v>
      </c>
      <c r="O17" t="s">
        <v>850</v>
      </c>
      <c r="P17" t="s">
        <v>100</v>
      </c>
      <c r="Q17" t="s">
        <v>706</v>
      </c>
      <c r="R17" t="s">
        <v>538</v>
      </c>
      <c r="S17" t="s">
        <v>672</v>
      </c>
      <c r="T17" t="s">
        <v>677</v>
      </c>
      <c r="U17" s="18" t="s">
        <v>9</v>
      </c>
      <c r="V17" s="113">
        <f t="shared" si="10"/>
        <v>0</v>
      </c>
      <c r="W17" s="113">
        <f t="shared" si="4"/>
        <v>3.1531531531531529</v>
      </c>
      <c r="X17" s="113">
        <f t="shared" si="5"/>
        <v>95.495495495495504</v>
      </c>
      <c r="Y17" s="114">
        <f t="shared" si="6"/>
        <v>0.90090090090090091</v>
      </c>
      <c r="Z17" s="115">
        <f t="shared" si="7"/>
        <v>0.45045045045045046</v>
      </c>
      <c r="AA17" s="111">
        <f t="shared" si="8"/>
        <v>4.5045045045045038</v>
      </c>
    </row>
    <row r="18" spans="1:27">
      <c r="A18" s="117" t="s">
        <v>516</v>
      </c>
      <c r="B18" s="18" t="s">
        <v>10</v>
      </c>
      <c r="C18" s="98">
        <v>376</v>
      </c>
      <c r="D18" s="98">
        <v>17</v>
      </c>
      <c r="E18" s="98">
        <v>33</v>
      </c>
      <c r="F18" s="95">
        <v>1</v>
      </c>
      <c r="G18" s="2">
        <v>0</v>
      </c>
      <c r="H18" s="18" t="s">
        <v>10</v>
      </c>
      <c r="I18" s="113">
        <f t="shared" si="9"/>
        <v>4.5212765957446814</v>
      </c>
      <c r="J18" s="113">
        <f t="shared" si="0"/>
        <v>8.7765957446808507</v>
      </c>
      <c r="K18" s="114">
        <f t="shared" si="1"/>
        <v>0.26595744680851063</v>
      </c>
      <c r="L18" s="115">
        <f t="shared" si="2"/>
        <v>0</v>
      </c>
      <c r="M18" s="111">
        <f t="shared" si="3"/>
        <v>13.563829787234042</v>
      </c>
      <c r="N18" s="18" t="s">
        <v>10</v>
      </c>
      <c r="O18" t="s">
        <v>556</v>
      </c>
      <c r="P18" t="s">
        <v>676</v>
      </c>
      <c r="Q18" t="s">
        <v>715</v>
      </c>
      <c r="R18" t="s">
        <v>851</v>
      </c>
      <c r="S18" t="s">
        <v>663</v>
      </c>
      <c r="T18" t="s">
        <v>100</v>
      </c>
      <c r="U18" s="18" t="s">
        <v>10</v>
      </c>
      <c r="V18" s="113">
        <f t="shared" si="10"/>
        <v>1.9704433497536946</v>
      </c>
      <c r="W18" s="113">
        <f t="shared" si="4"/>
        <v>4.9261083743842367</v>
      </c>
      <c r="X18" s="113">
        <f t="shared" si="5"/>
        <v>91.871921182266021</v>
      </c>
      <c r="Y18" s="114">
        <f t="shared" si="6"/>
        <v>1.2315270935960592</v>
      </c>
      <c r="Z18" s="115">
        <f t="shared" si="7"/>
        <v>0</v>
      </c>
      <c r="AA18" s="111">
        <f t="shared" si="8"/>
        <v>8.1280788177339911</v>
      </c>
    </row>
    <row r="19" spans="1:27">
      <c r="A19" s="117" t="s">
        <v>517</v>
      </c>
      <c r="B19" s="18" t="s">
        <v>11</v>
      </c>
      <c r="C19" s="98">
        <v>236</v>
      </c>
      <c r="D19" s="98">
        <v>6</v>
      </c>
      <c r="E19" s="98">
        <v>10</v>
      </c>
      <c r="F19" s="95">
        <v>2</v>
      </c>
      <c r="G19" s="2">
        <v>2</v>
      </c>
      <c r="H19" s="18" t="s">
        <v>11</v>
      </c>
      <c r="I19" s="113">
        <f t="shared" si="9"/>
        <v>2.5423728813559325</v>
      </c>
      <c r="J19" s="113">
        <f t="shared" si="0"/>
        <v>4.2372881355932197</v>
      </c>
      <c r="K19" s="114">
        <f t="shared" si="1"/>
        <v>0.84745762711864403</v>
      </c>
      <c r="L19" s="115">
        <f t="shared" si="2"/>
        <v>0.84745762711864403</v>
      </c>
      <c r="M19" s="111">
        <f t="shared" si="3"/>
        <v>8.4745762711864394</v>
      </c>
      <c r="N19" s="18" t="s">
        <v>11</v>
      </c>
      <c r="O19" t="s">
        <v>852</v>
      </c>
      <c r="P19" t="s">
        <v>663</v>
      </c>
      <c r="Q19" t="s">
        <v>706</v>
      </c>
      <c r="R19" t="s">
        <v>850</v>
      </c>
      <c r="S19" t="s">
        <v>672</v>
      </c>
      <c r="T19" t="s">
        <v>100</v>
      </c>
      <c r="U19" s="18" t="s">
        <v>11</v>
      </c>
      <c r="V19" s="113">
        <f t="shared" si="10"/>
        <v>2.1186440677966099</v>
      </c>
      <c r="W19" s="113">
        <f t="shared" si="4"/>
        <v>2.9661016949152543</v>
      </c>
      <c r="X19" s="113">
        <f t="shared" si="5"/>
        <v>94.067796610169495</v>
      </c>
      <c r="Y19" s="114">
        <f t="shared" si="6"/>
        <v>0.84745762711864403</v>
      </c>
      <c r="Z19" s="115">
        <f t="shared" si="7"/>
        <v>0</v>
      </c>
      <c r="AA19" s="111">
        <f t="shared" si="8"/>
        <v>5.9322033898305087</v>
      </c>
    </row>
    <row r="20" spans="1:27">
      <c r="A20" s="117" t="s">
        <v>518</v>
      </c>
      <c r="B20" s="18" t="s">
        <v>12</v>
      </c>
      <c r="C20" s="98">
        <v>361</v>
      </c>
      <c r="D20" s="98">
        <v>0</v>
      </c>
      <c r="E20" s="98">
        <v>17</v>
      </c>
      <c r="F20" s="95">
        <v>1</v>
      </c>
      <c r="G20" s="2">
        <v>0</v>
      </c>
      <c r="H20" s="18" t="s">
        <v>12</v>
      </c>
      <c r="I20" s="113">
        <f t="shared" si="9"/>
        <v>0</v>
      </c>
      <c r="J20" s="113">
        <f t="shared" si="0"/>
        <v>4.7091412742382275</v>
      </c>
      <c r="K20" s="114">
        <f t="shared" si="1"/>
        <v>0.2770083102493075</v>
      </c>
      <c r="L20" s="115">
        <f t="shared" si="2"/>
        <v>0</v>
      </c>
      <c r="M20" s="111">
        <f t="shared" si="3"/>
        <v>4.986149584487535</v>
      </c>
      <c r="N20" s="18" t="s">
        <v>12</v>
      </c>
      <c r="O20" t="s">
        <v>853</v>
      </c>
      <c r="P20" t="s">
        <v>100</v>
      </c>
      <c r="Q20" t="s">
        <v>731</v>
      </c>
      <c r="R20" t="s">
        <v>854</v>
      </c>
      <c r="S20" t="s">
        <v>711</v>
      </c>
      <c r="T20" t="s">
        <v>100</v>
      </c>
      <c r="U20" s="18" t="s">
        <v>12</v>
      </c>
      <c r="V20" s="113">
        <f t="shared" si="10"/>
        <v>0</v>
      </c>
      <c r="W20" s="113">
        <f t="shared" si="4"/>
        <v>3.6474164133738598</v>
      </c>
      <c r="X20" s="113">
        <f t="shared" si="5"/>
        <v>95.136778115501514</v>
      </c>
      <c r="Y20" s="114">
        <f t="shared" si="6"/>
        <v>1.21580547112462</v>
      </c>
      <c r="Z20" s="115">
        <f t="shared" si="7"/>
        <v>0</v>
      </c>
      <c r="AA20" s="111">
        <f t="shared" si="8"/>
        <v>4.86322188449848</v>
      </c>
    </row>
    <row r="21" spans="1:27">
      <c r="A21" s="117" t="s">
        <v>519</v>
      </c>
      <c r="B21" s="18" t="s">
        <v>13</v>
      </c>
      <c r="C21" s="98">
        <v>356</v>
      </c>
      <c r="D21" s="98">
        <v>7</v>
      </c>
      <c r="E21" s="98">
        <v>7</v>
      </c>
      <c r="F21" s="95">
        <v>2</v>
      </c>
      <c r="G21" s="2">
        <v>0</v>
      </c>
      <c r="H21" s="18" t="s">
        <v>13</v>
      </c>
      <c r="I21" s="113">
        <f t="shared" si="9"/>
        <v>1.9662921348314606</v>
      </c>
      <c r="J21" s="113">
        <f t="shared" si="0"/>
        <v>1.9662921348314606</v>
      </c>
      <c r="K21" s="114">
        <f t="shared" si="1"/>
        <v>0.5617977528089888</v>
      </c>
      <c r="L21" s="115">
        <f t="shared" si="2"/>
        <v>0</v>
      </c>
      <c r="M21" s="111">
        <f t="shared" si="3"/>
        <v>4.4943820224719104</v>
      </c>
      <c r="N21" s="18" t="s">
        <v>13</v>
      </c>
      <c r="O21" t="s">
        <v>855</v>
      </c>
      <c r="P21" t="s">
        <v>668</v>
      </c>
      <c r="Q21" t="s">
        <v>841</v>
      </c>
      <c r="R21" t="s">
        <v>856</v>
      </c>
      <c r="S21" t="s">
        <v>663</v>
      </c>
      <c r="T21" t="s">
        <v>677</v>
      </c>
      <c r="U21" s="18" t="s">
        <v>13</v>
      </c>
      <c r="V21" s="113">
        <f t="shared" si="10"/>
        <v>1.8691588785046727</v>
      </c>
      <c r="W21" s="113">
        <f t="shared" si="4"/>
        <v>6.8535825545171329</v>
      </c>
      <c r="X21" s="113">
        <f t="shared" si="5"/>
        <v>89.408099688473513</v>
      </c>
      <c r="Y21" s="114">
        <f t="shared" si="6"/>
        <v>1.557632398753894</v>
      </c>
      <c r="Z21" s="115">
        <f t="shared" si="7"/>
        <v>0.3115264797507788</v>
      </c>
      <c r="AA21" s="111">
        <f t="shared" si="8"/>
        <v>10.591900311526478</v>
      </c>
    </row>
    <row r="22" spans="1:27">
      <c r="A22" s="117" t="s">
        <v>520</v>
      </c>
      <c r="B22" s="18" t="s">
        <v>14</v>
      </c>
      <c r="C22" s="98">
        <v>176</v>
      </c>
      <c r="D22" s="98">
        <v>2</v>
      </c>
      <c r="E22" s="98">
        <v>8</v>
      </c>
      <c r="F22" s="95">
        <v>3</v>
      </c>
      <c r="G22" s="2">
        <v>0</v>
      </c>
      <c r="H22" s="18" t="s">
        <v>14</v>
      </c>
      <c r="I22" s="113">
        <f t="shared" si="9"/>
        <v>1.1363636363636365</v>
      </c>
      <c r="J22" s="113">
        <f t="shared" si="0"/>
        <v>4.5454545454545459</v>
      </c>
      <c r="K22" s="114">
        <f t="shared" si="1"/>
        <v>1.7045454545454544</v>
      </c>
      <c r="L22" s="115">
        <f t="shared" si="2"/>
        <v>0</v>
      </c>
      <c r="M22" s="111">
        <f t="shared" si="3"/>
        <v>7.3863636363636367</v>
      </c>
      <c r="N22" s="18" t="s">
        <v>14</v>
      </c>
      <c r="O22" t="s">
        <v>857</v>
      </c>
      <c r="P22" t="s">
        <v>677</v>
      </c>
      <c r="Q22" t="s">
        <v>671</v>
      </c>
      <c r="R22" t="s">
        <v>858</v>
      </c>
      <c r="S22" t="s">
        <v>672</v>
      </c>
      <c r="T22" t="s">
        <v>100</v>
      </c>
      <c r="U22" s="18" t="s">
        <v>14</v>
      </c>
      <c r="V22" s="113">
        <f t="shared" si="10"/>
        <v>0.58823529411764708</v>
      </c>
      <c r="W22" s="113">
        <f t="shared" si="4"/>
        <v>1.7647058823529411</v>
      </c>
      <c r="X22" s="113">
        <f t="shared" si="5"/>
        <v>96.470588235294116</v>
      </c>
      <c r="Y22" s="114">
        <f t="shared" si="6"/>
        <v>1.1764705882352942</v>
      </c>
      <c r="Z22" s="115">
        <f t="shared" si="7"/>
        <v>0</v>
      </c>
      <c r="AA22" s="111">
        <f t="shared" si="8"/>
        <v>3.5294117647058822</v>
      </c>
    </row>
    <row r="23" spans="1:27">
      <c r="A23" s="117" t="s">
        <v>521</v>
      </c>
      <c r="B23" s="18" t="s">
        <v>15</v>
      </c>
      <c r="C23" s="98">
        <v>95</v>
      </c>
      <c r="D23" s="98">
        <v>0</v>
      </c>
      <c r="E23" s="98">
        <v>1</v>
      </c>
      <c r="F23" s="95">
        <v>1</v>
      </c>
      <c r="G23" s="2">
        <v>7</v>
      </c>
      <c r="H23" s="18" t="s">
        <v>15</v>
      </c>
      <c r="I23" s="113">
        <f t="shared" si="9"/>
        <v>0</v>
      </c>
      <c r="J23" s="113">
        <f t="shared" si="0"/>
        <v>1.0526315789473684</v>
      </c>
      <c r="K23" s="114">
        <f t="shared" si="1"/>
        <v>1.0526315789473684</v>
      </c>
      <c r="L23" s="115">
        <f t="shared" si="2"/>
        <v>7.3684210526315779</v>
      </c>
      <c r="M23" s="111">
        <f t="shared" si="3"/>
        <v>9.473684210526315</v>
      </c>
      <c r="N23" s="18" t="s">
        <v>15</v>
      </c>
      <c r="O23" t="s">
        <v>859</v>
      </c>
      <c r="P23" t="s">
        <v>677</v>
      </c>
      <c r="Q23" t="s">
        <v>672</v>
      </c>
      <c r="R23" t="s">
        <v>860</v>
      </c>
      <c r="S23" t="s">
        <v>672</v>
      </c>
      <c r="T23" t="s">
        <v>100</v>
      </c>
      <c r="U23" s="18" t="s">
        <v>15</v>
      </c>
      <c r="V23" s="113">
        <f t="shared" si="10"/>
        <v>0.58479532163742687</v>
      </c>
      <c r="W23" s="113">
        <f t="shared" si="4"/>
        <v>1.1695906432748537</v>
      </c>
      <c r="X23" s="113">
        <f t="shared" si="5"/>
        <v>97.076023391812853</v>
      </c>
      <c r="Y23" s="114">
        <f t="shared" si="6"/>
        <v>1.1695906432748537</v>
      </c>
      <c r="Z23" s="115">
        <f t="shared" si="7"/>
        <v>0</v>
      </c>
      <c r="AA23" s="111">
        <f t="shared" si="8"/>
        <v>2.9239766081871341</v>
      </c>
    </row>
    <row r="24" spans="1:27">
      <c r="A24" s="117" t="s">
        <v>522</v>
      </c>
      <c r="B24" s="18" t="s">
        <v>83</v>
      </c>
      <c r="C24" s="98">
        <v>130</v>
      </c>
      <c r="D24" s="98">
        <v>5</v>
      </c>
      <c r="E24" s="98">
        <v>2</v>
      </c>
      <c r="F24" s="95">
        <v>0</v>
      </c>
      <c r="G24" s="2">
        <v>0</v>
      </c>
      <c r="H24" s="18" t="s">
        <v>83</v>
      </c>
      <c r="I24" s="113">
        <f t="shared" si="9"/>
        <v>3.8461538461538463</v>
      </c>
      <c r="J24" s="113">
        <f t="shared" si="0"/>
        <v>1.5384615384615385</v>
      </c>
      <c r="K24" s="114">
        <f t="shared" si="1"/>
        <v>0</v>
      </c>
      <c r="L24" s="115">
        <f t="shared" si="2"/>
        <v>0</v>
      </c>
      <c r="M24" s="111">
        <f t="shared" si="3"/>
        <v>5.384615384615385</v>
      </c>
      <c r="N24" s="18" t="s">
        <v>83</v>
      </c>
      <c r="O24" t="s">
        <v>861</v>
      </c>
      <c r="P24" t="s">
        <v>672</v>
      </c>
      <c r="Q24" t="s">
        <v>671</v>
      </c>
      <c r="R24" t="s">
        <v>862</v>
      </c>
      <c r="S24" t="s">
        <v>100</v>
      </c>
      <c r="T24" t="s">
        <v>100</v>
      </c>
      <c r="U24" s="18" t="s">
        <v>83</v>
      </c>
      <c r="V24" s="113">
        <f t="shared" si="10"/>
        <v>1.4285714285714286</v>
      </c>
      <c r="W24" s="113">
        <f t="shared" si="4"/>
        <v>2.1428571428571428</v>
      </c>
      <c r="X24" s="113">
        <f t="shared" si="5"/>
        <v>96.428571428571431</v>
      </c>
      <c r="Y24" s="114">
        <f t="shared" si="6"/>
        <v>0</v>
      </c>
      <c r="Z24" s="115">
        <f t="shared" si="7"/>
        <v>0</v>
      </c>
      <c r="AA24" s="111">
        <f t="shared" si="8"/>
        <v>3.5714285714285712</v>
      </c>
    </row>
    <row r="25" spans="1:27">
      <c r="A25" s="117" t="s">
        <v>523</v>
      </c>
      <c r="B25" s="18" t="s">
        <v>17</v>
      </c>
      <c r="C25" s="98">
        <v>294</v>
      </c>
      <c r="D25" s="98">
        <v>1</v>
      </c>
      <c r="E25" s="98">
        <v>15</v>
      </c>
      <c r="F25" s="95">
        <v>3</v>
      </c>
      <c r="G25" s="2">
        <v>0</v>
      </c>
      <c r="H25" s="18" t="s">
        <v>17</v>
      </c>
      <c r="I25" s="113">
        <f t="shared" si="9"/>
        <v>0.3401360544217687</v>
      </c>
      <c r="J25" s="113">
        <f t="shared" si="0"/>
        <v>5.1020408163265305</v>
      </c>
      <c r="K25" s="114">
        <f t="shared" si="1"/>
        <v>1.0204081632653061</v>
      </c>
      <c r="L25" s="115">
        <f t="shared" si="2"/>
        <v>0</v>
      </c>
      <c r="M25" s="111">
        <f t="shared" si="3"/>
        <v>6.4625850340136051</v>
      </c>
      <c r="N25" s="18" t="s">
        <v>17</v>
      </c>
      <c r="O25" t="s">
        <v>545</v>
      </c>
      <c r="P25" t="s">
        <v>672</v>
      </c>
      <c r="Q25" t="s">
        <v>711</v>
      </c>
      <c r="R25" t="s">
        <v>863</v>
      </c>
      <c r="S25" t="s">
        <v>671</v>
      </c>
      <c r="T25" t="s">
        <v>100</v>
      </c>
      <c r="U25" s="18" t="s">
        <v>17</v>
      </c>
      <c r="V25" s="113">
        <f t="shared" si="10"/>
        <v>0.66006600660066006</v>
      </c>
      <c r="W25" s="113">
        <f t="shared" si="4"/>
        <v>1.3201320132013201</v>
      </c>
      <c r="X25" s="113">
        <f t="shared" si="5"/>
        <v>97.029702970297024</v>
      </c>
      <c r="Y25" s="114">
        <f t="shared" si="6"/>
        <v>0.99009900990099009</v>
      </c>
      <c r="Z25" s="115">
        <f t="shared" si="7"/>
        <v>0</v>
      </c>
      <c r="AA25" s="111">
        <f t="shared" si="8"/>
        <v>2.9702970297029703</v>
      </c>
    </row>
    <row r="26" spans="1:27">
      <c r="A26" s="117" t="s">
        <v>524</v>
      </c>
      <c r="B26" s="18" t="s">
        <v>18</v>
      </c>
      <c r="C26" s="98">
        <v>392</v>
      </c>
      <c r="D26" s="98">
        <v>6</v>
      </c>
      <c r="E26" s="98">
        <v>11</v>
      </c>
      <c r="F26" s="95">
        <v>6</v>
      </c>
      <c r="G26" s="2">
        <v>0</v>
      </c>
      <c r="H26" s="18" t="s">
        <v>18</v>
      </c>
      <c r="I26" s="113">
        <f t="shared" si="9"/>
        <v>1.5306122448979591</v>
      </c>
      <c r="J26" s="113">
        <f t="shared" si="0"/>
        <v>2.806122448979592</v>
      </c>
      <c r="K26" s="114">
        <f t="shared" si="1"/>
        <v>1.5306122448979591</v>
      </c>
      <c r="L26" s="115">
        <f t="shared" si="2"/>
        <v>0</v>
      </c>
      <c r="M26" s="111">
        <f t="shared" si="3"/>
        <v>5.8673469387755102</v>
      </c>
      <c r="N26" s="18" t="s">
        <v>18</v>
      </c>
      <c r="O26" t="s">
        <v>739</v>
      </c>
      <c r="P26" t="s">
        <v>100</v>
      </c>
      <c r="Q26" t="s">
        <v>711</v>
      </c>
      <c r="R26" t="s">
        <v>864</v>
      </c>
      <c r="S26" t="s">
        <v>671</v>
      </c>
      <c r="T26" t="s">
        <v>677</v>
      </c>
      <c r="U26" s="18" t="s">
        <v>18</v>
      </c>
      <c r="V26" s="113">
        <f t="shared" si="10"/>
        <v>0</v>
      </c>
      <c r="W26" s="113">
        <f t="shared" si="4"/>
        <v>1.1049723756906076</v>
      </c>
      <c r="X26" s="113">
        <f t="shared" si="5"/>
        <v>97.790055248618785</v>
      </c>
      <c r="Y26" s="114">
        <f t="shared" si="6"/>
        <v>0.82872928176795579</v>
      </c>
      <c r="Z26" s="115">
        <f t="shared" si="7"/>
        <v>0.27624309392265189</v>
      </c>
      <c r="AA26" s="111">
        <f t="shared" si="8"/>
        <v>2.2099447513812152</v>
      </c>
    </row>
    <row r="27" spans="1:27">
      <c r="A27" s="117" t="s">
        <v>525</v>
      </c>
      <c r="B27" s="18" t="s">
        <v>19</v>
      </c>
      <c r="C27" s="98">
        <v>4741</v>
      </c>
      <c r="D27" s="98">
        <v>90</v>
      </c>
      <c r="E27" s="98">
        <v>235</v>
      </c>
      <c r="F27" s="95">
        <v>80</v>
      </c>
      <c r="G27" s="2">
        <v>10</v>
      </c>
      <c r="H27" s="18" t="s">
        <v>19</v>
      </c>
      <c r="I27" s="113">
        <f t="shared" si="9"/>
        <v>1.8983336848766081</v>
      </c>
      <c r="J27" s="113">
        <f t="shared" si="0"/>
        <v>4.9567601771778103</v>
      </c>
      <c r="K27" s="114">
        <f t="shared" si="1"/>
        <v>1.6874077198903183</v>
      </c>
      <c r="L27" s="115">
        <f t="shared" si="2"/>
        <v>0.21092596498628979</v>
      </c>
      <c r="M27" s="111">
        <f t="shared" si="3"/>
        <v>8.753427546931027</v>
      </c>
      <c r="N27" s="18" t="s">
        <v>19</v>
      </c>
      <c r="O27" t="s">
        <v>865</v>
      </c>
      <c r="P27" t="s">
        <v>826</v>
      </c>
      <c r="Q27" t="s">
        <v>517</v>
      </c>
      <c r="R27" t="s">
        <v>866</v>
      </c>
      <c r="S27" t="s">
        <v>727</v>
      </c>
      <c r="T27" t="s">
        <v>676</v>
      </c>
      <c r="U27" s="18" t="s">
        <v>19</v>
      </c>
      <c r="V27" s="113">
        <f t="shared" si="10"/>
        <v>1.5252621544327931</v>
      </c>
      <c r="W27" s="113">
        <f t="shared" si="4"/>
        <v>2.6453765490943755</v>
      </c>
      <c r="X27" s="113">
        <f t="shared" si="5"/>
        <v>93.875119161105815</v>
      </c>
      <c r="Y27" s="114">
        <f t="shared" si="6"/>
        <v>1.7635843660629171</v>
      </c>
      <c r="Z27" s="115">
        <f t="shared" si="7"/>
        <v>0.19065776930409914</v>
      </c>
      <c r="AA27" s="111">
        <f t="shared" si="8"/>
        <v>6.1248808388941853</v>
      </c>
    </row>
    <row r="28" spans="1:27">
      <c r="A28" s="117" t="s">
        <v>526</v>
      </c>
      <c r="B28" s="18" t="s">
        <v>20</v>
      </c>
      <c r="C28" s="98">
        <v>542</v>
      </c>
      <c r="D28" s="98">
        <v>15</v>
      </c>
      <c r="E28" s="98">
        <v>31</v>
      </c>
      <c r="F28" s="95">
        <v>4</v>
      </c>
      <c r="G28" s="2">
        <v>1</v>
      </c>
      <c r="H28" s="18" t="s">
        <v>20</v>
      </c>
      <c r="I28" s="113">
        <f t="shared" si="9"/>
        <v>2.7675276752767526</v>
      </c>
      <c r="J28" s="113">
        <f t="shared" si="0"/>
        <v>5.719557195571956</v>
      </c>
      <c r="K28" s="114">
        <f t="shared" si="1"/>
        <v>0.73800738007380073</v>
      </c>
      <c r="L28" s="115">
        <f t="shared" si="2"/>
        <v>0.18450184501845018</v>
      </c>
      <c r="M28" s="111">
        <f t="shared" si="3"/>
        <v>9.4095940959409603</v>
      </c>
      <c r="N28" s="18" t="s">
        <v>20</v>
      </c>
      <c r="O28" t="s">
        <v>867</v>
      </c>
      <c r="P28" t="s">
        <v>706</v>
      </c>
      <c r="Q28" t="s">
        <v>685</v>
      </c>
      <c r="R28" t="s">
        <v>868</v>
      </c>
      <c r="S28" t="s">
        <v>676</v>
      </c>
      <c r="T28" t="s">
        <v>100</v>
      </c>
      <c r="U28" s="18" t="s">
        <v>20</v>
      </c>
      <c r="V28" s="113">
        <f t="shared" si="10"/>
        <v>1.5730337078651686</v>
      </c>
      <c r="W28" s="113">
        <f t="shared" si="4"/>
        <v>3.3707865168539324</v>
      </c>
      <c r="X28" s="113">
        <f t="shared" si="5"/>
        <v>93.258426966292134</v>
      </c>
      <c r="Y28" s="114">
        <f t="shared" si="6"/>
        <v>1.7977528089887642</v>
      </c>
      <c r="Z28" s="115">
        <f t="shared" si="7"/>
        <v>0</v>
      </c>
      <c r="AA28" s="111">
        <f t="shared" si="8"/>
        <v>6.7415730337078648</v>
      </c>
    </row>
    <row r="29" spans="1:27">
      <c r="A29" s="117" t="s">
        <v>527</v>
      </c>
      <c r="B29" s="18" t="s">
        <v>21</v>
      </c>
      <c r="C29" s="95">
        <v>2013</v>
      </c>
      <c r="D29" s="95">
        <v>43</v>
      </c>
      <c r="E29" s="95">
        <v>77</v>
      </c>
      <c r="F29" s="2">
        <v>32</v>
      </c>
      <c r="G29" s="2">
        <v>6</v>
      </c>
      <c r="H29" s="18" t="s">
        <v>21</v>
      </c>
      <c r="I29" s="113">
        <f t="shared" si="9"/>
        <v>2.1361152508693491</v>
      </c>
      <c r="J29" s="113">
        <f t="shared" si="0"/>
        <v>3.8251366120218582</v>
      </c>
      <c r="K29" s="114">
        <f t="shared" si="1"/>
        <v>1.5896671634376554</v>
      </c>
      <c r="L29" s="115">
        <f t="shared" si="2"/>
        <v>0.29806259314456035</v>
      </c>
      <c r="M29" s="111">
        <f t="shared" si="3"/>
        <v>7.848981619473423</v>
      </c>
      <c r="N29" s="18" t="s">
        <v>21</v>
      </c>
      <c r="O29" t="s">
        <v>654</v>
      </c>
      <c r="P29" t="s">
        <v>720</v>
      </c>
      <c r="Q29" t="s">
        <v>662</v>
      </c>
      <c r="R29" t="s">
        <v>869</v>
      </c>
      <c r="S29" t="s">
        <v>689</v>
      </c>
      <c r="T29" t="s">
        <v>676</v>
      </c>
      <c r="U29" s="18" t="s">
        <v>21</v>
      </c>
      <c r="V29" s="113">
        <f t="shared" si="10"/>
        <v>2.3965141612200433</v>
      </c>
      <c r="W29" s="113">
        <f t="shared" si="4"/>
        <v>3.8344226579520697</v>
      </c>
      <c r="X29" s="113">
        <f t="shared" si="5"/>
        <v>92.244008714596944</v>
      </c>
      <c r="Y29" s="114">
        <f t="shared" si="6"/>
        <v>1.1764705882352942</v>
      </c>
      <c r="Z29" s="115">
        <f t="shared" si="7"/>
        <v>0.34858387799564267</v>
      </c>
      <c r="AA29" s="111">
        <f t="shared" si="8"/>
        <v>7.7559912854030504</v>
      </c>
    </row>
    <row r="30" spans="1:27">
      <c r="A30" s="117" t="s">
        <v>528</v>
      </c>
      <c r="B30" s="18" t="s">
        <v>22</v>
      </c>
      <c r="C30" s="95">
        <v>2774</v>
      </c>
      <c r="D30" s="95">
        <v>33</v>
      </c>
      <c r="E30" s="95">
        <v>79</v>
      </c>
      <c r="F30" s="2">
        <v>48</v>
      </c>
      <c r="G30" s="2">
        <v>2</v>
      </c>
      <c r="H30" s="18" t="s">
        <v>22</v>
      </c>
      <c r="I30" s="113">
        <f t="shared" si="9"/>
        <v>1.1896178803172313</v>
      </c>
      <c r="J30" s="113">
        <f t="shared" si="0"/>
        <v>2.8478731074260994</v>
      </c>
      <c r="K30" s="114">
        <f t="shared" si="1"/>
        <v>1.7303532804614274</v>
      </c>
      <c r="L30" s="115">
        <f t="shared" si="2"/>
        <v>7.2098053352559477E-2</v>
      </c>
      <c r="M30" s="111">
        <f t="shared" si="3"/>
        <v>5.8399423215573174</v>
      </c>
      <c r="N30" s="18" t="s">
        <v>22</v>
      </c>
      <c r="O30" t="s">
        <v>659</v>
      </c>
      <c r="P30" t="s">
        <v>734</v>
      </c>
      <c r="Q30" t="s">
        <v>523</v>
      </c>
      <c r="R30" t="s">
        <v>870</v>
      </c>
      <c r="S30" t="s">
        <v>813</v>
      </c>
      <c r="T30" t="s">
        <v>100</v>
      </c>
      <c r="U30" s="18" t="s">
        <v>22</v>
      </c>
      <c r="V30" s="113">
        <f t="shared" si="10"/>
        <v>0.45742434904996482</v>
      </c>
      <c r="W30" s="113">
        <f t="shared" si="4"/>
        <v>4.1168191414496835</v>
      </c>
      <c r="X30" s="113">
        <f t="shared" si="5"/>
        <v>93.701618578465869</v>
      </c>
      <c r="Y30" s="114">
        <f t="shared" si="6"/>
        <v>1.7241379310344827</v>
      </c>
      <c r="Z30" s="115">
        <f t="shared" si="7"/>
        <v>0</v>
      </c>
      <c r="AA30" s="111">
        <f t="shared" si="8"/>
        <v>6.2983814215341312</v>
      </c>
    </row>
    <row r="31" spans="1:27">
      <c r="A31" s="117" t="s">
        <v>529</v>
      </c>
      <c r="B31" s="18" t="s">
        <v>23</v>
      </c>
      <c r="C31" s="95">
        <v>881</v>
      </c>
      <c r="D31" s="95">
        <v>26</v>
      </c>
      <c r="E31" s="95">
        <v>45</v>
      </c>
      <c r="F31" s="2">
        <v>26</v>
      </c>
      <c r="G31" s="2">
        <v>3</v>
      </c>
      <c r="H31" s="18" t="s">
        <v>23</v>
      </c>
      <c r="I31" s="113">
        <f t="shared" si="9"/>
        <v>2.9511918274687856</v>
      </c>
      <c r="J31" s="113">
        <f t="shared" si="0"/>
        <v>5.1078320090805898</v>
      </c>
      <c r="K31" s="114">
        <f t="shared" si="1"/>
        <v>2.9511918274687856</v>
      </c>
      <c r="L31" s="115">
        <f t="shared" si="2"/>
        <v>0.34052213393870601</v>
      </c>
      <c r="M31" s="111">
        <f t="shared" si="3"/>
        <v>11.350737797956867</v>
      </c>
      <c r="N31" s="18" t="s">
        <v>23</v>
      </c>
      <c r="O31" t="s">
        <v>664</v>
      </c>
      <c r="P31" t="s">
        <v>769</v>
      </c>
      <c r="Q31" t="s">
        <v>825</v>
      </c>
      <c r="R31" t="s">
        <v>871</v>
      </c>
      <c r="S31" t="s">
        <v>692</v>
      </c>
      <c r="T31" t="s">
        <v>668</v>
      </c>
      <c r="U31" s="18" t="s">
        <v>23</v>
      </c>
      <c r="V31" s="113">
        <f t="shared" si="10"/>
        <v>2.2925764192139741</v>
      </c>
      <c r="W31" s="113">
        <f t="shared" si="4"/>
        <v>3.1659388646288207</v>
      </c>
      <c r="X31" s="113">
        <f t="shared" si="5"/>
        <v>91.812227074235807</v>
      </c>
      <c r="Y31" s="114">
        <f t="shared" si="6"/>
        <v>2.0742358078602621</v>
      </c>
      <c r="Z31" s="115">
        <f t="shared" si="7"/>
        <v>0.65502183406113534</v>
      </c>
      <c r="AA31" s="111">
        <f t="shared" si="8"/>
        <v>8.1877729257641931</v>
      </c>
    </row>
    <row r="32" spans="1:27">
      <c r="A32" s="117" t="s">
        <v>530</v>
      </c>
      <c r="B32" s="18" t="s">
        <v>24</v>
      </c>
      <c r="C32" s="95">
        <v>150</v>
      </c>
      <c r="D32" s="95">
        <v>6</v>
      </c>
      <c r="E32" s="95">
        <v>11</v>
      </c>
      <c r="F32" s="2">
        <v>4</v>
      </c>
      <c r="G32" s="2">
        <v>0</v>
      </c>
      <c r="H32" s="18" t="s">
        <v>24</v>
      </c>
      <c r="I32" s="113">
        <f t="shared" si="9"/>
        <v>4</v>
      </c>
      <c r="J32" s="113">
        <f t="shared" si="0"/>
        <v>7.333333333333333</v>
      </c>
      <c r="K32" s="114">
        <f t="shared" si="1"/>
        <v>2.666666666666667</v>
      </c>
      <c r="L32" s="115">
        <f t="shared" si="2"/>
        <v>0</v>
      </c>
      <c r="M32" s="111">
        <f t="shared" si="3"/>
        <v>14</v>
      </c>
      <c r="N32" s="18" t="s">
        <v>24</v>
      </c>
      <c r="O32" t="s">
        <v>669</v>
      </c>
      <c r="P32" t="s">
        <v>663</v>
      </c>
      <c r="Q32" t="s">
        <v>668</v>
      </c>
      <c r="R32" t="s">
        <v>780</v>
      </c>
      <c r="S32" t="s">
        <v>671</v>
      </c>
      <c r="T32" t="s">
        <v>677</v>
      </c>
      <c r="U32" s="18" t="s">
        <v>24</v>
      </c>
      <c r="V32" s="113">
        <f t="shared" si="10"/>
        <v>3.2679738562091507</v>
      </c>
      <c r="W32" s="113">
        <f t="shared" si="4"/>
        <v>3.9215686274509802</v>
      </c>
      <c r="X32" s="113">
        <f t="shared" si="5"/>
        <v>90.196078431372555</v>
      </c>
      <c r="Y32" s="114">
        <f t="shared" si="6"/>
        <v>1.9607843137254901</v>
      </c>
      <c r="Z32" s="115">
        <f t="shared" si="7"/>
        <v>0.65359477124183007</v>
      </c>
      <c r="AA32" s="111">
        <f t="shared" si="8"/>
        <v>9.8039215686274499</v>
      </c>
    </row>
    <row r="33" spans="1:27">
      <c r="A33" s="117" t="s">
        <v>531</v>
      </c>
      <c r="B33" s="18" t="s">
        <v>25</v>
      </c>
      <c r="C33" s="95">
        <v>341</v>
      </c>
      <c r="D33" s="95">
        <v>11</v>
      </c>
      <c r="E33" s="95">
        <v>13</v>
      </c>
      <c r="F33" s="2">
        <v>4</v>
      </c>
      <c r="G33" s="2">
        <v>0</v>
      </c>
      <c r="H33" s="18" t="s">
        <v>25</v>
      </c>
      <c r="I33" s="113">
        <f t="shared" si="9"/>
        <v>3.225806451612903</v>
      </c>
      <c r="J33" s="113">
        <f t="shared" si="0"/>
        <v>3.8123167155425222</v>
      </c>
      <c r="K33" s="114">
        <f t="shared" si="1"/>
        <v>1.1730205278592376</v>
      </c>
      <c r="L33" s="115">
        <f t="shared" si="2"/>
        <v>0</v>
      </c>
      <c r="M33" s="111">
        <f t="shared" si="3"/>
        <v>8.2111436950146626</v>
      </c>
      <c r="N33" s="18" t="s">
        <v>25</v>
      </c>
      <c r="O33" t="s">
        <v>673</v>
      </c>
      <c r="P33" t="s">
        <v>713</v>
      </c>
      <c r="Q33" t="s">
        <v>841</v>
      </c>
      <c r="R33" t="s">
        <v>740</v>
      </c>
      <c r="S33" t="s">
        <v>706</v>
      </c>
      <c r="T33" t="s">
        <v>100</v>
      </c>
      <c r="U33" s="18" t="s">
        <v>25</v>
      </c>
      <c r="V33" s="113">
        <f t="shared" si="10"/>
        <v>3.7037037037037033</v>
      </c>
      <c r="W33" s="113">
        <f t="shared" si="4"/>
        <v>5.8201058201058196</v>
      </c>
      <c r="X33" s="113">
        <f t="shared" si="5"/>
        <v>88.624338624338634</v>
      </c>
      <c r="Y33" s="114">
        <f t="shared" si="6"/>
        <v>1.8518518518518516</v>
      </c>
      <c r="Z33" s="115">
        <f t="shared" si="7"/>
        <v>0</v>
      </c>
      <c r="AA33" s="111">
        <f t="shared" si="8"/>
        <v>11.375661375661373</v>
      </c>
    </row>
    <row r="34" spans="1:27">
      <c r="A34" s="117" t="s">
        <v>532</v>
      </c>
      <c r="B34" s="18" t="s">
        <v>26</v>
      </c>
      <c r="C34" s="95">
        <v>1406</v>
      </c>
      <c r="D34" s="95">
        <v>22</v>
      </c>
      <c r="E34" s="95">
        <v>72</v>
      </c>
      <c r="F34" s="2">
        <v>6</v>
      </c>
      <c r="G34" s="2">
        <v>8</v>
      </c>
      <c r="H34" s="18" t="s">
        <v>26</v>
      </c>
      <c r="I34" s="113">
        <f t="shared" si="9"/>
        <v>1.5647226173541962</v>
      </c>
      <c r="J34" s="113">
        <f t="shared" si="0"/>
        <v>5.1209103840682788</v>
      </c>
      <c r="K34" s="114">
        <f t="shared" si="1"/>
        <v>0.42674253200568996</v>
      </c>
      <c r="L34" s="115">
        <f t="shared" si="2"/>
        <v>0.56899004267425324</v>
      </c>
      <c r="M34" s="111">
        <f t="shared" si="3"/>
        <v>7.6813655761024178</v>
      </c>
      <c r="N34" s="18" t="s">
        <v>26</v>
      </c>
      <c r="O34" t="s">
        <v>678</v>
      </c>
      <c r="P34" t="s">
        <v>872</v>
      </c>
      <c r="Q34" t="s">
        <v>800</v>
      </c>
      <c r="R34" t="s">
        <v>873</v>
      </c>
      <c r="S34" t="s">
        <v>717</v>
      </c>
      <c r="T34" t="s">
        <v>671</v>
      </c>
      <c r="U34" s="18" t="s">
        <v>26</v>
      </c>
      <c r="V34" s="113">
        <f t="shared" si="10"/>
        <v>2.4256651017214397</v>
      </c>
      <c r="W34" s="113">
        <f t="shared" si="4"/>
        <v>3.4428794992175273</v>
      </c>
      <c r="X34" s="113">
        <f t="shared" si="5"/>
        <v>93.035993740219098</v>
      </c>
      <c r="Y34" s="114">
        <f t="shared" si="6"/>
        <v>0.86071987480438183</v>
      </c>
      <c r="Z34" s="115">
        <f t="shared" si="7"/>
        <v>0.23474178403755869</v>
      </c>
      <c r="AA34" s="111">
        <f t="shared" si="8"/>
        <v>6.9640062597809083</v>
      </c>
    </row>
    <row r="35" spans="1:27">
      <c r="A35" s="117" t="s">
        <v>533</v>
      </c>
      <c r="B35" s="18" t="s">
        <v>27</v>
      </c>
      <c r="C35" s="95">
        <v>733</v>
      </c>
      <c r="D35" s="95">
        <v>19</v>
      </c>
      <c r="E35" s="95">
        <v>29</v>
      </c>
      <c r="F35" s="2">
        <v>1</v>
      </c>
      <c r="G35" s="2">
        <v>4</v>
      </c>
      <c r="H35" s="18" t="s">
        <v>27</v>
      </c>
      <c r="I35" s="113">
        <f t="shared" si="9"/>
        <v>2.5920873124147339</v>
      </c>
      <c r="J35" s="113">
        <f t="shared" si="0"/>
        <v>3.9563437926330152</v>
      </c>
      <c r="K35" s="114">
        <f t="shared" si="1"/>
        <v>0.13642564802182811</v>
      </c>
      <c r="L35" s="115">
        <f t="shared" si="2"/>
        <v>0.54570259208731242</v>
      </c>
      <c r="M35" s="111">
        <f t="shared" si="3"/>
        <v>7.2305593451568893</v>
      </c>
      <c r="N35" s="18" t="s">
        <v>27</v>
      </c>
      <c r="O35" t="s">
        <v>682</v>
      </c>
      <c r="P35" t="s">
        <v>734</v>
      </c>
      <c r="Q35" t="s">
        <v>715</v>
      </c>
      <c r="R35" t="s">
        <v>874</v>
      </c>
      <c r="S35" t="s">
        <v>671</v>
      </c>
      <c r="T35" t="s">
        <v>677</v>
      </c>
      <c r="U35" s="18" t="s">
        <v>27</v>
      </c>
      <c r="V35" s="113">
        <f t="shared" si="10"/>
        <v>1.6109045848822798</v>
      </c>
      <c r="W35" s="113">
        <f t="shared" si="4"/>
        <v>2.4783147459727388</v>
      </c>
      <c r="X35" s="113">
        <f t="shared" si="5"/>
        <v>95.415117719950445</v>
      </c>
      <c r="Y35" s="114">
        <f t="shared" si="6"/>
        <v>0.37174721189591076</v>
      </c>
      <c r="Z35" s="115">
        <f t="shared" si="7"/>
        <v>0.12391573729863693</v>
      </c>
      <c r="AA35" s="111">
        <f t="shared" si="8"/>
        <v>4.5848822800495661</v>
      </c>
    </row>
    <row r="36" spans="1:27">
      <c r="A36" s="117" t="s">
        <v>534</v>
      </c>
      <c r="B36" s="18" t="s">
        <v>28</v>
      </c>
      <c r="C36" s="95">
        <v>777</v>
      </c>
      <c r="D36" s="95">
        <v>11</v>
      </c>
      <c r="E36" s="95">
        <v>34</v>
      </c>
      <c r="F36" s="2">
        <v>10</v>
      </c>
      <c r="G36" s="2">
        <v>2</v>
      </c>
      <c r="H36" s="18" t="s">
        <v>28</v>
      </c>
      <c r="I36" s="113">
        <f t="shared" si="9"/>
        <v>1.4157014157014158</v>
      </c>
      <c r="J36" s="113">
        <f t="shared" si="0"/>
        <v>4.3758043758043756</v>
      </c>
      <c r="K36" s="114">
        <f t="shared" si="1"/>
        <v>1.287001287001287</v>
      </c>
      <c r="L36" s="115">
        <f t="shared" si="2"/>
        <v>0.2574002574002574</v>
      </c>
      <c r="M36" s="111">
        <f t="shared" si="3"/>
        <v>7.3359073359073355</v>
      </c>
      <c r="N36" s="18" t="s">
        <v>28</v>
      </c>
      <c r="O36" t="s">
        <v>686</v>
      </c>
      <c r="P36" t="s">
        <v>717</v>
      </c>
      <c r="Q36" t="s">
        <v>674</v>
      </c>
      <c r="R36" t="s">
        <v>875</v>
      </c>
      <c r="S36" t="s">
        <v>668</v>
      </c>
      <c r="T36" t="s">
        <v>676</v>
      </c>
      <c r="U36" s="18" t="s">
        <v>28</v>
      </c>
      <c r="V36" s="113">
        <f t="shared" si="10"/>
        <v>1.5130674002751032</v>
      </c>
      <c r="W36" s="113">
        <f t="shared" si="4"/>
        <v>2.3383768913342506</v>
      </c>
      <c r="X36" s="113">
        <f t="shared" si="5"/>
        <v>94.222833562585976</v>
      </c>
      <c r="Y36" s="114">
        <f t="shared" si="6"/>
        <v>0.82530949105914708</v>
      </c>
      <c r="Z36" s="115">
        <f t="shared" si="7"/>
        <v>1.1004126547455295</v>
      </c>
      <c r="AA36" s="111">
        <f t="shared" si="8"/>
        <v>5.7771664374140306</v>
      </c>
    </row>
    <row r="37" spans="1:27">
      <c r="A37" s="117" t="s">
        <v>535</v>
      </c>
      <c r="B37" s="18" t="s">
        <v>29</v>
      </c>
      <c r="C37" s="95">
        <v>715</v>
      </c>
      <c r="D37" s="95">
        <v>21</v>
      </c>
      <c r="E37" s="95">
        <v>23</v>
      </c>
      <c r="F37" s="2">
        <v>4</v>
      </c>
      <c r="G37" s="2">
        <v>3</v>
      </c>
      <c r="H37" s="18" t="s">
        <v>29</v>
      </c>
      <c r="I37" s="113">
        <f t="shared" si="9"/>
        <v>2.9370629370629371</v>
      </c>
      <c r="J37" s="113">
        <f t="shared" si="0"/>
        <v>3.2167832167832167</v>
      </c>
      <c r="K37" s="114">
        <f t="shared" si="1"/>
        <v>0.55944055944055948</v>
      </c>
      <c r="L37" s="115">
        <f t="shared" si="2"/>
        <v>0.41958041958041958</v>
      </c>
      <c r="M37" s="111">
        <f t="shared" si="3"/>
        <v>7.1328671328671316</v>
      </c>
      <c r="N37" s="18" t="s">
        <v>29</v>
      </c>
      <c r="O37" t="s">
        <v>690</v>
      </c>
      <c r="P37" t="s">
        <v>674</v>
      </c>
      <c r="Q37" t="s">
        <v>841</v>
      </c>
      <c r="R37" t="s">
        <v>876</v>
      </c>
      <c r="S37" t="s">
        <v>706</v>
      </c>
      <c r="T37" t="s">
        <v>677</v>
      </c>
      <c r="U37" s="18" t="s">
        <v>29</v>
      </c>
      <c r="V37" s="113">
        <f t="shared" si="10"/>
        <v>2.5718608169440245</v>
      </c>
      <c r="W37" s="113">
        <f t="shared" si="4"/>
        <v>3.3282904689863844</v>
      </c>
      <c r="X37" s="113">
        <f t="shared" si="5"/>
        <v>92.889561270801806</v>
      </c>
      <c r="Y37" s="114">
        <f t="shared" si="6"/>
        <v>1.059001512859304</v>
      </c>
      <c r="Z37" s="115">
        <f t="shared" si="7"/>
        <v>0.15128593040847202</v>
      </c>
      <c r="AA37" s="111">
        <f t="shared" si="8"/>
        <v>7.1104387291981848</v>
      </c>
    </row>
    <row r="38" spans="1:27">
      <c r="A38" s="117" t="s">
        <v>536</v>
      </c>
      <c r="B38" s="18" t="s">
        <v>30</v>
      </c>
      <c r="C38" s="95">
        <v>5344</v>
      </c>
      <c r="D38" s="95">
        <v>58</v>
      </c>
      <c r="E38" s="95">
        <v>109</v>
      </c>
      <c r="F38" s="2">
        <v>44</v>
      </c>
      <c r="G38" s="2">
        <v>9</v>
      </c>
      <c r="H38" s="18" t="s">
        <v>30</v>
      </c>
      <c r="I38" s="113">
        <f t="shared" si="9"/>
        <v>1.0853293413173652</v>
      </c>
      <c r="J38" s="113">
        <f t="shared" si="0"/>
        <v>2.0396706586826348</v>
      </c>
      <c r="K38" s="114">
        <f t="shared" si="1"/>
        <v>0.82335329341317376</v>
      </c>
      <c r="L38" s="115">
        <f t="shared" si="2"/>
        <v>0.16841317365269462</v>
      </c>
      <c r="M38" s="111">
        <f t="shared" si="3"/>
        <v>4.1167664670658688</v>
      </c>
      <c r="N38" s="18" t="s">
        <v>30</v>
      </c>
      <c r="O38" t="s">
        <v>693</v>
      </c>
      <c r="P38" t="s">
        <v>720</v>
      </c>
      <c r="Q38" t="s">
        <v>517</v>
      </c>
      <c r="R38" t="s">
        <v>877</v>
      </c>
      <c r="S38" t="s">
        <v>791</v>
      </c>
      <c r="T38" t="s">
        <v>706</v>
      </c>
      <c r="U38" s="18" t="s">
        <v>30</v>
      </c>
      <c r="V38" s="113">
        <f t="shared" si="10"/>
        <v>1.053639846743295</v>
      </c>
      <c r="W38" s="113">
        <f t="shared" si="4"/>
        <v>2.1264367816091956</v>
      </c>
      <c r="X38" s="113">
        <f t="shared" si="5"/>
        <v>95.82375478927203</v>
      </c>
      <c r="Y38" s="114">
        <f t="shared" si="6"/>
        <v>0.86206896551724133</v>
      </c>
      <c r="Z38" s="115">
        <f t="shared" si="7"/>
        <v>0.13409961685823754</v>
      </c>
      <c r="AA38" s="111">
        <f t="shared" si="8"/>
        <v>4.1762452107279691</v>
      </c>
    </row>
    <row r="39" spans="1:27">
      <c r="A39" s="117" t="s">
        <v>537</v>
      </c>
      <c r="B39" s="18" t="s">
        <v>31</v>
      </c>
      <c r="C39" s="95">
        <v>611</v>
      </c>
      <c r="D39" s="95">
        <v>11</v>
      </c>
      <c r="E39" s="95">
        <v>25</v>
      </c>
      <c r="F39" s="2">
        <v>8</v>
      </c>
      <c r="G39" s="2">
        <v>2</v>
      </c>
      <c r="H39" s="18" t="s">
        <v>31</v>
      </c>
      <c r="I39" s="113">
        <f t="shared" si="9"/>
        <v>1.800327332242226</v>
      </c>
      <c r="J39" s="113">
        <f t="shared" si="0"/>
        <v>4.0916530278232406</v>
      </c>
      <c r="K39" s="114">
        <f t="shared" si="1"/>
        <v>1.3093289689034371</v>
      </c>
      <c r="L39" s="115">
        <f t="shared" si="2"/>
        <v>0.32733224222585927</v>
      </c>
      <c r="M39" s="111">
        <f t="shared" si="3"/>
        <v>7.528641571194763</v>
      </c>
      <c r="N39" s="18" t="s">
        <v>31</v>
      </c>
      <c r="O39" t="s">
        <v>583</v>
      </c>
      <c r="P39" t="s">
        <v>676</v>
      </c>
      <c r="Q39" t="s">
        <v>700</v>
      </c>
      <c r="R39" t="s">
        <v>878</v>
      </c>
      <c r="S39" t="s">
        <v>663</v>
      </c>
      <c r="T39" t="s">
        <v>677</v>
      </c>
      <c r="U39" s="18" t="s">
        <v>31</v>
      </c>
      <c r="V39" s="113">
        <f t="shared" si="10"/>
        <v>1.3071895424836601</v>
      </c>
      <c r="W39" s="113">
        <f t="shared" si="4"/>
        <v>3.9215686274509802</v>
      </c>
      <c r="X39" s="113">
        <f t="shared" si="5"/>
        <v>93.790849673202615</v>
      </c>
      <c r="Y39" s="114">
        <f t="shared" si="6"/>
        <v>0.81699346405228768</v>
      </c>
      <c r="Z39" s="115">
        <f t="shared" si="7"/>
        <v>0.16339869281045752</v>
      </c>
      <c r="AA39" s="111">
        <f t="shared" si="8"/>
        <v>6.2091503267973858</v>
      </c>
    </row>
    <row r="40" spans="1:27">
      <c r="A40" s="117" t="s">
        <v>538</v>
      </c>
      <c r="B40" s="18" t="s">
        <v>32</v>
      </c>
      <c r="C40" s="95">
        <v>771</v>
      </c>
      <c r="D40" s="95">
        <v>10</v>
      </c>
      <c r="E40" s="95">
        <v>29</v>
      </c>
      <c r="F40" s="2">
        <v>5</v>
      </c>
      <c r="G40" s="2">
        <v>3</v>
      </c>
      <c r="H40" s="18" t="s">
        <v>32</v>
      </c>
      <c r="I40" s="113">
        <f t="shared" si="9"/>
        <v>1.2970168612191959</v>
      </c>
      <c r="J40" s="113">
        <f t="shared" si="0"/>
        <v>3.7613488975356679</v>
      </c>
      <c r="K40" s="114">
        <f t="shared" si="1"/>
        <v>0.64850843060959795</v>
      </c>
      <c r="L40" s="115">
        <f t="shared" si="2"/>
        <v>0.38910505836575876</v>
      </c>
      <c r="M40" s="111">
        <f t="shared" si="3"/>
        <v>6.095979247730221</v>
      </c>
      <c r="N40" s="18" t="s">
        <v>32</v>
      </c>
      <c r="O40" t="s">
        <v>699</v>
      </c>
      <c r="P40" t="s">
        <v>748</v>
      </c>
      <c r="Q40" t="s">
        <v>665</v>
      </c>
      <c r="R40" t="s">
        <v>879</v>
      </c>
      <c r="S40" t="s">
        <v>731</v>
      </c>
      <c r="T40" t="s">
        <v>672</v>
      </c>
      <c r="U40" s="18" t="s">
        <v>32</v>
      </c>
      <c r="V40" s="113">
        <f t="shared" si="10"/>
        <v>1.386748844375963</v>
      </c>
      <c r="W40" s="113">
        <f t="shared" si="4"/>
        <v>5.2388289676425268</v>
      </c>
      <c r="X40" s="113">
        <f t="shared" si="5"/>
        <v>91.217257318952235</v>
      </c>
      <c r="Y40" s="114">
        <f t="shared" si="6"/>
        <v>1.8489984591679509</v>
      </c>
      <c r="Z40" s="115">
        <f t="shared" si="7"/>
        <v>0.30816640986132515</v>
      </c>
      <c r="AA40" s="111">
        <f t="shared" si="8"/>
        <v>8.7827426810477665</v>
      </c>
    </row>
    <row r="41" spans="1:27">
      <c r="A41" s="117" t="s">
        <v>539</v>
      </c>
      <c r="B41" s="18" t="s">
        <v>33</v>
      </c>
      <c r="C41" s="95">
        <v>2370</v>
      </c>
      <c r="D41" s="95">
        <v>63</v>
      </c>
      <c r="E41" s="95">
        <v>91</v>
      </c>
      <c r="F41" s="2">
        <v>23</v>
      </c>
      <c r="G41" s="2">
        <v>4</v>
      </c>
      <c r="H41" s="18" t="s">
        <v>33</v>
      </c>
      <c r="I41" s="113">
        <f t="shared" si="9"/>
        <v>2.6582278481012658</v>
      </c>
      <c r="J41" s="113">
        <f t="shared" si="0"/>
        <v>3.8396624472573837</v>
      </c>
      <c r="K41" s="114">
        <f t="shared" si="1"/>
        <v>0.97046413502109719</v>
      </c>
      <c r="L41" s="115">
        <f t="shared" si="2"/>
        <v>0.16877637130801687</v>
      </c>
      <c r="M41" s="111">
        <f t="shared" si="3"/>
        <v>7.6371308016877633</v>
      </c>
      <c r="N41" s="18" t="s">
        <v>33</v>
      </c>
      <c r="O41" t="s">
        <v>703</v>
      </c>
      <c r="P41" t="s">
        <v>880</v>
      </c>
      <c r="Q41" t="s">
        <v>881</v>
      </c>
      <c r="R41" t="s">
        <v>882</v>
      </c>
      <c r="S41" t="s">
        <v>800</v>
      </c>
      <c r="T41" t="s">
        <v>677</v>
      </c>
      <c r="U41" s="18" t="s">
        <v>33</v>
      </c>
      <c r="V41" s="113">
        <f t="shared" si="10"/>
        <v>1.577152600170503</v>
      </c>
      <c r="W41" s="113">
        <f t="shared" si="4"/>
        <v>3.2395566922421142</v>
      </c>
      <c r="X41" s="113">
        <f t="shared" si="5"/>
        <v>93.265132139812451</v>
      </c>
      <c r="Y41" s="114">
        <f t="shared" si="6"/>
        <v>1.8755328218243821</v>
      </c>
      <c r="Z41" s="115">
        <f t="shared" si="7"/>
        <v>4.2625745950554135E-2</v>
      </c>
      <c r="AA41" s="111">
        <f t="shared" si="8"/>
        <v>6.7348678601875527</v>
      </c>
    </row>
    <row r="42" spans="1:27">
      <c r="A42" s="117" t="s">
        <v>540</v>
      </c>
      <c r="B42" s="18" t="s">
        <v>34</v>
      </c>
      <c r="C42" s="95">
        <v>1697</v>
      </c>
      <c r="D42" s="95">
        <v>22</v>
      </c>
      <c r="E42" s="95">
        <v>27</v>
      </c>
      <c r="F42" s="2">
        <v>16</v>
      </c>
      <c r="G42" s="2">
        <v>4</v>
      </c>
      <c r="H42" s="18" t="s">
        <v>34</v>
      </c>
      <c r="I42" s="113">
        <f t="shared" si="9"/>
        <v>1.296405421331762</v>
      </c>
      <c r="J42" s="113">
        <f t="shared" si="0"/>
        <v>1.5910430170889804</v>
      </c>
      <c r="K42" s="114">
        <f t="shared" si="1"/>
        <v>0.94284030642309957</v>
      </c>
      <c r="L42" s="115">
        <f t="shared" si="2"/>
        <v>0.23571007660577489</v>
      </c>
      <c r="M42" s="111">
        <f t="shared" si="3"/>
        <v>4.0659988214496172</v>
      </c>
      <c r="N42" s="18" t="s">
        <v>34</v>
      </c>
      <c r="O42" t="s">
        <v>707</v>
      </c>
      <c r="P42" t="s">
        <v>683</v>
      </c>
      <c r="Q42" t="s">
        <v>883</v>
      </c>
      <c r="R42" t="s">
        <v>884</v>
      </c>
      <c r="S42" t="s">
        <v>717</v>
      </c>
      <c r="T42" t="s">
        <v>711</v>
      </c>
      <c r="U42" s="18" t="s">
        <v>34</v>
      </c>
      <c r="V42" s="113">
        <f t="shared" si="10"/>
        <v>1.4593908629441625</v>
      </c>
      <c r="W42" s="113">
        <f t="shared" si="4"/>
        <v>2.9822335025380711</v>
      </c>
      <c r="X42" s="113">
        <f t="shared" si="5"/>
        <v>94.60659898477158</v>
      </c>
      <c r="Y42" s="114">
        <f t="shared" si="6"/>
        <v>0.69796954314720816</v>
      </c>
      <c r="Z42" s="115">
        <f t="shared" si="7"/>
        <v>0.25380710659898476</v>
      </c>
      <c r="AA42" s="111">
        <f t="shared" si="8"/>
        <v>5.3934010152284264</v>
      </c>
    </row>
    <row r="43" spans="1:27">
      <c r="A43" s="117" t="s">
        <v>541</v>
      </c>
      <c r="B43" s="18" t="s">
        <v>35</v>
      </c>
      <c r="C43" s="95">
        <v>679</v>
      </c>
      <c r="D43" s="95">
        <v>11</v>
      </c>
      <c r="E43" s="95">
        <v>19</v>
      </c>
      <c r="F43" s="2">
        <v>11</v>
      </c>
      <c r="G43" s="2">
        <v>0</v>
      </c>
      <c r="H43" s="18" t="s">
        <v>35</v>
      </c>
      <c r="I43" s="113">
        <f t="shared" si="9"/>
        <v>1.6200294550810017</v>
      </c>
      <c r="J43" s="113">
        <f t="shared" si="0"/>
        <v>2.7982326951399119</v>
      </c>
      <c r="K43" s="114">
        <f t="shared" si="1"/>
        <v>1.6200294550810017</v>
      </c>
      <c r="L43" s="115">
        <f t="shared" si="2"/>
        <v>0</v>
      </c>
      <c r="M43" s="111">
        <f t="shared" si="3"/>
        <v>6.0382916053019153</v>
      </c>
      <c r="N43" s="18" t="s">
        <v>35</v>
      </c>
      <c r="O43" t="s">
        <v>712</v>
      </c>
      <c r="P43" t="s">
        <v>748</v>
      </c>
      <c r="Q43" t="s">
        <v>731</v>
      </c>
      <c r="R43" t="s">
        <v>885</v>
      </c>
      <c r="S43" t="s">
        <v>731</v>
      </c>
      <c r="T43" t="s">
        <v>100</v>
      </c>
      <c r="U43" s="18" t="s">
        <v>35</v>
      </c>
      <c r="V43" s="113">
        <f t="shared" si="10"/>
        <v>1.5075376884422109</v>
      </c>
      <c r="W43" s="113">
        <f t="shared" si="4"/>
        <v>2.0100502512562812</v>
      </c>
      <c r="X43" s="113">
        <f t="shared" si="5"/>
        <v>94.472361809045225</v>
      </c>
      <c r="Y43" s="114">
        <f t="shared" si="6"/>
        <v>2.0100502512562812</v>
      </c>
      <c r="Z43" s="115">
        <f t="shared" si="7"/>
        <v>0</v>
      </c>
      <c r="AA43" s="111">
        <f t="shared" si="8"/>
        <v>5.5276381909547734</v>
      </c>
    </row>
    <row r="44" spans="1:27">
      <c r="A44" s="117" t="s">
        <v>542</v>
      </c>
      <c r="B44" s="18" t="s">
        <v>87</v>
      </c>
      <c r="C44" s="95">
        <v>573</v>
      </c>
      <c r="D44" s="95">
        <v>11</v>
      </c>
      <c r="E44" s="95">
        <v>22</v>
      </c>
      <c r="F44" s="2">
        <v>6</v>
      </c>
      <c r="G44" s="2">
        <v>1</v>
      </c>
      <c r="H44" s="18" t="s">
        <v>87</v>
      </c>
      <c r="I44" s="113">
        <f t="shared" si="9"/>
        <v>1.9197207678883073</v>
      </c>
      <c r="J44" s="113">
        <f t="shared" si="0"/>
        <v>3.8394415357766145</v>
      </c>
      <c r="K44" s="114">
        <f t="shared" si="1"/>
        <v>1.0471204188481675</v>
      </c>
      <c r="L44" s="115">
        <f t="shared" si="2"/>
        <v>0.17452006980802792</v>
      </c>
      <c r="M44" s="111">
        <f t="shared" si="3"/>
        <v>6.9808027923211169</v>
      </c>
      <c r="N44" s="18" t="s">
        <v>87</v>
      </c>
      <c r="O44" t="s">
        <v>568</v>
      </c>
      <c r="P44" t="s">
        <v>658</v>
      </c>
      <c r="Q44" t="s">
        <v>674</v>
      </c>
      <c r="R44" t="s">
        <v>886</v>
      </c>
      <c r="S44" t="s">
        <v>671</v>
      </c>
      <c r="T44" t="s">
        <v>677</v>
      </c>
      <c r="U44" s="18" t="s">
        <v>87</v>
      </c>
      <c r="V44" s="113">
        <f t="shared" si="10"/>
        <v>1.9685039370078741</v>
      </c>
      <c r="W44" s="113">
        <f t="shared" si="4"/>
        <v>3.3464566929133861</v>
      </c>
      <c r="X44" s="113">
        <f t="shared" si="5"/>
        <v>93.897637795275585</v>
      </c>
      <c r="Y44" s="114">
        <f t="shared" si="6"/>
        <v>0.59055118110236215</v>
      </c>
      <c r="Z44" s="115">
        <f t="shared" si="7"/>
        <v>0.19685039370078738</v>
      </c>
      <c r="AA44" s="111">
        <f t="shared" si="8"/>
        <v>6.1023622047244093</v>
      </c>
    </row>
    <row r="45" spans="1:27">
      <c r="A45" s="117" t="s">
        <v>543</v>
      </c>
      <c r="B45" s="18" t="s">
        <v>37</v>
      </c>
      <c r="C45" s="95">
        <v>2708</v>
      </c>
      <c r="D45" s="95">
        <v>58</v>
      </c>
      <c r="E45" s="95">
        <v>123</v>
      </c>
      <c r="F45" s="2">
        <v>13</v>
      </c>
      <c r="G45" s="2">
        <v>7</v>
      </c>
      <c r="H45" s="18" t="s">
        <v>37</v>
      </c>
      <c r="I45" s="113">
        <f t="shared" si="9"/>
        <v>2.1418020679468244</v>
      </c>
      <c r="J45" s="113">
        <f t="shared" si="0"/>
        <v>4.5420974889217129</v>
      </c>
      <c r="K45" s="114">
        <f t="shared" si="1"/>
        <v>0.48005908419497784</v>
      </c>
      <c r="L45" s="115">
        <f t="shared" si="2"/>
        <v>0.25849335302806498</v>
      </c>
      <c r="M45" s="111">
        <f t="shared" si="3"/>
        <v>7.4224519940915803</v>
      </c>
      <c r="N45" s="18" t="s">
        <v>37</v>
      </c>
      <c r="O45" t="s">
        <v>718</v>
      </c>
      <c r="P45" t="s">
        <v>791</v>
      </c>
      <c r="Q45" t="s">
        <v>887</v>
      </c>
      <c r="R45" t="s">
        <v>888</v>
      </c>
      <c r="S45" t="s">
        <v>674</v>
      </c>
      <c r="T45" t="s">
        <v>685</v>
      </c>
      <c r="U45" s="18" t="s">
        <v>37</v>
      </c>
      <c r="V45" s="113">
        <f t="shared" si="10"/>
        <v>1.639941690962099</v>
      </c>
      <c r="W45" s="113">
        <f t="shared" si="4"/>
        <v>3.5714285714285712</v>
      </c>
      <c r="X45" s="113">
        <f t="shared" si="5"/>
        <v>93.622448979591837</v>
      </c>
      <c r="Y45" s="114">
        <f t="shared" si="6"/>
        <v>0.61953352769679304</v>
      </c>
      <c r="Z45" s="115">
        <f t="shared" si="7"/>
        <v>0.54664723032069973</v>
      </c>
      <c r="AA45" s="111">
        <f t="shared" si="8"/>
        <v>6.3775510204081627</v>
      </c>
    </row>
    <row r="46" spans="1:27">
      <c r="A46" s="117" t="s">
        <v>544</v>
      </c>
      <c r="B46" s="18" t="s">
        <v>38</v>
      </c>
      <c r="C46" s="95">
        <v>1372</v>
      </c>
      <c r="D46" s="95">
        <v>31</v>
      </c>
      <c r="E46" s="95">
        <v>47</v>
      </c>
      <c r="F46" s="2">
        <v>5</v>
      </c>
      <c r="G46" s="2">
        <v>3</v>
      </c>
      <c r="H46" s="18" t="s">
        <v>38</v>
      </c>
      <c r="I46" s="113">
        <f t="shared" si="9"/>
        <v>2.259475218658892</v>
      </c>
      <c r="J46" s="113">
        <f t="shared" si="0"/>
        <v>3.4256559766763846</v>
      </c>
      <c r="K46" s="114">
        <f t="shared" si="1"/>
        <v>0.36443148688046645</v>
      </c>
      <c r="L46" s="115">
        <f t="shared" si="2"/>
        <v>0.21865889212827988</v>
      </c>
      <c r="M46" s="111">
        <f t="shared" si="3"/>
        <v>6.2682215743440235</v>
      </c>
      <c r="N46" s="18" t="s">
        <v>38</v>
      </c>
      <c r="O46" t="s">
        <v>721</v>
      </c>
      <c r="P46" t="s">
        <v>713</v>
      </c>
      <c r="Q46" t="s">
        <v>793</v>
      </c>
      <c r="R46" t="s">
        <v>889</v>
      </c>
      <c r="S46" t="s">
        <v>734</v>
      </c>
      <c r="T46" t="s">
        <v>677</v>
      </c>
      <c r="U46" s="18" t="s">
        <v>38</v>
      </c>
      <c r="V46" s="113">
        <f t="shared" si="10"/>
        <v>0.93271152564956683</v>
      </c>
      <c r="W46" s="113">
        <f t="shared" si="4"/>
        <v>2.7981345769487009</v>
      </c>
      <c r="X46" s="113">
        <f t="shared" si="5"/>
        <v>95.336442371752156</v>
      </c>
      <c r="Y46" s="114">
        <f t="shared" si="6"/>
        <v>0.86608927381745504</v>
      </c>
      <c r="Z46" s="115">
        <f t="shared" si="7"/>
        <v>6.6622251832111928E-2</v>
      </c>
      <c r="AA46" s="111">
        <f t="shared" si="8"/>
        <v>4.663557628247835</v>
      </c>
    </row>
    <row r="47" spans="1:27">
      <c r="A47" s="117" t="s">
        <v>545</v>
      </c>
      <c r="B47" s="18" t="s">
        <v>39</v>
      </c>
      <c r="C47" s="95">
        <v>736</v>
      </c>
      <c r="D47" s="95">
        <v>5</v>
      </c>
      <c r="E47" s="95">
        <v>15</v>
      </c>
      <c r="F47" s="2">
        <v>10</v>
      </c>
      <c r="G47" s="2">
        <v>0</v>
      </c>
      <c r="H47" s="18" t="s">
        <v>39</v>
      </c>
      <c r="I47" s="113">
        <f t="shared" si="9"/>
        <v>0.67934782608695654</v>
      </c>
      <c r="J47" s="113">
        <f t="shared" si="0"/>
        <v>2.0380434782608696</v>
      </c>
      <c r="K47" s="114">
        <f t="shared" si="1"/>
        <v>1.3586956521739131</v>
      </c>
      <c r="L47" s="115">
        <f t="shared" si="2"/>
        <v>0</v>
      </c>
      <c r="M47" s="111">
        <f t="shared" si="3"/>
        <v>4.0760869565217392</v>
      </c>
      <c r="N47" s="18" t="s">
        <v>39</v>
      </c>
      <c r="O47" t="s">
        <v>723</v>
      </c>
      <c r="P47" t="s">
        <v>658</v>
      </c>
      <c r="Q47" t="s">
        <v>692</v>
      </c>
      <c r="R47" t="s">
        <v>890</v>
      </c>
      <c r="S47" t="s">
        <v>671</v>
      </c>
      <c r="T47" t="s">
        <v>663</v>
      </c>
      <c r="U47" s="18" t="s">
        <v>39</v>
      </c>
      <c r="V47" s="113">
        <f t="shared" si="10"/>
        <v>1.3003901170351104</v>
      </c>
      <c r="W47" s="113">
        <f t="shared" si="4"/>
        <v>2.4707412223667102</v>
      </c>
      <c r="X47" s="113">
        <f t="shared" si="5"/>
        <v>95.188556566970092</v>
      </c>
      <c r="Y47" s="114">
        <f t="shared" si="6"/>
        <v>0.39011703511053319</v>
      </c>
      <c r="Z47" s="115">
        <f t="shared" si="7"/>
        <v>0.65019505851755521</v>
      </c>
      <c r="AA47" s="111">
        <f t="shared" si="8"/>
        <v>4.8114434330299094</v>
      </c>
    </row>
    <row r="48" spans="1:27">
      <c r="A48" s="117" t="s">
        <v>546</v>
      </c>
      <c r="B48" s="18" t="s">
        <v>40</v>
      </c>
      <c r="C48" s="95">
        <v>620</v>
      </c>
      <c r="D48" s="95">
        <v>18</v>
      </c>
      <c r="E48" s="95">
        <v>22</v>
      </c>
      <c r="F48" s="2">
        <v>3</v>
      </c>
      <c r="G48" s="2">
        <v>2</v>
      </c>
      <c r="H48" s="18" t="s">
        <v>40</v>
      </c>
      <c r="I48" s="113">
        <f t="shared" si="9"/>
        <v>2.903225806451613</v>
      </c>
      <c r="J48" s="113">
        <f t="shared" si="0"/>
        <v>3.5483870967741935</v>
      </c>
      <c r="K48" s="114">
        <f t="shared" si="1"/>
        <v>0.4838709677419355</v>
      </c>
      <c r="L48" s="115">
        <f t="shared" si="2"/>
        <v>0.32258064516129031</v>
      </c>
      <c r="M48" s="111">
        <f t="shared" si="3"/>
        <v>7.258064516129032</v>
      </c>
      <c r="N48" s="18" t="s">
        <v>40</v>
      </c>
      <c r="O48" t="s">
        <v>589</v>
      </c>
      <c r="P48" t="s">
        <v>748</v>
      </c>
      <c r="Q48" t="s">
        <v>674</v>
      </c>
      <c r="R48" t="s">
        <v>891</v>
      </c>
      <c r="S48" t="s">
        <v>676</v>
      </c>
      <c r="T48" t="s">
        <v>677</v>
      </c>
      <c r="U48" s="18" t="s">
        <v>40</v>
      </c>
      <c r="V48" s="113">
        <f t="shared" si="10"/>
        <v>1.2765957446808509</v>
      </c>
      <c r="W48" s="113">
        <f t="shared" si="4"/>
        <v>2.4113475177304964</v>
      </c>
      <c r="X48" s="113">
        <f t="shared" si="5"/>
        <v>95.035460992907801</v>
      </c>
      <c r="Y48" s="114">
        <f t="shared" si="6"/>
        <v>1.1347517730496455</v>
      </c>
      <c r="Z48" s="115">
        <f t="shared" si="7"/>
        <v>0.14184397163120568</v>
      </c>
      <c r="AA48" s="111">
        <f t="shared" si="8"/>
        <v>4.9645390070921982</v>
      </c>
    </row>
    <row r="49" spans="1:27">
      <c r="A49" s="117" t="s">
        <v>547</v>
      </c>
      <c r="B49" s="18" t="s">
        <v>41</v>
      </c>
      <c r="C49" s="95">
        <v>3148</v>
      </c>
      <c r="D49" s="95">
        <v>47</v>
      </c>
      <c r="E49" s="95">
        <v>91</v>
      </c>
      <c r="F49" s="2">
        <v>92</v>
      </c>
      <c r="G49" s="2">
        <v>1</v>
      </c>
      <c r="H49" s="18" t="s">
        <v>41</v>
      </c>
      <c r="I49" s="113">
        <f t="shared" si="9"/>
        <v>1.4930114358322744</v>
      </c>
      <c r="J49" s="113">
        <f t="shared" si="0"/>
        <v>2.8907242693773827</v>
      </c>
      <c r="K49" s="114">
        <f t="shared" si="1"/>
        <v>2.9224904701397714</v>
      </c>
      <c r="L49" s="115">
        <f t="shared" si="2"/>
        <v>3.176620076238882E-2</v>
      </c>
      <c r="M49" s="111">
        <f t="shared" si="3"/>
        <v>7.337992376111818</v>
      </c>
      <c r="N49" s="18" t="s">
        <v>41</v>
      </c>
      <c r="O49" t="s">
        <v>726</v>
      </c>
      <c r="P49" t="s">
        <v>872</v>
      </c>
      <c r="Q49" t="s">
        <v>892</v>
      </c>
      <c r="R49" t="s">
        <v>893</v>
      </c>
      <c r="S49" t="s">
        <v>894</v>
      </c>
      <c r="T49" t="s">
        <v>100</v>
      </c>
      <c r="U49" s="18" t="s">
        <v>41</v>
      </c>
      <c r="V49" s="113">
        <f t="shared" si="10"/>
        <v>1.0824022346368716</v>
      </c>
      <c r="W49" s="113">
        <f t="shared" si="4"/>
        <v>2.8980446927374302</v>
      </c>
      <c r="X49" s="113">
        <f t="shared" si="5"/>
        <v>94.657821229050271</v>
      </c>
      <c r="Y49" s="114">
        <f t="shared" si="6"/>
        <v>1.3617318435754189</v>
      </c>
      <c r="Z49" s="115">
        <f t="shared" si="7"/>
        <v>0</v>
      </c>
      <c r="AA49" s="111">
        <f t="shared" si="8"/>
        <v>5.3421787709497206</v>
      </c>
    </row>
    <row r="50" spans="1:27">
      <c r="A50" s="117" t="s">
        <v>548</v>
      </c>
      <c r="B50" s="18" t="s">
        <v>42</v>
      </c>
      <c r="C50" s="95">
        <v>463</v>
      </c>
      <c r="D50" s="95">
        <v>8</v>
      </c>
      <c r="E50" s="95">
        <v>27</v>
      </c>
      <c r="F50" s="2">
        <v>2</v>
      </c>
      <c r="G50" s="2">
        <v>2</v>
      </c>
      <c r="H50" s="18" t="s">
        <v>42</v>
      </c>
      <c r="I50" s="113">
        <f t="shared" si="9"/>
        <v>1.7278617710583155</v>
      </c>
      <c r="J50" s="113">
        <f t="shared" si="0"/>
        <v>5.8315334773218144</v>
      </c>
      <c r="K50" s="114">
        <f t="shared" si="1"/>
        <v>0.43196544276457888</v>
      </c>
      <c r="L50" s="115">
        <f t="shared" si="2"/>
        <v>0.43196544276457888</v>
      </c>
      <c r="M50" s="111">
        <f t="shared" si="3"/>
        <v>8.4233261339092884</v>
      </c>
      <c r="N50" s="18" t="s">
        <v>42</v>
      </c>
      <c r="O50" t="s">
        <v>729</v>
      </c>
      <c r="P50" t="s">
        <v>748</v>
      </c>
      <c r="Q50" t="s">
        <v>658</v>
      </c>
      <c r="R50" t="s">
        <v>843</v>
      </c>
      <c r="S50" t="s">
        <v>677</v>
      </c>
      <c r="T50" t="s">
        <v>677</v>
      </c>
      <c r="U50" s="18" t="s">
        <v>42</v>
      </c>
      <c r="V50" s="113">
        <f t="shared" si="10"/>
        <v>1.8480492813141685</v>
      </c>
      <c r="W50" s="113">
        <f t="shared" si="4"/>
        <v>2.0533880903490758</v>
      </c>
      <c r="X50" s="113">
        <f t="shared" si="5"/>
        <v>95.687885010266939</v>
      </c>
      <c r="Y50" s="114">
        <f t="shared" si="6"/>
        <v>0.20533880903490762</v>
      </c>
      <c r="Z50" s="115">
        <f t="shared" si="7"/>
        <v>0.20533880903490762</v>
      </c>
      <c r="AA50" s="111">
        <f t="shared" si="8"/>
        <v>4.3121149897330593</v>
      </c>
    </row>
    <row r="51" spans="1:27">
      <c r="A51" s="117" t="s">
        <v>549</v>
      </c>
      <c r="B51" s="18" t="s">
        <v>43</v>
      </c>
      <c r="C51" s="95">
        <v>877</v>
      </c>
      <c r="D51" s="95">
        <v>18</v>
      </c>
      <c r="E51" s="95">
        <v>25</v>
      </c>
      <c r="F51" s="2">
        <v>6</v>
      </c>
      <c r="G51" s="2">
        <v>1</v>
      </c>
      <c r="H51" s="18" t="s">
        <v>43</v>
      </c>
      <c r="I51" s="113">
        <f t="shared" si="9"/>
        <v>2.0524515393386547</v>
      </c>
      <c r="J51" s="113">
        <f t="shared" si="0"/>
        <v>2.8506271379703536</v>
      </c>
      <c r="K51" s="114">
        <f t="shared" si="1"/>
        <v>0.68415051311288488</v>
      </c>
      <c r="L51" s="115">
        <f t="shared" si="2"/>
        <v>0.11402508551881414</v>
      </c>
      <c r="M51" s="111">
        <f t="shared" si="3"/>
        <v>5.7012542759407063</v>
      </c>
      <c r="N51" s="18" t="s">
        <v>43</v>
      </c>
      <c r="O51" t="s">
        <v>732</v>
      </c>
      <c r="P51" t="s">
        <v>769</v>
      </c>
      <c r="Q51" t="s">
        <v>872</v>
      </c>
      <c r="R51" t="s">
        <v>895</v>
      </c>
      <c r="S51" t="s">
        <v>672</v>
      </c>
      <c r="T51" t="s">
        <v>672</v>
      </c>
      <c r="U51" s="18" t="s">
        <v>43</v>
      </c>
      <c r="V51" s="113">
        <f t="shared" si="10"/>
        <v>2.4532710280373831</v>
      </c>
      <c r="W51" s="113">
        <f t="shared" si="4"/>
        <v>3.6214953271028034</v>
      </c>
      <c r="X51" s="113">
        <f t="shared" si="5"/>
        <v>93.45794392523365</v>
      </c>
      <c r="Y51" s="114">
        <f t="shared" si="6"/>
        <v>0.23364485981308408</v>
      </c>
      <c r="Z51" s="115">
        <f t="shared" si="7"/>
        <v>0.23364485981308408</v>
      </c>
      <c r="AA51" s="111">
        <f t="shared" si="8"/>
        <v>6.5420560747663536</v>
      </c>
    </row>
    <row r="52" spans="1:27">
      <c r="A52" s="117" t="s">
        <v>550</v>
      </c>
      <c r="B52" s="18" t="s">
        <v>44</v>
      </c>
      <c r="C52" s="95">
        <v>1006</v>
      </c>
      <c r="D52" s="95">
        <v>26</v>
      </c>
      <c r="E52" s="95">
        <v>29</v>
      </c>
      <c r="F52" s="2">
        <v>33</v>
      </c>
      <c r="G52" s="2">
        <v>8</v>
      </c>
      <c r="H52" s="18" t="s">
        <v>44</v>
      </c>
      <c r="I52" s="113">
        <f t="shared" si="9"/>
        <v>2.5844930417495031</v>
      </c>
      <c r="J52" s="113">
        <f t="shared" si="0"/>
        <v>2.8827037773359843</v>
      </c>
      <c r="K52" s="114">
        <f t="shared" si="1"/>
        <v>3.2803180914512926</v>
      </c>
      <c r="L52" s="115">
        <f t="shared" si="2"/>
        <v>0.79522862823061624</v>
      </c>
      <c r="M52" s="111">
        <f t="shared" si="3"/>
        <v>9.5427435387673949</v>
      </c>
      <c r="N52" s="18" t="s">
        <v>44</v>
      </c>
      <c r="O52" t="s">
        <v>735</v>
      </c>
      <c r="P52" t="s">
        <v>668</v>
      </c>
      <c r="Q52" t="s">
        <v>715</v>
      </c>
      <c r="R52" t="s">
        <v>896</v>
      </c>
      <c r="S52" t="s">
        <v>711</v>
      </c>
      <c r="T52" t="s">
        <v>706</v>
      </c>
      <c r="U52" s="18" t="s">
        <v>44</v>
      </c>
      <c r="V52" s="113">
        <f t="shared" si="10"/>
        <v>0.66006600660066006</v>
      </c>
      <c r="W52" s="113">
        <f t="shared" si="4"/>
        <v>2.2002200220022003</v>
      </c>
      <c r="X52" s="113">
        <f t="shared" si="5"/>
        <v>95.929592959295931</v>
      </c>
      <c r="Y52" s="114">
        <f t="shared" si="6"/>
        <v>0.44004400440044</v>
      </c>
      <c r="Z52" s="115">
        <f t="shared" si="7"/>
        <v>0.77007700770077003</v>
      </c>
      <c r="AA52" s="111">
        <f t="shared" si="8"/>
        <v>4.0704070407040707</v>
      </c>
    </row>
    <row r="53" spans="1:27">
      <c r="A53" s="117" t="s">
        <v>551</v>
      </c>
      <c r="B53" s="18" t="s">
        <v>45</v>
      </c>
      <c r="C53" s="95">
        <v>908</v>
      </c>
      <c r="D53" s="95">
        <v>19</v>
      </c>
      <c r="E53" s="95">
        <v>52</v>
      </c>
      <c r="F53" s="2">
        <v>8</v>
      </c>
      <c r="G53" s="2">
        <v>7</v>
      </c>
      <c r="H53" s="18" t="s">
        <v>45</v>
      </c>
      <c r="I53" s="113">
        <f t="shared" si="9"/>
        <v>2.0925110132158591</v>
      </c>
      <c r="J53" s="113">
        <f t="shared" si="0"/>
        <v>5.7268722466960353</v>
      </c>
      <c r="K53" s="114">
        <f t="shared" si="1"/>
        <v>0.88105726872246704</v>
      </c>
      <c r="L53" s="115">
        <f t="shared" si="2"/>
        <v>0.77092511013215859</v>
      </c>
      <c r="M53" s="111">
        <f t="shared" si="3"/>
        <v>9.471365638766521</v>
      </c>
      <c r="N53" s="18" t="s">
        <v>45</v>
      </c>
      <c r="O53" t="s">
        <v>737</v>
      </c>
      <c r="P53" t="s">
        <v>734</v>
      </c>
      <c r="Q53" t="s">
        <v>681</v>
      </c>
      <c r="R53" t="s">
        <v>897</v>
      </c>
      <c r="S53" t="s">
        <v>658</v>
      </c>
      <c r="T53" t="s">
        <v>663</v>
      </c>
      <c r="U53" s="18" t="s">
        <v>45</v>
      </c>
      <c r="V53" s="113">
        <f t="shared" si="10"/>
        <v>1.5330188679245282</v>
      </c>
      <c r="W53" s="113">
        <f t="shared" si="4"/>
        <v>6.132075471698113</v>
      </c>
      <c r="X53" s="113">
        <f t="shared" si="5"/>
        <v>90.566037735849065</v>
      </c>
      <c r="Y53" s="114">
        <f t="shared" si="6"/>
        <v>1.179245283018868</v>
      </c>
      <c r="Z53" s="115">
        <f t="shared" si="7"/>
        <v>0.589622641509434</v>
      </c>
      <c r="AA53" s="111">
        <f t="shared" si="8"/>
        <v>9.433962264150944</v>
      </c>
    </row>
    <row r="54" spans="1:27">
      <c r="A54" s="117" t="s">
        <v>552</v>
      </c>
      <c r="B54" s="18" t="s">
        <v>46</v>
      </c>
      <c r="C54" s="95">
        <v>341</v>
      </c>
      <c r="D54" s="95">
        <v>7</v>
      </c>
      <c r="E54" s="95">
        <v>14</v>
      </c>
      <c r="F54" s="2">
        <v>6</v>
      </c>
      <c r="G54" s="2">
        <v>1</v>
      </c>
      <c r="H54" s="18" t="s">
        <v>46</v>
      </c>
      <c r="I54" s="113">
        <f t="shared" si="9"/>
        <v>2.0527859237536656</v>
      </c>
      <c r="J54" s="113">
        <f t="shared" si="0"/>
        <v>4.1055718475073313</v>
      </c>
      <c r="K54" s="114">
        <f t="shared" si="1"/>
        <v>1.7595307917888565</v>
      </c>
      <c r="L54" s="115">
        <f t="shared" si="2"/>
        <v>0.2932551319648094</v>
      </c>
      <c r="M54" s="111">
        <f t="shared" si="3"/>
        <v>8.2111436950146626</v>
      </c>
      <c r="N54" s="18" t="s">
        <v>46</v>
      </c>
      <c r="O54" t="s">
        <v>739</v>
      </c>
      <c r="P54" t="s">
        <v>706</v>
      </c>
      <c r="Q54" t="s">
        <v>698</v>
      </c>
      <c r="R54" t="s">
        <v>898</v>
      </c>
      <c r="S54" t="s">
        <v>663</v>
      </c>
      <c r="T54" t="s">
        <v>677</v>
      </c>
      <c r="U54" s="18" t="s">
        <v>46</v>
      </c>
      <c r="V54" s="113">
        <f t="shared" si="10"/>
        <v>1.9337016574585635</v>
      </c>
      <c r="W54" s="113">
        <f t="shared" si="4"/>
        <v>4.4198895027624303</v>
      </c>
      <c r="X54" s="113">
        <f t="shared" si="5"/>
        <v>91.988950276243102</v>
      </c>
      <c r="Y54" s="114">
        <f t="shared" si="6"/>
        <v>1.3812154696132597</v>
      </c>
      <c r="Z54" s="115">
        <f t="shared" si="7"/>
        <v>0.27624309392265189</v>
      </c>
      <c r="AA54" s="111">
        <f t="shared" si="8"/>
        <v>8.0110497237569049</v>
      </c>
    </row>
    <row r="55" spans="1:27">
      <c r="A55" s="117" t="s">
        <v>553</v>
      </c>
      <c r="B55" s="18" t="s">
        <v>47</v>
      </c>
      <c r="C55" s="95">
        <v>436</v>
      </c>
      <c r="D55" s="95">
        <v>10</v>
      </c>
      <c r="E55" s="95">
        <v>27</v>
      </c>
      <c r="F55" s="2">
        <v>13</v>
      </c>
      <c r="G55" s="2">
        <v>0</v>
      </c>
      <c r="H55" s="18" t="s">
        <v>47</v>
      </c>
      <c r="I55" s="113">
        <f t="shared" si="9"/>
        <v>2.2935779816513762</v>
      </c>
      <c r="J55" s="113">
        <f t="shared" si="0"/>
        <v>6.192660550458716</v>
      </c>
      <c r="K55" s="114">
        <f t="shared" si="1"/>
        <v>2.9816513761467891</v>
      </c>
      <c r="L55" s="115">
        <f t="shared" si="2"/>
        <v>0</v>
      </c>
      <c r="M55" s="111">
        <f t="shared" si="3"/>
        <v>11.467889908256883</v>
      </c>
      <c r="N55" s="18" t="s">
        <v>47</v>
      </c>
      <c r="O55" t="s">
        <v>741</v>
      </c>
      <c r="P55" t="s">
        <v>668</v>
      </c>
      <c r="Q55" t="s">
        <v>674</v>
      </c>
      <c r="R55" t="s">
        <v>899</v>
      </c>
      <c r="S55" t="s">
        <v>668</v>
      </c>
      <c r="T55" t="s">
        <v>677</v>
      </c>
      <c r="U55" s="18" t="s">
        <v>47</v>
      </c>
      <c r="V55" s="113">
        <f t="shared" si="10"/>
        <v>1.4218009478672986</v>
      </c>
      <c r="W55" s="113">
        <f t="shared" si="4"/>
        <v>4.028436018957346</v>
      </c>
      <c r="X55" s="113">
        <f t="shared" si="5"/>
        <v>92.890995260663516</v>
      </c>
      <c r="Y55" s="114">
        <f t="shared" si="6"/>
        <v>1.4218009478672986</v>
      </c>
      <c r="Z55" s="115">
        <f t="shared" si="7"/>
        <v>0.23696682464454977</v>
      </c>
      <c r="AA55" s="111">
        <f t="shared" si="8"/>
        <v>7.109004739336493</v>
      </c>
    </row>
    <row r="56" spans="1:27">
      <c r="A56" s="117" t="s">
        <v>554</v>
      </c>
      <c r="B56" s="18" t="s">
        <v>48</v>
      </c>
      <c r="C56" s="95">
        <v>448</v>
      </c>
      <c r="D56" s="95">
        <v>12</v>
      </c>
      <c r="E56" s="95">
        <v>21</v>
      </c>
      <c r="F56" s="2">
        <v>7</v>
      </c>
      <c r="G56" s="2">
        <v>0</v>
      </c>
      <c r="H56" s="18" t="s">
        <v>48</v>
      </c>
      <c r="I56" s="113">
        <f t="shared" si="9"/>
        <v>2.6785714285714284</v>
      </c>
      <c r="J56" s="113">
        <f t="shared" si="0"/>
        <v>4.6875</v>
      </c>
      <c r="K56" s="114">
        <f t="shared" si="1"/>
        <v>1.5625</v>
      </c>
      <c r="L56" s="115">
        <f t="shared" si="2"/>
        <v>0</v>
      </c>
      <c r="M56" s="111">
        <f t="shared" si="3"/>
        <v>8.9285714285714288</v>
      </c>
      <c r="N56" s="18" t="s">
        <v>48</v>
      </c>
      <c r="O56" t="s">
        <v>743</v>
      </c>
      <c r="P56" t="s">
        <v>663</v>
      </c>
      <c r="Q56" t="s">
        <v>841</v>
      </c>
      <c r="R56" t="s">
        <v>900</v>
      </c>
      <c r="S56" t="s">
        <v>706</v>
      </c>
      <c r="T56" t="s">
        <v>100</v>
      </c>
      <c r="U56" s="18" t="s">
        <v>48</v>
      </c>
      <c r="V56" s="113">
        <f t="shared" si="10"/>
        <v>1.070663811563169</v>
      </c>
      <c r="W56" s="113">
        <f t="shared" si="4"/>
        <v>4.7109207708779444</v>
      </c>
      <c r="X56" s="113">
        <f t="shared" si="5"/>
        <v>92.719486081370448</v>
      </c>
      <c r="Y56" s="114">
        <f t="shared" si="6"/>
        <v>1.4989293361884368</v>
      </c>
      <c r="Z56" s="115">
        <f t="shared" si="7"/>
        <v>0</v>
      </c>
      <c r="AA56" s="111">
        <f t="shared" si="8"/>
        <v>7.2805139186295502</v>
      </c>
    </row>
    <row r="57" spans="1:27">
      <c r="A57" s="117" t="s">
        <v>555</v>
      </c>
      <c r="B57" s="18" t="s">
        <v>49</v>
      </c>
      <c r="C57" s="95">
        <v>235</v>
      </c>
      <c r="D57" s="95">
        <v>5</v>
      </c>
      <c r="E57" s="95">
        <v>10</v>
      </c>
      <c r="F57" s="2">
        <v>4</v>
      </c>
      <c r="G57" s="2">
        <v>0</v>
      </c>
      <c r="H57" s="18" t="s">
        <v>49</v>
      </c>
      <c r="I57" s="113">
        <f t="shared" si="9"/>
        <v>2.1276595744680851</v>
      </c>
      <c r="J57" s="113">
        <f t="shared" si="0"/>
        <v>4.2553191489361701</v>
      </c>
      <c r="K57" s="114">
        <f t="shared" si="1"/>
        <v>1.7021276595744681</v>
      </c>
      <c r="L57" s="115">
        <f t="shared" si="2"/>
        <v>0</v>
      </c>
      <c r="M57" s="111">
        <f t="shared" si="3"/>
        <v>8.085106382978724</v>
      </c>
      <c r="N57" s="18" t="s">
        <v>49</v>
      </c>
      <c r="O57" t="s">
        <v>537</v>
      </c>
      <c r="P57" t="s">
        <v>672</v>
      </c>
      <c r="Q57" t="s">
        <v>668</v>
      </c>
      <c r="R57" t="s">
        <v>529</v>
      </c>
      <c r="S57" t="s">
        <v>100</v>
      </c>
      <c r="T57" t="s">
        <v>100</v>
      </c>
      <c r="U57" s="18" t="s">
        <v>49</v>
      </c>
      <c r="V57" s="113">
        <f t="shared" si="10"/>
        <v>0.94786729857819907</v>
      </c>
      <c r="W57" s="113">
        <f t="shared" si="4"/>
        <v>2.8436018957345972</v>
      </c>
      <c r="X57" s="113">
        <f t="shared" si="5"/>
        <v>96.208530805687204</v>
      </c>
      <c r="Y57" s="114">
        <f t="shared" si="6"/>
        <v>0</v>
      </c>
      <c r="Z57" s="115">
        <f t="shared" si="7"/>
        <v>0</v>
      </c>
      <c r="AA57" s="111">
        <f t="shared" si="8"/>
        <v>3.7914691943127963</v>
      </c>
    </row>
    <row r="58" spans="1:27">
      <c r="A58" s="117" t="s">
        <v>556</v>
      </c>
      <c r="B58" s="18" t="s">
        <v>50</v>
      </c>
      <c r="C58" s="95">
        <v>192</v>
      </c>
      <c r="D58" s="95">
        <v>5</v>
      </c>
      <c r="E58" s="95">
        <v>13</v>
      </c>
      <c r="F58" s="2">
        <v>3</v>
      </c>
      <c r="G58" s="2">
        <v>0</v>
      </c>
      <c r="H58" s="18" t="s">
        <v>50</v>
      </c>
      <c r="I58" s="113">
        <f t="shared" si="9"/>
        <v>2.604166666666667</v>
      </c>
      <c r="J58" s="113">
        <f t="shared" si="0"/>
        <v>6.770833333333333</v>
      </c>
      <c r="K58" s="114">
        <f t="shared" si="1"/>
        <v>1.5625</v>
      </c>
      <c r="L58" s="115">
        <f t="shared" si="2"/>
        <v>0</v>
      </c>
      <c r="M58" s="111">
        <f t="shared" si="3"/>
        <v>10.9375</v>
      </c>
      <c r="N58" s="18" t="s">
        <v>50</v>
      </c>
      <c r="O58" t="s">
        <v>746</v>
      </c>
      <c r="P58" t="s">
        <v>672</v>
      </c>
      <c r="Q58" t="s">
        <v>671</v>
      </c>
      <c r="R58" t="s">
        <v>901</v>
      </c>
      <c r="S58" t="s">
        <v>677</v>
      </c>
      <c r="T58" t="s">
        <v>100</v>
      </c>
      <c r="U58" s="18" t="s">
        <v>50</v>
      </c>
      <c r="V58" s="113">
        <f t="shared" si="10"/>
        <v>1.1560693641618496</v>
      </c>
      <c r="W58" s="113">
        <f t="shared" si="4"/>
        <v>1.7341040462427744</v>
      </c>
      <c r="X58" s="113">
        <f t="shared" si="5"/>
        <v>96.531791907514446</v>
      </c>
      <c r="Y58" s="114">
        <f t="shared" si="6"/>
        <v>0.57803468208092479</v>
      </c>
      <c r="Z58" s="115">
        <f t="shared" si="7"/>
        <v>0</v>
      </c>
      <c r="AA58" s="111">
        <f t="shared" si="8"/>
        <v>3.4682080924855487</v>
      </c>
    </row>
    <row r="59" spans="1:27">
      <c r="A59" s="117" t="s">
        <v>557</v>
      </c>
      <c r="B59" s="18" t="s">
        <v>51</v>
      </c>
      <c r="C59" s="95">
        <v>125</v>
      </c>
      <c r="D59" s="95">
        <v>1</v>
      </c>
      <c r="E59" s="95">
        <v>7</v>
      </c>
      <c r="F59" s="2">
        <v>1</v>
      </c>
      <c r="G59" s="2">
        <v>0</v>
      </c>
      <c r="H59" s="18" t="s">
        <v>51</v>
      </c>
      <c r="I59" s="113">
        <f t="shared" si="9"/>
        <v>0.8</v>
      </c>
      <c r="J59" s="113">
        <f t="shared" si="0"/>
        <v>5.6000000000000005</v>
      </c>
      <c r="K59" s="114">
        <f t="shared" si="1"/>
        <v>0.8</v>
      </c>
      <c r="L59" s="115">
        <f t="shared" si="2"/>
        <v>0</v>
      </c>
      <c r="M59" s="111">
        <f t="shared" si="3"/>
        <v>7.2</v>
      </c>
      <c r="N59" s="18" t="s">
        <v>51</v>
      </c>
      <c r="O59" t="s">
        <v>520</v>
      </c>
      <c r="P59" t="s">
        <v>711</v>
      </c>
      <c r="Q59" t="s">
        <v>672</v>
      </c>
      <c r="R59" t="s">
        <v>510</v>
      </c>
      <c r="S59" t="s">
        <v>677</v>
      </c>
      <c r="T59" t="s">
        <v>100</v>
      </c>
      <c r="U59" s="18" t="s">
        <v>51</v>
      </c>
      <c r="V59" s="113">
        <f t="shared" si="10"/>
        <v>3.5087719298245612</v>
      </c>
      <c r="W59" s="113">
        <f t="shared" si="4"/>
        <v>1.7543859649122806</v>
      </c>
      <c r="X59" s="113">
        <f t="shared" si="5"/>
        <v>91.228070175438589</v>
      </c>
      <c r="Y59" s="114">
        <f t="shared" si="6"/>
        <v>0.8771929824561403</v>
      </c>
      <c r="Z59" s="115">
        <f t="shared" si="7"/>
        <v>0</v>
      </c>
      <c r="AA59" s="111">
        <f t="shared" si="8"/>
        <v>6.140350877192982</v>
      </c>
    </row>
    <row r="60" spans="1:27">
      <c r="A60" s="117" t="s">
        <v>558</v>
      </c>
      <c r="B60" s="18" t="s">
        <v>52</v>
      </c>
      <c r="C60" s="95">
        <v>148</v>
      </c>
      <c r="D60" s="95">
        <v>7</v>
      </c>
      <c r="E60" s="95">
        <v>8</v>
      </c>
      <c r="F60" s="2">
        <v>4</v>
      </c>
      <c r="G60" s="2">
        <v>0</v>
      </c>
      <c r="H60" s="18" t="s">
        <v>52</v>
      </c>
      <c r="I60" s="113">
        <f t="shared" si="9"/>
        <v>4.7297297297297298</v>
      </c>
      <c r="J60" s="113">
        <f t="shared" si="0"/>
        <v>5.4054054054054053</v>
      </c>
      <c r="K60" s="114">
        <f t="shared" si="1"/>
        <v>2.7027027027027026</v>
      </c>
      <c r="L60" s="115">
        <f t="shared" si="2"/>
        <v>0</v>
      </c>
      <c r="M60" s="111">
        <f t="shared" si="3"/>
        <v>12.837837837837839</v>
      </c>
      <c r="N60" s="18" t="s">
        <v>52</v>
      </c>
      <c r="O60" t="s">
        <v>749</v>
      </c>
      <c r="P60" t="s">
        <v>663</v>
      </c>
      <c r="Q60" t="s">
        <v>748</v>
      </c>
      <c r="R60" t="s">
        <v>515</v>
      </c>
      <c r="S60" t="s">
        <v>677</v>
      </c>
      <c r="T60" t="s">
        <v>100</v>
      </c>
      <c r="U60" s="18" t="s">
        <v>52</v>
      </c>
      <c r="V60" s="113">
        <f t="shared" si="10"/>
        <v>4.032258064516129</v>
      </c>
      <c r="W60" s="113">
        <f t="shared" si="4"/>
        <v>7.2580645161290329</v>
      </c>
      <c r="X60" s="113">
        <f t="shared" si="5"/>
        <v>87.903225806451616</v>
      </c>
      <c r="Y60" s="114">
        <f t="shared" si="6"/>
        <v>0.80645161290322576</v>
      </c>
      <c r="Z60" s="115">
        <f t="shared" si="7"/>
        <v>0</v>
      </c>
      <c r="AA60" s="111">
        <f t="shared" si="8"/>
        <v>12.096774193548388</v>
      </c>
    </row>
    <row r="61" spans="1:27">
      <c r="A61" s="117" t="s">
        <v>559</v>
      </c>
      <c r="B61" s="18" t="s">
        <v>53</v>
      </c>
      <c r="C61" s="95">
        <v>89</v>
      </c>
      <c r="D61" s="95">
        <v>2</v>
      </c>
      <c r="E61" s="95">
        <v>1</v>
      </c>
      <c r="F61" s="2">
        <v>0</v>
      </c>
      <c r="G61" s="2">
        <v>0</v>
      </c>
      <c r="H61" s="18" t="s">
        <v>53</v>
      </c>
      <c r="I61" s="113">
        <f t="shared" si="9"/>
        <v>2.2471910112359552</v>
      </c>
      <c r="J61" s="113">
        <f t="shared" si="0"/>
        <v>1.1235955056179776</v>
      </c>
      <c r="K61" s="114">
        <f t="shared" si="1"/>
        <v>0</v>
      </c>
      <c r="L61" s="115">
        <f t="shared" si="2"/>
        <v>0</v>
      </c>
      <c r="M61" s="111">
        <f t="shared" si="3"/>
        <v>3.3707865168539328</v>
      </c>
      <c r="N61" s="18" t="s">
        <v>53</v>
      </c>
      <c r="O61" t="s">
        <v>705</v>
      </c>
      <c r="P61" t="s">
        <v>711</v>
      </c>
      <c r="Q61" t="s">
        <v>706</v>
      </c>
      <c r="R61" t="s">
        <v>902</v>
      </c>
      <c r="S61" t="s">
        <v>100</v>
      </c>
      <c r="T61" t="s">
        <v>100</v>
      </c>
      <c r="U61" s="18" t="s">
        <v>53</v>
      </c>
      <c r="V61" s="113">
        <f t="shared" si="10"/>
        <v>5.1948051948051948</v>
      </c>
      <c r="W61" s="113">
        <f t="shared" si="4"/>
        <v>9.0909090909090917</v>
      </c>
      <c r="X61" s="113">
        <f t="shared" si="5"/>
        <v>85.714285714285708</v>
      </c>
      <c r="Y61" s="114">
        <f t="shared" si="6"/>
        <v>0</v>
      </c>
      <c r="Z61" s="115">
        <f t="shared" si="7"/>
        <v>0</v>
      </c>
      <c r="AA61" s="111">
        <f t="shared" si="8"/>
        <v>14.285714285714286</v>
      </c>
    </row>
    <row r="62" spans="1:27">
      <c r="A62" s="117" t="s">
        <v>560</v>
      </c>
      <c r="B62" s="18" t="s">
        <v>54</v>
      </c>
      <c r="C62" s="95">
        <v>2781</v>
      </c>
      <c r="D62" s="95">
        <v>51</v>
      </c>
      <c r="E62" s="95">
        <v>103</v>
      </c>
      <c r="F62" s="2">
        <v>41</v>
      </c>
      <c r="G62" s="2">
        <v>4</v>
      </c>
      <c r="H62" s="18" t="s">
        <v>54</v>
      </c>
      <c r="I62" s="113">
        <f t="shared" si="9"/>
        <v>1.8338727076591153</v>
      </c>
      <c r="J62" s="113">
        <f t="shared" si="0"/>
        <v>3.7037037037037033</v>
      </c>
      <c r="K62" s="114">
        <f t="shared" si="1"/>
        <v>1.4742898238043869</v>
      </c>
      <c r="L62" s="115">
        <f t="shared" si="2"/>
        <v>0.14383315354189141</v>
      </c>
      <c r="M62" s="111">
        <f t="shared" si="3"/>
        <v>7.1556993887090972</v>
      </c>
      <c r="N62" s="18" t="s">
        <v>54</v>
      </c>
      <c r="O62" t="s">
        <v>751</v>
      </c>
      <c r="P62" t="s">
        <v>903</v>
      </c>
      <c r="Q62" t="s">
        <v>904</v>
      </c>
      <c r="R62" t="s">
        <v>905</v>
      </c>
      <c r="S62" t="s">
        <v>827</v>
      </c>
      <c r="T62" t="s">
        <v>671</v>
      </c>
      <c r="U62" s="18" t="s">
        <v>54</v>
      </c>
      <c r="V62" s="113">
        <f t="shared" si="10"/>
        <v>2.7452563584981835</v>
      </c>
      <c r="W62" s="113">
        <f t="shared" si="4"/>
        <v>5.1271699636657244</v>
      </c>
      <c r="X62" s="113">
        <f t="shared" si="5"/>
        <v>90.795316915623729</v>
      </c>
      <c r="Y62" s="114">
        <f t="shared" si="6"/>
        <v>1.2111425111021397</v>
      </c>
      <c r="Z62" s="115">
        <f t="shared" si="7"/>
        <v>0.12111425111021397</v>
      </c>
      <c r="AA62" s="111">
        <f t="shared" si="8"/>
        <v>9.2046830843762617</v>
      </c>
    </row>
    <row r="63" spans="1:27">
      <c r="A63" s="117" t="s">
        <v>561</v>
      </c>
      <c r="B63" s="18" t="s">
        <v>55</v>
      </c>
      <c r="C63" s="95">
        <v>1065</v>
      </c>
      <c r="D63" s="95">
        <v>24</v>
      </c>
      <c r="E63" s="95">
        <v>61</v>
      </c>
      <c r="F63" s="95">
        <v>23</v>
      </c>
      <c r="G63" s="2">
        <v>8</v>
      </c>
      <c r="H63" s="18" t="s">
        <v>55</v>
      </c>
      <c r="I63" s="113">
        <f t="shared" si="9"/>
        <v>2.2535211267605635</v>
      </c>
      <c r="J63" s="113">
        <f t="shared" si="0"/>
        <v>5.727699530516432</v>
      </c>
      <c r="K63" s="114">
        <f t="shared" si="1"/>
        <v>2.15962441314554</v>
      </c>
      <c r="L63" s="115">
        <f t="shared" si="2"/>
        <v>0.75117370892018775</v>
      </c>
      <c r="M63" s="111">
        <f t="shared" si="3"/>
        <v>10.892018779342724</v>
      </c>
      <c r="N63" s="18" t="s">
        <v>55</v>
      </c>
      <c r="O63" t="s">
        <v>755</v>
      </c>
      <c r="P63" t="s">
        <v>692</v>
      </c>
      <c r="Q63" t="s">
        <v>791</v>
      </c>
      <c r="R63" t="s">
        <v>906</v>
      </c>
      <c r="S63" t="s">
        <v>687</v>
      </c>
      <c r="T63" t="s">
        <v>668</v>
      </c>
      <c r="U63" s="18" t="s">
        <v>55</v>
      </c>
      <c r="V63" s="113">
        <f t="shared" si="10"/>
        <v>1.595298068849706</v>
      </c>
      <c r="W63" s="113">
        <f t="shared" si="4"/>
        <v>3.7783375314861463</v>
      </c>
      <c r="X63" s="113">
        <f t="shared" si="5"/>
        <v>92.611251049538197</v>
      </c>
      <c r="Y63" s="114">
        <f t="shared" si="6"/>
        <v>1.5113350125944585</v>
      </c>
      <c r="Z63" s="115">
        <f t="shared" si="7"/>
        <v>0.50377833753148615</v>
      </c>
      <c r="AA63" s="111">
        <f t="shared" si="8"/>
        <v>7.3887489504617969</v>
      </c>
    </row>
    <row r="64" spans="1:27">
      <c r="A64" s="117" t="s">
        <v>562</v>
      </c>
      <c r="B64" s="18" t="s">
        <v>56</v>
      </c>
      <c r="C64" s="95">
        <v>1687</v>
      </c>
      <c r="D64" s="95">
        <v>21</v>
      </c>
      <c r="E64" s="95">
        <v>38</v>
      </c>
      <c r="F64" s="95">
        <v>17</v>
      </c>
      <c r="G64" s="2">
        <v>8</v>
      </c>
      <c r="H64" s="18" t="s">
        <v>56</v>
      </c>
      <c r="I64" s="113">
        <f t="shared" si="9"/>
        <v>1.2448132780082988</v>
      </c>
      <c r="J64" s="113">
        <f t="shared" si="0"/>
        <v>2.2525192649673977</v>
      </c>
      <c r="K64" s="114">
        <f t="shared" si="1"/>
        <v>1.007705986959099</v>
      </c>
      <c r="L64" s="115">
        <f t="shared" si="2"/>
        <v>0.47421458209839951</v>
      </c>
      <c r="M64" s="111">
        <f t="shared" si="3"/>
        <v>4.9792531120331951</v>
      </c>
      <c r="N64" s="18" t="s">
        <v>56</v>
      </c>
      <c r="O64" t="s">
        <v>757</v>
      </c>
      <c r="P64" t="s">
        <v>674</v>
      </c>
      <c r="Q64" t="s">
        <v>702</v>
      </c>
      <c r="R64" t="s">
        <v>907</v>
      </c>
      <c r="S64" t="s">
        <v>841</v>
      </c>
      <c r="T64" t="s">
        <v>658</v>
      </c>
      <c r="U64" s="18" t="s">
        <v>56</v>
      </c>
      <c r="V64" s="113">
        <f t="shared" si="10"/>
        <v>1.2820512820512819</v>
      </c>
      <c r="W64" s="113">
        <f t="shared" si="4"/>
        <v>1.9607843137254901</v>
      </c>
      <c r="X64" s="113">
        <f t="shared" si="5"/>
        <v>94.343891402714931</v>
      </c>
      <c r="Y64" s="114">
        <f t="shared" si="6"/>
        <v>1.6591251885369533</v>
      </c>
      <c r="Z64" s="115">
        <f t="shared" si="7"/>
        <v>0.75414781297134237</v>
      </c>
      <c r="AA64" s="111">
        <f t="shared" si="8"/>
        <v>5.6561085972850682</v>
      </c>
    </row>
    <row r="65" spans="1:27">
      <c r="A65" s="117" t="s">
        <v>563</v>
      </c>
      <c r="B65" s="18" t="s">
        <v>57</v>
      </c>
      <c r="C65" s="95">
        <v>1276</v>
      </c>
      <c r="D65" s="95">
        <v>30</v>
      </c>
      <c r="E65" s="95">
        <v>65</v>
      </c>
      <c r="F65" s="95">
        <v>28</v>
      </c>
      <c r="G65" s="2">
        <v>2</v>
      </c>
      <c r="H65" s="18" t="s">
        <v>57</v>
      </c>
      <c r="I65" s="113">
        <f t="shared" si="9"/>
        <v>2.3510971786833856</v>
      </c>
      <c r="J65" s="113">
        <f t="shared" si="0"/>
        <v>5.0940438871473352</v>
      </c>
      <c r="K65" s="114">
        <f t="shared" si="1"/>
        <v>2.1943573667711598</v>
      </c>
      <c r="L65" s="115">
        <f t="shared" si="2"/>
        <v>0.15673981191222569</v>
      </c>
      <c r="M65" s="111">
        <f t="shared" si="3"/>
        <v>9.7962382445141074</v>
      </c>
      <c r="N65" s="18" t="s">
        <v>57</v>
      </c>
      <c r="O65" t="s">
        <v>760</v>
      </c>
      <c r="P65" t="s">
        <v>698</v>
      </c>
      <c r="Q65" t="s">
        <v>872</v>
      </c>
      <c r="R65" t="s">
        <v>908</v>
      </c>
      <c r="S65" t="s">
        <v>700</v>
      </c>
      <c r="T65" t="s">
        <v>672</v>
      </c>
      <c r="U65" s="18" t="s">
        <v>57</v>
      </c>
      <c r="V65" s="113">
        <f t="shared" si="10"/>
        <v>1.3852813852813852</v>
      </c>
      <c r="W65" s="113">
        <f t="shared" si="4"/>
        <v>2.6839826839826841</v>
      </c>
      <c r="X65" s="113">
        <f t="shared" si="5"/>
        <v>93.679653679653683</v>
      </c>
      <c r="Y65" s="114">
        <f t="shared" si="6"/>
        <v>2.0779220779220777</v>
      </c>
      <c r="Z65" s="115">
        <f t="shared" si="7"/>
        <v>0.17316017316017315</v>
      </c>
      <c r="AA65" s="111">
        <f t="shared" si="8"/>
        <v>6.3203463203463208</v>
      </c>
    </row>
    <row r="66" spans="1:27">
      <c r="A66" s="117" t="s">
        <v>564</v>
      </c>
      <c r="B66" s="18" t="s">
        <v>58</v>
      </c>
      <c r="C66" s="95">
        <v>504</v>
      </c>
      <c r="D66" s="95">
        <v>10</v>
      </c>
      <c r="E66" s="95">
        <v>44</v>
      </c>
      <c r="F66" s="95">
        <v>4</v>
      </c>
      <c r="G66" s="2">
        <v>1</v>
      </c>
      <c r="H66" s="18" t="s">
        <v>58</v>
      </c>
      <c r="I66" s="113">
        <f t="shared" si="9"/>
        <v>1.984126984126984</v>
      </c>
      <c r="J66" s="113">
        <f t="shared" si="0"/>
        <v>8.7301587301587293</v>
      </c>
      <c r="K66" s="114">
        <f t="shared" si="1"/>
        <v>0.79365079365079361</v>
      </c>
      <c r="L66" s="115">
        <f t="shared" si="2"/>
        <v>0.1984126984126984</v>
      </c>
      <c r="M66" s="111">
        <f t="shared" si="3"/>
        <v>11.706349206349206</v>
      </c>
      <c r="N66" s="18" t="s">
        <v>58</v>
      </c>
      <c r="O66" t="s">
        <v>764</v>
      </c>
      <c r="P66" t="s">
        <v>717</v>
      </c>
      <c r="Q66" t="s">
        <v>702</v>
      </c>
      <c r="R66" t="s">
        <v>787</v>
      </c>
      <c r="S66" t="s">
        <v>711</v>
      </c>
      <c r="T66" t="s">
        <v>677</v>
      </c>
      <c r="U66" s="18" t="s">
        <v>58</v>
      </c>
      <c r="V66" s="113">
        <f t="shared" si="10"/>
        <v>2.4229074889867843</v>
      </c>
      <c r="W66" s="113">
        <f t="shared" si="4"/>
        <v>5.7268722466960353</v>
      </c>
      <c r="X66" s="113">
        <f t="shared" si="5"/>
        <v>90.748898678414093</v>
      </c>
      <c r="Y66" s="114">
        <f t="shared" si="6"/>
        <v>0.88105726872246704</v>
      </c>
      <c r="Z66" s="115">
        <f t="shared" si="7"/>
        <v>0.22026431718061676</v>
      </c>
      <c r="AA66" s="111">
        <f t="shared" si="8"/>
        <v>9.251101321585903</v>
      </c>
    </row>
    <row r="67" spans="1:27">
      <c r="A67" s="117" t="s">
        <v>565</v>
      </c>
      <c r="B67" s="18" t="s">
        <v>84</v>
      </c>
      <c r="C67" s="95">
        <v>831</v>
      </c>
      <c r="D67" s="95">
        <v>10</v>
      </c>
      <c r="E67" s="95">
        <v>41</v>
      </c>
      <c r="F67" s="95">
        <v>17</v>
      </c>
      <c r="G67" s="2">
        <v>1</v>
      </c>
      <c r="H67" s="18" t="s">
        <v>84</v>
      </c>
      <c r="I67" s="113">
        <f t="shared" si="9"/>
        <v>1.2033694344163659</v>
      </c>
      <c r="J67" s="113">
        <f t="shared" si="0"/>
        <v>4.9338146811071004</v>
      </c>
      <c r="K67" s="114">
        <f t="shared" si="1"/>
        <v>2.0457280385078223</v>
      </c>
      <c r="L67" s="115">
        <f t="shared" si="2"/>
        <v>0.12033694344163659</v>
      </c>
      <c r="M67" s="111">
        <f t="shared" si="3"/>
        <v>8.3032490974729249</v>
      </c>
      <c r="N67" s="18" t="s">
        <v>84</v>
      </c>
      <c r="O67" t="s">
        <v>766</v>
      </c>
      <c r="P67" t="s">
        <v>841</v>
      </c>
      <c r="Q67" t="s">
        <v>708</v>
      </c>
      <c r="R67" t="s">
        <v>909</v>
      </c>
      <c r="S67" t="s">
        <v>687</v>
      </c>
      <c r="T67" t="s">
        <v>668</v>
      </c>
      <c r="U67" s="18" t="s">
        <v>84</v>
      </c>
      <c r="V67" s="113">
        <f t="shared" si="10"/>
        <v>2.6190476190476191</v>
      </c>
      <c r="W67" s="113">
        <f t="shared" si="4"/>
        <v>5.9523809523809517</v>
      </c>
      <c r="X67" s="113">
        <f t="shared" si="5"/>
        <v>88.571428571428569</v>
      </c>
      <c r="Y67" s="114">
        <f t="shared" si="6"/>
        <v>2.1428571428571428</v>
      </c>
      <c r="Z67" s="115">
        <f t="shared" si="7"/>
        <v>0.7142857142857143</v>
      </c>
      <c r="AA67" s="111">
        <f t="shared" si="8"/>
        <v>11.428571428571427</v>
      </c>
    </row>
    <row r="68" spans="1:27">
      <c r="A68" s="117" t="s">
        <v>566</v>
      </c>
      <c r="B68" s="18" t="s">
        <v>60</v>
      </c>
      <c r="C68" s="95">
        <v>417</v>
      </c>
      <c r="D68" s="95">
        <v>8</v>
      </c>
      <c r="E68" s="95">
        <v>31</v>
      </c>
      <c r="F68" s="95">
        <v>5</v>
      </c>
      <c r="G68" s="2">
        <v>0</v>
      </c>
      <c r="H68" s="18" t="s">
        <v>60</v>
      </c>
      <c r="I68" s="113">
        <f t="shared" si="9"/>
        <v>1.9184652278177456</v>
      </c>
      <c r="J68" s="113">
        <f t="shared" si="0"/>
        <v>7.434052757793765</v>
      </c>
      <c r="K68" s="114">
        <f t="shared" si="1"/>
        <v>1.1990407673860912</v>
      </c>
      <c r="L68" s="115">
        <f t="shared" si="2"/>
        <v>0</v>
      </c>
      <c r="M68" s="111">
        <f t="shared" si="3"/>
        <v>10.551558752997602</v>
      </c>
      <c r="N68" s="18" t="s">
        <v>60</v>
      </c>
      <c r="O68" t="s">
        <v>583</v>
      </c>
      <c r="P68" t="s">
        <v>910</v>
      </c>
      <c r="Q68" t="s">
        <v>883</v>
      </c>
      <c r="R68" t="s">
        <v>911</v>
      </c>
      <c r="S68" t="s">
        <v>748</v>
      </c>
      <c r="T68" t="s">
        <v>677</v>
      </c>
      <c r="U68" s="18" t="s">
        <v>60</v>
      </c>
      <c r="V68" s="113">
        <f t="shared" si="10"/>
        <v>5.3921568627450984</v>
      </c>
      <c r="W68" s="113">
        <f t="shared" si="4"/>
        <v>7.6797385620915035</v>
      </c>
      <c r="X68" s="113">
        <f t="shared" si="5"/>
        <v>85.294117647058826</v>
      </c>
      <c r="Y68" s="114">
        <f t="shared" si="6"/>
        <v>1.4705882352941175</v>
      </c>
      <c r="Z68" s="115">
        <f t="shared" si="7"/>
        <v>0.16339869281045752</v>
      </c>
      <c r="AA68" s="111">
        <f t="shared" si="8"/>
        <v>14.705882352941176</v>
      </c>
    </row>
    <row r="69" spans="1:27">
      <c r="A69" s="117" t="s">
        <v>567</v>
      </c>
      <c r="B69" s="18" t="s">
        <v>61</v>
      </c>
      <c r="C69" s="95">
        <v>719</v>
      </c>
      <c r="D69" s="95">
        <v>17</v>
      </c>
      <c r="E69" s="95">
        <v>14</v>
      </c>
      <c r="F69" s="95">
        <v>5</v>
      </c>
      <c r="G69" s="2">
        <v>8</v>
      </c>
      <c r="H69" s="18" t="s">
        <v>61</v>
      </c>
      <c r="I69" s="113">
        <f t="shared" si="9"/>
        <v>2.364394993045897</v>
      </c>
      <c r="J69" s="113">
        <f t="shared" si="0"/>
        <v>1.9471488178025034</v>
      </c>
      <c r="K69" s="114">
        <f t="shared" si="1"/>
        <v>0.69541029207232274</v>
      </c>
      <c r="L69" s="115">
        <f t="shared" si="2"/>
        <v>1.1126564673157162</v>
      </c>
      <c r="M69" s="111">
        <f t="shared" si="3"/>
        <v>6.1196105702364392</v>
      </c>
      <c r="N69" s="18" t="s">
        <v>61</v>
      </c>
      <c r="O69" t="s">
        <v>771</v>
      </c>
      <c r="P69" t="s">
        <v>706</v>
      </c>
      <c r="Q69" t="s">
        <v>768</v>
      </c>
      <c r="R69" t="s">
        <v>912</v>
      </c>
      <c r="S69" t="s">
        <v>706</v>
      </c>
      <c r="T69" t="s">
        <v>100</v>
      </c>
      <c r="U69" s="18" t="s">
        <v>61</v>
      </c>
      <c r="V69" s="113">
        <f t="shared" si="10"/>
        <v>0.95497953615279674</v>
      </c>
      <c r="W69" s="113">
        <f t="shared" si="4"/>
        <v>4.3656207366984994</v>
      </c>
      <c r="X69" s="113">
        <f t="shared" si="5"/>
        <v>93.7244201909959</v>
      </c>
      <c r="Y69" s="114">
        <f t="shared" si="6"/>
        <v>0.95497953615279674</v>
      </c>
      <c r="Z69" s="115">
        <f t="shared" si="7"/>
        <v>0</v>
      </c>
      <c r="AA69" s="111">
        <f t="shared" si="8"/>
        <v>6.2755798090040926</v>
      </c>
    </row>
    <row r="70" spans="1:27">
      <c r="A70" s="117" t="s">
        <v>568</v>
      </c>
      <c r="B70" s="18" t="s">
        <v>62</v>
      </c>
      <c r="C70" s="95">
        <v>558</v>
      </c>
      <c r="D70" s="95">
        <v>15</v>
      </c>
      <c r="E70" s="95">
        <v>24</v>
      </c>
      <c r="F70" s="95">
        <v>5</v>
      </c>
      <c r="G70" s="2">
        <v>0</v>
      </c>
      <c r="H70" s="18" t="s">
        <v>62</v>
      </c>
      <c r="I70" s="113">
        <f t="shared" si="9"/>
        <v>2.6881720430107525</v>
      </c>
      <c r="J70" s="113">
        <f t="shared" si="0"/>
        <v>4.3010752688172049</v>
      </c>
      <c r="K70" s="114">
        <f t="shared" si="1"/>
        <v>0.8960573476702508</v>
      </c>
      <c r="L70" s="115">
        <f t="shared" si="2"/>
        <v>0</v>
      </c>
      <c r="M70" s="111">
        <f t="shared" si="3"/>
        <v>7.8853046594982086</v>
      </c>
      <c r="N70" s="18" t="s">
        <v>62</v>
      </c>
      <c r="O70" t="s">
        <v>773</v>
      </c>
      <c r="P70" t="s">
        <v>676</v>
      </c>
      <c r="Q70" t="s">
        <v>692</v>
      </c>
      <c r="R70" t="s">
        <v>729</v>
      </c>
      <c r="S70" t="s">
        <v>671</v>
      </c>
      <c r="T70" t="s">
        <v>100</v>
      </c>
      <c r="U70" s="18" t="s">
        <v>62</v>
      </c>
      <c r="V70" s="113">
        <f t="shared" si="10"/>
        <v>1.5473887814313347</v>
      </c>
      <c r="W70" s="113">
        <f t="shared" si="4"/>
        <v>3.67504835589942</v>
      </c>
      <c r="X70" s="113">
        <f t="shared" si="5"/>
        <v>94.197292069632496</v>
      </c>
      <c r="Y70" s="114">
        <f t="shared" si="6"/>
        <v>0.58027079303675055</v>
      </c>
      <c r="Z70" s="115">
        <f t="shared" si="7"/>
        <v>0</v>
      </c>
      <c r="AA70" s="111">
        <f t="shared" si="8"/>
        <v>5.8027079303675055</v>
      </c>
    </row>
    <row r="71" spans="1:27">
      <c r="A71" s="117" t="s">
        <v>569</v>
      </c>
      <c r="B71" s="18" t="s">
        <v>63</v>
      </c>
      <c r="C71" s="95">
        <v>405</v>
      </c>
      <c r="D71" s="95">
        <v>14</v>
      </c>
      <c r="E71" s="95">
        <v>21</v>
      </c>
      <c r="F71" s="95">
        <v>12</v>
      </c>
      <c r="G71" s="2">
        <v>3</v>
      </c>
      <c r="H71" s="18" t="s">
        <v>63</v>
      </c>
      <c r="I71" s="113">
        <f t="shared" si="9"/>
        <v>3.4567901234567899</v>
      </c>
      <c r="J71" s="113">
        <f t="shared" si="0"/>
        <v>5.1851851851851851</v>
      </c>
      <c r="K71" s="114">
        <f t="shared" si="1"/>
        <v>2.9629629629629632</v>
      </c>
      <c r="L71" s="115">
        <f t="shared" si="2"/>
        <v>0.74074074074074081</v>
      </c>
      <c r="M71" s="111">
        <f t="shared" si="3"/>
        <v>12.345679012345679</v>
      </c>
      <c r="N71" s="18" t="s">
        <v>63</v>
      </c>
      <c r="O71" t="s">
        <v>774</v>
      </c>
      <c r="P71" t="s">
        <v>676</v>
      </c>
      <c r="Q71" t="s">
        <v>731</v>
      </c>
      <c r="R71" t="s">
        <v>913</v>
      </c>
      <c r="S71" t="s">
        <v>663</v>
      </c>
      <c r="T71" t="s">
        <v>671</v>
      </c>
      <c r="U71" s="18" t="s">
        <v>63</v>
      </c>
      <c r="V71" s="113">
        <f t="shared" si="10"/>
        <v>2.7586206896551726</v>
      </c>
      <c r="W71" s="113">
        <f t="shared" si="4"/>
        <v>4.1379310344827589</v>
      </c>
      <c r="X71" s="113">
        <f t="shared" si="5"/>
        <v>90.344827586206904</v>
      </c>
      <c r="Y71" s="114">
        <f t="shared" si="6"/>
        <v>1.7241379310344827</v>
      </c>
      <c r="Z71" s="115">
        <f t="shared" si="7"/>
        <v>1.0344827586206897</v>
      </c>
      <c r="AA71" s="111">
        <f t="shared" si="8"/>
        <v>9.655172413793105</v>
      </c>
    </row>
    <row r="72" spans="1:27">
      <c r="A72" s="117" t="s">
        <v>570</v>
      </c>
      <c r="B72" s="18" t="s">
        <v>64</v>
      </c>
      <c r="C72" s="95">
        <v>729</v>
      </c>
      <c r="D72" s="95">
        <v>17</v>
      </c>
      <c r="E72" s="95">
        <v>71</v>
      </c>
      <c r="F72" s="95">
        <v>4</v>
      </c>
      <c r="G72" s="2">
        <v>0</v>
      </c>
      <c r="H72" s="18" t="s">
        <v>64</v>
      </c>
      <c r="I72" s="113">
        <f t="shared" si="9"/>
        <v>2.3319615912208507</v>
      </c>
      <c r="J72" s="113">
        <f t="shared" si="0"/>
        <v>9.7393689986282581</v>
      </c>
      <c r="K72" s="114">
        <f t="shared" si="1"/>
        <v>0.5486968449931412</v>
      </c>
      <c r="L72" s="115">
        <f t="shared" si="2"/>
        <v>0</v>
      </c>
      <c r="M72" s="111">
        <f t="shared" si="3"/>
        <v>12.62002743484225</v>
      </c>
      <c r="N72" s="18" t="s">
        <v>64</v>
      </c>
      <c r="O72" t="s">
        <v>776</v>
      </c>
      <c r="P72" t="s">
        <v>713</v>
      </c>
      <c r="Q72" t="s">
        <v>698</v>
      </c>
      <c r="R72" t="s">
        <v>914</v>
      </c>
      <c r="S72" t="s">
        <v>711</v>
      </c>
      <c r="T72" t="s">
        <v>677</v>
      </c>
      <c r="U72" s="18" t="s">
        <v>64</v>
      </c>
      <c r="V72" s="113">
        <f t="shared" si="10"/>
        <v>2.2257551669316373</v>
      </c>
      <c r="W72" s="113">
        <f t="shared" si="4"/>
        <v>2.5437201907790143</v>
      </c>
      <c r="X72" s="113">
        <f t="shared" si="5"/>
        <v>94.4356120826709</v>
      </c>
      <c r="Y72" s="114">
        <f t="shared" si="6"/>
        <v>0.63593004769475359</v>
      </c>
      <c r="Z72" s="115">
        <f t="shared" si="7"/>
        <v>0.1589825119236884</v>
      </c>
      <c r="AA72" s="111">
        <f t="shared" si="8"/>
        <v>5.5643879173290935</v>
      </c>
    </row>
    <row r="73" spans="1:27">
      <c r="A73" s="117" t="s">
        <v>571</v>
      </c>
      <c r="B73" s="18" t="s">
        <v>65</v>
      </c>
      <c r="C73" s="95">
        <v>326</v>
      </c>
      <c r="D73" s="95">
        <v>7</v>
      </c>
      <c r="E73" s="95">
        <v>12</v>
      </c>
      <c r="F73" s="95">
        <v>8</v>
      </c>
      <c r="G73" s="2">
        <v>1</v>
      </c>
      <c r="H73" s="18" t="s">
        <v>65</v>
      </c>
      <c r="I73" s="113">
        <f t="shared" si="9"/>
        <v>2.147239263803681</v>
      </c>
      <c r="J73" s="113">
        <f t="shared" si="0"/>
        <v>3.6809815950920246</v>
      </c>
      <c r="K73" s="114">
        <f t="shared" si="1"/>
        <v>2.4539877300613497</v>
      </c>
      <c r="L73" s="115">
        <f t="shared" si="2"/>
        <v>0.30674846625766872</v>
      </c>
      <c r="M73" s="111">
        <f t="shared" si="3"/>
        <v>8.5889570552147241</v>
      </c>
      <c r="N73" s="18" t="s">
        <v>65</v>
      </c>
      <c r="O73" t="s">
        <v>777</v>
      </c>
      <c r="P73" t="s">
        <v>668</v>
      </c>
      <c r="Q73" t="s">
        <v>663</v>
      </c>
      <c r="R73" t="s">
        <v>915</v>
      </c>
      <c r="S73" t="s">
        <v>668</v>
      </c>
      <c r="T73" t="s">
        <v>100</v>
      </c>
      <c r="U73" s="18" t="s">
        <v>65</v>
      </c>
      <c r="V73" s="113">
        <f t="shared" si="10"/>
        <v>2.5</v>
      </c>
      <c r="W73" s="113">
        <f t="shared" si="4"/>
        <v>2.083333333333333</v>
      </c>
      <c r="X73" s="113">
        <f t="shared" si="5"/>
        <v>92.916666666666671</v>
      </c>
      <c r="Y73" s="114">
        <f t="shared" si="6"/>
        <v>2.5</v>
      </c>
      <c r="Z73" s="115">
        <f t="shared" si="7"/>
        <v>0</v>
      </c>
      <c r="AA73" s="111">
        <f t="shared" si="8"/>
        <v>7.083333333333333</v>
      </c>
    </row>
    <row r="74" spans="1:27">
      <c r="A74" s="117" t="s">
        <v>572</v>
      </c>
      <c r="B74" s="18" t="s">
        <v>66</v>
      </c>
      <c r="C74" s="99">
        <v>4403</v>
      </c>
      <c r="D74" s="99">
        <v>74</v>
      </c>
      <c r="E74" s="99">
        <v>233</v>
      </c>
      <c r="F74" s="99">
        <v>47</v>
      </c>
      <c r="G74" s="2">
        <v>11</v>
      </c>
      <c r="H74" s="18" t="s">
        <v>66</v>
      </c>
      <c r="I74" s="113">
        <f t="shared" ref="I74:I89" si="11">(D74/C74)*100</f>
        <v>1.680672268907563</v>
      </c>
      <c r="J74" s="113">
        <f t="shared" ref="J74:J89" si="12">(E74/C74)*100</f>
        <v>5.2918464683170567</v>
      </c>
      <c r="K74" s="114">
        <f t="shared" ref="K74:K89" si="13">(F74/C74)*100</f>
        <v>1.0674540086304793</v>
      </c>
      <c r="L74" s="115">
        <f t="shared" ref="L74:L89" si="14">(G74/C74)*100</f>
        <v>0.24982966159436745</v>
      </c>
      <c r="M74" s="111">
        <f t="shared" ref="M74:M90" si="15">SUM(I74:L74)</f>
        <v>8.2898024074494661</v>
      </c>
      <c r="N74" s="18" t="s">
        <v>66</v>
      </c>
      <c r="O74" t="s">
        <v>779</v>
      </c>
      <c r="P74" t="s">
        <v>916</v>
      </c>
      <c r="Q74" t="s">
        <v>696</v>
      </c>
      <c r="R74" t="s">
        <v>917</v>
      </c>
      <c r="S74" t="s">
        <v>667</v>
      </c>
      <c r="T74" t="s">
        <v>748</v>
      </c>
      <c r="U74" s="18" t="s">
        <v>66</v>
      </c>
      <c r="V74" s="113">
        <f t="shared" si="10"/>
        <v>1.5528715799852106</v>
      </c>
      <c r="W74" s="113">
        <f t="shared" ref="W74:W89" si="16">(Q74/O74)*100</f>
        <v>3.2289869361597239</v>
      </c>
      <c r="X74" s="113">
        <f t="shared" ref="X74:X90" si="17">(R74/O74)*100</f>
        <v>93.665269903869856</v>
      </c>
      <c r="Y74" s="114">
        <f t="shared" ref="Y74:Y89" si="18">(S74/O74)*100</f>
        <v>1.3310327828444664</v>
      </c>
      <c r="Z74" s="115">
        <f t="shared" ref="Z74:Z89" si="19">(T74/O74)*100</f>
        <v>0.22183879714074442</v>
      </c>
      <c r="AA74" s="111">
        <f t="shared" ref="AA74:AA90" si="20">V74+W74+Y74+Z74</f>
        <v>6.3347300961301451</v>
      </c>
    </row>
    <row r="75" spans="1:27">
      <c r="A75" s="117" t="s">
        <v>573</v>
      </c>
      <c r="B75" s="18" t="s">
        <v>67</v>
      </c>
      <c r="C75" s="99">
        <v>800</v>
      </c>
      <c r="D75" s="99">
        <v>17</v>
      </c>
      <c r="E75" s="99">
        <v>74</v>
      </c>
      <c r="F75" s="99">
        <v>3</v>
      </c>
      <c r="G75" s="2">
        <v>2</v>
      </c>
      <c r="H75" s="18" t="s">
        <v>67</v>
      </c>
      <c r="I75" s="113">
        <f t="shared" si="11"/>
        <v>2.125</v>
      </c>
      <c r="J75" s="113">
        <f t="shared" si="12"/>
        <v>9.25</v>
      </c>
      <c r="K75" s="114">
        <f t="shared" si="13"/>
        <v>0.375</v>
      </c>
      <c r="L75" s="115">
        <f t="shared" si="14"/>
        <v>0.25</v>
      </c>
      <c r="M75" s="111">
        <f t="shared" si="15"/>
        <v>12</v>
      </c>
      <c r="N75" s="18" t="s">
        <v>67</v>
      </c>
      <c r="O75" t="s">
        <v>782</v>
      </c>
      <c r="P75" t="s">
        <v>822</v>
      </c>
      <c r="Q75" t="s">
        <v>805</v>
      </c>
      <c r="R75" t="s">
        <v>918</v>
      </c>
      <c r="S75" t="s">
        <v>668</v>
      </c>
      <c r="T75" t="s">
        <v>677</v>
      </c>
      <c r="U75" s="18" t="s">
        <v>67</v>
      </c>
      <c r="V75" s="113">
        <f t="shared" ref="V75:V89" si="21">(P75/O75)*100</f>
        <v>5.0724637681159424</v>
      </c>
      <c r="W75" s="113">
        <f t="shared" si="16"/>
        <v>11.884057971014492</v>
      </c>
      <c r="X75" s="113">
        <f t="shared" si="17"/>
        <v>82.028985507246375</v>
      </c>
      <c r="Y75" s="114">
        <f t="shared" si="18"/>
        <v>0.86956521739130432</v>
      </c>
      <c r="Z75" s="115">
        <f t="shared" si="19"/>
        <v>0.14492753623188406</v>
      </c>
      <c r="AA75" s="111">
        <f t="shared" si="20"/>
        <v>17.971014492753621</v>
      </c>
    </row>
    <row r="76" spans="1:27">
      <c r="A76" s="117" t="s">
        <v>574</v>
      </c>
      <c r="B76" s="18" t="s">
        <v>68</v>
      </c>
      <c r="C76" s="99">
        <v>1380</v>
      </c>
      <c r="D76" s="99">
        <v>13</v>
      </c>
      <c r="E76" s="99">
        <v>43</v>
      </c>
      <c r="F76" s="99">
        <v>15</v>
      </c>
      <c r="G76" s="2">
        <v>2</v>
      </c>
      <c r="H76" s="18" t="s">
        <v>68</v>
      </c>
      <c r="I76" s="113">
        <f t="shared" si="11"/>
        <v>0.94202898550724645</v>
      </c>
      <c r="J76" s="113">
        <f t="shared" si="12"/>
        <v>3.1159420289855073</v>
      </c>
      <c r="K76" s="114">
        <f t="shared" si="13"/>
        <v>1.0869565217391304</v>
      </c>
      <c r="L76" s="115">
        <f t="shared" si="14"/>
        <v>0.14492753623188406</v>
      </c>
      <c r="M76" s="111">
        <f t="shared" si="15"/>
        <v>5.2898550724637685</v>
      </c>
      <c r="N76" s="18" t="s">
        <v>68</v>
      </c>
      <c r="O76" t="s">
        <v>783</v>
      </c>
      <c r="P76" t="s">
        <v>758</v>
      </c>
      <c r="Q76" t="s">
        <v>833</v>
      </c>
      <c r="R76" t="s">
        <v>919</v>
      </c>
      <c r="S76" t="s">
        <v>769</v>
      </c>
      <c r="T76" t="s">
        <v>734</v>
      </c>
      <c r="U76" s="18" t="s">
        <v>68</v>
      </c>
      <c r="V76" s="113">
        <f t="shared" si="21"/>
        <v>2.2598870056497176</v>
      </c>
      <c r="W76" s="113">
        <f t="shared" si="16"/>
        <v>3.5153797865662271</v>
      </c>
      <c r="X76" s="113">
        <f t="shared" si="17"/>
        <v>92.090395480225979</v>
      </c>
      <c r="Y76" s="114">
        <f t="shared" si="18"/>
        <v>1.3182674199623352</v>
      </c>
      <c r="Z76" s="115">
        <f t="shared" si="19"/>
        <v>0.81607030759573129</v>
      </c>
      <c r="AA76" s="111">
        <f t="shared" si="20"/>
        <v>7.9096045197740112</v>
      </c>
    </row>
    <row r="77" spans="1:27">
      <c r="A77" s="117" t="s">
        <v>575</v>
      </c>
      <c r="B77" s="18" t="s">
        <v>69</v>
      </c>
      <c r="C77" s="99">
        <v>450</v>
      </c>
      <c r="D77" s="99">
        <v>8</v>
      </c>
      <c r="E77" s="99">
        <v>11</v>
      </c>
      <c r="F77" s="99">
        <v>3</v>
      </c>
      <c r="G77" s="2">
        <v>0</v>
      </c>
      <c r="H77" s="18" t="s">
        <v>69</v>
      </c>
      <c r="I77" s="113">
        <f t="shared" si="11"/>
        <v>1.7777777777777777</v>
      </c>
      <c r="J77" s="113">
        <f t="shared" si="12"/>
        <v>2.4444444444444446</v>
      </c>
      <c r="K77" s="114">
        <f t="shared" si="13"/>
        <v>0.66666666666666674</v>
      </c>
      <c r="L77" s="115">
        <f t="shared" si="14"/>
        <v>0</v>
      </c>
      <c r="M77" s="111">
        <f t="shared" si="15"/>
        <v>4.8888888888888893</v>
      </c>
      <c r="N77" s="18" t="s">
        <v>69</v>
      </c>
      <c r="O77" t="s">
        <v>786</v>
      </c>
      <c r="P77" t="s">
        <v>672</v>
      </c>
      <c r="Q77" t="s">
        <v>706</v>
      </c>
      <c r="R77" t="s">
        <v>920</v>
      </c>
      <c r="S77" t="s">
        <v>668</v>
      </c>
      <c r="T77" t="s">
        <v>100</v>
      </c>
      <c r="U77" s="18" t="s">
        <v>69</v>
      </c>
      <c r="V77" s="113">
        <f t="shared" si="21"/>
        <v>0.45662100456621002</v>
      </c>
      <c r="W77" s="113">
        <f t="shared" si="16"/>
        <v>1.5981735159817352</v>
      </c>
      <c r="X77" s="113">
        <f t="shared" si="17"/>
        <v>96.575342465753423</v>
      </c>
      <c r="Y77" s="114">
        <f t="shared" si="18"/>
        <v>1.3698630136986301</v>
      </c>
      <c r="Z77" s="115">
        <f t="shared" si="19"/>
        <v>0</v>
      </c>
      <c r="AA77" s="111">
        <f t="shared" si="20"/>
        <v>3.4246575342465757</v>
      </c>
    </row>
    <row r="78" spans="1:27">
      <c r="A78" s="117" t="s">
        <v>576</v>
      </c>
      <c r="B78" s="18" t="s">
        <v>70</v>
      </c>
      <c r="C78" s="99">
        <v>1055</v>
      </c>
      <c r="D78" s="99">
        <v>19</v>
      </c>
      <c r="E78" s="99">
        <v>32</v>
      </c>
      <c r="F78" s="99">
        <v>10</v>
      </c>
      <c r="G78" s="2">
        <v>0</v>
      </c>
      <c r="H78" s="18" t="s">
        <v>70</v>
      </c>
      <c r="I78" s="113">
        <f t="shared" si="11"/>
        <v>1.8009478672985781</v>
      </c>
      <c r="J78" s="113">
        <f t="shared" si="12"/>
        <v>3.0331753554502372</v>
      </c>
      <c r="K78" s="114">
        <f t="shared" si="13"/>
        <v>0.94786729857819907</v>
      </c>
      <c r="L78" s="115">
        <f t="shared" si="14"/>
        <v>0</v>
      </c>
      <c r="M78" s="111">
        <f t="shared" si="15"/>
        <v>5.781990521327014</v>
      </c>
      <c r="N78" s="18" t="s">
        <v>70</v>
      </c>
      <c r="O78" t="s">
        <v>788</v>
      </c>
      <c r="P78" t="s">
        <v>910</v>
      </c>
      <c r="Q78" t="s">
        <v>838</v>
      </c>
      <c r="R78" t="s">
        <v>921</v>
      </c>
      <c r="S78" t="s">
        <v>674</v>
      </c>
      <c r="T78" t="s">
        <v>663</v>
      </c>
      <c r="U78" s="18" t="s">
        <v>70</v>
      </c>
      <c r="V78" s="113">
        <f t="shared" si="21"/>
        <v>3.1309297912713472</v>
      </c>
      <c r="W78" s="113">
        <f t="shared" si="16"/>
        <v>3.8899430740037952</v>
      </c>
      <c r="X78" s="113">
        <f t="shared" si="17"/>
        <v>90.891840607210625</v>
      </c>
      <c r="Y78" s="114">
        <f t="shared" si="18"/>
        <v>1.6129032258064515</v>
      </c>
      <c r="Z78" s="115">
        <f t="shared" si="19"/>
        <v>0.47438330170777987</v>
      </c>
      <c r="AA78" s="111">
        <f t="shared" si="20"/>
        <v>9.1081593927893749</v>
      </c>
    </row>
    <row r="79" spans="1:27">
      <c r="A79" s="117" t="s">
        <v>577</v>
      </c>
      <c r="B79" s="18" t="s">
        <v>71</v>
      </c>
      <c r="C79" s="99">
        <v>1022</v>
      </c>
      <c r="D79" s="99">
        <v>16</v>
      </c>
      <c r="E79" s="99">
        <v>42</v>
      </c>
      <c r="F79" s="99">
        <v>15</v>
      </c>
      <c r="G79" s="2">
        <v>1</v>
      </c>
      <c r="H79" s="18" t="s">
        <v>71</v>
      </c>
      <c r="I79" s="113">
        <f t="shared" si="11"/>
        <v>1.5655577299412915</v>
      </c>
      <c r="J79" s="113">
        <f t="shared" si="12"/>
        <v>4.10958904109589</v>
      </c>
      <c r="K79" s="114">
        <f t="shared" si="13"/>
        <v>1.4677103718199609</v>
      </c>
      <c r="L79" s="115">
        <f t="shared" si="14"/>
        <v>9.7847358121330719E-2</v>
      </c>
      <c r="M79" s="111">
        <f t="shared" si="15"/>
        <v>7.240704500978473</v>
      </c>
      <c r="N79" s="18" t="s">
        <v>71</v>
      </c>
      <c r="O79" t="s">
        <v>792</v>
      </c>
      <c r="P79" t="s">
        <v>734</v>
      </c>
      <c r="Q79" t="s">
        <v>880</v>
      </c>
      <c r="R79" t="s">
        <v>922</v>
      </c>
      <c r="S79" t="s">
        <v>658</v>
      </c>
      <c r="T79" t="s">
        <v>100</v>
      </c>
      <c r="U79" s="18" t="s">
        <v>71</v>
      </c>
      <c r="V79" s="113">
        <f t="shared" si="21"/>
        <v>1.3157894736842104</v>
      </c>
      <c r="W79" s="113">
        <f t="shared" si="16"/>
        <v>3.7449392712550607</v>
      </c>
      <c r="X79" s="113">
        <f t="shared" si="17"/>
        <v>93.927125506072869</v>
      </c>
      <c r="Y79" s="114">
        <f t="shared" si="18"/>
        <v>1.0121457489878543</v>
      </c>
      <c r="Z79" s="115">
        <f t="shared" si="19"/>
        <v>0</v>
      </c>
      <c r="AA79" s="111">
        <f t="shared" si="20"/>
        <v>6.0728744939271255</v>
      </c>
    </row>
    <row r="80" spans="1:27">
      <c r="A80" s="117" t="s">
        <v>578</v>
      </c>
      <c r="B80" s="18" t="s">
        <v>72</v>
      </c>
      <c r="C80" s="99">
        <v>1107</v>
      </c>
      <c r="D80" s="99">
        <v>24</v>
      </c>
      <c r="E80" s="99">
        <v>50</v>
      </c>
      <c r="F80" s="99">
        <v>24</v>
      </c>
      <c r="G80" s="2">
        <v>3</v>
      </c>
      <c r="H80" s="18" t="s">
        <v>72</v>
      </c>
      <c r="I80" s="113">
        <f t="shared" si="11"/>
        <v>2.168021680216802</v>
      </c>
      <c r="J80" s="113">
        <f t="shared" si="12"/>
        <v>4.5167118337850045</v>
      </c>
      <c r="K80" s="114">
        <f t="shared" si="13"/>
        <v>2.168021680216802</v>
      </c>
      <c r="L80" s="115">
        <f t="shared" si="14"/>
        <v>0.27100271002710025</v>
      </c>
      <c r="M80" s="111">
        <f t="shared" si="15"/>
        <v>9.1237579042457071</v>
      </c>
      <c r="N80" s="18" t="s">
        <v>72</v>
      </c>
      <c r="O80" t="s">
        <v>795</v>
      </c>
      <c r="P80" t="s">
        <v>715</v>
      </c>
      <c r="Q80" t="s">
        <v>754</v>
      </c>
      <c r="R80" t="s">
        <v>923</v>
      </c>
      <c r="S80" t="s">
        <v>715</v>
      </c>
      <c r="T80" t="s">
        <v>731</v>
      </c>
      <c r="U80" s="18" t="s">
        <v>72</v>
      </c>
      <c r="V80" s="113">
        <f t="shared" si="21"/>
        <v>1.9047619047619049</v>
      </c>
      <c r="W80" s="113">
        <f t="shared" si="16"/>
        <v>5.7142857142857144</v>
      </c>
      <c r="X80" s="113">
        <f t="shared" si="17"/>
        <v>89.333333333333329</v>
      </c>
      <c r="Y80" s="114">
        <f t="shared" si="18"/>
        <v>1.9047619047619049</v>
      </c>
      <c r="Z80" s="115">
        <f t="shared" si="19"/>
        <v>1.1428571428571428</v>
      </c>
      <c r="AA80" s="111">
        <f t="shared" si="20"/>
        <v>10.666666666666666</v>
      </c>
    </row>
    <row r="81" spans="1:27">
      <c r="A81" s="117" t="s">
        <v>579</v>
      </c>
      <c r="B81" s="18" t="s">
        <v>73</v>
      </c>
      <c r="C81" s="99">
        <v>1913</v>
      </c>
      <c r="D81" s="99">
        <v>28</v>
      </c>
      <c r="E81" s="99">
        <v>81</v>
      </c>
      <c r="F81" s="99">
        <v>24</v>
      </c>
      <c r="G81" s="2">
        <v>5</v>
      </c>
      <c r="H81" s="18" t="s">
        <v>73</v>
      </c>
      <c r="I81" s="113">
        <f t="shared" si="11"/>
        <v>1.4636696288552014</v>
      </c>
      <c r="J81" s="113">
        <f t="shared" si="12"/>
        <v>4.2341871406168323</v>
      </c>
      <c r="K81" s="114">
        <f t="shared" si="13"/>
        <v>1.2545739675901726</v>
      </c>
      <c r="L81" s="115">
        <f t="shared" si="14"/>
        <v>0.26136957658128596</v>
      </c>
      <c r="M81" s="111">
        <f t="shared" si="15"/>
        <v>7.2138003136434925</v>
      </c>
      <c r="N81" s="18" t="s">
        <v>73</v>
      </c>
      <c r="O81" t="s">
        <v>798</v>
      </c>
      <c r="P81" t="s">
        <v>689</v>
      </c>
      <c r="Q81" t="s">
        <v>514</v>
      </c>
      <c r="R81" t="s">
        <v>924</v>
      </c>
      <c r="S81" t="s">
        <v>698</v>
      </c>
      <c r="T81" t="s">
        <v>658</v>
      </c>
      <c r="U81" s="18" t="s">
        <v>73</v>
      </c>
      <c r="V81" s="113">
        <f t="shared" si="21"/>
        <v>1.5117581187010078</v>
      </c>
      <c r="W81" s="113">
        <f t="shared" si="16"/>
        <v>6.0470324748040314</v>
      </c>
      <c r="X81" s="113">
        <f t="shared" si="17"/>
        <v>90.985442329227325</v>
      </c>
      <c r="Y81" s="114">
        <f t="shared" si="18"/>
        <v>0.89585666293393063</v>
      </c>
      <c r="Z81" s="115">
        <f t="shared" si="19"/>
        <v>0.55991041433370659</v>
      </c>
      <c r="AA81" s="111">
        <f t="shared" si="20"/>
        <v>9.0145576707726764</v>
      </c>
    </row>
    <row r="82" spans="1:27">
      <c r="A82" s="117" t="s">
        <v>580</v>
      </c>
      <c r="B82" s="18" t="s">
        <v>74</v>
      </c>
      <c r="C82" s="99">
        <v>756</v>
      </c>
      <c r="D82" s="99">
        <v>25</v>
      </c>
      <c r="E82" s="99">
        <v>30</v>
      </c>
      <c r="F82" s="99">
        <v>4</v>
      </c>
      <c r="G82" s="2">
        <v>2</v>
      </c>
      <c r="H82" s="18" t="s">
        <v>74</v>
      </c>
      <c r="I82" s="113">
        <f t="shared" si="11"/>
        <v>3.3068783068783065</v>
      </c>
      <c r="J82" s="113">
        <f t="shared" si="12"/>
        <v>3.9682539682539679</v>
      </c>
      <c r="K82" s="114">
        <f t="shared" si="13"/>
        <v>0.52910052910052907</v>
      </c>
      <c r="L82" s="115">
        <f t="shared" si="14"/>
        <v>0.26455026455026454</v>
      </c>
      <c r="M82" s="111">
        <f t="shared" si="15"/>
        <v>8.0687830687830679</v>
      </c>
      <c r="N82" s="18" t="s">
        <v>74</v>
      </c>
      <c r="O82" t="s">
        <v>801</v>
      </c>
      <c r="P82" t="s">
        <v>685</v>
      </c>
      <c r="Q82" t="s">
        <v>910</v>
      </c>
      <c r="R82" t="s">
        <v>925</v>
      </c>
      <c r="S82" t="s">
        <v>713</v>
      </c>
      <c r="T82" t="s">
        <v>677</v>
      </c>
      <c r="U82" s="18" t="s">
        <v>74</v>
      </c>
      <c r="V82" s="113">
        <f t="shared" si="21"/>
        <v>2.2970903522205206</v>
      </c>
      <c r="W82" s="113">
        <f t="shared" si="16"/>
        <v>5.0535987748851454</v>
      </c>
      <c r="X82" s="113">
        <f t="shared" si="17"/>
        <v>90.352220520673811</v>
      </c>
      <c r="Y82" s="114">
        <f t="shared" si="18"/>
        <v>2.1439509954058193</v>
      </c>
      <c r="Z82" s="115">
        <f t="shared" si="19"/>
        <v>0.15313935681470139</v>
      </c>
      <c r="AA82" s="111">
        <f t="shared" si="20"/>
        <v>9.6477794793261857</v>
      </c>
    </row>
    <row r="83" spans="1:27">
      <c r="A83" s="117" t="s">
        <v>581</v>
      </c>
      <c r="B83" s="18" t="s">
        <v>75</v>
      </c>
      <c r="C83" s="99">
        <v>1158</v>
      </c>
      <c r="D83" s="99">
        <v>39</v>
      </c>
      <c r="E83" s="99">
        <v>62</v>
      </c>
      <c r="F83" s="99">
        <v>13</v>
      </c>
      <c r="G83" s="2">
        <v>0</v>
      </c>
      <c r="H83" s="18" t="s">
        <v>75</v>
      </c>
      <c r="I83" s="113">
        <f t="shared" si="11"/>
        <v>3.3678756476683938</v>
      </c>
      <c r="J83" s="113">
        <f t="shared" si="12"/>
        <v>5.3540587219343694</v>
      </c>
      <c r="K83" s="114">
        <f t="shared" si="13"/>
        <v>1.1226252158894647</v>
      </c>
      <c r="L83" s="115">
        <f t="shared" si="14"/>
        <v>0</v>
      </c>
      <c r="M83" s="111">
        <f t="shared" si="15"/>
        <v>9.8445595854922274</v>
      </c>
      <c r="N83" s="18" t="s">
        <v>75</v>
      </c>
      <c r="O83" t="s">
        <v>804</v>
      </c>
      <c r="P83" t="s">
        <v>926</v>
      </c>
      <c r="Q83" t="s">
        <v>927</v>
      </c>
      <c r="R83" t="s">
        <v>928</v>
      </c>
      <c r="S83" t="s">
        <v>679</v>
      </c>
      <c r="T83" t="s">
        <v>663</v>
      </c>
      <c r="U83" s="18" t="s">
        <v>75</v>
      </c>
      <c r="V83" s="113">
        <f t="shared" si="21"/>
        <v>2.1972406745017885</v>
      </c>
      <c r="W83" s="113">
        <f t="shared" si="16"/>
        <v>4.9565661727133365</v>
      </c>
      <c r="X83" s="113">
        <f t="shared" si="17"/>
        <v>89.882473173224327</v>
      </c>
      <c r="Y83" s="114">
        <f t="shared" si="18"/>
        <v>2.7082268778742971</v>
      </c>
      <c r="Z83" s="115">
        <f t="shared" si="19"/>
        <v>0.25549310168625444</v>
      </c>
      <c r="AA83" s="111">
        <f t="shared" si="20"/>
        <v>10.117526826775675</v>
      </c>
    </row>
    <row r="84" spans="1:27">
      <c r="A84" s="117" t="s">
        <v>582</v>
      </c>
      <c r="B84" s="18" t="s">
        <v>76</v>
      </c>
      <c r="C84" s="99">
        <v>552</v>
      </c>
      <c r="D84" s="99">
        <v>16</v>
      </c>
      <c r="E84" s="99">
        <v>20</v>
      </c>
      <c r="F84" s="2">
        <v>2</v>
      </c>
      <c r="G84" s="2"/>
      <c r="H84" s="18" t="s">
        <v>76</v>
      </c>
      <c r="I84" s="113">
        <f t="shared" si="11"/>
        <v>2.8985507246376812</v>
      </c>
      <c r="J84" s="113">
        <f t="shared" si="12"/>
        <v>3.6231884057971016</v>
      </c>
      <c r="K84" s="114">
        <f t="shared" si="13"/>
        <v>0.36231884057971014</v>
      </c>
      <c r="L84" s="115">
        <f t="shared" si="14"/>
        <v>0</v>
      </c>
      <c r="M84" s="111">
        <f t="shared" si="15"/>
        <v>6.8840579710144931</v>
      </c>
      <c r="N84" s="18" t="s">
        <v>76</v>
      </c>
      <c r="O84" t="s">
        <v>808</v>
      </c>
      <c r="P84" t="s">
        <v>658</v>
      </c>
      <c r="Q84" t="s">
        <v>658</v>
      </c>
      <c r="R84" t="s">
        <v>929</v>
      </c>
      <c r="S84" t="s">
        <v>734</v>
      </c>
      <c r="T84" t="s">
        <v>677</v>
      </c>
      <c r="U84" s="18" t="s">
        <v>76</v>
      </c>
      <c r="V84" s="113">
        <f t="shared" si="21"/>
        <v>1.890359168241966</v>
      </c>
      <c r="W84" s="113">
        <f t="shared" si="16"/>
        <v>1.890359168241966</v>
      </c>
      <c r="X84" s="113">
        <f t="shared" si="17"/>
        <v>93.761814744801512</v>
      </c>
      <c r="Y84" s="114">
        <f t="shared" si="18"/>
        <v>2.4574669187145557</v>
      </c>
      <c r="Z84" s="115">
        <f t="shared" si="19"/>
        <v>0.1890359168241966</v>
      </c>
      <c r="AA84" s="111">
        <f t="shared" si="20"/>
        <v>6.4272211720226844</v>
      </c>
    </row>
    <row r="85" spans="1:27">
      <c r="A85" s="117" t="s">
        <v>585</v>
      </c>
      <c r="B85" s="18" t="s">
        <v>77</v>
      </c>
      <c r="C85" s="95">
        <v>2785</v>
      </c>
      <c r="D85" s="95">
        <v>60</v>
      </c>
      <c r="E85" s="95">
        <v>89</v>
      </c>
      <c r="F85" s="2">
        <v>6</v>
      </c>
      <c r="G85" s="2">
        <v>20</v>
      </c>
      <c r="H85" s="18" t="s">
        <v>77</v>
      </c>
      <c r="I85" s="113">
        <f t="shared" si="11"/>
        <v>2.1543985637342908</v>
      </c>
      <c r="J85" s="113">
        <f t="shared" si="12"/>
        <v>3.1956912028725313</v>
      </c>
      <c r="K85" s="114">
        <f t="shared" si="13"/>
        <v>0.21543985637342908</v>
      </c>
      <c r="L85" s="115">
        <f t="shared" si="14"/>
        <v>0.71813285457809695</v>
      </c>
      <c r="M85" s="111">
        <f t="shared" si="15"/>
        <v>6.2836624775583481</v>
      </c>
      <c r="N85" s="18" t="s">
        <v>77</v>
      </c>
      <c r="O85" t="s">
        <v>810</v>
      </c>
      <c r="P85" t="s">
        <v>793</v>
      </c>
      <c r="Q85" t="s">
        <v>818</v>
      </c>
      <c r="R85" t="s">
        <v>930</v>
      </c>
      <c r="S85" t="s">
        <v>731</v>
      </c>
      <c r="T85" t="s">
        <v>668</v>
      </c>
      <c r="U85" s="18" t="s">
        <v>77</v>
      </c>
      <c r="V85" s="113">
        <f t="shared" si="21"/>
        <v>1.5362106803218727</v>
      </c>
      <c r="W85" s="113">
        <f t="shared" si="16"/>
        <v>2.7432333577176298</v>
      </c>
      <c r="X85" s="113">
        <f t="shared" si="17"/>
        <v>95.062179956108267</v>
      </c>
      <c r="Y85" s="114">
        <f t="shared" si="18"/>
        <v>0.43891733723482074</v>
      </c>
      <c r="Z85" s="115">
        <f t="shared" si="19"/>
        <v>0.21945866861741037</v>
      </c>
      <c r="AA85" s="111">
        <f t="shared" si="20"/>
        <v>4.9378200438917332</v>
      </c>
    </row>
    <row r="86" spans="1:27">
      <c r="A86" s="117" t="s">
        <v>586</v>
      </c>
      <c r="B86" s="18" t="s">
        <v>78</v>
      </c>
      <c r="C86" s="95">
        <v>5361</v>
      </c>
      <c r="D86" s="95">
        <v>81</v>
      </c>
      <c r="E86" s="95">
        <v>163</v>
      </c>
      <c r="F86" s="2">
        <v>52</v>
      </c>
      <c r="G86" s="2">
        <v>11</v>
      </c>
      <c r="H86" s="18" t="s">
        <v>78</v>
      </c>
      <c r="I86" s="113">
        <f t="shared" si="11"/>
        <v>1.5109121432568551</v>
      </c>
      <c r="J86" s="113">
        <f t="shared" si="12"/>
        <v>3.0404775228502148</v>
      </c>
      <c r="K86" s="114">
        <f t="shared" si="13"/>
        <v>0.96996828949822789</v>
      </c>
      <c r="L86" s="115">
        <f t="shared" si="14"/>
        <v>0.20518559970154823</v>
      </c>
      <c r="M86" s="111">
        <f t="shared" si="15"/>
        <v>5.7265435553068462</v>
      </c>
      <c r="N86" s="18" t="s">
        <v>78</v>
      </c>
      <c r="O86" t="s">
        <v>814</v>
      </c>
      <c r="P86" t="s">
        <v>931</v>
      </c>
      <c r="Q86" t="s">
        <v>932</v>
      </c>
      <c r="R86" t="s">
        <v>933</v>
      </c>
      <c r="S86" t="s">
        <v>934</v>
      </c>
      <c r="T86" t="s">
        <v>841</v>
      </c>
      <c r="U86" s="18" t="s">
        <v>78</v>
      </c>
      <c r="V86" s="113">
        <f t="shared" si="21"/>
        <v>1.4385532264693794</v>
      </c>
      <c r="W86" s="113">
        <f t="shared" si="16"/>
        <v>2.9593094944512948</v>
      </c>
      <c r="X86" s="113">
        <f t="shared" si="17"/>
        <v>94.101931771475549</v>
      </c>
      <c r="Y86" s="114">
        <f t="shared" si="18"/>
        <v>1.0480887792848335</v>
      </c>
      <c r="Z86" s="115">
        <f t="shared" si="19"/>
        <v>0.45211672831894784</v>
      </c>
      <c r="AA86" s="111">
        <f t="shared" si="20"/>
        <v>5.8980682285244557</v>
      </c>
    </row>
    <row r="87" spans="1:27">
      <c r="A87" s="117" t="s">
        <v>587</v>
      </c>
      <c r="B87" s="18" t="s">
        <v>79</v>
      </c>
      <c r="C87" s="95">
        <v>2485</v>
      </c>
      <c r="D87" s="95">
        <v>57</v>
      </c>
      <c r="E87" s="95">
        <v>69</v>
      </c>
      <c r="F87" s="2">
        <v>20</v>
      </c>
      <c r="G87" s="2">
        <v>22</v>
      </c>
      <c r="H87" s="18" t="s">
        <v>79</v>
      </c>
      <c r="I87" s="113">
        <f t="shared" si="11"/>
        <v>2.2937625754527162</v>
      </c>
      <c r="J87" s="113">
        <f t="shared" si="12"/>
        <v>2.7766599597585513</v>
      </c>
      <c r="K87" s="114">
        <f t="shared" si="13"/>
        <v>0.8048289738430584</v>
      </c>
      <c r="L87" s="115">
        <f t="shared" si="14"/>
        <v>0.8853118712273641</v>
      </c>
      <c r="M87" s="111">
        <f t="shared" si="15"/>
        <v>6.76056338028169</v>
      </c>
      <c r="N87" s="18" t="s">
        <v>79</v>
      </c>
      <c r="O87" t="s">
        <v>817</v>
      </c>
      <c r="P87" t="s">
        <v>838</v>
      </c>
      <c r="Q87" t="s">
        <v>796</v>
      </c>
      <c r="R87" t="s">
        <v>935</v>
      </c>
      <c r="S87" t="s">
        <v>772</v>
      </c>
      <c r="T87" t="s">
        <v>658</v>
      </c>
      <c r="U87" s="18" t="s">
        <v>79</v>
      </c>
      <c r="V87" s="113">
        <f t="shared" si="21"/>
        <v>1.7154811715481171</v>
      </c>
      <c r="W87" s="113">
        <f t="shared" si="16"/>
        <v>2.4686192468619246</v>
      </c>
      <c r="X87" s="113">
        <f t="shared" si="17"/>
        <v>94.351464435146454</v>
      </c>
      <c r="Y87" s="114">
        <f t="shared" si="18"/>
        <v>1.0460251046025104</v>
      </c>
      <c r="Z87" s="115">
        <f t="shared" si="19"/>
        <v>0.41841004184100417</v>
      </c>
      <c r="AA87" s="111">
        <f t="shared" si="20"/>
        <v>5.6485355648535558</v>
      </c>
    </row>
    <row r="88" spans="1:27">
      <c r="A88" s="117" t="s">
        <v>588</v>
      </c>
      <c r="B88" s="18" t="s">
        <v>80</v>
      </c>
      <c r="C88" s="95">
        <v>1801</v>
      </c>
      <c r="D88" s="95">
        <v>20</v>
      </c>
      <c r="E88" s="95">
        <v>58</v>
      </c>
      <c r="F88" s="2">
        <v>5</v>
      </c>
      <c r="G88" s="2">
        <v>1</v>
      </c>
      <c r="H88" s="18" t="s">
        <v>80</v>
      </c>
      <c r="I88" s="113">
        <f t="shared" si="11"/>
        <v>1.1104941699056081</v>
      </c>
      <c r="J88" s="113">
        <f t="shared" si="12"/>
        <v>3.220433092726263</v>
      </c>
      <c r="K88" s="114">
        <f t="shared" si="13"/>
        <v>0.27762354247640203</v>
      </c>
      <c r="L88" s="115">
        <f t="shared" si="14"/>
        <v>5.5524708495280406E-2</v>
      </c>
      <c r="M88" s="111">
        <f t="shared" si="15"/>
        <v>4.664075513603553</v>
      </c>
      <c r="N88" s="18" t="s">
        <v>80</v>
      </c>
      <c r="O88" t="s">
        <v>820</v>
      </c>
      <c r="P88" t="s">
        <v>717</v>
      </c>
      <c r="Q88" t="s">
        <v>880</v>
      </c>
      <c r="R88" t="s">
        <v>821</v>
      </c>
      <c r="S88" t="s">
        <v>658</v>
      </c>
      <c r="T88" t="s">
        <v>663</v>
      </c>
      <c r="U88" s="18" t="s">
        <v>80</v>
      </c>
      <c r="V88" s="113">
        <f t="shared" si="21"/>
        <v>0.76230076230076227</v>
      </c>
      <c r="W88" s="113">
        <f t="shared" si="16"/>
        <v>2.5641025641025639</v>
      </c>
      <c r="X88" s="113">
        <f t="shared" si="17"/>
        <v>95.634095634095644</v>
      </c>
      <c r="Y88" s="114">
        <f t="shared" si="18"/>
        <v>0.693000693000693</v>
      </c>
      <c r="Z88" s="115">
        <f t="shared" si="19"/>
        <v>0.3465003465003465</v>
      </c>
      <c r="AA88" s="111">
        <f t="shared" si="20"/>
        <v>4.3659043659043659</v>
      </c>
    </row>
    <row r="89" spans="1:27">
      <c r="A89" s="117" t="s">
        <v>589</v>
      </c>
      <c r="B89" s="18" t="s">
        <v>81</v>
      </c>
      <c r="C89" s="95">
        <v>2360</v>
      </c>
      <c r="D89" s="95">
        <v>28</v>
      </c>
      <c r="E89" s="95">
        <v>69</v>
      </c>
      <c r="F89" s="2">
        <v>2</v>
      </c>
      <c r="G89" s="2">
        <v>8</v>
      </c>
      <c r="H89" s="18" t="s">
        <v>81</v>
      </c>
      <c r="I89" s="113">
        <f t="shared" si="11"/>
        <v>1.1864406779661016</v>
      </c>
      <c r="J89" s="113">
        <f t="shared" si="12"/>
        <v>2.9237288135593222</v>
      </c>
      <c r="K89" s="114">
        <f t="shared" si="13"/>
        <v>8.4745762711864403E-2</v>
      </c>
      <c r="L89" s="115">
        <f t="shared" si="14"/>
        <v>0.33898305084745761</v>
      </c>
      <c r="M89" s="111">
        <f t="shared" si="15"/>
        <v>4.5338983050847457</v>
      </c>
      <c r="N89" s="18" t="s">
        <v>81</v>
      </c>
      <c r="O89" t="s">
        <v>823</v>
      </c>
      <c r="P89" t="s">
        <v>700</v>
      </c>
      <c r="Q89" t="s">
        <v>521</v>
      </c>
      <c r="R89" t="s">
        <v>936</v>
      </c>
      <c r="S89" t="s">
        <v>658</v>
      </c>
      <c r="T89" t="s">
        <v>663</v>
      </c>
      <c r="U89" s="18" t="s">
        <v>81</v>
      </c>
      <c r="V89" s="113">
        <f t="shared" si="21"/>
        <v>1.0874490258269145</v>
      </c>
      <c r="W89" s="113">
        <f t="shared" si="16"/>
        <v>5.210693248753965</v>
      </c>
      <c r="X89" s="113">
        <f t="shared" si="17"/>
        <v>93.022202084277296</v>
      </c>
      <c r="Y89" s="114">
        <f t="shared" si="18"/>
        <v>0.45310376076121428</v>
      </c>
      <c r="Z89" s="115">
        <f t="shared" si="19"/>
        <v>0.22655188038060714</v>
      </c>
      <c r="AA89" s="111">
        <f t="shared" si="20"/>
        <v>6.977797915722701</v>
      </c>
    </row>
    <row r="90" spans="1:27">
      <c r="A90" s="117" t="s">
        <v>590</v>
      </c>
      <c r="B90" s="18" t="s">
        <v>82</v>
      </c>
      <c r="C90" s="95">
        <v>1488</v>
      </c>
      <c r="D90" s="95">
        <v>28</v>
      </c>
      <c r="E90" s="95">
        <v>56</v>
      </c>
      <c r="F90" s="2">
        <v>20</v>
      </c>
      <c r="G90" s="2">
        <v>3</v>
      </c>
      <c r="H90" s="18" t="s">
        <v>82</v>
      </c>
      <c r="I90" s="113">
        <f>(D90/C90)*100</f>
        <v>1.881720430107527</v>
      </c>
      <c r="J90" s="113">
        <f>(E90/C90)*100</f>
        <v>3.763440860215054</v>
      </c>
      <c r="K90" s="114">
        <f>(F90/C90)*100</f>
        <v>1.3440860215053763</v>
      </c>
      <c r="L90" s="115">
        <f>(G90/C90)*100</f>
        <v>0.20161290322580644</v>
      </c>
      <c r="M90" s="111">
        <f t="shared" si="15"/>
        <v>7.190860215053763</v>
      </c>
      <c r="N90" s="18" t="s">
        <v>82</v>
      </c>
      <c r="O90" t="s">
        <v>783</v>
      </c>
      <c r="P90" t="s">
        <v>768</v>
      </c>
      <c r="Q90" t="s">
        <v>813</v>
      </c>
      <c r="R90" t="s">
        <v>937</v>
      </c>
      <c r="S90" t="s">
        <v>715</v>
      </c>
      <c r="T90" t="s">
        <v>668</v>
      </c>
      <c r="U90" s="18" t="s">
        <v>82</v>
      </c>
      <c r="V90" s="113">
        <f>(P90/O90)*100</f>
        <v>2.0087884494664157</v>
      </c>
      <c r="W90" s="113">
        <f>(Q90/O90)*100</f>
        <v>3.0759573132454485</v>
      </c>
      <c r="X90" s="113">
        <f t="shared" si="17"/>
        <v>93.283113622096664</v>
      </c>
      <c r="Y90" s="114">
        <f>(S90/O90)*100</f>
        <v>1.2554927809165097</v>
      </c>
      <c r="Z90" s="115">
        <f>(T90/O90)*100</f>
        <v>0.37664783427495291</v>
      </c>
      <c r="AA90" s="111">
        <f t="shared" si="20"/>
        <v>6.716886377903327</v>
      </c>
    </row>
    <row r="91" spans="1:27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45"/>
      <c r="N91" s="157"/>
    </row>
    <row r="92" spans="1:27">
      <c r="A92" s="157"/>
      <c r="B92" s="440" t="s">
        <v>1164</v>
      </c>
      <c r="C92" s="440"/>
      <c r="D92" s="440"/>
      <c r="E92" s="440"/>
      <c r="F92" s="440"/>
      <c r="G92" s="440"/>
      <c r="H92" s="440"/>
      <c r="I92" s="440"/>
      <c r="J92" s="440"/>
      <c r="K92" s="157"/>
      <c r="L92" s="157"/>
      <c r="M92" s="145"/>
      <c r="N92" s="157"/>
    </row>
    <row r="93" spans="1:27" ht="30" customHeight="1">
      <c r="A93" s="157"/>
      <c r="B93" s="440"/>
      <c r="C93" s="440"/>
      <c r="D93" s="440"/>
      <c r="E93" s="440"/>
      <c r="F93" s="440"/>
      <c r="G93" s="440"/>
      <c r="H93" s="440"/>
      <c r="I93" s="440"/>
      <c r="J93" s="440"/>
      <c r="K93" s="157"/>
      <c r="L93" s="157"/>
      <c r="M93" s="145"/>
      <c r="N93" s="157"/>
    </row>
  </sheetData>
  <mergeCells count="16">
    <mergeCell ref="B92:J93"/>
    <mergeCell ref="M7:M8"/>
    <mergeCell ref="B6:G6"/>
    <mergeCell ref="H6:M6"/>
    <mergeCell ref="B7:B8"/>
    <mergeCell ref="C7:G7"/>
    <mergeCell ref="H7:H8"/>
    <mergeCell ref="I7:L7"/>
    <mergeCell ref="A7:A8"/>
    <mergeCell ref="N6:T6"/>
    <mergeCell ref="U6:AA6"/>
    <mergeCell ref="N7:N8"/>
    <mergeCell ref="O7:T7"/>
    <mergeCell ref="U7:U8"/>
    <mergeCell ref="V7:Z7"/>
    <mergeCell ref="AA7:AA8"/>
  </mergeCells>
  <hyperlinks>
    <hyperlink ref="A1" location="'ODS 2'!A1" display="ODS 2" xr:uid="{00000000-0004-0000-0A00-000000000000}"/>
  </hyperlinks>
  <pageMargins left="0.7" right="0.7" top="0.75" bottom="0.75" header="0.3" footer="0.3"/>
  <pageSetup scale="45" orientation="portrait" horizontalDpi="0" verticalDpi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theme="4" tint="-0.249977111117893"/>
  </sheetPr>
  <dimension ref="A1:V92"/>
  <sheetViews>
    <sheetView topLeftCell="A5" zoomScale="80" zoomScaleNormal="80" workbookViewId="0">
      <selection activeCell="D24" sqref="D24:I24"/>
    </sheetView>
  </sheetViews>
  <sheetFormatPr baseColWidth="10" defaultColWidth="11.44140625" defaultRowHeight="13.2"/>
  <cols>
    <col min="1" max="1" width="11.44140625" style="48"/>
    <col min="2" max="2" width="21.44140625" style="48" customWidth="1"/>
    <col min="3" max="16384" width="11.44140625" style="48"/>
  </cols>
  <sheetData>
    <row r="1" spans="1:22" ht="15" thickBot="1">
      <c r="A1" s="172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382" t="s">
        <v>1047</v>
      </c>
      <c r="B2" s="383"/>
      <c r="C2" s="383"/>
      <c r="D2" s="383"/>
      <c r="E2" s="384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6"/>
      <c r="B4" s="555" t="s">
        <v>1048</v>
      </c>
      <c r="C4" s="555"/>
      <c r="D4" s="555"/>
      <c r="E4" s="555"/>
      <c r="F4" s="555"/>
      <c r="G4" s="555"/>
      <c r="H4" s="55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62"/>
      <c r="D5" s="162"/>
      <c r="E5" s="162"/>
      <c r="F5" s="162"/>
      <c r="G5" s="162"/>
      <c r="H5" s="162"/>
      <c r="I5" s="162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 ht="14.25" customHeight="1">
      <c r="A6" s="678" t="s">
        <v>1161</v>
      </c>
      <c r="B6" s="678" t="s">
        <v>0</v>
      </c>
      <c r="C6" s="681" t="s">
        <v>96</v>
      </c>
      <c r="D6" s="681"/>
      <c r="E6" s="681"/>
      <c r="F6" s="681"/>
      <c r="G6" s="681"/>
      <c r="H6" s="681"/>
      <c r="I6" s="681"/>
      <c r="J6" s="681"/>
      <c r="K6" s="681"/>
      <c r="L6" s="681"/>
      <c r="M6" s="680" t="s">
        <v>98</v>
      </c>
      <c r="N6" s="680"/>
      <c r="O6" s="680"/>
      <c r="P6" s="680"/>
      <c r="Q6" s="680"/>
      <c r="R6" s="680"/>
      <c r="S6" s="680"/>
      <c r="T6" s="680"/>
      <c r="U6" s="680"/>
      <c r="V6" s="680"/>
    </row>
    <row r="7" spans="1:22">
      <c r="A7" s="679"/>
      <c r="B7" s="679"/>
      <c r="C7" s="16">
        <v>2015</v>
      </c>
      <c r="D7" s="16">
        <v>2016</v>
      </c>
      <c r="E7" s="16">
        <v>2017</v>
      </c>
      <c r="F7" s="16">
        <v>2018</v>
      </c>
      <c r="G7" s="16">
        <v>2019</v>
      </c>
      <c r="H7" s="16">
        <v>2020</v>
      </c>
      <c r="I7" s="16">
        <v>2021</v>
      </c>
      <c r="J7" s="16">
        <v>2022</v>
      </c>
      <c r="K7" s="16">
        <v>2023</v>
      </c>
      <c r="L7" s="16">
        <v>2024</v>
      </c>
      <c r="M7" s="7">
        <v>2015</v>
      </c>
      <c r="N7" s="7">
        <v>2016</v>
      </c>
      <c r="O7" s="7">
        <v>2017</v>
      </c>
      <c r="P7" s="7">
        <v>2018</v>
      </c>
      <c r="Q7" s="7">
        <v>2019</v>
      </c>
      <c r="R7" s="7">
        <v>2020</v>
      </c>
      <c r="S7" s="7">
        <v>2021</v>
      </c>
      <c r="T7" s="7">
        <v>2022</v>
      </c>
      <c r="U7" s="7">
        <v>2023</v>
      </c>
      <c r="V7" s="7">
        <v>2024</v>
      </c>
    </row>
    <row r="8" spans="1:22">
      <c r="A8" s="347">
        <v>101</v>
      </c>
      <c r="B8" s="14" t="s">
        <v>1</v>
      </c>
      <c r="C8" s="12">
        <v>251</v>
      </c>
      <c r="D8" s="12">
        <v>496</v>
      </c>
      <c r="E8" s="12">
        <v>417</v>
      </c>
      <c r="F8" s="12">
        <v>583</v>
      </c>
      <c r="G8" s="12">
        <v>1174</v>
      </c>
      <c r="H8" s="12">
        <v>775</v>
      </c>
      <c r="I8" s="12">
        <v>3074</v>
      </c>
      <c r="J8" s="12">
        <v>4671</v>
      </c>
      <c r="K8" s="247">
        <v>4078</v>
      </c>
      <c r="L8" s="247">
        <v>3852</v>
      </c>
      <c r="M8" s="3">
        <v>75.154200850350321</v>
      </c>
      <c r="N8" s="3">
        <v>147.27190669612105</v>
      </c>
      <c r="O8" s="3">
        <v>122.79838978034695</v>
      </c>
      <c r="P8" s="3">
        <v>170.37418027517037</v>
      </c>
      <c r="Q8" s="3">
        <v>340.4368843355536</v>
      </c>
      <c r="R8" s="3">
        <v>223.08706440451587</v>
      </c>
      <c r="S8" s="3">
        <v>879.09448120842615</v>
      </c>
      <c r="T8" s="3">
        <v>1327.1469891293848</v>
      </c>
      <c r="U8" s="3">
        <v>1151.8960525386624</v>
      </c>
      <c r="V8" s="3">
        <v>1088.0587529129298</v>
      </c>
    </row>
    <row r="9" spans="1:22">
      <c r="A9" s="347">
        <v>102</v>
      </c>
      <c r="B9" s="14" t="s">
        <v>2</v>
      </c>
      <c r="C9" s="12">
        <v>12</v>
      </c>
      <c r="D9" s="12">
        <v>13</v>
      </c>
      <c r="E9" s="12">
        <v>22</v>
      </c>
      <c r="F9" s="12">
        <v>8</v>
      </c>
      <c r="G9" s="12">
        <v>6</v>
      </c>
      <c r="H9" s="12">
        <v>14</v>
      </c>
      <c r="I9" s="12">
        <v>3</v>
      </c>
      <c r="J9" s="12">
        <v>9</v>
      </c>
      <c r="K9" s="247">
        <v>10</v>
      </c>
      <c r="L9" s="247">
        <v>7</v>
      </c>
      <c r="M9" s="3">
        <v>18.003960871391705</v>
      </c>
      <c r="N9" s="3">
        <v>19.298714408717082</v>
      </c>
      <c r="O9" s="3">
        <v>32.329169728141075</v>
      </c>
      <c r="P9" s="3">
        <v>11.640088464672331</v>
      </c>
      <c r="Q9" s="3">
        <v>8.6462806582701663</v>
      </c>
      <c r="R9" s="3">
        <v>19.98458332143775</v>
      </c>
      <c r="S9" s="3">
        <v>4.2467653803686192</v>
      </c>
      <c r="T9" s="3">
        <v>12.640094379371366</v>
      </c>
      <c r="U9" s="3">
        <v>13.938059264627993</v>
      </c>
      <c r="V9" s="3">
        <v>9.7566414852395944</v>
      </c>
    </row>
    <row r="10" spans="1:22">
      <c r="A10" s="347">
        <v>103</v>
      </c>
      <c r="B10" s="14" t="s">
        <v>3</v>
      </c>
      <c r="C10" s="12">
        <v>31</v>
      </c>
      <c r="D10" s="12">
        <v>66</v>
      </c>
      <c r="E10" s="12">
        <v>42</v>
      </c>
      <c r="F10" s="12">
        <v>46</v>
      </c>
      <c r="G10" s="12">
        <v>75</v>
      </c>
      <c r="H10" s="12">
        <v>33</v>
      </c>
      <c r="I10" s="12">
        <v>55</v>
      </c>
      <c r="J10" s="12">
        <v>95</v>
      </c>
      <c r="K10" s="247">
        <v>90</v>
      </c>
      <c r="L10" s="247">
        <v>39</v>
      </c>
      <c r="M10" s="3">
        <v>13.284196091875215</v>
      </c>
      <c r="N10" s="3">
        <v>27.982345683723178</v>
      </c>
      <c r="O10" s="3">
        <v>17.623955151230319</v>
      </c>
      <c r="P10" s="3">
        <v>19.113229263185012</v>
      </c>
      <c r="Q10" s="3">
        <v>30.866356905627143</v>
      </c>
      <c r="R10" s="3">
        <v>13.457962219829696</v>
      </c>
      <c r="S10" s="3">
        <v>22.237316643216406</v>
      </c>
      <c r="T10" s="3">
        <v>38.096460237320898</v>
      </c>
      <c r="U10" s="3">
        <v>35.810348394900608</v>
      </c>
      <c r="V10" s="3">
        <v>15.517817637790264</v>
      </c>
    </row>
    <row r="11" spans="1:22">
      <c r="A11" s="347">
        <v>104</v>
      </c>
      <c r="B11" s="14" t="s">
        <v>4</v>
      </c>
      <c r="C11" s="12">
        <v>5</v>
      </c>
      <c r="D11" s="12">
        <v>21</v>
      </c>
      <c r="E11" s="12">
        <v>9</v>
      </c>
      <c r="F11" s="12">
        <v>29</v>
      </c>
      <c r="G11" s="12">
        <v>42</v>
      </c>
      <c r="H11" s="12">
        <v>5</v>
      </c>
      <c r="I11" s="12">
        <v>15</v>
      </c>
      <c r="J11" s="12">
        <v>31</v>
      </c>
      <c r="K11" s="247">
        <v>21</v>
      </c>
      <c r="L11" s="247">
        <v>7</v>
      </c>
      <c r="M11" s="3">
        <v>13.784737538597266</v>
      </c>
      <c r="N11" s="3">
        <v>57.317539166985092</v>
      </c>
      <c r="O11" s="3">
        <v>24.332873712385432</v>
      </c>
      <c r="P11" s="3">
        <v>77.654304458428172</v>
      </c>
      <c r="Q11" s="3">
        <v>111.50047785919084</v>
      </c>
      <c r="R11" s="3">
        <v>13.163783798014901</v>
      </c>
      <c r="S11" s="3">
        <v>39.1665361115463</v>
      </c>
      <c r="T11" s="3">
        <v>80.325447620034723</v>
      </c>
      <c r="U11" s="3">
        <v>54.023461617616796</v>
      </c>
      <c r="V11" s="3">
        <v>18.007820539205596</v>
      </c>
    </row>
    <row r="12" spans="1:22">
      <c r="A12" s="347">
        <v>105</v>
      </c>
      <c r="B12" s="14" t="s">
        <v>5</v>
      </c>
      <c r="C12" s="12">
        <v>0</v>
      </c>
      <c r="D12" s="12">
        <v>4</v>
      </c>
      <c r="E12" s="12">
        <v>2</v>
      </c>
      <c r="F12" s="12">
        <v>10</v>
      </c>
      <c r="G12" s="12">
        <v>16</v>
      </c>
      <c r="H12" s="12">
        <v>6</v>
      </c>
      <c r="I12" s="12">
        <v>8</v>
      </c>
      <c r="J12" s="12">
        <v>8</v>
      </c>
      <c r="K12" s="247">
        <v>15</v>
      </c>
      <c r="L12" s="247">
        <v>9</v>
      </c>
      <c r="M12" s="3">
        <v>0</v>
      </c>
      <c r="N12" s="3">
        <v>22.291573785109229</v>
      </c>
      <c r="O12" s="3">
        <v>11.048502927853276</v>
      </c>
      <c r="P12" s="3">
        <v>54.752518615856324</v>
      </c>
      <c r="Q12" s="3">
        <v>86.96124789390727</v>
      </c>
      <c r="R12" s="3">
        <v>32.371189641219317</v>
      </c>
      <c r="S12" s="3">
        <v>42.858673524054431</v>
      </c>
      <c r="T12" s="3">
        <v>42.582636929791875</v>
      </c>
      <c r="U12" s="3">
        <v>17.315417647873666</v>
      </c>
      <c r="V12" s="3">
        <v>10.389250588724199</v>
      </c>
    </row>
    <row r="13" spans="1:22">
      <c r="A13" s="347">
        <v>106</v>
      </c>
      <c r="B13" s="14" t="s">
        <v>6</v>
      </c>
      <c r="C13" s="12">
        <v>13</v>
      </c>
      <c r="D13" s="12">
        <v>19</v>
      </c>
      <c r="E13" s="12">
        <v>14</v>
      </c>
      <c r="F13" s="12">
        <v>16</v>
      </c>
      <c r="G13" s="12">
        <v>33</v>
      </c>
      <c r="H13" s="12">
        <v>13</v>
      </c>
      <c r="I13" s="12">
        <v>18</v>
      </c>
      <c r="J13" s="12">
        <v>26</v>
      </c>
      <c r="K13" s="247">
        <v>24</v>
      </c>
      <c r="L13" s="247">
        <v>17</v>
      </c>
      <c r="M13" s="3">
        <v>21.402700032927228</v>
      </c>
      <c r="N13" s="3">
        <v>30.975904007303793</v>
      </c>
      <c r="O13" s="3">
        <v>22.613105910096753</v>
      </c>
      <c r="P13" s="3">
        <v>25.60942426813067</v>
      </c>
      <c r="Q13" s="3">
        <v>52.370145842921303</v>
      </c>
      <c r="R13" s="3">
        <v>20.46309559413811</v>
      </c>
      <c r="S13" s="3">
        <v>28.115335353472247</v>
      </c>
      <c r="T13" s="3">
        <v>40.322580645161288</v>
      </c>
      <c r="U13" s="3">
        <v>36.968576709796672</v>
      </c>
      <c r="V13" s="3">
        <v>26.186075169439309</v>
      </c>
    </row>
    <row r="14" spans="1:22">
      <c r="A14" s="347">
        <v>107</v>
      </c>
      <c r="B14" s="14" t="s">
        <v>7</v>
      </c>
      <c r="C14" s="12">
        <v>7</v>
      </c>
      <c r="D14" s="12">
        <v>14</v>
      </c>
      <c r="E14" s="12">
        <v>16</v>
      </c>
      <c r="F14" s="12">
        <v>9</v>
      </c>
      <c r="G14" s="12">
        <v>14</v>
      </c>
      <c r="H14" s="12">
        <v>8</v>
      </c>
      <c r="I14" s="12">
        <v>4</v>
      </c>
      <c r="J14" s="12">
        <v>16</v>
      </c>
      <c r="K14" s="247">
        <v>7</v>
      </c>
      <c r="L14" s="247">
        <v>4</v>
      </c>
      <c r="M14" s="3">
        <v>24.132106043368843</v>
      </c>
      <c r="N14" s="3">
        <v>47.797883236599525</v>
      </c>
      <c r="O14" s="3">
        <v>54.136355946540348</v>
      </c>
      <c r="P14" s="3">
        <v>30.180074444183628</v>
      </c>
      <c r="Q14" s="3">
        <v>46.562676688728509</v>
      </c>
      <c r="R14" s="3">
        <v>26.386964839369352</v>
      </c>
      <c r="S14" s="3">
        <v>13.095004255876384</v>
      </c>
      <c r="T14" s="3">
        <v>52.01729575083715</v>
      </c>
      <c r="U14" s="3">
        <v>22.612740664168495</v>
      </c>
      <c r="V14" s="3">
        <v>12.921566093810569</v>
      </c>
    </row>
    <row r="15" spans="1:22">
      <c r="A15" s="347">
        <v>108</v>
      </c>
      <c r="B15" s="14" t="s">
        <v>8</v>
      </c>
      <c r="C15" s="12">
        <v>13</v>
      </c>
      <c r="D15" s="12">
        <v>23</v>
      </c>
      <c r="E15" s="12">
        <v>14</v>
      </c>
      <c r="F15" s="12">
        <v>24</v>
      </c>
      <c r="G15" s="12">
        <v>61</v>
      </c>
      <c r="H15" s="12">
        <v>38</v>
      </c>
      <c r="I15" s="12">
        <v>48</v>
      </c>
      <c r="J15" s="12">
        <v>81</v>
      </c>
      <c r="K15" s="247">
        <v>37</v>
      </c>
      <c r="L15" s="247">
        <v>46</v>
      </c>
      <c r="M15" s="3">
        <v>9.8328416912487704</v>
      </c>
      <c r="N15" s="3">
        <v>17.221111585315633</v>
      </c>
      <c r="O15" s="3">
        <v>10.381520892810796</v>
      </c>
      <c r="P15" s="3">
        <v>17.632537909956508</v>
      </c>
      <c r="Q15" s="3">
        <v>44.419200745660028</v>
      </c>
      <c r="R15" s="3">
        <v>27.431871503338748</v>
      </c>
      <c r="S15" s="3">
        <v>34.364753218115951</v>
      </c>
      <c r="T15" s="3">
        <v>57.543121820920121</v>
      </c>
      <c r="U15" s="3">
        <v>26.093088857545837</v>
      </c>
      <c r="V15" s="3">
        <v>32.440056417489423</v>
      </c>
    </row>
    <row r="16" spans="1:22">
      <c r="A16" s="347">
        <v>109</v>
      </c>
      <c r="B16" s="14" t="s">
        <v>9</v>
      </c>
      <c r="C16" s="12">
        <v>9</v>
      </c>
      <c r="D16" s="12">
        <v>24</v>
      </c>
      <c r="E16" s="12">
        <v>24</v>
      </c>
      <c r="F16" s="12">
        <v>10</v>
      </c>
      <c r="G16" s="12">
        <v>13</v>
      </c>
      <c r="H16" s="12">
        <v>18</v>
      </c>
      <c r="I16" s="12">
        <v>6</v>
      </c>
      <c r="J16" s="12">
        <v>9</v>
      </c>
      <c r="K16" s="247">
        <v>16</v>
      </c>
      <c r="L16" s="247">
        <v>6</v>
      </c>
      <c r="M16" s="3">
        <v>15.909492663956161</v>
      </c>
      <c r="N16" s="3">
        <v>41.827878280874202</v>
      </c>
      <c r="O16" s="3">
        <v>41.266184081569492</v>
      </c>
      <c r="P16" s="3">
        <v>16.964679537203544</v>
      </c>
      <c r="Q16" s="3">
        <v>21.775179645232072</v>
      </c>
      <c r="R16" s="3">
        <v>29.77519726068185</v>
      </c>
      <c r="S16" s="3">
        <v>9.8100127530165793</v>
      </c>
      <c r="T16" s="3">
        <v>14.550628102113073</v>
      </c>
      <c r="U16" s="3">
        <v>25.584444657648149</v>
      </c>
      <c r="V16" s="3">
        <v>9.5941667466180558</v>
      </c>
    </row>
    <row r="17" spans="1:22">
      <c r="A17" s="347">
        <v>110</v>
      </c>
      <c r="B17" s="14" t="s">
        <v>10</v>
      </c>
      <c r="C17" s="12">
        <v>8</v>
      </c>
      <c r="D17" s="12">
        <v>45</v>
      </c>
      <c r="E17" s="12">
        <v>34</v>
      </c>
      <c r="F17" s="12">
        <v>32</v>
      </c>
      <c r="G17" s="12">
        <v>24</v>
      </c>
      <c r="H17" s="12">
        <v>14</v>
      </c>
      <c r="I17" s="12">
        <v>18</v>
      </c>
      <c r="J17" s="12">
        <v>18</v>
      </c>
      <c r="K17" s="247">
        <v>1</v>
      </c>
      <c r="L17" s="247">
        <v>4</v>
      </c>
      <c r="M17" s="3">
        <v>9.1184717441356824</v>
      </c>
      <c r="N17" s="3">
        <v>50.474459923278815</v>
      </c>
      <c r="O17" s="3">
        <v>37.551218757938223</v>
      </c>
      <c r="P17" s="3">
        <v>34.814016993592048</v>
      </c>
      <c r="Q17" s="3">
        <v>25.738093450727639</v>
      </c>
      <c r="R17" s="3">
        <v>14.807293649786351</v>
      </c>
      <c r="S17" s="3">
        <v>18.775816748028539</v>
      </c>
      <c r="T17" s="3">
        <v>18.526523806583089</v>
      </c>
      <c r="U17" s="3">
        <v>25.404180511945047</v>
      </c>
      <c r="V17" s="3">
        <v>16.258675527644829</v>
      </c>
    </row>
    <row r="18" spans="1:22">
      <c r="A18" s="347">
        <v>111</v>
      </c>
      <c r="B18" s="14" t="s">
        <v>11</v>
      </c>
      <c r="C18" s="12">
        <v>9</v>
      </c>
      <c r="D18" s="12">
        <v>8</v>
      </c>
      <c r="E18" s="12">
        <v>3</v>
      </c>
      <c r="F18" s="12">
        <v>22</v>
      </c>
      <c r="G18" s="12">
        <v>15</v>
      </c>
      <c r="H18" s="12">
        <v>10</v>
      </c>
      <c r="I18" s="12">
        <v>7</v>
      </c>
      <c r="J18" s="12">
        <v>8</v>
      </c>
      <c r="K18" s="247">
        <v>14</v>
      </c>
      <c r="L18" s="247">
        <v>6</v>
      </c>
      <c r="M18" s="3">
        <v>13.247567599393555</v>
      </c>
      <c r="N18" s="3">
        <v>11.640596580574755</v>
      </c>
      <c r="O18" s="3">
        <v>4.3165467625899288</v>
      </c>
      <c r="P18" s="3">
        <v>31.318063404842913</v>
      </c>
      <c r="Q18" s="3">
        <v>21.135095530631798</v>
      </c>
      <c r="R18" s="3">
        <v>13.954202308025062</v>
      </c>
      <c r="S18" s="3">
        <v>9.6804082366444941</v>
      </c>
      <c r="T18" s="3">
        <v>10.96912192179016</v>
      </c>
      <c r="U18" s="3">
        <v>19.039329815590492</v>
      </c>
      <c r="V18" s="3">
        <v>8.1597127781102099</v>
      </c>
    </row>
    <row r="19" spans="1:22">
      <c r="A19" s="347">
        <v>112</v>
      </c>
      <c r="B19" s="14" t="s">
        <v>12</v>
      </c>
      <c r="C19" s="12">
        <v>1</v>
      </c>
      <c r="D19" s="12">
        <v>4</v>
      </c>
      <c r="E19" s="12">
        <v>4</v>
      </c>
      <c r="F19" s="12">
        <v>4</v>
      </c>
      <c r="G19" s="12">
        <v>7</v>
      </c>
      <c r="H19" s="12">
        <v>8</v>
      </c>
      <c r="I19" s="12">
        <v>1</v>
      </c>
      <c r="J19" s="12">
        <v>5</v>
      </c>
      <c r="K19" s="247">
        <v>9</v>
      </c>
      <c r="L19" s="247">
        <v>2</v>
      </c>
      <c r="M19" s="3">
        <v>4.7238887051821061</v>
      </c>
      <c r="N19" s="3">
        <v>18.74853527068198</v>
      </c>
      <c r="O19" s="3">
        <v>18.588224359868025</v>
      </c>
      <c r="P19" s="3">
        <v>18.45273792498962</v>
      </c>
      <c r="Q19" s="3">
        <v>32.05862147927639</v>
      </c>
      <c r="R19" s="3">
        <v>36.403349108117943</v>
      </c>
      <c r="S19" s="3">
        <v>4.5220222483494616</v>
      </c>
      <c r="T19" s="3">
        <v>22.464842521453924</v>
      </c>
      <c r="U19" s="3">
        <v>40.219868615095855</v>
      </c>
      <c r="V19" s="3">
        <v>8.9377485811324142</v>
      </c>
    </row>
    <row r="20" spans="1:22">
      <c r="A20" s="347">
        <v>113</v>
      </c>
      <c r="B20" s="14" t="s">
        <v>13</v>
      </c>
      <c r="C20" s="12">
        <v>10</v>
      </c>
      <c r="D20" s="12">
        <v>71</v>
      </c>
      <c r="E20" s="12">
        <v>28</v>
      </c>
      <c r="F20" s="12">
        <v>43</v>
      </c>
      <c r="G20" s="12">
        <v>45</v>
      </c>
      <c r="H20" s="12">
        <v>15</v>
      </c>
      <c r="I20" s="12">
        <v>24</v>
      </c>
      <c r="J20" s="12">
        <v>23</v>
      </c>
      <c r="K20" s="247">
        <v>9</v>
      </c>
      <c r="L20" s="247">
        <v>29</v>
      </c>
      <c r="M20" s="3">
        <v>12.269035408436189</v>
      </c>
      <c r="N20" s="3">
        <v>86.357886542765399</v>
      </c>
      <c r="O20" s="3">
        <v>33.780115576252584</v>
      </c>
      <c r="P20" s="3">
        <v>51.457565458810016</v>
      </c>
      <c r="Q20" s="3">
        <v>53.434661283619306</v>
      </c>
      <c r="R20" s="3">
        <v>17.673465059559575</v>
      </c>
      <c r="S20" s="3">
        <v>28.074772477364714</v>
      </c>
      <c r="T20" s="3">
        <v>26.723987683727412</v>
      </c>
      <c r="U20" s="3">
        <v>40.736884986194724</v>
      </c>
      <c r="V20" s="3">
        <v>131.26329606662745</v>
      </c>
    </row>
    <row r="21" spans="1:22">
      <c r="A21" s="347">
        <v>114</v>
      </c>
      <c r="B21" s="14" t="s">
        <v>14</v>
      </c>
      <c r="C21" s="12">
        <v>10</v>
      </c>
      <c r="D21" s="12">
        <v>25</v>
      </c>
      <c r="E21" s="12">
        <v>14</v>
      </c>
      <c r="F21" s="12">
        <v>22</v>
      </c>
      <c r="G21" s="12">
        <v>15</v>
      </c>
      <c r="H21" s="12">
        <v>8</v>
      </c>
      <c r="I21" s="12">
        <v>4</v>
      </c>
      <c r="J21" s="12">
        <v>6</v>
      </c>
      <c r="K21" s="247">
        <v>12</v>
      </c>
      <c r="L21" s="247">
        <v>16</v>
      </c>
      <c r="M21" s="3">
        <v>16.466597506957136</v>
      </c>
      <c r="N21" s="3">
        <v>40.884411591548378</v>
      </c>
      <c r="O21" s="3">
        <v>22.748691950212862</v>
      </c>
      <c r="P21" s="3">
        <v>35.530863399980618</v>
      </c>
      <c r="Q21" s="3">
        <v>24.080911863862578</v>
      </c>
      <c r="R21" s="3">
        <v>12.765482136303437</v>
      </c>
      <c r="S21" s="3">
        <v>6.3514243069008227</v>
      </c>
      <c r="T21" s="3">
        <v>9.4848163897627202</v>
      </c>
      <c r="U21" s="3">
        <v>18.894959769481492</v>
      </c>
      <c r="V21" s="3">
        <v>25.19327969264199</v>
      </c>
    </row>
    <row r="22" spans="1:22">
      <c r="A22" s="347">
        <v>115</v>
      </c>
      <c r="B22" s="14" t="s">
        <v>15</v>
      </c>
      <c r="C22" s="12">
        <v>4</v>
      </c>
      <c r="D22" s="12">
        <v>21</v>
      </c>
      <c r="E22" s="12">
        <v>29</v>
      </c>
      <c r="F22" s="12">
        <v>22</v>
      </c>
      <c r="G22" s="12">
        <v>25</v>
      </c>
      <c r="H22" s="12">
        <v>8</v>
      </c>
      <c r="I22" s="12">
        <v>9</v>
      </c>
      <c r="J22" s="12">
        <v>9</v>
      </c>
      <c r="K22" s="247">
        <v>19</v>
      </c>
      <c r="L22" s="247">
        <v>6</v>
      </c>
      <c r="M22" s="3">
        <v>6.5161437461310401</v>
      </c>
      <c r="N22" s="3">
        <v>34.057183633090609</v>
      </c>
      <c r="O22" s="3">
        <v>46.849000823896219</v>
      </c>
      <c r="P22" s="3">
        <v>35.422738177661131</v>
      </c>
      <c r="Q22" s="3">
        <v>40.121970791205264</v>
      </c>
      <c r="R22" s="3">
        <v>12.793245166552062</v>
      </c>
      <c r="S22" s="3">
        <v>14.351091480235359</v>
      </c>
      <c r="T22" s="3">
        <v>14.321176245942334</v>
      </c>
      <c r="U22" s="3">
        <v>30.184602675308994</v>
      </c>
      <c r="V22" s="3">
        <v>9.53197979220284</v>
      </c>
    </row>
    <row r="23" spans="1:22">
      <c r="A23" s="347">
        <v>116</v>
      </c>
      <c r="B23" s="14" t="s">
        <v>83</v>
      </c>
      <c r="C23" s="12">
        <v>3</v>
      </c>
      <c r="D23" s="12">
        <v>3</v>
      </c>
      <c r="E23" s="12">
        <v>5</v>
      </c>
      <c r="F23" s="12">
        <v>1</v>
      </c>
      <c r="G23" s="12">
        <v>18</v>
      </c>
      <c r="H23" s="12">
        <v>11</v>
      </c>
      <c r="I23" s="12">
        <v>4</v>
      </c>
      <c r="J23" s="12">
        <v>7</v>
      </c>
      <c r="K23" s="247">
        <v>52</v>
      </c>
      <c r="L23" s="247">
        <v>2</v>
      </c>
      <c r="M23" s="3">
        <v>46.554934823091244</v>
      </c>
      <c r="N23" s="3">
        <v>45.927740355174528</v>
      </c>
      <c r="O23" s="3">
        <v>75.540111799365462</v>
      </c>
      <c r="P23" s="3">
        <v>14.91869312248247</v>
      </c>
      <c r="Q23" s="3">
        <v>265.09572901325481</v>
      </c>
      <c r="R23" s="3">
        <v>160.09314510260515</v>
      </c>
      <c r="S23" s="3">
        <v>57.545676881024313</v>
      </c>
      <c r="T23" s="3">
        <v>99.559095434504329</v>
      </c>
      <c r="U23" s="3">
        <v>92.571164082388336</v>
      </c>
      <c r="V23" s="3">
        <v>3.5604293877841666</v>
      </c>
    </row>
    <row r="24" spans="1:22">
      <c r="A24" s="347">
        <v>117</v>
      </c>
      <c r="B24" s="14" t="s">
        <v>17</v>
      </c>
      <c r="C24" s="12">
        <v>5</v>
      </c>
      <c r="D24" s="12">
        <v>3</v>
      </c>
      <c r="E24" s="12">
        <v>7</v>
      </c>
      <c r="F24" s="12">
        <v>1</v>
      </c>
      <c r="G24" s="12">
        <v>10</v>
      </c>
      <c r="H24" s="12">
        <v>5</v>
      </c>
      <c r="I24" s="12">
        <v>9</v>
      </c>
      <c r="J24" s="12">
        <v>1</v>
      </c>
      <c r="K24" s="247">
        <v>3</v>
      </c>
      <c r="L24" s="247">
        <v>1</v>
      </c>
      <c r="M24" s="3">
        <v>65.214555888874401</v>
      </c>
      <c r="N24" s="3">
        <v>38.829924928811799</v>
      </c>
      <c r="O24" s="3">
        <v>89.881869542886491</v>
      </c>
      <c r="P24" s="3">
        <v>12.745347947998981</v>
      </c>
      <c r="Q24" s="3">
        <v>126.5022137887413</v>
      </c>
      <c r="R24" s="3">
        <v>62.90890790135883</v>
      </c>
      <c r="S24" s="3">
        <v>112.49999999999999</v>
      </c>
      <c r="T24" s="3">
        <v>12.436264146250466</v>
      </c>
      <c r="U24" s="3">
        <v>37.073652990608011</v>
      </c>
      <c r="V24" s="3">
        <v>12.357884330202667</v>
      </c>
    </row>
    <row r="25" spans="1:22">
      <c r="A25" s="347">
        <v>118</v>
      </c>
      <c r="B25" s="14" t="s">
        <v>18</v>
      </c>
      <c r="C25" s="12">
        <v>22</v>
      </c>
      <c r="D25" s="12">
        <v>14</v>
      </c>
      <c r="E25" s="12">
        <v>21</v>
      </c>
      <c r="F25" s="12">
        <v>10</v>
      </c>
      <c r="G25" s="12">
        <v>14</v>
      </c>
      <c r="H25" s="12">
        <v>11</v>
      </c>
      <c r="I25" s="12">
        <v>9</v>
      </c>
      <c r="J25" s="12">
        <v>10</v>
      </c>
      <c r="K25" s="247">
        <v>20</v>
      </c>
      <c r="L25" s="247">
        <v>10</v>
      </c>
      <c r="M25" s="3">
        <v>28.82108655496312</v>
      </c>
      <c r="N25" s="3">
        <v>18.175209014903672</v>
      </c>
      <c r="O25" s="3">
        <v>27.030157933351354</v>
      </c>
      <c r="P25" s="3">
        <v>12.766337720698063</v>
      </c>
      <c r="Q25" s="3">
        <v>17.730271906384164</v>
      </c>
      <c r="R25" s="3">
        <v>13.823089586186963</v>
      </c>
      <c r="S25" s="3">
        <v>11.230066631728683</v>
      </c>
      <c r="T25" s="3">
        <v>12.395106411988547</v>
      </c>
      <c r="U25" s="3">
        <v>24.632665377557178</v>
      </c>
      <c r="V25" s="3">
        <v>12.316332688778589</v>
      </c>
    </row>
    <row r="26" spans="1:22">
      <c r="A26" s="347">
        <v>119</v>
      </c>
      <c r="B26" s="14" t="s">
        <v>19</v>
      </c>
      <c r="C26" s="12">
        <v>27</v>
      </c>
      <c r="D26" s="12">
        <v>18</v>
      </c>
      <c r="E26" s="12">
        <v>39</v>
      </c>
      <c r="F26" s="12">
        <v>45</v>
      </c>
      <c r="G26" s="12">
        <v>60</v>
      </c>
      <c r="H26" s="12">
        <v>69</v>
      </c>
      <c r="I26" s="12">
        <v>77</v>
      </c>
      <c r="J26" s="12">
        <v>86</v>
      </c>
      <c r="K26" s="247">
        <v>84</v>
      </c>
      <c r="L26" s="247">
        <v>57</v>
      </c>
      <c r="M26" s="3">
        <v>19.014352314821334</v>
      </c>
      <c r="N26" s="3">
        <v>12.650132474998417</v>
      </c>
      <c r="O26" s="3">
        <v>27.358821466152229</v>
      </c>
      <c r="P26" s="3">
        <v>31.515032670583871</v>
      </c>
      <c r="Q26" s="3">
        <v>41.958922215151368</v>
      </c>
      <c r="R26" s="3">
        <v>48.212301822983996</v>
      </c>
      <c r="S26" s="3">
        <v>53.762690089511388</v>
      </c>
      <c r="T26" s="3">
        <v>60.021496070685778</v>
      </c>
      <c r="U26" s="3">
        <v>58.621146880866476</v>
      </c>
      <c r="V26" s="3">
        <v>39.778635383445106</v>
      </c>
    </row>
    <row r="27" spans="1:22">
      <c r="A27" s="347">
        <v>120</v>
      </c>
      <c r="B27" s="14" t="s">
        <v>20</v>
      </c>
      <c r="C27" s="12">
        <v>1</v>
      </c>
      <c r="D27" s="12">
        <v>2</v>
      </c>
      <c r="E27" s="12">
        <v>2</v>
      </c>
      <c r="F27" s="12">
        <v>5</v>
      </c>
      <c r="G27" s="12">
        <v>7</v>
      </c>
      <c r="H27" s="12">
        <v>3</v>
      </c>
      <c r="I27" s="12">
        <v>0</v>
      </c>
      <c r="J27" s="12">
        <v>2</v>
      </c>
      <c r="K27" s="247">
        <v>1</v>
      </c>
      <c r="L27" s="247">
        <v>5</v>
      </c>
      <c r="M27" s="3">
        <v>7.6663600122661766</v>
      </c>
      <c r="N27" s="3">
        <v>15.160703456640389</v>
      </c>
      <c r="O27" s="3">
        <v>14.993627708224006</v>
      </c>
      <c r="P27" s="3">
        <v>37.056251389609422</v>
      </c>
      <c r="Q27" s="3">
        <v>51.338467180051339</v>
      </c>
      <c r="R27" s="3">
        <v>21.788074660469171</v>
      </c>
      <c r="S27" s="3">
        <v>0</v>
      </c>
      <c r="T27" s="3">
        <v>14.295925661186562</v>
      </c>
      <c r="U27" s="3">
        <v>7.0937078811094558</v>
      </c>
      <c r="V27" s="3">
        <v>35.468539405547283</v>
      </c>
    </row>
    <row r="28" spans="1:22">
      <c r="A28" s="347">
        <v>201</v>
      </c>
      <c r="B28" s="14" t="s">
        <v>21</v>
      </c>
      <c r="C28" s="12">
        <v>228</v>
      </c>
      <c r="D28" s="12">
        <v>160</v>
      </c>
      <c r="E28" s="12">
        <v>113</v>
      </c>
      <c r="F28" s="12">
        <v>183</v>
      </c>
      <c r="G28" s="12">
        <v>223</v>
      </c>
      <c r="H28" s="12">
        <v>404</v>
      </c>
      <c r="I28" s="12">
        <v>245</v>
      </c>
      <c r="J28" s="12">
        <v>354</v>
      </c>
      <c r="K28" s="247">
        <v>333</v>
      </c>
      <c r="L28" s="247">
        <v>298</v>
      </c>
      <c r="M28" s="3">
        <v>77.65641125200527</v>
      </c>
      <c r="N28" s="3">
        <v>53.713084843174578</v>
      </c>
      <c r="O28" s="3">
        <v>37.4080523315479</v>
      </c>
      <c r="P28" s="3">
        <v>59.76368849728614</v>
      </c>
      <c r="Q28" s="3">
        <v>71.877981485779117</v>
      </c>
      <c r="R28" s="3">
        <v>128.57683898296995</v>
      </c>
      <c r="S28" s="3">
        <v>77.022952839946299</v>
      </c>
      <c r="T28" s="3">
        <v>109.98160759556593</v>
      </c>
      <c r="U28" s="3">
        <v>102.28309380250457</v>
      </c>
      <c r="V28" s="3">
        <v>91.532618477916984</v>
      </c>
    </row>
    <row r="29" spans="1:22">
      <c r="A29" s="347">
        <v>202</v>
      </c>
      <c r="B29" s="14" t="s">
        <v>22</v>
      </c>
      <c r="C29" s="12">
        <v>30</v>
      </c>
      <c r="D29" s="12">
        <v>15</v>
      </c>
      <c r="E29" s="12">
        <v>8</v>
      </c>
      <c r="F29" s="12">
        <v>37</v>
      </c>
      <c r="G29" s="12">
        <v>34</v>
      </c>
      <c r="H29" s="12">
        <v>72</v>
      </c>
      <c r="I29" s="12">
        <v>86</v>
      </c>
      <c r="J29" s="12">
        <v>81</v>
      </c>
      <c r="K29" s="247">
        <v>106</v>
      </c>
      <c r="L29" s="247">
        <v>72</v>
      </c>
      <c r="M29" s="3">
        <v>33.856223902494072</v>
      </c>
      <c r="N29" s="3">
        <v>16.72222160288068</v>
      </c>
      <c r="O29" s="3">
        <v>8.8112519687641111</v>
      </c>
      <c r="P29" s="3">
        <v>40.281754542584345</v>
      </c>
      <c r="Q29" s="3">
        <v>36.608738721278293</v>
      </c>
      <c r="R29" s="3">
        <v>76.700187489347186</v>
      </c>
      <c r="S29" s="3">
        <v>90.67617009162511</v>
      </c>
      <c r="T29" s="3">
        <v>84.556444036160926</v>
      </c>
      <c r="U29" s="3">
        <v>109.60717203155859</v>
      </c>
      <c r="V29" s="3">
        <v>74.450154587473762</v>
      </c>
    </row>
    <row r="30" spans="1:22">
      <c r="A30" s="347">
        <v>203</v>
      </c>
      <c r="B30" s="14" t="s">
        <v>23</v>
      </c>
      <c r="C30" s="12">
        <v>6</v>
      </c>
      <c r="D30" s="12">
        <v>17</v>
      </c>
      <c r="E30" s="12">
        <v>8</v>
      </c>
      <c r="F30" s="12">
        <v>9</v>
      </c>
      <c r="G30" s="12">
        <v>11</v>
      </c>
      <c r="H30" s="12">
        <v>34</v>
      </c>
      <c r="I30" s="12">
        <v>6</v>
      </c>
      <c r="J30" s="12">
        <v>30</v>
      </c>
      <c r="K30" s="247">
        <v>52</v>
      </c>
      <c r="L30" s="247">
        <v>42</v>
      </c>
      <c r="M30" s="3">
        <v>6.8447831344543575</v>
      </c>
      <c r="N30" s="3">
        <v>19.113364739215001</v>
      </c>
      <c r="O30" s="3">
        <v>8.8694745944987083</v>
      </c>
      <c r="P30" s="3">
        <v>9.8421967783209219</v>
      </c>
      <c r="Q30" s="3">
        <v>11.87187014332585</v>
      </c>
      <c r="R30" s="3">
        <v>36.229953646971069</v>
      </c>
      <c r="S30" s="3">
        <v>6.3136627662261127</v>
      </c>
      <c r="T30" s="3">
        <v>31.190867314050443</v>
      </c>
      <c r="U30" s="3">
        <v>53.437467886137085</v>
      </c>
      <c r="V30" s="3">
        <v>43.161031754187647</v>
      </c>
    </row>
    <row r="31" spans="1:22">
      <c r="A31" s="347">
        <v>204</v>
      </c>
      <c r="B31" s="14" t="s">
        <v>24</v>
      </c>
      <c r="C31" s="12">
        <v>4</v>
      </c>
      <c r="D31" s="12">
        <v>1</v>
      </c>
      <c r="E31" s="12">
        <v>1</v>
      </c>
      <c r="F31" s="12">
        <v>2</v>
      </c>
      <c r="G31" s="12">
        <v>4</v>
      </c>
      <c r="H31" s="12">
        <v>14</v>
      </c>
      <c r="I31" s="12">
        <v>4</v>
      </c>
      <c r="J31" s="12">
        <v>3</v>
      </c>
      <c r="K31" s="247">
        <v>2</v>
      </c>
      <c r="L31" s="247">
        <v>2</v>
      </c>
      <c r="M31" s="3">
        <v>58.953574060427414</v>
      </c>
      <c r="N31" s="3">
        <v>14.590020426028595</v>
      </c>
      <c r="O31" s="3">
        <v>14.427932477276007</v>
      </c>
      <c r="P31" s="3">
        <v>28.583678719451193</v>
      </c>
      <c r="Q31" s="3">
        <v>56.577086280056577</v>
      </c>
      <c r="R31" s="3">
        <v>196.05097325304578</v>
      </c>
      <c r="S31" s="3">
        <v>55.493895671476139</v>
      </c>
      <c r="T31" s="3">
        <v>41.231445849367788</v>
      </c>
      <c r="U31" s="3">
        <v>27.255382938130282</v>
      </c>
      <c r="V31" s="3">
        <v>27.255382938130282</v>
      </c>
    </row>
    <row r="32" spans="1:22">
      <c r="A32" s="347">
        <v>205</v>
      </c>
      <c r="B32" s="14" t="s">
        <v>25</v>
      </c>
      <c r="C32" s="12">
        <v>4</v>
      </c>
      <c r="D32" s="12">
        <v>8</v>
      </c>
      <c r="E32" s="12">
        <v>14</v>
      </c>
      <c r="F32" s="12">
        <v>8</v>
      </c>
      <c r="G32" s="12">
        <v>17</v>
      </c>
      <c r="H32" s="12">
        <v>12</v>
      </c>
      <c r="I32" s="12">
        <v>12</v>
      </c>
      <c r="J32" s="12">
        <v>9</v>
      </c>
      <c r="K32" s="247">
        <v>19</v>
      </c>
      <c r="L32" s="247">
        <v>19</v>
      </c>
      <c r="M32" s="3">
        <v>14.389524426217713</v>
      </c>
      <c r="N32" s="3">
        <v>28.457598178713717</v>
      </c>
      <c r="O32" s="3">
        <v>49.254151421334086</v>
      </c>
      <c r="P32" s="3">
        <v>27.82899085121926</v>
      </c>
      <c r="Q32" s="3">
        <v>58.537929134671671</v>
      </c>
      <c r="R32" s="3">
        <v>40.899795501022496</v>
      </c>
      <c r="S32" s="3">
        <v>40.526849037487331</v>
      </c>
      <c r="T32" s="3">
        <v>30.120481927710845</v>
      </c>
      <c r="U32" s="3">
        <v>63.024513218562376</v>
      </c>
      <c r="V32" s="3">
        <v>63.024513218562376</v>
      </c>
    </row>
    <row r="33" spans="1:22">
      <c r="A33" s="347">
        <v>206</v>
      </c>
      <c r="B33" s="14" t="s">
        <v>26</v>
      </c>
      <c r="C33" s="12">
        <v>9</v>
      </c>
      <c r="D33" s="12">
        <v>8</v>
      </c>
      <c r="E33" s="12">
        <v>6</v>
      </c>
      <c r="F33" s="12">
        <v>16</v>
      </c>
      <c r="G33" s="12">
        <v>33</v>
      </c>
      <c r="H33" s="12">
        <v>60</v>
      </c>
      <c r="I33" s="12">
        <v>20</v>
      </c>
      <c r="J33" s="12">
        <v>39</v>
      </c>
      <c r="K33" s="247">
        <v>42</v>
      </c>
      <c r="L33" s="247">
        <v>37</v>
      </c>
      <c r="M33" s="3">
        <v>19.49317738791423</v>
      </c>
      <c r="N33" s="3">
        <v>17.125487006036735</v>
      </c>
      <c r="O33" s="3">
        <v>12.69384560052468</v>
      </c>
      <c r="P33" s="3">
        <v>33.472103094077532</v>
      </c>
      <c r="Q33" s="3">
        <v>68.308838749741255</v>
      </c>
      <c r="R33" s="3">
        <v>122.94326168473249</v>
      </c>
      <c r="S33" s="3">
        <v>40.57782827463074</v>
      </c>
      <c r="T33" s="3">
        <v>78.369905956112845</v>
      </c>
      <c r="U33" s="3">
        <v>83.608711231436871</v>
      </c>
      <c r="V33" s="3">
        <v>73.655293227694386</v>
      </c>
    </row>
    <row r="34" spans="1:22">
      <c r="A34" s="347">
        <v>207</v>
      </c>
      <c r="B34" s="14" t="s">
        <v>27</v>
      </c>
      <c r="C34" s="12">
        <v>4</v>
      </c>
      <c r="D34" s="12">
        <v>14</v>
      </c>
      <c r="E34" s="12">
        <v>6</v>
      </c>
      <c r="F34" s="12">
        <v>6</v>
      </c>
      <c r="G34" s="12">
        <v>9</v>
      </c>
      <c r="H34" s="12">
        <v>30</v>
      </c>
      <c r="I34" s="12">
        <v>13</v>
      </c>
      <c r="J34" s="12">
        <v>27</v>
      </c>
      <c r="K34" s="247">
        <v>22</v>
      </c>
      <c r="L34" s="247">
        <v>9</v>
      </c>
      <c r="M34" s="3">
        <v>10.378557899379881</v>
      </c>
      <c r="N34" s="3">
        <v>35.858818708057989</v>
      </c>
      <c r="O34" s="3">
        <v>15.180265654648958</v>
      </c>
      <c r="P34" s="3">
        <v>14.999999999999998</v>
      </c>
      <c r="Q34" s="3">
        <v>22.237046920169</v>
      </c>
      <c r="R34" s="3">
        <v>73.299452697419866</v>
      </c>
      <c r="S34" s="3">
        <v>31.419180201082757</v>
      </c>
      <c r="T34" s="3">
        <v>64.585575888051665</v>
      </c>
      <c r="U34" s="3">
        <v>52.111708553426347</v>
      </c>
      <c r="V34" s="3">
        <v>21.318426226401687</v>
      </c>
    </row>
    <row r="35" spans="1:22">
      <c r="A35" s="347">
        <v>208</v>
      </c>
      <c r="B35" s="14" t="s">
        <v>28</v>
      </c>
      <c r="C35" s="12">
        <v>14</v>
      </c>
      <c r="D35" s="12">
        <v>16</v>
      </c>
      <c r="E35" s="12">
        <v>12</v>
      </c>
      <c r="F35" s="12">
        <v>10</v>
      </c>
      <c r="G35" s="12">
        <v>5</v>
      </c>
      <c r="H35" s="12">
        <v>30</v>
      </c>
      <c r="I35" s="12">
        <v>21</v>
      </c>
      <c r="J35" s="12">
        <v>15</v>
      </c>
      <c r="K35" s="247">
        <v>14</v>
      </c>
      <c r="L35" s="247">
        <v>13</v>
      </c>
      <c r="M35" s="3">
        <v>44.327644618940568</v>
      </c>
      <c r="N35" s="3">
        <v>49.859769398566527</v>
      </c>
      <c r="O35" s="3">
        <v>36.829021268759789</v>
      </c>
      <c r="P35" s="3">
        <v>30.238887208950711</v>
      </c>
      <c r="Q35" s="3">
        <v>14.907128588891206</v>
      </c>
      <c r="R35" s="3">
        <v>88.219725930718113</v>
      </c>
      <c r="S35" s="3">
        <v>60.922541340295915</v>
      </c>
      <c r="T35" s="3">
        <v>42.94794708812919</v>
      </c>
      <c r="U35" s="3">
        <v>39.590520898139246</v>
      </c>
      <c r="V35" s="3">
        <v>36.762626548272152</v>
      </c>
    </row>
    <row r="36" spans="1:22">
      <c r="A36" s="347">
        <v>209</v>
      </c>
      <c r="B36" s="14" t="s">
        <v>29</v>
      </c>
      <c r="C36" s="12">
        <v>21</v>
      </c>
      <c r="D36" s="12">
        <v>25</v>
      </c>
      <c r="E36" s="12">
        <v>16</v>
      </c>
      <c r="F36" s="12">
        <v>11</v>
      </c>
      <c r="G36" s="12">
        <v>30</v>
      </c>
      <c r="H36" s="12">
        <v>46</v>
      </c>
      <c r="I36" s="12">
        <v>11</v>
      </c>
      <c r="J36" s="12">
        <v>11</v>
      </c>
      <c r="K36" s="247">
        <v>35</v>
      </c>
      <c r="L36" s="247">
        <v>524</v>
      </c>
      <c r="M36" s="3">
        <v>95.026924295216972</v>
      </c>
      <c r="N36" s="3">
        <v>111.39827109883254</v>
      </c>
      <c r="O36" s="3">
        <v>70.218555253225659</v>
      </c>
      <c r="P36" s="3">
        <v>47.565510680619212</v>
      </c>
      <c r="Q36" s="3">
        <v>127.83909319469893</v>
      </c>
      <c r="R36" s="3">
        <v>193.391070377533</v>
      </c>
      <c r="S36" s="3">
        <v>45.631792914627063</v>
      </c>
      <c r="T36" s="3">
        <v>44.9934554973822</v>
      </c>
      <c r="U36" s="3">
        <v>141.33419479890162</v>
      </c>
      <c r="V36" s="3">
        <v>2115.9748021321275</v>
      </c>
    </row>
    <row r="37" spans="1:22">
      <c r="A37" s="347">
        <v>210</v>
      </c>
      <c r="B37" s="14" t="s">
        <v>30</v>
      </c>
      <c r="C37" s="12">
        <v>42</v>
      </c>
      <c r="D37" s="12">
        <v>70</v>
      </c>
      <c r="E37" s="12">
        <v>65</v>
      </c>
      <c r="F37" s="12">
        <v>72</v>
      </c>
      <c r="G37" s="12">
        <v>75</v>
      </c>
      <c r="H37" s="12">
        <v>136</v>
      </c>
      <c r="I37" s="12">
        <v>66</v>
      </c>
      <c r="J37" s="12">
        <v>73</v>
      </c>
      <c r="K37" s="247">
        <v>113</v>
      </c>
      <c r="L37" s="247">
        <v>112</v>
      </c>
      <c r="M37" s="3">
        <v>22.731824012383431</v>
      </c>
      <c r="N37" s="3">
        <v>37.243353391539372</v>
      </c>
      <c r="O37" s="3">
        <v>34.008978370289753</v>
      </c>
      <c r="P37" s="3">
        <v>37.073843888222363</v>
      </c>
      <c r="Q37" s="3">
        <v>38.028983155695727</v>
      </c>
      <c r="R37" s="3">
        <v>67.94869873245699</v>
      </c>
      <c r="S37" s="3">
        <v>32.48846905473323</v>
      </c>
      <c r="T37" s="3">
        <v>35.41712150983674</v>
      </c>
      <c r="U37" s="3">
        <v>54.062588210528332</v>
      </c>
      <c r="V37" s="3">
        <v>53.584158226364366</v>
      </c>
    </row>
    <row r="38" spans="1:22">
      <c r="A38" s="347">
        <v>211</v>
      </c>
      <c r="B38" s="14" t="s">
        <v>31</v>
      </c>
      <c r="C38" s="12">
        <v>0</v>
      </c>
      <c r="D38" s="12">
        <v>6</v>
      </c>
      <c r="E38" s="12">
        <v>3</v>
      </c>
      <c r="F38" s="12">
        <v>3</v>
      </c>
      <c r="G38" s="12">
        <v>4</v>
      </c>
      <c r="H38" s="12">
        <v>0</v>
      </c>
      <c r="I38" s="12">
        <v>0</v>
      </c>
      <c r="J38" s="12">
        <v>1</v>
      </c>
      <c r="K38" s="247">
        <v>0</v>
      </c>
      <c r="L38" s="247">
        <v>4</v>
      </c>
      <c r="M38" s="3">
        <v>0</v>
      </c>
      <c r="N38" s="3">
        <v>43.668122270742359</v>
      </c>
      <c r="O38" s="3">
        <v>21.604493734696817</v>
      </c>
      <c r="P38" s="3">
        <v>21.358393848782573</v>
      </c>
      <c r="Q38" s="3">
        <v>28.161081385525204</v>
      </c>
      <c r="R38" s="3">
        <v>0</v>
      </c>
      <c r="S38" s="3">
        <v>0</v>
      </c>
      <c r="T38" s="3">
        <v>6.8357372342607157</v>
      </c>
      <c r="U38" s="3">
        <v>0</v>
      </c>
      <c r="V38" s="3">
        <v>27.089259108763375</v>
      </c>
    </row>
    <row r="39" spans="1:22">
      <c r="A39" s="347">
        <v>212</v>
      </c>
      <c r="B39" s="14" t="s">
        <v>32</v>
      </c>
      <c r="C39" s="12">
        <v>12</v>
      </c>
      <c r="D39" s="12">
        <v>10</v>
      </c>
      <c r="E39" s="12">
        <v>5</v>
      </c>
      <c r="F39" s="12">
        <v>5</v>
      </c>
      <c r="G39" s="12">
        <v>2</v>
      </c>
      <c r="H39" s="12">
        <v>8</v>
      </c>
      <c r="I39" s="12">
        <v>2</v>
      </c>
      <c r="J39" s="12">
        <v>6</v>
      </c>
      <c r="K39" s="247">
        <v>70</v>
      </c>
      <c r="L39" s="247">
        <v>7</v>
      </c>
      <c r="M39" s="3">
        <v>57.208237986270021</v>
      </c>
      <c r="N39" s="3">
        <v>47.092064987049682</v>
      </c>
      <c r="O39" s="3">
        <v>23.278551142976859</v>
      </c>
      <c r="P39" s="3">
        <v>23.016019149327931</v>
      </c>
      <c r="Q39" s="3">
        <v>9.113693324219641</v>
      </c>
      <c r="R39" s="3">
        <v>36.091311016872687</v>
      </c>
      <c r="S39" s="3">
        <v>8.9317613433369054</v>
      </c>
      <c r="T39" s="3">
        <v>26.55337227827934</v>
      </c>
      <c r="U39" s="3">
        <v>106.00278635895572</v>
      </c>
      <c r="V39" s="3">
        <v>10.600278635895572</v>
      </c>
    </row>
    <row r="40" spans="1:22">
      <c r="A40" s="347">
        <v>213</v>
      </c>
      <c r="B40" s="14" t="s">
        <v>33</v>
      </c>
      <c r="C40" s="12">
        <v>50</v>
      </c>
      <c r="D40" s="12">
        <v>37</v>
      </c>
      <c r="E40" s="12">
        <v>20</v>
      </c>
      <c r="F40" s="12">
        <v>39</v>
      </c>
      <c r="G40" s="12">
        <v>65</v>
      </c>
      <c r="H40" s="12">
        <v>62</v>
      </c>
      <c r="I40" s="12">
        <v>56</v>
      </c>
      <c r="J40" s="12">
        <v>44</v>
      </c>
      <c r="K40" s="247">
        <v>7</v>
      </c>
      <c r="L40" s="247">
        <v>62</v>
      </c>
      <c r="M40" s="3">
        <v>99.080532656943561</v>
      </c>
      <c r="N40" s="3">
        <v>72.268447986249456</v>
      </c>
      <c r="O40" s="3">
        <v>38.513383400731755</v>
      </c>
      <c r="P40" s="3">
        <v>74.072667185808442</v>
      </c>
      <c r="Q40" s="3">
        <v>121.78898652826442</v>
      </c>
      <c r="R40" s="3">
        <v>114.69799278512626</v>
      </c>
      <c r="S40" s="3">
        <v>102.25322280246868</v>
      </c>
      <c r="T40" s="3">
        <v>79.327876536977598</v>
      </c>
      <c r="U40" s="3">
        <v>30.705794622099397</v>
      </c>
      <c r="V40" s="3">
        <v>271.96560951002323</v>
      </c>
    </row>
    <row r="41" spans="1:22">
      <c r="A41" s="347">
        <v>214</v>
      </c>
      <c r="B41" s="14" t="s">
        <v>34</v>
      </c>
      <c r="C41" s="12">
        <v>18</v>
      </c>
      <c r="D41" s="12">
        <v>19</v>
      </c>
      <c r="E41" s="12">
        <v>26</v>
      </c>
      <c r="F41" s="12">
        <v>18</v>
      </c>
      <c r="G41" s="12">
        <v>22</v>
      </c>
      <c r="H41" s="12">
        <v>68</v>
      </c>
      <c r="I41" s="12">
        <v>12</v>
      </c>
      <c r="J41" s="12">
        <v>19</v>
      </c>
      <c r="K41" s="247">
        <v>35</v>
      </c>
      <c r="L41" s="247">
        <v>25</v>
      </c>
      <c r="M41" s="3">
        <v>59.852364168384646</v>
      </c>
      <c r="N41" s="3">
        <v>61.658283303585911</v>
      </c>
      <c r="O41" s="3">
        <v>82.419324161541866</v>
      </c>
      <c r="P41" s="3">
        <v>55.779361636194608</v>
      </c>
      <c r="Q41" s="3">
        <v>66.68081108113843</v>
      </c>
      <c r="R41" s="3">
        <v>201.8462999792217</v>
      </c>
      <c r="S41" s="3">
        <v>34.842193896809036</v>
      </c>
      <c r="T41" s="3">
        <v>53.99568034557236</v>
      </c>
      <c r="U41" s="3">
        <v>97.381820205336524</v>
      </c>
      <c r="V41" s="3">
        <v>69.558443003811803</v>
      </c>
    </row>
    <row r="42" spans="1:22">
      <c r="A42" s="347">
        <v>215</v>
      </c>
      <c r="B42" s="14" t="s">
        <v>35</v>
      </c>
      <c r="C42" s="12">
        <v>5</v>
      </c>
      <c r="D42" s="12">
        <v>9</v>
      </c>
      <c r="E42" s="12">
        <v>9</v>
      </c>
      <c r="F42" s="12">
        <v>7</v>
      </c>
      <c r="G42" s="12">
        <v>13</v>
      </c>
      <c r="H42" s="12">
        <v>30</v>
      </c>
      <c r="I42" s="12">
        <v>12</v>
      </c>
      <c r="J42" s="12">
        <v>5</v>
      </c>
      <c r="K42" s="247">
        <v>6</v>
      </c>
      <c r="L42" s="247">
        <v>20</v>
      </c>
      <c r="M42" s="3">
        <v>27.687025859682155</v>
      </c>
      <c r="N42" s="3">
        <v>49.166894291177279</v>
      </c>
      <c r="O42" s="3">
        <v>48.541071139636479</v>
      </c>
      <c r="P42" s="3">
        <v>37.281636131231359</v>
      </c>
      <c r="Q42" s="3">
        <v>68.385060494476591</v>
      </c>
      <c r="R42" s="3">
        <v>155.95757953836556</v>
      </c>
      <c r="S42" s="3">
        <v>61.664953751284685</v>
      </c>
      <c r="T42" s="3">
        <v>25.385865150284321</v>
      </c>
      <c r="U42" s="3">
        <v>29.798857710454435</v>
      </c>
      <c r="V42" s="3">
        <v>99.329525701514783</v>
      </c>
    </row>
    <row r="43" spans="1:22">
      <c r="A43" s="347">
        <v>216</v>
      </c>
      <c r="B43" s="14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6</v>
      </c>
      <c r="L43" s="247">
        <v>5</v>
      </c>
      <c r="M43" s="3"/>
      <c r="N43" s="3"/>
      <c r="O43" s="3"/>
      <c r="P43" s="3"/>
      <c r="Q43" s="3"/>
      <c r="R43" s="3"/>
      <c r="S43" s="3"/>
      <c r="T43" s="3"/>
      <c r="U43" s="3">
        <v>34.877637621345116</v>
      </c>
      <c r="V43" s="3">
        <v>29.064698017787595</v>
      </c>
    </row>
    <row r="44" spans="1:22">
      <c r="A44" s="347">
        <v>301</v>
      </c>
      <c r="B44" s="14" t="s">
        <v>37</v>
      </c>
      <c r="C44" s="12">
        <v>173</v>
      </c>
      <c r="D44" s="12">
        <v>191</v>
      </c>
      <c r="E44" s="12">
        <v>141</v>
      </c>
      <c r="F44" s="12">
        <v>87</v>
      </c>
      <c r="G44" s="12">
        <v>93</v>
      </c>
      <c r="H44" s="12">
        <v>51</v>
      </c>
      <c r="I44" s="12">
        <v>67</v>
      </c>
      <c r="J44" s="12">
        <v>97</v>
      </c>
      <c r="K44" s="247">
        <v>114</v>
      </c>
      <c r="L44" s="247">
        <v>98</v>
      </c>
      <c r="M44" s="3">
        <v>109.63661482692625</v>
      </c>
      <c r="N44" s="3">
        <v>120.01859974111171</v>
      </c>
      <c r="O44" s="3">
        <v>87.874009859339253</v>
      </c>
      <c r="P44" s="3">
        <v>53.794357157431968</v>
      </c>
      <c r="Q44" s="3">
        <v>57.07482325216025</v>
      </c>
      <c r="R44" s="3">
        <v>31.074633959091159</v>
      </c>
      <c r="S44" s="3">
        <v>40.55812827264748</v>
      </c>
      <c r="T44" s="3">
        <v>58.362012947943498</v>
      </c>
      <c r="U44" s="3">
        <v>68.190382763385358</v>
      </c>
      <c r="V44" s="3">
        <v>58.619802726418982</v>
      </c>
    </row>
    <row r="45" spans="1:22">
      <c r="A45" s="347">
        <v>302</v>
      </c>
      <c r="B45" s="14" t="s">
        <v>38</v>
      </c>
      <c r="C45" s="12">
        <v>42</v>
      </c>
      <c r="D45" s="12">
        <v>45</v>
      </c>
      <c r="E45" s="12">
        <v>34</v>
      </c>
      <c r="F45" s="12">
        <v>54</v>
      </c>
      <c r="G45" s="12">
        <v>44</v>
      </c>
      <c r="H45" s="12">
        <v>34</v>
      </c>
      <c r="I45" s="12">
        <v>28</v>
      </c>
      <c r="J45" s="12">
        <v>17</v>
      </c>
      <c r="K45" s="247">
        <v>25</v>
      </c>
      <c r="L45" s="247">
        <v>21</v>
      </c>
      <c r="M45" s="3">
        <v>69.481206987824251</v>
      </c>
      <c r="N45" s="3">
        <v>73.794686782551665</v>
      </c>
      <c r="O45" s="3">
        <v>55.28185616961774</v>
      </c>
      <c r="P45" s="3">
        <v>87.086941796893896</v>
      </c>
      <c r="Q45" s="3">
        <v>70.422535211267615</v>
      </c>
      <c r="R45" s="3">
        <v>54.018843043485163</v>
      </c>
      <c r="S45" s="3">
        <v>44.180762433728859</v>
      </c>
      <c r="T45" s="3">
        <v>26.647438710890963</v>
      </c>
      <c r="U45" s="3">
        <v>38.945056314551437</v>
      </c>
      <c r="V45" s="3">
        <v>32.713847304223201</v>
      </c>
    </row>
    <row r="46" spans="1:22">
      <c r="A46" s="347">
        <v>303</v>
      </c>
      <c r="B46" s="14" t="s">
        <v>39</v>
      </c>
      <c r="C46" s="12">
        <v>57</v>
      </c>
      <c r="D46" s="12">
        <v>64</v>
      </c>
      <c r="E46" s="12">
        <v>78</v>
      </c>
      <c r="F46" s="12">
        <v>77</v>
      </c>
      <c r="G46" s="12">
        <v>71</v>
      </c>
      <c r="H46" s="12">
        <v>54</v>
      </c>
      <c r="I46" s="12">
        <v>57</v>
      </c>
      <c r="J46" s="12">
        <v>29</v>
      </c>
      <c r="K46" s="247">
        <v>37</v>
      </c>
      <c r="L46" s="247">
        <v>34</v>
      </c>
      <c r="M46" s="3">
        <v>53.526152690393467</v>
      </c>
      <c r="N46" s="3">
        <v>59.39399563825345</v>
      </c>
      <c r="O46" s="3">
        <v>71.566198733828784</v>
      </c>
      <c r="P46" s="3">
        <v>69.876762800152463</v>
      </c>
      <c r="Q46" s="3">
        <v>63.752031534807713</v>
      </c>
      <c r="R46" s="3">
        <v>47.996586909375331</v>
      </c>
      <c r="S46" s="3">
        <v>50.184008029441287</v>
      </c>
      <c r="T46" s="3">
        <v>25.302098329189025</v>
      </c>
      <c r="U46" s="3">
        <v>32.001660626713601</v>
      </c>
      <c r="V46" s="3">
        <v>29.4069313867098</v>
      </c>
    </row>
    <row r="47" spans="1:22">
      <c r="A47" s="347">
        <v>304</v>
      </c>
      <c r="B47" s="14" t="s">
        <v>40</v>
      </c>
      <c r="C47" s="12">
        <v>8</v>
      </c>
      <c r="D47" s="12">
        <v>16</v>
      </c>
      <c r="E47" s="12">
        <v>5</v>
      </c>
      <c r="F47" s="12">
        <v>18</v>
      </c>
      <c r="G47" s="12">
        <v>5</v>
      </c>
      <c r="H47" s="12">
        <v>7</v>
      </c>
      <c r="I47" s="12">
        <v>6</v>
      </c>
      <c r="J47" s="12">
        <v>8</v>
      </c>
      <c r="K47" s="247">
        <v>5</v>
      </c>
      <c r="L47" s="247">
        <v>11</v>
      </c>
      <c r="M47" s="3">
        <v>49.62163503287433</v>
      </c>
      <c r="N47" s="3">
        <v>98.960910440376068</v>
      </c>
      <c r="O47" s="3">
        <v>30.833744449925998</v>
      </c>
      <c r="P47" s="3">
        <v>110.73515841279605</v>
      </c>
      <c r="Q47" s="3">
        <v>30.682376043200787</v>
      </c>
      <c r="R47" s="3">
        <v>42.889528827890452</v>
      </c>
      <c r="S47" s="3">
        <v>36.72420124862284</v>
      </c>
      <c r="T47" s="3">
        <v>48.896766701301878</v>
      </c>
      <c r="U47" s="3">
        <v>30.526894193784724</v>
      </c>
      <c r="V47" s="3">
        <v>67.159167226326403</v>
      </c>
    </row>
    <row r="48" spans="1:22">
      <c r="A48" s="347">
        <v>305</v>
      </c>
      <c r="B48" s="14" t="s">
        <v>41</v>
      </c>
      <c r="C48" s="12">
        <v>40</v>
      </c>
      <c r="D48" s="12">
        <v>20</v>
      </c>
      <c r="E48" s="12">
        <v>30</v>
      </c>
      <c r="F48" s="12">
        <v>49</v>
      </c>
      <c r="G48" s="12">
        <v>37</v>
      </c>
      <c r="H48" s="12">
        <v>21</v>
      </c>
      <c r="I48" s="12">
        <v>18</v>
      </c>
      <c r="J48" s="12">
        <v>27</v>
      </c>
      <c r="K48" s="247">
        <v>6</v>
      </c>
      <c r="L48" s="247">
        <v>29</v>
      </c>
      <c r="M48" s="3">
        <v>54.456591289668218</v>
      </c>
      <c r="N48" s="3">
        <v>27.202002067352158</v>
      </c>
      <c r="O48" s="3">
        <v>40.774719673802245</v>
      </c>
      <c r="P48" s="3">
        <v>66.561617039773964</v>
      </c>
      <c r="Q48" s="3">
        <v>50.233517975453466</v>
      </c>
      <c r="R48" s="3">
        <v>28.509754408829878</v>
      </c>
      <c r="S48" s="3">
        <v>24.454528163464936</v>
      </c>
      <c r="T48" s="3">
        <v>36.711717836456096</v>
      </c>
      <c r="U48" s="3">
        <v>84.507042253521135</v>
      </c>
      <c r="V48" s="3">
        <v>408.45070422535213</v>
      </c>
    </row>
    <row r="49" spans="1:22">
      <c r="A49" s="347">
        <v>306</v>
      </c>
      <c r="B49" s="14" t="s">
        <v>42</v>
      </c>
      <c r="C49" s="12">
        <v>8</v>
      </c>
      <c r="D49" s="12">
        <v>1</v>
      </c>
      <c r="E49" s="12">
        <v>5</v>
      </c>
      <c r="F49" s="12">
        <v>3</v>
      </c>
      <c r="G49" s="12">
        <v>27</v>
      </c>
      <c r="H49" s="12">
        <v>10</v>
      </c>
      <c r="I49" s="12">
        <v>2</v>
      </c>
      <c r="J49" s="12">
        <v>11</v>
      </c>
      <c r="K49" s="247">
        <v>8</v>
      </c>
      <c r="L49" s="247">
        <v>4</v>
      </c>
      <c r="M49" s="3">
        <v>53.861172827038303</v>
      </c>
      <c r="N49" s="3">
        <v>6.6773504273504276</v>
      </c>
      <c r="O49" s="3">
        <v>33.130135170951498</v>
      </c>
      <c r="P49" s="3">
        <v>19.712201852946976</v>
      </c>
      <c r="Q49" s="3">
        <v>176.21720402036289</v>
      </c>
      <c r="R49" s="3">
        <v>64.796215900991385</v>
      </c>
      <c r="S49" s="3">
        <v>12.883277505797475</v>
      </c>
      <c r="T49" s="3">
        <v>70.445084854306756</v>
      </c>
      <c r="U49" s="3">
        <v>50.942435048395311</v>
      </c>
      <c r="V49" s="3">
        <v>25.471217524197655</v>
      </c>
    </row>
    <row r="50" spans="1:22">
      <c r="A50" s="347">
        <v>307</v>
      </c>
      <c r="B50" s="14" t="s">
        <v>43</v>
      </c>
      <c r="C50" s="12">
        <v>35</v>
      </c>
      <c r="D50" s="12">
        <v>24</v>
      </c>
      <c r="E50" s="12">
        <v>26</v>
      </c>
      <c r="F50" s="12">
        <v>21</v>
      </c>
      <c r="G50" s="12">
        <v>22</v>
      </c>
      <c r="H50" s="12">
        <v>19</v>
      </c>
      <c r="I50" s="12">
        <v>10</v>
      </c>
      <c r="J50" s="12">
        <v>12</v>
      </c>
      <c r="K50" s="247">
        <v>12</v>
      </c>
      <c r="L50" s="247">
        <v>19</v>
      </c>
      <c r="M50" s="3">
        <v>72.90451591401434</v>
      </c>
      <c r="N50" s="3">
        <v>49.558106880317176</v>
      </c>
      <c r="O50" s="3">
        <v>53.245955355314351</v>
      </c>
      <c r="P50" s="3">
        <v>42.657783014077069</v>
      </c>
      <c r="Q50" s="3">
        <v>44.351261995000407</v>
      </c>
      <c r="R50" s="3">
        <v>38.02129192347715</v>
      </c>
      <c r="S50" s="3">
        <v>19.88387815159469</v>
      </c>
      <c r="T50" s="3">
        <v>23.717758671805516</v>
      </c>
      <c r="U50" s="3">
        <v>23.463162834350069</v>
      </c>
      <c r="V50" s="3">
        <v>37.150007821054281</v>
      </c>
    </row>
    <row r="51" spans="1:22">
      <c r="A51" s="347">
        <v>308</v>
      </c>
      <c r="B51" s="14" t="s">
        <v>44</v>
      </c>
      <c r="C51" s="12">
        <v>46</v>
      </c>
      <c r="D51" s="12">
        <v>37</v>
      </c>
      <c r="E51" s="12">
        <v>19</v>
      </c>
      <c r="F51" s="12">
        <v>21</v>
      </c>
      <c r="G51" s="12">
        <v>29</v>
      </c>
      <c r="H51" s="12">
        <v>16</v>
      </c>
      <c r="I51" s="12">
        <v>12</v>
      </c>
      <c r="J51" s="12">
        <v>13</v>
      </c>
      <c r="K51" s="247">
        <v>27</v>
      </c>
      <c r="L51" s="247">
        <v>24</v>
      </c>
      <c r="M51" s="3">
        <v>103.7531577047997</v>
      </c>
      <c r="N51" s="3">
        <v>82.679716654376435</v>
      </c>
      <c r="O51" s="3">
        <v>42.078221198564911</v>
      </c>
      <c r="P51" s="3">
        <v>46.105207692983228</v>
      </c>
      <c r="Q51" s="3">
        <v>63.132687493196912</v>
      </c>
      <c r="R51" s="3">
        <v>34.554250172771248</v>
      </c>
      <c r="S51" s="3">
        <v>25.730091341824263</v>
      </c>
      <c r="T51" s="3">
        <v>27.683724099746591</v>
      </c>
      <c r="U51" s="3">
        <v>57.129557140136683</v>
      </c>
      <c r="V51" s="3">
        <v>50.781828569010386</v>
      </c>
    </row>
    <row r="52" spans="1:22">
      <c r="A52" s="347">
        <v>401</v>
      </c>
      <c r="B52" s="14" t="s">
        <v>45</v>
      </c>
      <c r="C52" s="12">
        <v>81</v>
      </c>
      <c r="D52" s="12">
        <v>62</v>
      </c>
      <c r="E52" s="12">
        <v>71</v>
      </c>
      <c r="F52" s="12">
        <v>91</v>
      </c>
      <c r="G52" s="12">
        <v>201</v>
      </c>
      <c r="H52" s="12">
        <v>93</v>
      </c>
      <c r="I52" s="12">
        <v>116</v>
      </c>
      <c r="J52" s="12">
        <v>131</v>
      </c>
      <c r="K52" s="247">
        <v>137</v>
      </c>
      <c r="L52" s="247">
        <v>88</v>
      </c>
      <c r="M52" s="3">
        <v>59.870502320905899</v>
      </c>
      <c r="N52" s="3">
        <v>45.272658235242574</v>
      </c>
      <c r="O52" s="3">
        <v>51.240599875867851</v>
      </c>
      <c r="P52" s="3">
        <v>64.939235429705064</v>
      </c>
      <c r="Q52" s="3">
        <v>141.86599662627131</v>
      </c>
      <c r="R52" s="3">
        <v>64.940506116976707</v>
      </c>
      <c r="S52" s="3">
        <v>80.195788338426226</v>
      </c>
      <c r="T52" s="3">
        <v>89.713737844130947</v>
      </c>
      <c r="U52" s="3">
        <v>92.97401478083242</v>
      </c>
      <c r="V52" s="3">
        <v>59.720535041702576</v>
      </c>
    </row>
    <row r="53" spans="1:22">
      <c r="A53" s="347">
        <v>402</v>
      </c>
      <c r="B53" s="14" t="s">
        <v>46</v>
      </c>
      <c r="C53" s="12">
        <v>6</v>
      </c>
      <c r="D53" s="12">
        <v>3</v>
      </c>
      <c r="E53" s="12">
        <v>10</v>
      </c>
      <c r="F53" s="12">
        <v>18</v>
      </c>
      <c r="G53" s="12">
        <v>21</v>
      </c>
      <c r="H53" s="12">
        <v>4</v>
      </c>
      <c r="I53" s="12">
        <v>8</v>
      </c>
      <c r="J53" s="12">
        <v>14</v>
      </c>
      <c r="K53" s="247">
        <v>14</v>
      </c>
      <c r="L53" s="247">
        <v>26</v>
      </c>
      <c r="M53" s="3">
        <v>13.706140350877192</v>
      </c>
      <c r="N53" s="3">
        <v>6.7493081959099186</v>
      </c>
      <c r="O53" s="3">
        <v>22.169999556600008</v>
      </c>
      <c r="P53" s="3">
        <v>39.343402330003713</v>
      </c>
      <c r="Q53" s="3">
        <v>45.278137128072444</v>
      </c>
      <c r="R53" s="3">
        <v>8.5102761584613429</v>
      </c>
      <c r="S53" s="3">
        <v>16.802839679905905</v>
      </c>
      <c r="T53" s="3">
        <v>29.051670471052084</v>
      </c>
      <c r="U53" s="3">
        <v>28.712647921409381</v>
      </c>
      <c r="V53" s="3">
        <v>53.323488996903137</v>
      </c>
    </row>
    <row r="54" spans="1:22">
      <c r="A54" s="347">
        <v>403</v>
      </c>
      <c r="B54" s="14" t="s">
        <v>47</v>
      </c>
      <c r="C54" s="12">
        <v>13</v>
      </c>
      <c r="D54" s="12">
        <v>10</v>
      </c>
      <c r="E54" s="12">
        <v>5</v>
      </c>
      <c r="F54" s="12">
        <v>14</v>
      </c>
      <c r="G54" s="12">
        <v>17</v>
      </c>
      <c r="H54" s="12">
        <v>6</v>
      </c>
      <c r="I54" s="12">
        <v>10</v>
      </c>
      <c r="J54" s="12">
        <v>16</v>
      </c>
      <c r="K54" s="247">
        <v>8</v>
      </c>
      <c r="L54" s="247">
        <v>11</v>
      </c>
      <c r="M54" s="3">
        <v>27.831299507600082</v>
      </c>
      <c r="N54" s="3">
        <v>21.1864406779661</v>
      </c>
      <c r="O54" s="3">
        <v>10.488336969290149</v>
      </c>
      <c r="P54" s="3">
        <v>29.087886972782048</v>
      </c>
      <c r="Q54" s="3">
        <v>34.993104300034993</v>
      </c>
      <c r="R54" s="3">
        <v>12.233662962585381</v>
      </c>
      <c r="S54" s="3">
        <v>20.217949495562159</v>
      </c>
      <c r="T54" s="3">
        <v>32.105949633791511</v>
      </c>
      <c r="U54" s="3">
        <v>15.93308105954989</v>
      </c>
      <c r="V54" s="3">
        <v>21.907986456881101</v>
      </c>
    </row>
    <row r="55" spans="1:22">
      <c r="A55" s="347">
        <v>404</v>
      </c>
      <c r="B55" s="14" t="s">
        <v>48</v>
      </c>
      <c r="C55" s="12">
        <v>8</v>
      </c>
      <c r="D55" s="12">
        <v>4</v>
      </c>
      <c r="E55" s="12">
        <v>2</v>
      </c>
      <c r="F55" s="12">
        <v>3</v>
      </c>
      <c r="G55" s="12">
        <v>18</v>
      </c>
      <c r="H55" s="12">
        <v>13</v>
      </c>
      <c r="I55" s="12">
        <v>7</v>
      </c>
      <c r="J55" s="12">
        <v>15</v>
      </c>
      <c r="K55" s="247">
        <v>8</v>
      </c>
      <c r="L55" s="247">
        <v>10</v>
      </c>
      <c r="M55" s="3">
        <v>20.078809326606933</v>
      </c>
      <c r="N55" s="3">
        <v>9.8882626322555129</v>
      </c>
      <c r="O55" s="3">
        <v>4.8724632738080738</v>
      </c>
      <c r="P55" s="3">
        <v>7.2051300525974495</v>
      </c>
      <c r="Q55" s="3">
        <v>42.645943896891588</v>
      </c>
      <c r="R55" s="3">
        <v>30.389452522324561</v>
      </c>
      <c r="S55" s="3">
        <v>16.152479405588757</v>
      </c>
      <c r="T55" s="3">
        <v>34.185696704498838</v>
      </c>
      <c r="U55" s="3">
        <v>18.012338451839508</v>
      </c>
      <c r="V55" s="3">
        <v>22.515423064799389</v>
      </c>
    </row>
    <row r="56" spans="1:22">
      <c r="A56" s="347">
        <v>405</v>
      </c>
      <c r="B56" s="14" t="s">
        <v>49</v>
      </c>
      <c r="C56" s="12">
        <v>8</v>
      </c>
      <c r="D56" s="12">
        <v>1</v>
      </c>
      <c r="E56" s="12">
        <v>7</v>
      </c>
      <c r="F56" s="12">
        <v>21</v>
      </c>
      <c r="G56" s="12">
        <v>12</v>
      </c>
      <c r="H56" s="12">
        <v>21</v>
      </c>
      <c r="I56" s="12">
        <v>14</v>
      </c>
      <c r="J56" s="12">
        <v>15</v>
      </c>
      <c r="K56" s="247">
        <v>17</v>
      </c>
      <c r="L56" s="247">
        <v>12</v>
      </c>
      <c r="M56" s="3">
        <v>15.463120457708364</v>
      </c>
      <c r="N56" s="3">
        <v>1.9057783198658333</v>
      </c>
      <c r="O56" s="3">
        <v>13.158636765231124</v>
      </c>
      <c r="P56" s="3">
        <v>38.960316135136637</v>
      </c>
      <c r="Q56" s="3">
        <v>21.983256086614027</v>
      </c>
      <c r="R56" s="3">
        <v>37.995983281767359</v>
      </c>
      <c r="S56" s="3">
        <v>25.034422330704718</v>
      </c>
      <c r="T56" s="3">
        <v>26.520509193776519</v>
      </c>
      <c r="U56" s="3">
        <v>29.739516820320837</v>
      </c>
      <c r="V56" s="3">
        <v>20.992600108461769</v>
      </c>
    </row>
    <row r="57" spans="1:22">
      <c r="A57" s="347">
        <v>406</v>
      </c>
      <c r="B57" s="14" t="s">
        <v>50</v>
      </c>
      <c r="C57" s="12">
        <v>5</v>
      </c>
      <c r="D57" s="12">
        <v>6</v>
      </c>
      <c r="E57" s="12">
        <v>8</v>
      </c>
      <c r="F57" s="12">
        <v>11</v>
      </c>
      <c r="G57" s="12">
        <v>19</v>
      </c>
      <c r="H57" s="12">
        <v>13</v>
      </c>
      <c r="I57" s="12">
        <v>6</v>
      </c>
      <c r="J57" s="12">
        <v>32</v>
      </c>
      <c r="K57" s="247">
        <v>15</v>
      </c>
      <c r="L57" s="247">
        <v>7</v>
      </c>
      <c r="M57" s="3">
        <v>22.74277916761428</v>
      </c>
      <c r="N57" s="3">
        <v>26.969928529689394</v>
      </c>
      <c r="O57" s="3">
        <v>35.555555555555557</v>
      </c>
      <c r="P57" s="3">
        <v>48.343148457414081</v>
      </c>
      <c r="Q57" s="3">
        <v>82.623064880848844</v>
      </c>
      <c r="R57" s="3">
        <v>55.962117950925531</v>
      </c>
      <c r="S57" s="3">
        <v>25.588536335721596</v>
      </c>
      <c r="T57" s="3">
        <v>135.27795392094694</v>
      </c>
      <c r="U57" s="3">
        <v>62.87199262301953</v>
      </c>
      <c r="V57" s="3">
        <v>29.34026322407578</v>
      </c>
    </row>
    <row r="58" spans="1:22">
      <c r="A58" s="347">
        <v>407</v>
      </c>
      <c r="B58" s="14" t="s">
        <v>51</v>
      </c>
      <c r="C58" s="12">
        <v>8</v>
      </c>
      <c r="D58" s="12">
        <v>3</v>
      </c>
      <c r="E58" s="12">
        <v>0</v>
      </c>
      <c r="F58" s="12">
        <v>1</v>
      </c>
      <c r="G58" s="12">
        <v>0</v>
      </c>
      <c r="H58" s="12">
        <v>5</v>
      </c>
      <c r="I58" s="12">
        <v>5</v>
      </c>
      <c r="J58" s="12">
        <v>5</v>
      </c>
      <c r="K58" s="247">
        <v>9</v>
      </c>
      <c r="L58" s="247">
        <v>3</v>
      </c>
      <c r="M58" s="3">
        <v>31.625553447185325</v>
      </c>
      <c r="N58" s="3">
        <v>11.744440964610085</v>
      </c>
      <c r="O58" s="3">
        <v>0</v>
      </c>
      <c r="P58" s="3">
        <v>3.843788437884379</v>
      </c>
      <c r="Q58" s="3">
        <v>0</v>
      </c>
      <c r="R58" s="3">
        <v>18.897161646320722</v>
      </c>
      <c r="S58" s="3">
        <v>18.753281824319256</v>
      </c>
      <c r="T58" s="3">
        <v>18.619893494209215</v>
      </c>
      <c r="U58" s="3">
        <v>33.293873927197396</v>
      </c>
      <c r="V58" s="3">
        <v>11.097957975732465</v>
      </c>
    </row>
    <row r="59" spans="1:22">
      <c r="A59" s="347">
        <v>408</v>
      </c>
      <c r="B59" s="14" t="s">
        <v>52</v>
      </c>
      <c r="C59" s="12">
        <v>3</v>
      </c>
      <c r="D59" s="12">
        <v>2</v>
      </c>
      <c r="E59" s="12">
        <v>0</v>
      </c>
      <c r="F59" s="12">
        <v>2</v>
      </c>
      <c r="G59" s="12">
        <v>0</v>
      </c>
      <c r="H59" s="12">
        <v>1</v>
      </c>
      <c r="I59" s="12">
        <v>5</v>
      </c>
      <c r="J59" s="12">
        <v>9</v>
      </c>
      <c r="K59" s="247">
        <v>6</v>
      </c>
      <c r="L59" s="247">
        <v>12</v>
      </c>
      <c r="M59" s="3">
        <v>12.806283616494492</v>
      </c>
      <c r="N59" s="3">
        <v>8.4285052046019651</v>
      </c>
      <c r="O59" s="3">
        <v>0</v>
      </c>
      <c r="P59" s="3">
        <v>8.2253752827472759</v>
      </c>
      <c r="Q59" s="3">
        <v>0</v>
      </c>
      <c r="R59" s="3">
        <v>4.0183235554126817</v>
      </c>
      <c r="S59" s="3">
        <v>19.883087445818585</v>
      </c>
      <c r="T59" s="3">
        <v>35.431675918270933</v>
      </c>
      <c r="U59" s="3">
        <v>23.387253946599106</v>
      </c>
      <c r="V59" s="3">
        <v>46.774507893198212</v>
      </c>
    </row>
    <row r="60" spans="1:22">
      <c r="A60" s="347">
        <v>409</v>
      </c>
      <c r="B60" s="14" t="s">
        <v>53</v>
      </c>
      <c r="C60" s="12">
        <v>3</v>
      </c>
      <c r="D60" s="12">
        <v>12</v>
      </c>
      <c r="E60" s="12">
        <v>1</v>
      </c>
      <c r="F60" s="12">
        <v>3</v>
      </c>
      <c r="G60" s="12">
        <v>21</v>
      </c>
      <c r="H60" s="12">
        <v>6</v>
      </c>
      <c r="I60" s="12">
        <v>7</v>
      </c>
      <c r="J60" s="12">
        <v>15</v>
      </c>
      <c r="K60" s="247">
        <v>7</v>
      </c>
      <c r="L60" s="247">
        <v>2</v>
      </c>
      <c r="M60" s="3">
        <v>9.9522292993630579</v>
      </c>
      <c r="N60" s="3">
        <v>39.51267698386566</v>
      </c>
      <c r="O60" s="3">
        <v>3.2694696920159552</v>
      </c>
      <c r="P60" s="3">
        <v>9.7408922657315404</v>
      </c>
      <c r="Q60" s="3">
        <v>67.741935483870975</v>
      </c>
      <c r="R60" s="3">
        <v>19.23076923076923</v>
      </c>
      <c r="S60" s="3">
        <v>22.315735781688343</v>
      </c>
      <c r="T60" s="3">
        <v>47.590342333195849</v>
      </c>
      <c r="U60" s="3">
        <v>22.110616254461604</v>
      </c>
      <c r="V60" s="3">
        <v>6.3173189298461736</v>
      </c>
    </row>
    <row r="61" spans="1:22">
      <c r="A61" s="347">
        <v>410</v>
      </c>
      <c r="B61" s="14" t="s">
        <v>54</v>
      </c>
      <c r="C61" s="12">
        <v>37</v>
      </c>
      <c r="D61" s="12">
        <v>26</v>
      </c>
      <c r="E61" s="12">
        <v>24</v>
      </c>
      <c r="F61" s="12">
        <v>54</v>
      </c>
      <c r="G61" s="12">
        <v>83</v>
      </c>
      <c r="H61" s="12">
        <v>66</v>
      </c>
      <c r="I61" s="12">
        <v>70</v>
      </c>
      <c r="J61" s="12">
        <v>66</v>
      </c>
      <c r="K61" s="247">
        <v>54</v>
      </c>
      <c r="L61" s="247">
        <v>27</v>
      </c>
      <c r="M61" s="3">
        <v>51.233764435459307</v>
      </c>
      <c r="N61" s="3">
        <v>34.94905503131973</v>
      </c>
      <c r="O61" s="3">
        <v>31.343459011897455</v>
      </c>
      <c r="P61" s="3">
        <v>68.581008140819677</v>
      </c>
      <c r="Q61" s="3">
        <v>102.60213857469559</v>
      </c>
      <c r="R61" s="3">
        <v>79.503704149852439</v>
      </c>
      <c r="S61" s="3">
        <v>82.014270483064053</v>
      </c>
      <c r="T61" s="3">
        <v>75.267713572137254</v>
      </c>
      <c r="U61" s="3">
        <v>59.976009596161532</v>
      </c>
      <c r="V61" s="3">
        <v>29.988004798080766</v>
      </c>
    </row>
    <row r="62" spans="1:22">
      <c r="A62" s="347">
        <v>501</v>
      </c>
      <c r="B62" s="14" t="s">
        <v>55</v>
      </c>
      <c r="C62" s="12">
        <v>80</v>
      </c>
      <c r="D62" s="12">
        <v>40</v>
      </c>
      <c r="E62" s="12">
        <v>59</v>
      </c>
      <c r="F62" s="12">
        <v>90</v>
      </c>
      <c r="G62" s="12">
        <v>161</v>
      </c>
      <c r="H62" s="12">
        <v>68</v>
      </c>
      <c r="I62" s="12">
        <v>78</v>
      </c>
      <c r="J62" s="12">
        <v>91</v>
      </c>
      <c r="K62" s="247">
        <v>89</v>
      </c>
      <c r="L62" s="247">
        <v>95</v>
      </c>
      <c r="M62" s="3">
        <v>114.10965938266673</v>
      </c>
      <c r="N62" s="3">
        <v>55.922156358349177</v>
      </c>
      <c r="O62" s="3">
        <v>80.900601955326408</v>
      </c>
      <c r="P62" s="3">
        <v>121.13055181695827</v>
      </c>
      <c r="Q62" s="3">
        <v>212.85034373347435</v>
      </c>
      <c r="R62" s="3">
        <v>88.347256687757408</v>
      </c>
      <c r="S62" s="3">
        <v>99.601593625498012</v>
      </c>
      <c r="T62" s="3">
        <v>114.30724783318678</v>
      </c>
      <c r="U62" s="3">
        <v>110.04772856542276</v>
      </c>
      <c r="V62" s="3">
        <v>117.46667655859733</v>
      </c>
    </row>
    <row r="63" spans="1:22">
      <c r="A63" s="347">
        <v>502</v>
      </c>
      <c r="B63" s="14" t="s">
        <v>56</v>
      </c>
      <c r="C63" s="12">
        <v>20</v>
      </c>
      <c r="D63" s="12">
        <v>16</v>
      </c>
      <c r="E63" s="12">
        <v>12</v>
      </c>
      <c r="F63" s="12">
        <v>10</v>
      </c>
      <c r="G63" s="12">
        <v>47</v>
      </c>
      <c r="H63" s="12">
        <v>21</v>
      </c>
      <c r="I63" s="12">
        <v>24</v>
      </c>
      <c r="J63" s="12">
        <v>39</v>
      </c>
      <c r="K63" s="247">
        <v>36</v>
      </c>
      <c r="L63" s="247">
        <v>46</v>
      </c>
      <c r="M63" s="3">
        <v>37.154693566664811</v>
      </c>
      <c r="N63" s="3">
        <v>29.413927494668727</v>
      </c>
      <c r="O63" s="3">
        <v>21.834855707995196</v>
      </c>
      <c r="P63" s="3">
        <v>18.014123072488832</v>
      </c>
      <c r="Q63" s="3">
        <v>83.849214136620702</v>
      </c>
      <c r="R63" s="3">
        <v>37.108374123093775</v>
      </c>
      <c r="S63" s="3">
        <v>42.013129102844637</v>
      </c>
      <c r="T63" s="3">
        <v>67.68013327780092</v>
      </c>
      <c r="U63" s="3">
        <v>61.944009498081449</v>
      </c>
      <c r="V63" s="3">
        <v>79.150678803104086</v>
      </c>
    </row>
    <row r="64" spans="1:22">
      <c r="A64" s="347">
        <v>503</v>
      </c>
      <c r="B64" s="14" t="s">
        <v>57</v>
      </c>
      <c r="C64" s="12">
        <v>16</v>
      </c>
      <c r="D64" s="12">
        <v>21</v>
      </c>
      <c r="E64" s="12">
        <v>17</v>
      </c>
      <c r="F64" s="12">
        <v>25</v>
      </c>
      <c r="G64" s="12">
        <v>64</v>
      </c>
      <c r="H64" s="12">
        <v>25</v>
      </c>
      <c r="I64" s="12">
        <v>55</v>
      </c>
      <c r="J64" s="12">
        <v>42</v>
      </c>
      <c r="K64" s="247">
        <v>52</v>
      </c>
      <c r="L64" s="247">
        <v>47</v>
      </c>
      <c r="M64" s="3">
        <v>25.440437575526303</v>
      </c>
      <c r="N64" s="3">
        <v>32.752113291119493</v>
      </c>
      <c r="O64" s="3">
        <v>26.015762491391843</v>
      </c>
      <c r="P64" s="3">
        <v>37.559531857994919</v>
      </c>
      <c r="Q64" s="3">
        <v>94.453791434221785</v>
      </c>
      <c r="R64" s="3">
        <v>36.26394348627047</v>
      </c>
      <c r="S64" s="3">
        <v>78.431372549019599</v>
      </c>
      <c r="T64" s="3">
        <v>58.919252567196004</v>
      </c>
      <c r="U64" s="3">
        <v>71.811301994144628</v>
      </c>
      <c r="V64" s="3">
        <v>64.906369110092257</v>
      </c>
    </row>
    <row r="65" spans="1:22">
      <c r="A65" s="347">
        <v>504</v>
      </c>
      <c r="B65" s="14" t="s">
        <v>58</v>
      </c>
      <c r="C65" s="12">
        <v>10</v>
      </c>
      <c r="D65" s="12">
        <v>8</v>
      </c>
      <c r="E65" s="12">
        <v>4</v>
      </c>
      <c r="F65" s="12">
        <v>18</v>
      </c>
      <c r="G65" s="12">
        <v>22</v>
      </c>
      <c r="H65" s="12">
        <v>3</v>
      </c>
      <c r="I65" s="12">
        <v>14</v>
      </c>
      <c r="J65" s="12">
        <v>9</v>
      </c>
      <c r="K65" s="247">
        <v>11</v>
      </c>
      <c r="L65" s="247">
        <v>20</v>
      </c>
      <c r="M65" s="3">
        <v>44.841038518452088</v>
      </c>
      <c r="N65" s="3">
        <v>35.276479407355147</v>
      </c>
      <c r="O65" s="3">
        <v>17.355838070030806</v>
      </c>
      <c r="P65" s="3">
        <v>76.860668687817594</v>
      </c>
      <c r="Q65" s="3">
        <v>92.53806679565912</v>
      </c>
      <c r="R65" s="3">
        <v>12.432656444260257</v>
      </c>
      <c r="S65" s="3">
        <v>57.156854739936307</v>
      </c>
      <c r="T65" s="3">
        <v>36.221676661166335</v>
      </c>
      <c r="U65" s="3">
        <v>43.645597746300041</v>
      </c>
      <c r="V65" s="3">
        <v>79.355632266000072</v>
      </c>
    </row>
    <row r="66" spans="1:22">
      <c r="A66" s="347">
        <v>505</v>
      </c>
      <c r="B66" s="14" t="s">
        <v>84</v>
      </c>
      <c r="C66" s="12">
        <v>18</v>
      </c>
      <c r="D66" s="12">
        <v>10</v>
      </c>
      <c r="E66" s="12">
        <v>19</v>
      </c>
      <c r="F66" s="12">
        <v>20</v>
      </c>
      <c r="G66" s="12">
        <v>23</v>
      </c>
      <c r="H66" s="12">
        <v>13</v>
      </c>
      <c r="I66" s="12">
        <v>19</v>
      </c>
      <c r="J66" s="12">
        <v>25</v>
      </c>
      <c r="K66" s="247">
        <v>29</v>
      </c>
      <c r="L66" s="247">
        <v>20</v>
      </c>
      <c r="M66" s="3">
        <v>43.488765402271078</v>
      </c>
      <c r="N66" s="3">
        <v>23.626698168930893</v>
      </c>
      <c r="O66" s="3">
        <v>43.929620124390183</v>
      </c>
      <c r="P66" s="3">
        <v>45.292932037955481</v>
      </c>
      <c r="Q66" s="3">
        <v>51.057784092170401</v>
      </c>
      <c r="R66" s="3">
        <v>28.298395698643855</v>
      </c>
      <c r="S66" s="3">
        <v>40.550634937573363</v>
      </c>
      <c r="T66" s="3">
        <v>52.349443001926453</v>
      </c>
      <c r="U66" s="3">
        <v>59.620484776217594</v>
      </c>
      <c r="V66" s="3">
        <v>41.117575707736272</v>
      </c>
    </row>
    <row r="67" spans="1:22">
      <c r="A67" s="347">
        <v>506</v>
      </c>
      <c r="B67" s="14" t="s">
        <v>60</v>
      </c>
      <c r="C67" s="12">
        <v>21</v>
      </c>
      <c r="D67" s="12">
        <v>21</v>
      </c>
      <c r="E67" s="12">
        <v>20</v>
      </c>
      <c r="F67" s="12">
        <v>22</v>
      </c>
      <c r="G67" s="12">
        <v>64</v>
      </c>
      <c r="H67" s="12">
        <v>16</v>
      </c>
      <c r="I67" s="12">
        <v>26</v>
      </c>
      <c r="J67" s="12">
        <v>47</v>
      </c>
      <c r="K67" s="247">
        <v>65</v>
      </c>
      <c r="L67" s="247">
        <v>23</v>
      </c>
      <c r="M67" s="3">
        <v>68.197317572175493</v>
      </c>
      <c r="N67" s="3">
        <v>67.350865939704946</v>
      </c>
      <c r="O67" s="3">
        <v>63.349276234519017</v>
      </c>
      <c r="P67" s="3">
        <v>68.853279919879824</v>
      </c>
      <c r="Q67" s="3">
        <v>197.98917246713071</v>
      </c>
      <c r="R67" s="3">
        <v>48.952118708887873</v>
      </c>
      <c r="S67" s="3">
        <v>78.687730766902732</v>
      </c>
      <c r="T67" s="3">
        <v>140.74806097086216</v>
      </c>
      <c r="U67" s="3">
        <v>192.6553839769999</v>
      </c>
      <c r="V67" s="3">
        <v>68.170366638015352</v>
      </c>
    </row>
    <row r="68" spans="1:22">
      <c r="A68" s="347">
        <v>507</v>
      </c>
      <c r="B68" s="14" t="s">
        <v>61</v>
      </c>
      <c r="C68" s="12">
        <v>9</v>
      </c>
      <c r="D68" s="12">
        <v>8</v>
      </c>
      <c r="E68" s="12">
        <v>4</v>
      </c>
      <c r="F68" s="12">
        <v>3</v>
      </c>
      <c r="G68" s="12">
        <v>13</v>
      </c>
      <c r="H68" s="12">
        <v>20</v>
      </c>
      <c r="I68" s="12">
        <v>9</v>
      </c>
      <c r="J68" s="12">
        <v>9</v>
      </c>
      <c r="K68" s="247">
        <v>14</v>
      </c>
      <c r="L68" s="247">
        <v>13</v>
      </c>
      <c r="M68" s="3">
        <v>46.714419184054812</v>
      </c>
      <c r="N68" s="3">
        <v>41.175562303772715</v>
      </c>
      <c r="O68" s="3">
        <v>20.42796588529697</v>
      </c>
      <c r="P68" s="3">
        <v>15.202959509451173</v>
      </c>
      <c r="Q68" s="3">
        <v>65.402223675604972</v>
      </c>
      <c r="R68" s="3">
        <v>99.920063948840934</v>
      </c>
      <c r="S68" s="3">
        <v>44.65614766299494</v>
      </c>
      <c r="T68" s="3">
        <v>44.374322058968545</v>
      </c>
      <c r="U68" s="3">
        <v>68.583745652280399</v>
      </c>
      <c r="V68" s="3">
        <v>63.684906677117525</v>
      </c>
    </row>
    <row r="69" spans="1:22">
      <c r="A69" s="347">
        <v>508</v>
      </c>
      <c r="B69" s="14" t="s">
        <v>62</v>
      </c>
      <c r="C69" s="12">
        <v>1</v>
      </c>
      <c r="D69" s="12">
        <v>8</v>
      </c>
      <c r="E69" s="12">
        <v>4</v>
      </c>
      <c r="F69" s="12">
        <v>2</v>
      </c>
      <c r="G69" s="12">
        <v>12</v>
      </c>
      <c r="H69" s="12">
        <v>3</v>
      </c>
      <c r="I69" s="12">
        <v>5</v>
      </c>
      <c r="J69" s="12">
        <v>2</v>
      </c>
      <c r="K69" s="247">
        <v>29</v>
      </c>
      <c r="L69" s="247">
        <v>5</v>
      </c>
      <c r="M69" s="3">
        <v>4.7512709649831333</v>
      </c>
      <c r="N69" s="3">
        <v>37.751875796328626</v>
      </c>
      <c r="O69" s="3">
        <v>18.746777897548856</v>
      </c>
      <c r="P69" s="3">
        <v>9.3131548311990695</v>
      </c>
      <c r="Q69" s="3">
        <v>55.506730191035665</v>
      </c>
      <c r="R69" s="3">
        <v>13.793737643110028</v>
      </c>
      <c r="S69" s="3">
        <v>22.869688514842426</v>
      </c>
      <c r="T69" s="3">
        <v>9.0975254730713253</v>
      </c>
      <c r="U69" s="3">
        <v>39.532157365249873</v>
      </c>
      <c r="V69" s="3">
        <v>6.8158892009051497</v>
      </c>
    </row>
    <row r="70" spans="1:22">
      <c r="A70" s="347">
        <v>509</v>
      </c>
      <c r="B70" s="14" t="s">
        <v>63</v>
      </c>
      <c r="C70" s="12">
        <v>1</v>
      </c>
      <c r="D70" s="12">
        <v>4</v>
      </c>
      <c r="E70" s="12">
        <v>6</v>
      </c>
      <c r="F70" s="12">
        <v>1</v>
      </c>
      <c r="G70" s="12">
        <v>12</v>
      </c>
      <c r="H70" s="12">
        <v>2</v>
      </c>
      <c r="I70" s="12">
        <v>2</v>
      </c>
      <c r="J70" s="12">
        <v>3</v>
      </c>
      <c r="K70" s="247">
        <v>7</v>
      </c>
      <c r="L70" s="247">
        <v>9</v>
      </c>
      <c r="M70" s="3">
        <v>8.6251509401414523</v>
      </c>
      <c r="N70" s="3">
        <v>34.370166695308477</v>
      </c>
      <c r="O70" s="3">
        <v>51.391862955032117</v>
      </c>
      <c r="P70" s="3">
        <v>8.5375224109963277</v>
      </c>
      <c r="Q70" s="3">
        <v>102.12765957446808</v>
      </c>
      <c r="R70" s="3">
        <v>16.967845931958937</v>
      </c>
      <c r="S70" s="3">
        <v>16.927634363097756</v>
      </c>
      <c r="T70" s="3">
        <v>25.342118601115054</v>
      </c>
      <c r="U70" s="3">
        <v>58.997050147492622</v>
      </c>
      <c r="V70" s="3">
        <v>75.853350189633375</v>
      </c>
    </row>
    <row r="71" spans="1:22">
      <c r="A71" s="347">
        <v>510</v>
      </c>
      <c r="B71" s="14" t="s">
        <v>64</v>
      </c>
      <c r="C71" s="12">
        <v>33</v>
      </c>
      <c r="D71" s="12">
        <v>21</v>
      </c>
      <c r="E71" s="12">
        <v>25</v>
      </c>
      <c r="F71" s="12">
        <v>19</v>
      </c>
      <c r="G71" s="12">
        <v>40</v>
      </c>
      <c r="H71" s="12">
        <v>18</v>
      </c>
      <c r="I71" s="12">
        <v>29</v>
      </c>
      <c r="J71" s="12">
        <v>27</v>
      </c>
      <c r="K71" s="247">
        <v>19</v>
      </c>
      <c r="L71" s="247">
        <v>14</v>
      </c>
      <c r="M71" s="3">
        <v>134.33747201302666</v>
      </c>
      <c r="N71" s="3">
        <v>83.718705150693665</v>
      </c>
      <c r="O71" s="3">
        <v>97.705866260210257</v>
      </c>
      <c r="P71" s="3">
        <v>72.805303291566091</v>
      </c>
      <c r="Q71" s="3">
        <v>150.38159329298094</v>
      </c>
      <c r="R71" s="3">
        <v>66.44518272425249</v>
      </c>
      <c r="S71" s="3">
        <v>105.14484608969944</v>
      </c>
      <c r="T71" s="3">
        <v>96.18467457518436</v>
      </c>
      <c r="U71" s="3">
        <v>66.510309097910181</v>
      </c>
      <c r="V71" s="3">
        <v>49.007596177407493</v>
      </c>
    </row>
    <row r="72" spans="1:22">
      <c r="A72" s="347">
        <v>511</v>
      </c>
      <c r="B72" s="14" t="s">
        <v>65</v>
      </c>
      <c r="C72" s="12">
        <v>0</v>
      </c>
      <c r="D72" s="12">
        <v>1</v>
      </c>
      <c r="E72" s="12">
        <v>0</v>
      </c>
      <c r="F72" s="12">
        <v>0</v>
      </c>
      <c r="G72" s="12">
        <v>5</v>
      </c>
      <c r="H72" s="12">
        <v>0</v>
      </c>
      <c r="I72" s="12">
        <v>0</v>
      </c>
      <c r="J72" s="12">
        <v>1</v>
      </c>
      <c r="K72" s="247">
        <v>1</v>
      </c>
      <c r="L72" s="247">
        <v>4</v>
      </c>
      <c r="M72" s="3">
        <v>0</v>
      </c>
      <c r="N72" s="3">
        <v>12.807377049180328</v>
      </c>
      <c r="O72" s="3">
        <v>0</v>
      </c>
      <c r="P72" s="3">
        <v>0</v>
      </c>
      <c r="Q72" s="3">
        <v>62.932662051604787</v>
      </c>
      <c r="R72" s="3">
        <v>0</v>
      </c>
      <c r="S72" s="3">
        <v>0</v>
      </c>
      <c r="T72" s="3">
        <v>12.368583797155226</v>
      </c>
      <c r="U72" s="3">
        <v>12.298610257040956</v>
      </c>
      <c r="V72" s="3">
        <v>49.194441028163823</v>
      </c>
    </row>
    <row r="73" spans="1:22">
      <c r="A73" s="347">
        <v>601</v>
      </c>
      <c r="B73" s="14" t="s">
        <v>66</v>
      </c>
      <c r="C73" s="12">
        <v>60</v>
      </c>
      <c r="D73" s="12">
        <v>0</v>
      </c>
      <c r="E73" s="12">
        <v>137</v>
      </c>
      <c r="F73" s="12">
        <v>161</v>
      </c>
      <c r="G73" s="12">
        <v>174</v>
      </c>
      <c r="H73" s="12">
        <v>130</v>
      </c>
      <c r="I73" s="12">
        <v>128</v>
      </c>
      <c r="J73" s="12">
        <v>122</v>
      </c>
      <c r="K73" s="247">
        <v>152</v>
      </c>
      <c r="L73" s="247">
        <v>164</v>
      </c>
      <c r="M73" s="3">
        <v>45.990403335837257</v>
      </c>
      <c r="N73" s="3">
        <v>0</v>
      </c>
      <c r="O73" s="3">
        <v>101.9345238095238</v>
      </c>
      <c r="P73" s="3">
        <v>118.09752948770613</v>
      </c>
      <c r="Q73" s="3">
        <v>125.8844467595607</v>
      </c>
      <c r="R73" s="3">
        <v>92.789539050120624</v>
      </c>
      <c r="S73" s="3">
        <v>90.134497570593624</v>
      </c>
      <c r="T73" s="3">
        <v>84.79582971329279</v>
      </c>
      <c r="U73" s="3">
        <v>104.31607771547789</v>
      </c>
      <c r="V73" s="3">
        <v>112.55155753512088</v>
      </c>
    </row>
    <row r="74" spans="1:22">
      <c r="A74" s="347">
        <v>602</v>
      </c>
      <c r="B74" s="14" t="s">
        <v>67</v>
      </c>
      <c r="C74" s="12">
        <v>16</v>
      </c>
      <c r="D74" s="12">
        <v>0</v>
      </c>
      <c r="E74" s="12">
        <v>13</v>
      </c>
      <c r="F74" s="12">
        <v>27</v>
      </c>
      <c r="G74" s="12">
        <v>38</v>
      </c>
      <c r="H74" s="12">
        <v>13</v>
      </c>
      <c r="I74" s="12">
        <v>13</v>
      </c>
      <c r="J74" s="12">
        <v>29</v>
      </c>
      <c r="K74" s="247">
        <v>32</v>
      </c>
      <c r="L74" s="247">
        <v>21</v>
      </c>
      <c r="M74" s="3">
        <v>45.156920298035672</v>
      </c>
      <c r="N74" s="3">
        <v>0</v>
      </c>
      <c r="O74" s="3">
        <v>35.570635072646184</v>
      </c>
      <c r="P74" s="3">
        <v>72.758629981945091</v>
      </c>
      <c r="Q74" s="3">
        <v>100.93765771509017</v>
      </c>
      <c r="R74" s="3">
        <v>34.046565225362073</v>
      </c>
      <c r="S74" s="3">
        <v>33.579583613163202</v>
      </c>
      <c r="T74" s="3">
        <v>73.896646621139539</v>
      </c>
      <c r="U74" s="3">
        <v>79.481383969598383</v>
      </c>
      <c r="V74" s="3">
        <v>52.159658230048933</v>
      </c>
    </row>
    <row r="75" spans="1:22">
      <c r="A75" s="347">
        <v>603</v>
      </c>
      <c r="B75" s="14" t="s">
        <v>68</v>
      </c>
      <c r="C75" s="12">
        <v>14</v>
      </c>
      <c r="D75" s="12">
        <v>0</v>
      </c>
      <c r="E75" s="12">
        <v>4</v>
      </c>
      <c r="F75" s="12">
        <v>13</v>
      </c>
      <c r="G75" s="12">
        <v>35</v>
      </c>
      <c r="H75" s="12">
        <v>12</v>
      </c>
      <c r="I75" s="12">
        <v>8</v>
      </c>
      <c r="J75" s="12">
        <v>13</v>
      </c>
      <c r="K75" s="247">
        <v>11</v>
      </c>
      <c r="L75" s="247">
        <v>20</v>
      </c>
      <c r="M75" s="3">
        <v>27.968116347364006</v>
      </c>
      <c r="N75" s="3">
        <v>0</v>
      </c>
      <c r="O75" s="3">
        <v>7.7765032952932716</v>
      </c>
      <c r="P75" s="3">
        <v>24.939569504661783</v>
      </c>
      <c r="Q75" s="3">
        <v>66.307972112761448</v>
      </c>
      <c r="R75" s="3">
        <v>22.456770716370986</v>
      </c>
      <c r="S75" s="3">
        <v>14.78442460867476</v>
      </c>
      <c r="T75" s="3">
        <v>23.730422401518748</v>
      </c>
      <c r="U75" s="3">
        <v>19.840196237577331</v>
      </c>
      <c r="V75" s="3">
        <v>36.073084068322423</v>
      </c>
    </row>
    <row r="76" spans="1:22">
      <c r="A76" s="347">
        <v>604</v>
      </c>
      <c r="B76" s="14" t="s">
        <v>69</v>
      </c>
      <c r="C76" s="12">
        <v>8</v>
      </c>
      <c r="D76" s="12">
        <v>0</v>
      </c>
      <c r="E76" s="12">
        <v>10</v>
      </c>
      <c r="F76" s="12">
        <v>2</v>
      </c>
      <c r="G76" s="12">
        <v>4</v>
      </c>
      <c r="H76" s="12">
        <v>5</v>
      </c>
      <c r="I76" s="12">
        <v>8</v>
      </c>
      <c r="J76" s="12">
        <v>10</v>
      </c>
      <c r="K76" s="247">
        <v>11</v>
      </c>
      <c r="L76" s="247">
        <v>17</v>
      </c>
      <c r="M76" s="3">
        <v>58.905824313378986</v>
      </c>
      <c r="N76" s="3">
        <v>0</v>
      </c>
      <c r="O76" s="3">
        <v>72.009793331893135</v>
      </c>
      <c r="P76" s="3">
        <v>14.257199885942402</v>
      </c>
      <c r="Q76" s="3">
        <v>28.214713973337094</v>
      </c>
      <c r="R76" s="3">
        <v>34.908887802834599</v>
      </c>
      <c r="S76" s="3">
        <v>55.340343110127279</v>
      </c>
      <c r="T76" s="3">
        <v>68.554192088846236</v>
      </c>
      <c r="U76" s="3">
        <v>74.784145761098657</v>
      </c>
      <c r="V76" s="3">
        <v>115.57549799442518</v>
      </c>
    </row>
    <row r="77" spans="1:22">
      <c r="A77" s="347">
        <v>605</v>
      </c>
      <c r="B77" s="14" t="s">
        <v>70</v>
      </c>
      <c r="C77" s="12">
        <v>15</v>
      </c>
      <c r="D77" s="12">
        <v>0</v>
      </c>
      <c r="E77" s="12">
        <v>23</v>
      </c>
      <c r="F77" s="12">
        <v>30</v>
      </c>
      <c r="G77" s="12">
        <v>47</v>
      </c>
      <c r="H77" s="12">
        <v>26</v>
      </c>
      <c r="I77" s="12">
        <v>23</v>
      </c>
      <c r="J77" s="12">
        <v>29</v>
      </c>
      <c r="K77" s="247">
        <v>23</v>
      </c>
      <c r="L77" s="247">
        <v>23</v>
      </c>
      <c r="M77" s="3">
        <v>49.518024560940184</v>
      </c>
      <c r="N77" s="3">
        <v>0</v>
      </c>
      <c r="O77" s="3">
        <v>75.048128691225898</v>
      </c>
      <c r="P77" s="3">
        <v>97.345707054318908</v>
      </c>
      <c r="Q77" s="3">
        <v>151.70588425163811</v>
      </c>
      <c r="R77" s="3">
        <v>83.496579851633001</v>
      </c>
      <c r="S77" s="3">
        <v>73.552926127278539</v>
      </c>
      <c r="T77" s="3">
        <v>92.406717012395248</v>
      </c>
      <c r="U77" s="3">
        <v>73.025146050292093</v>
      </c>
      <c r="V77" s="3">
        <v>73.025146050292093</v>
      </c>
    </row>
    <row r="78" spans="1:22">
      <c r="A78" s="347">
        <v>606</v>
      </c>
      <c r="B78" s="14" t="s">
        <v>71</v>
      </c>
      <c r="C78" s="12">
        <v>11</v>
      </c>
      <c r="D78" s="12">
        <v>0</v>
      </c>
      <c r="E78" s="12">
        <v>23</v>
      </c>
      <c r="F78" s="12">
        <v>23</v>
      </c>
      <c r="G78" s="12">
        <v>29</v>
      </c>
      <c r="H78" s="12">
        <v>14</v>
      </c>
      <c r="I78" s="12">
        <v>20</v>
      </c>
      <c r="J78" s="12">
        <v>12</v>
      </c>
      <c r="K78" s="247">
        <v>16</v>
      </c>
      <c r="L78" s="247">
        <v>32</v>
      </c>
      <c r="M78" s="3">
        <v>35.920713189432774</v>
      </c>
      <c r="N78" s="3">
        <v>0</v>
      </c>
      <c r="O78" s="3">
        <v>72.713477284941987</v>
      </c>
      <c r="P78" s="3">
        <v>71.604246443136887</v>
      </c>
      <c r="Q78" s="3">
        <v>88.954326554400168</v>
      </c>
      <c r="R78" s="3">
        <v>42.335722277661858</v>
      </c>
      <c r="S78" s="3">
        <v>59.616072493144145</v>
      </c>
      <c r="T78" s="3">
        <v>35.273368606701943</v>
      </c>
      <c r="U78" s="3">
        <v>46.39429350189927</v>
      </c>
      <c r="V78" s="3">
        <v>92.78858700379854</v>
      </c>
    </row>
    <row r="79" spans="1:22">
      <c r="A79" s="347">
        <v>607</v>
      </c>
      <c r="B79" s="14" t="s">
        <v>72</v>
      </c>
      <c r="C79" s="12">
        <v>42</v>
      </c>
      <c r="D79" s="12">
        <v>0</v>
      </c>
      <c r="E79" s="12">
        <v>65</v>
      </c>
      <c r="F79" s="12">
        <v>33</v>
      </c>
      <c r="G79" s="12">
        <v>43</v>
      </c>
      <c r="H79" s="12">
        <v>31</v>
      </c>
      <c r="I79" s="12">
        <v>41</v>
      </c>
      <c r="J79" s="12">
        <v>24</v>
      </c>
      <c r="K79" s="247">
        <v>19</v>
      </c>
      <c r="L79" s="247">
        <v>31</v>
      </c>
      <c r="M79" s="3">
        <v>97.665333457352801</v>
      </c>
      <c r="N79" s="3">
        <v>0</v>
      </c>
      <c r="O79" s="3">
        <v>147.54284417205764</v>
      </c>
      <c r="P79" s="3">
        <v>74.03751233958539</v>
      </c>
      <c r="Q79" s="3">
        <v>95.381748813273589</v>
      </c>
      <c r="R79" s="3">
        <v>68.02273275843153</v>
      </c>
      <c r="S79" s="3">
        <v>89.039459682498318</v>
      </c>
      <c r="T79" s="3">
        <v>51.587386883906888</v>
      </c>
      <c r="U79" s="3">
        <v>40.048057669203047</v>
      </c>
      <c r="V79" s="3">
        <v>65.341567776068118</v>
      </c>
    </row>
    <row r="80" spans="1:22">
      <c r="A80" s="347">
        <v>608</v>
      </c>
      <c r="B80" s="14" t="s">
        <v>73</v>
      </c>
      <c r="C80" s="12">
        <v>12</v>
      </c>
      <c r="D80" s="12">
        <v>0</v>
      </c>
      <c r="E80" s="12">
        <v>9</v>
      </c>
      <c r="F80" s="12">
        <v>7</v>
      </c>
      <c r="G80" s="12">
        <v>19</v>
      </c>
      <c r="H80" s="12">
        <v>9</v>
      </c>
      <c r="I80" s="12">
        <v>13</v>
      </c>
      <c r="J80" s="12">
        <v>16</v>
      </c>
      <c r="K80" s="247">
        <v>12</v>
      </c>
      <c r="L80" s="247">
        <v>9</v>
      </c>
      <c r="M80" s="3">
        <v>27.310589681148866</v>
      </c>
      <c r="N80" s="3">
        <v>0</v>
      </c>
      <c r="O80" s="3">
        <v>20.411866098158395</v>
      </c>
      <c r="P80" s="3">
        <v>15.845708076783774</v>
      </c>
      <c r="Q80" s="3">
        <v>42.926212100673268</v>
      </c>
      <c r="R80" s="3">
        <v>20.312358941951793</v>
      </c>
      <c r="S80" s="3">
        <v>29.3500101596189</v>
      </c>
      <c r="T80" s="3">
        <v>36.133694670280036</v>
      </c>
      <c r="U80" s="3">
        <v>27.099047016846573</v>
      </c>
      <c r="V80" s="3">
        <v>20.32428526263493</v>
      </c>
    </row>
    <row r="81" spans="1:22">
      <c r="A81" s="347">
        <v>609</v>
      </c>
      <c r="B81" s="14" t="s">
        <v>74</v>
      </c>
      <c r="C81" s="12">
        <v>20</v>
      </c>
      <c r="D81" s="12">
        <v>0</v>
      </c>
      <c r="E81" s="12">
        <v>13</v>
      </c>
      <c r="F81" s="12">
        <v>11</v>
      </c>
      <c r="G81" s="12">
        <v>22</v>
      </c>
      <c r="H81" s="12">
        <v>15</v>
      </c>
      <c r="I81" s="12">
        <v>9</v>
      </c>
      <c r="J81" s="12">
        <v>15</v>
      </c>
      <c r="K81" s="247">
        <v>21</v>
      </c>
      <c r="L81" s="247">
        <v>22</v>
      </c>
      <c r="M81" s="3">
        <v>109.25976509150505</v>
      </c>
      <c r="N81" s="3">
        <v>0</v>
      </c>
      <c r="O81" s="3">
        <v>68.137743068294981</v>
      </c>
      <c r="P81" s="3">
        <v>56.534923163899883</v>
      </c>
      <c r="Q81" s="3">
        <v>110.95420617308856</v>
      </c>
      <c r="R81" s="3">
        <v>74.261102034754188</v>
      </c>
      <c r="S81" s="3">
        <v>43.70204914052637</v>
      </c>
      <c r="T81" s="3">
        <v>71.483034693099512</v>
      </c>
      <c r="U81" s="3">
        <v>98.286998034260037</v>
      </c>
      <c r="V81" s="3">
        <v>102.9673312739867</v>
      </c>
    </row>
    <row r="82" spans="1:22">
      <c r="A82" s="347">
        <v>610</v>
      </c>
      <c r="B82" s="14" t="s">
        <v>75</v>
      </c>
      <c r="C82" s="12">
        <v>24</v>
      </c>
      <c r="D82" s="12">
        <v>0</v>
      </c>
      <c r="E82" s="12">
        <v>12</v>
      </c>
      <c r="F82" s="12">
        <v>26</v>
      </c>
      <c r="G82" s="12">
        <v>31</v>
      </c>
      <c r="H82" s="12">
        <v>15</v>
      </c>
      <c r="I82" s="12">
        <v>32</v>
      </c>
      <c r="J82" s="12">
        <v>52</v>
      </c>
      <c r="K82" s="247">
        <v>36</v>
      </c>
      <c r="L82" s="247">
        <v>30</v>
      </c>
      <c r="M82" s="3">
        <v>48.48386901274722</v>
      </c>
      <c r="N82" s="3">
        <v>0</v>
      </c>
      <c r="O82" s="3">
        <v>23.673308344841189</v>
      </c>
      <c r="P82" s="3">
        <v>50.691154393558328</v>
      </c>
      <c r="Q82" s="3">
        <v>59.770558179890095</v>
      </c>
      <c r="R82" s="3">
        <v>28.615578320837866</v>
      </c>
      <c r="S82" s="3">
        <v>60.432089439492366</v>
      </c>
      <c r="T82" s="3">
        <v>97.225338418966416</v>
      </c>
      <c r="U82" s="3">
        <v>66.658025811468889</v>
      </c>
      <c r="V82" s="3">
        <v>55.548354842890738</v>
      </c>
    </row>
    <row r="83" spans="1:22">
      <c r="A83" s="347">
        <v>611</v>
      </c>
      <c r="B83" s="14" t="s">
        <v>76</v>
      </c>
      <c r="C83" s="12">
        <v>11</v>
      </c>
      <c r="D83" s="12">
        <v>0</v>
      </c>
      <c r="E83" s="12">
        <v>20</v>
      </c>
      <c r="F83" s="12">
        <v>21</v>
      </c>
      <c r="G83" s="12">
        <v>26</v>
      </c>
      <c r="H83" s="12">
        <v>22</v>
      </c>
      <c r="I83" s="12">
        <v>14</v>
      </c>
      <c r="J83" s="12">
        <v>19</v>
      </c>
      <c r="K83" s="247">
        <v>36</v>
      </c>
      <c r="L83" s="247">
        <v>47</v>
      </c>
      <c r="M83" s="3">
        <v>48.315544428339258</v>
      </c>
      <c r="N83" s="3">
        <v>0</v>
      </c>
      <c r="O83" s="3">
        <v>83.046132126396216</v>
      </c>
      <c r="P83" s="3">
        <v>84.893075150584139</v>
      </c>
      <c r="Q83" s="3">
        <v>102.43883219731296</v>
      </c>
      <c r="R83" s="3">
        <v>84.524358383279548</v>
      </c>
      <c r="S83" s="3">
        <v>52.393248755660345</v>
      </c>
      <c r="T83" s="3">
        <v>69.332944095752438</v>
      </c>
      <c r="U83" s="3">
        <v>125.24352908433063</v>
      </c>
      <c r="V83" s="3">
        <v>163.51238519343167</v>
      </c>
    </row>
    <row r="84" spans="1:22">
      <c r="A84" s="347">
        <v>701</v>
      </c>
      <c r="B84" s="14" t="s">
        <v>77</v>
      </c>
      <c r="C84" s="12">
        <v>96</v>
      </c>
      <c r="D84" s="12">
        <v>95</v>
      </c>
      <c r="E84" s="12">
        <v>97</v>
      </c>
      <c r="F84" s="12">
        <v>112</v>
      </c>
      <c r="G84" s="12">
        <v>132</v>
      </c>
      <c r="H84" s="12">
        <v>99</v>
      </c>
      <c r="I84" s="12">
        <v>155</v>
      </c>
      <c r="J84" s="12">
        <v>183</v>
      </c>
      <c r="K84" s="247">
        <v>132</v>
      </c>
      <c r="L84" s="247">
        <v>137</v>
      </c>
      <c r="M84" s="3">
        <v>97.894253811247651</v>
      </c>
      <c r="N84" s="3">
        <v>96.486862551925171</v>
      </c>
      <c r="O84" s="3">
        <v>98.130462932988024</v>
      </c>
      <c r="P84" s="3">
        <v>112.88956981010362</v>
      </c>
      <c r="Q84" s="3">
        <v>132.60334522075442</v>
      </c>
      <c r="R84" s="3">
        <v>99.162626707800797</v>
      </c>
      <c r="S84" s="3">
        <v>154.93647604482163</v>
      </c>
      <c r="T84" s="3">
        <v>182.56913683706455</v>
      </c>
      <c r="U84" s="3">
        <v>131.47279409567633</v>
      </c>
      <c r="V84" s="3">
        <v>136.452824175058</v>
      </c>
    </row>
    <row r="85" spans="1:22">
      <c r="A85" s="347">
        <v>702</v>
      </c>
      <c r="B85" s="14" t="s">
        <v>78</v>
      </c>
      <c r="C85" s="12">
        <v>99</v>
      </c>
      <c r="D85" s="12">
        <v>52</v>
      </c>
      <c r="E85" s="12">
        <v>66</v>
      </c>
      <c r="F85" s="12">
        <v>76</v>
      </c>
      <c r="G85" s="12">
        <v>183</v>
      </c>
      <c r="H85" s="12">
        <v>132</v>
      </c>
      <c r="I85" s="12">
        <v>105</v>
      </c>
      <c r="J85" s="12">
        <v>75</v>
      </c>
      <c r="K85" s="247">
        <v>90</v>
      </c>
      <c r="L85" s="247">
        <v>111</v>
      </c>
      <c r="M85" s="3">
        <v>70.72691552062868</v>
      </c>
      <c r="N85" s="3">
        <v>36.575672957213499</v>
      </c>
      <c r="O85" s="3">
        <v>45.725687444141911</v>
      </c>
      <c r="P85" s="3">
        <v>51.883507871274283</v>
      </c>
      <c r="Q85" s="3">
        <v>123.15519573600372</v>
      </c>
      <c r="R85" s="3">
        <v>87.6121701269049</v>
      </c>
      <c r="S85" s="3">
        <v>68.767232741061903</v>
      </c>
      <c r="T85" s="3">
        <v>48.489080259125643</v>
      </c>
      <c r="U85" s="3">
        <v>57.461724107108651</v>
      </c>
      <c r="V85" s="3">
        <v>70.86945973210068</v>
      </c>
    </row>
    <row r="86" spans="1:22">
      <c r="A86" s="347">
        <v>703</v>
      </c>
      <c r="B86" s="14" t="s">
        <v>79</v>
      </c>
      <c r="C86" s="12">
        <v>48</v>
      </c>
      <c r="D86" s="12">
        <v>36</v>
      </c>
      <c r="E86" s="12">
        <v>35</v>
      </c>
      <c r="F86" s="12">
        <v>72</v>
      </c>
      <c r="G86" s="12">
        <v>83</v>
      </c>
      <c r="H86" s="12">
        <v>71</v>
      </c>
      <c r="I86" s="12">
        <v>56</v>
      </c>
      <c r="J86" s="12">
        <v>65</v>
      </c>
      <c r="K86" s="247">
        <v>51</v>
      </c>
      <c r="L86" s="247">
        <v>60</v>
      </c>
      <c r="M86" s="3">
        <v>76.644258865984312</v>
      </c>
      <c r="N86" s="3">
        <v>57.032413421627957</v>
      </c>
      <c r="O86" s="3">
        <v>55.03663867660471</v>
      </c>
      <c r="P86" s="3">
        <v>112.41919870093369</v>
      </c>
      <c r="Q86" s="3">
        <v>128.68017550115502</v>
      </c>
      <c r="R86" s="3">
        <v>109.36031914729757</v>
      </c>
      <c r="S86" s="3">
        <v>85.748847749858371</v>
      </c>
      <c r="T86" s="3">
        <v>98.975225739649474</v>
      </c>
      <c r="U86" s="3">
        <v>111.79797448375641</v>
      </c>
      <c r="V86" s="3">
        <v>131.5270288044193</v>
      </c>
    </row>
    <row r="87" spans="1:22">
      <c r="A87" s="347">
        <v>704</v>
      </c>
      <c r="B87" s="14" t="s">
        <v>80</v>
      </c>
      <c r="C87" s="12">
        <v>64</v>
      </c>
      <c r="D87" s="12">
        <v>60</v>
      </c>
      <c r="E87" s="12">
        <v>108</v>
      </c>
      <c r="F87" s="12">
        <v>47</v>
      </c>
      <c r="G87" s="12">
        <v>44</v>
      </c>
      <c r="H87" s="12">
        <v>27</v>
      </c>
      <c r="I87" s="12">
        <v>36</v>
      </c>
      <c r="J87" s="12">
        <v>42</v>
      </c>
      <c r="K87" s="247">
        <v>13</v>
      </c>
      <c r="L87" s="247">
        <v>28</v>
      </c>
      <c r="M87" s="3">
        <v>164.16991586291812</v>
      </c>
      <c r="N87" s="3">
        <v>150.60997038003916</v>
      </c>
      <c r="O87" s="3">
        <v>265.4801996017797</v>
      </c>
      <c r="P87" s="3">
        <v>113.20391155643335</v>
      </c>
      <c r="Q87" s="3">
        <v>103.89365068121177</v>
      </c>
      <c r="R87" s="3">
        <v>62.568071744722268</v>
      </c>
      <c r="S87" s="3">
        <v>81.851666590878082</v>
      </c>
      <c r="T87" s="3">
        <v>93.745814918976833</v>
      </c>
      <c r="U87" s="3">
        <v>68.753966574994706</v>
      </c>
      <c r="V87" s="3">
        <v>148.0854664692194</v>
      </c>
    </row>
    <row r="88" spans="1:22">
      <c r="A88" s="347">
        <v>705</v>
      </c>
      <c r="B88" s="14" t="s">
        <v>81</v>
      </c>
      <c r="C88" s="12">
        <v>23</v>
      </c>
      <c r="D88" s="12">
        <v>19</v>
      </c>
      <c r="E88" s="12">
        <v>32</v>
      </c>
      <c r="F88" s="12">
        <v>47</v>
      </c>
      <c r="G88" s="12">
        <v>41</v>
      </c>
      <c r="H88" s="12">
        <v>24</v>
      </c>
      <c r="I88" s="12">
        <v>36</v>
      </c>
      <c r="J88" s="12">
        <v>31</v>
      </c>
      <c r="K88" s="247">
        <v>43</v>
      </c>
      <c r="L88" s="247">
        <v>39</v>
      </c>
      <c r="M88" s="3">
        <v>52.817710007807833</v>
      </c>
      <c r="N88" s="3">
        <v>43.058514254634453</v>
      </c>
      <c r="O88" s="3">
        <v>71.56435200715643</v>
      </c>
      <c r="P88" s="3">
        <v>103.79629425145204</v>
      </c>
      <c r="Q88" s="3">
        <v>89.443486987063409</v>
      </c>
      <c r="R88" s="3">
        <v>51.747558162099224</v>
      </c>
      <c r="S88" s="3">
        <v>76.775431861804222</v>
      </c>
      <c r="T88" s="3">
        <v>65.413264121879678</v>
      </c>
      <c r="U88" s="3">
        <v>89.781601035620326</v>
      </c>
      <c r="V88" s="3">
        <v>81.42982419509751</v>
      </c>
    </row>
    <row r="89" spans="1:22">
      <c r="A89" s="347">
        <v>706</v>
      </c>
      <c r="B89" s="14" t="s">
        <v>82</v>
      </c>
      <c r="C89" s="12">
        <v>55</v>
      </c>
      <c r="D89" s="12">
        <v>38</v>
      </c>
      <c r="E89" s="12">
        <v>36</v>
      </c>
      <c r="F89" s="12">
        <v>30</v>
      </c>
      <c r="G89" s="12">
        <v>79</v>
      </c>
      <c r="H89" s="12">
        <v>58</v>
      </c>
      <c r="I89" s="12">
        <v>44</v>
      </c>
      <c r="J89" s="12">
        <v>37</v>
      </c>
      <c r="K89" s="247">
        <v>22</v>
      </c>
      <c r="L89" s="247">
        <v>22</v>
      </c>
      <c r="M89" s="3">
        <v>109.28744585303818</v>
      </c>
      <c r="N89" s="3">
        <v>74.078406144608849</v>
      </c>
      <c r="O89" s="3">
        <v>68.873158599579114</v>
      </c>
      <c r="P89" s="3">
        <v>56.346493369895946</v>
      </c>
      <c r="Q89" s="3">
        <v>145.76990497278348</v>
      </c>
      <c r="R89" s="3">
        <v>105.20969380351183</v>
      </c>
      <c r="S89" s="3">
        <v>78.456545772262047</v>
      </c>
      <c r="T89" s="3">
        <v>64.888374458532823</v>
      </c>
      <c r="U89" s="3">
        <v>37.962451684152398</v>
      </c>
      <c r="V89" s="3">
        <v>37.962451684152398</v>
      </c>
    </row>
    <row r="90" spans="1:2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145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6">
    <mergeCell ref="A6:A7"/>
    <mergeCell ref="M6:V6"/>
    <mergeCell ref="B91:G91"/>
    <mergeCell ref="B6:B7"/>
    <mergeCell ref="B4:H4"/>
    <mergeCell ref="C6:L6"/>
  </mergeCells>
  <hyperlinks>
    <hyperlink ref="A1" location="'ODS 16'!A1" display="ODS 16 " xr:uid="{00000000-0004-0000-6D00-000000000000}"/>
  </hyperlinks>
  <pageMargins left="0.7" right="0.7" top="0.75" bottom="0.75" header="0.3" footer="0.3"/>
  <pageSetup scale="60" orientation="portrait" horizontalDpi="0" verticalDpi="0"/>
  <colBreaks count="1" manualBreakCount="1">
    <brk id="12" max="1048575" man="1"/>
  </colBreak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tabColor theme="4" tint="-0.249977111117893"/>
  </sheetPr>
  <dimension ref="A1:V92"/>
  <sheetViews>
    <sheetView zoomScale="80" zoomScaleNormal="80" workbookViewId="0">
      <selection activeCell="D24" sqref="D24:I24"/>
    </sheetView>
  </sheetViews>
  <sheetFormatPr baseColWidth="10" defaultColWidth="11.44140625" defaultRowHeight="13.2"/>
  <cols>
    <col min="1" max="1" width="11.44140625" style="48"/>
    <col min="2" max="2" width="18.44140625" style="48" customWidth="1"/>
    <col min="3" max="16384" width="11.44140625" style="48"/>
  </cols>
  <sheetData>
    <row r="1" spans="1:22" ht="15" thickBot="1">
      <c r="A1" s="172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682" t="s">
        <v>1047</v>
      </c>
      <c r="B2" s="683"/>
      <c r="C2" s="683"/>
      <c r="D2" s="683"/>
      <c r="E2" s="683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161" t="s">
        <v>1049</v>
      </c>
      <c r="C4" s="161"/>
      <c r="D4" s="161"/>
      <c r="E4" s="161"/>
      <c r="F4" s="161"/>
      <c r="G4" s="161"/>
      <c r="H4" s="161"/>
      <c r="I4" s="161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678" t="s">
        <v>1161</v>
      </c>
      <c r="B6" s="678" t="s">
        <v>0</v>
      </c>
      <c r="C6" s="665" t="s">
        <v>96</v>
      </c>
      <c r="D6" s="665"/>
      <c r="E6" s="665"/>
      <c r="F6" s="665"/>
      <c r="G6" s="665"/>
      <c r="H6" s="665"/>
      <c r="I6" s="665"/>
      <c r="J6" s="665"/>
      <c r="K6" s="665"/>
      <c r="L6" s="665"/>
      <c r="M6" s="679" t="s">
        <v>98</v>
      </c>
      <c r="N6" s="679"/>
      <c r="O6" s="679"/>
      <c r="P6" s="679"/>
      <c r="Q6" s="679"/>
      <c r="R6" s="679"/>
      <c r="S6" s="679"/>
      <c r="T6" s="679"/>
      <c r="U6" s="679"/>
      <c r="V6" s="679"/>
    </row>
    <row r="7" spans="1:22">
      <c r="A7" s="679" t="s">
        <v>1161</v>
      </c>
      <c r="B7" s="679"/>
      <c r="C7" s="141">
        <v>2015</v>
      </c>
      <c r="D7" s="141">
        <v>2016</v>
      </c>
      <c r="E7" s="141">
        <v>2017</v>
      </c>
      <c r="F7" s="141">
        <v>2018</v>
      </c>
      <c r="G7" s="141">
        <v>2019</v>
      </c>
      <c r="H7" s="141">
        <v>2020</v>
      </c>
      <c r="I7" s="141">
        <v>2021</v>
      </c>
      <c r="J7" s="141">
        <v>2022</v>
      </c>
      <c r="K7" s="141">
        <v>2023</v>
      </c>
      <c r="L7" s="141">
        <v>2024</v>
      </c>
      <c r="M7" s="144">
        <v>2015</v>
      </c>
      <c r="N7" s="144">
        <v>2016</v>
      </c>
      <c r="O7" s="144">
        <v>2017</v>
      </c>
      <c r="P7" s="144">
        <v>2018</v>
      </c>
      <c r="Q7" s="144">
        <v>2019</v>
      </c>
      <c r="R7" s="144">
        <v>2020</v>
      </c>
      <c r="S7" s="144">
        <v>2021</v>
      </c>
      <c r="T7" s="144">
        <v>2022</v>
      </c>
      <c r="U7" s="144">
        <v>2023</v>
      </c>
      <c r="V7" s="144">
        <v>2024</v>
      </c>
    </row>
    <row r="8" spans="1:22">
      <c r="A8" s="347">
        <v>101</v>
      </c>
      <c r="B8" s="18" t="s">
        <v>1</v>
      </c>
      <c r="C8" s="12">
        <v>9637</v>
      </c>
      <c r="D8" s="12">
        <v>17922</v>
      </c>
      <c r="E8" s="12">
        <v>19711</v>
      </c>
      <c r="F8" s="12">
        <v>15424</v>
      </c>
      <c r="G8" s="12">
        <v>22163</v>
      </c>
      <c r="H8" s="12">
        <v>10002</v>
      </c>
      <c r="I8" s="12">
        <v>23721</v>
      </c>
      <c r="J8" s="12">
        <v>27001</v>
      </c>
      <c r="K8" s="247">
        <v>25251</v>
      </c>
      <c r="L8" s="247">
        <v>3852</v>
      </c>
      <c r="M8" s="3">
        <v>2885.5021258758011</v>
      </c>
      <c r="N8" s="3">
        <v>5321.3853060642778</v>
      </c>
      <c r="O8" s="3">
        <v>5804.5061413918911</v>
      </c>
      <c r="P8" s="3">
        <v>4507.4637333863257</v>
      </c>
      <c r="Q8" s="3">
        <v>6426.8336179973376</v>
      </c>
      <c r="R8" s="3">
        <v>2879.1184750631837</v>
      </c>
      <c r="S8" s="3">
        <v>6783.6695474121907</v>
      </c>
      <c r="T8" s="3">
        <v>7671.6540041709522</v>
      </c>
      <c r="U8" s="3">
        <v>7132.5471365016601</v>
      </c>
      <c r="V8" s="3">
        <v>1088.0587529129298</v>
      </c>
    </row>
    <row r="9" spans="1:22">
      <c r="A9" s="347">
        <v>102</v>
      </c>
      <c r="B9" s="18" t="s">
        <v>2</v>
      </c>
      <c r="C9" s="12">
        <v>65</v>
      </c>
      <c r="D9" s="12">
        <v>204</v>
      </c>
      <c r="E9" s="12">
        <v>319</v>
      </c>
      <c r="F9" s="12">
        <v>471</v>
      </c>
      <c r="G9" s="12">
        <v>795</v>
      </c>
      <c r="H9" s="12">
        <v>403</v>
      </c>
      <c r="I9" s="12">
        <v>696</v>
      </c>
      <c r="J9" s="12">
        <v>260</v>
      </c>
      <c r="K9" s="247">
        <v>555</v>
      </c>
      <c r="L9" s="247">
        <v>7</v>
      </c>
      <c r="M9" s="3">
        <v>97.521454720038406</v>
      </c>
      <c r="N9" s="3">
        <v>302.84136456756033</v>
      </c>
      <c r="O9" s="3">
        <v>468.77296105804561</v>
      </c>
      <c r="P9" s="3">
        <v>685.31020835758352</v>
      </c>
      <c r="Q9" s="3">
        <v>1145.6321872207973</v>
      </c>
      <c r="R9" s="3">
        <v>575.27050560995804</v>
      </c>
      <c r="S9" s="3">
        <v>985.24956824551953</v>
      </c>
      <c r="T9" s="3">
        <v>365.15828207072832</v>
      </c>
      <c r="U9" s="3">
        <v>773.56228918685372</v>
      </c>
      <c r="V9" s="3">
        <v>9.7566414852395944</v>
      </c>
    </row>
    <row r="10" spans="1:22">
      <c r="A10" s="347">
        <v>103</v>
      </c>
      <c r="B10" s="18" t="s">
        <v>3</v>
      </c>
      <c r="C10" s="12">
        <v>672</v>
      </c>
      <c r="D10" s="12">
        <v>905</v>
      </c>
      <c r="E10" s="12">
        <v>1342</v>
      </c>
      <c r="F10" s="12">
        <v>1397</v>
      </c>
      <c r="G10" s="12">
        <v>1319</v>
      </c>
      <c r="H10" s="12">
        <v>1219</v>
      </c>
      <c r="I10" s="12">
        <v>1588</v>
      </c>
      <c r="J10" s="12">
        <v>1849</v>
      </c>
      <c r="K10" s="247">
        <v>2014</v>
      </c>
      <c r="L10" s="247">
        <v>39</v>
      </c>
      <c r="M10" s="3">
        <v>287.96708947548854</v>
      </c>
      <c r="N10" s="3">
        <v>383.69731581468903</v>
      </c>
      <c r="O10" s="3">
        <v>563.1273288797878</v>
      </c>
      <c r="P10" s="3">
        <v>580.46046262324921</v>
      </c>
      <c r="Q10" s="3">
        <v>542.83633011362929</v>
      </c>
      <c r="R10" s="3">
        <v>497.12896805976965</v>
      </c>
      <c r="S10" s="3">
        <v>642.05197871686642</v>
      </c>
      <c r="T10" s="3">
        <v>741.47742082954039</v>
      </c>
      <c r="U10" s="3">
        <v>801.35601852588684</v>
      </c>
      <c r="V10" s="3">
        <v>15.517817637790264</v>
      </c>
    </row>
    <row r="11" spans="1:22">
      <c r="A11" s="347">
        <v>104</v>
      </c>
      <c r="B11" s="18" t="s">
        <v>4</v>
      </c>
      <c r="C11" s="12">
        <v>144</v>
      </c>
      <c r="D11" s="12">
        <v>117</v>
      </c>
      <c r="E11" s="12">
        <v>338</v>
      </c>
      <c r="F11" s="12">
        <v>671</v>
      </c>
      <c r="G11" s="12">
        <v>627</v>
      </c>
      <c r="H11" s="12">
        <v>238</v>
      </c>
      <c r="I11" s="12">
        <v>271</v>
      </c>
      <c r="J11" s="12">
        <v>419</v>
      </c>
      <c r="K11" s="247">
        <v>335</v>
      </c>
      <c r="L11" s="247">
        <v>7</v>
      </c>
      <c r="M11" s="3">
        <v>397.00044111160122</v>
      </c>
      <c r="N11" s="3">
        <v>319.34057535891696</v>
      </c>
      <c r="O11" s="3">
        <v>913.83459053180854</v>
      </c>
      <c r="P11" s="3">
        <v>1796.7599410898379</v>
      </c>
      <c r="Q11" s="3">
        <v>1664.5428480407772</v>
      </c>
      <c r="R11" s="3">
        <v>626.59610878550939</v>
      </c>
      <c r="S11" s="3">
        <v>707.60875241526969</v>
      </c>
      <c r="T11" s="3">
        <v>1085.6891146062758</v>
      </c>
      <c r="U11" s="3">
        <v>861.80284009055356</v>
      </c>
      <c r="V11" s="3">
        <v>18.007820539205596</v>
      </c>
    </row>
    <row r="12" spans="1:22">
      <c r="A12" s="347">
        <v>105</v>
      </c>
      <c r="B12" s="18" t="s">
        <v>5</v>
      </c>
      <c r="C12" s="12">
        <v>85</v>
      </c>
      <c r="D12" s="12">
        <v>131</v>
      </c>
      <c r="E12" s="12">
        <v>159</v>
      </c>
      <c r="F12" s="12">
        <v>80</v>
      </c>
      <c r="G12" s="12">
        <v>382</v>
      </c>
      <c r="H12" s="12">
        <v>109</v>
      </c>
      <c r="I12" s="12">
        <v>125</v>
      </c>
      <c r="J12" s="12">
        <v>161</v>
      </c>
      <c r="K12" s="247">
        <v>224</v>
      </c>
      <c r="L12" s="247">
        <v>9</v>
      </c>
      <c r="M12" s="3">
        <v>477.98459202609234</v>
      </c>
      <c r="N12" s="3">
        <v>730.04904146232718</v>
      </c>
      <c r="O12" s="3">
        <v>878.35598276433552</v>
      </c>
      <c r="P12" s="3">
        <v>438.0201489268506</v>
      </c>
      <c r="Q12" s="3">
        <v>2076.1997934670362</v>
      </c>
      <c r="R12" s="3">
        <v>588.07661181548417</v>
      </c>
      <c r="S12" s="3">
        <v>669.66677381335046</v>
      </c>
      <c r="T12" s="3">
        <v>856.97556821206149</v>
      </c>
      <c r="U12" s="3">
        <v>258.57690354158007</v>
      </c>
      <c r="V12" s="3">
        <v>10.389250588724199</v>
      </c>
    </row>
    <row r="13" spans="1:22">
      <c r="A13" s="347">
        <v>106</v>
      </c>
      <c r="B13" s="18" t="s">
        <v>6</v>
      </c>
      <c r="C13" s="12">
        <v>581</v>
      </c>
      <c r="D13" s="12">
        <v>950</v>
      </c>
      <c r="E13" s="12">
        <v>933</v>
      </c>
      <c r="F13" s="12">
        <v>894</v>
      </c>
      <c r="G13" s="12">
        <v>959</v>
      </c>
      <c r="H13" s="12">
        <v>440</v>
      </c>
      <c r="I13" s="12">
        <v>1293</v>
      </c>
      <c r="J13" s="12">
        <v>1902</v>
      </c>
      <c r="K13" s="247">
        <v>947</v>
      </c>
      <c r="L13" s="247">
        <v>17</v>
      </c>
      <c r="M13" s="3">
        <v>956.53605531774781</v>
      </c>
      <c r="N13" s="3">
        <v>1548.7952003651897</v>
      </c>
      <c r="O13" s="3">
        <v>1507.0019867228764</v>
      </c>
      <c r="P13" s="3">
        <v>1430.9265809818012</v>
      </c>
      <c r="Q13" s="3">
        <v>1521.908177677622</v>
      </c>
      <c r="R13" s="3">
        <v>692.59708164775145</v>
      </c>
      <c r="S13" s="3">
        <v>2019.6182562244228</v>
      </c>
      <c r="T13" s="3">
        <v>2949.7518610421835</v>
      </c>
      <c r="U13" s="3">
        <v>1458.7184226740603</v>
      </c>
      <c r="V13" s="3">
        <v>26.186075169439309</v>
      </c>
    </row>
    <row r="14" spans="1:22">
      <c r="A14" s="347">
        <v>107</v>
      </c>
      <c r="B14" s="18" t="s">
        <v>7</v>
      </c>
      <c r="C14" s="12">
        <v>306</v>
      </c>
      <c r="D14" s="12">
        <v>467</v>
      </c>
      <c r="E14" s="12">
        <v>538</v>
      </c>
      <c r="F14" s="12">
        <v>483</v>
      </c>
      <c r="G14" s="12">
        <v>626</v>
      </c>
      <c r="H14" s="12">
        <v>565</v>
      </c>
      <c r="I14" s="12">
        <v>632</v>
      </c>
      <c r="J14" s="12">
        <v>538</v>
      </c>
      <c r="K14" s="247">
        <v>355</v>
      </c>
      <c r="L14" s="247">
        <v>4</v>
      </c>
      <c r="M14" s="3">
        <v>1054.9177784672665</v>
      </c>
      <c r="N14" s="3">
        <v>1594.4008193922841</v>
      </c>
      <c r="O14" s="3">
        <v>1820.3349687024192</v>
      </c>
      <c r="P14" s="3">
        <v>1619.6639951711882</v>
      </c>
      <c r="Q14" s="3">
        <v>2082.0168290817178</v>
      </c>
      <c r="R14" s="3">
        <v>1863.5793917804604</v>
      </c>
      <c r="S14" s="3">
        <v>2069.0106724284683</v>
      </c>
      <c r="T14" s="3">
        <v>1749.0815696218992</v>
      </c>
      <c r="U14" s="3">
        <v>1146.7889908256882</v>
      </c>
      <c r="V14" s="3">
        <v>12.921566093810569</v>
      </c>
    </row>
    <row r="15" spans="1:22">
      <c r="A15" s="347">
        <v>108</v>
      </c>
      <c r="B15" s="18" t="s">
        <v>8</v>
      </c>
      <c r="C15" s="12">
        <v>384</v>
      </c>
      <c r="D15" s="12">
        <v>475</v>
      </c>
      <c r="E15" s="12">
        <v>772</v>
      </c>
      <c r="F15" s="12">
        <v>753</v>
      </c>
      <c r="G15" s="12">
        <v>867</v>
      </c>
      <c r="H15" s="12">
        <v>438</v>
      </c>
      <c r="I15" s="12">
        <v>553</v>
      </c>
      <c r="J15" s="12">
        <v>527</v>
      </c>
      <c r="K15" s="247">
        <v>433</v>
      </c>
      <c r="L15" s="247">
        <v>46</v>
      </c>
      <c r="M15" s="3">
        <v>290.44701611073293</v>
      </c>
      <c r="N15" s="3">
        <v>355.6533914358663</v>
      </c>
      <c r="O15" s="3">
        <v>572.46672351785253</v>
      </c>
      <c r="P15" s="3">
        <v>553.22087692488537</v>
      </c>
      <c r="Q15" s="3">
        <v>631.33519748339745</v>
      </c>
      <c r="R15" s="3">
        <v>316.18841364374663</v>
      </c>
      <c r="S15" s="3">
        <v>395.91059436704421</v>
      </c>
      <c r="T15" s="3">
        <v>374.3854962916655</v>
      </c>
      <c r="U15" s="3">
        <v>305.35966149506345</v>
      </c>
      <c r="V15" s="3">
        <v>32.440056417489423</v>
      </c>
    </row>
    <row r="16" spans="1:22">
      <c r="A16" s="347">
        <v>109</v>
      </c>
      <c r="B16" s="18" t="s">
        <v>9</v>
      </c>
      <c r="C16" s="12">
        <v>1021</v>
      </c>
      <c r="D16" s="12">
        <v>1391</v>
      </c>
      <c r="E16" s="12">
        <v>1490</v>
      </c>
      <c r="F16" s="12">
        <v>1350</v>
      </c>
      <c r="G16" s="12">
        <v>2548</v>
      </c>
      <c r="H16" s="12">
        <v>703</v>
      </c>
      <c r="I16" s="12">
        <v>1282</v>
      </c>
      <c r="J16" s="12">
        <v>1318</v>
      </c>
      <c r="K16" s="247">
        <v>1540</v>
      </c>
      <c r="L16" s="247">
        <v>6</v>
      </c>
      <c r="M16" s="3">
        <v>1804.843556655471</v>
      </c>
      <c r="N16" s="3">
        <v>2424.2741120290007</v>
      </c>
      <c r="O16" s="3">
        <v>2561.9422617307723</v>
      </c>
      <c r="P16" s="3">
        <v>2290.2317375224784</v>
      </c>
      <c r="Q16" s="3">
        <v>4267.9352104654863</v>
      </c>
      <c r="R16" s="3">
        <v>1162.8868707921856</v>
      </c>
      <c r="S16" s="3">
        <v>2096.0727248945427</v>
      </c>
      <c r="T16" s="3">
        <v>2130.8586487316702</v>
      </c>
      <c r="U16" s="3">
        <v>2462.5027982986344</v>
      </c>
      <c r="V16" s="3">
        <v>9.5941667466180558</v>
      </c>
    </row>
    <row r="17" spans="1:22">
      <c r="A17" s="347">
        <v>110</v>
      </c>
      <c r="B17" s="18" t="s">
        <v>10</v>
      </c>
      <c r="C17" s="12">
        <v>168</v>
      </c>
      <c r="D17" s="12">
        <v>457</v>
      </c>
      <c r="E17" s="12">
        <v>1040</v>
      </c>
      <c r="F17" s="12">
        <v>603</v>
      </c>
      <c r="G17" s="12">
        <v>1166</v>
      </c>
      <c r="H17" s="12">
        <v>604</v>
      </c>
      <c r="I17" s="12">
        <v>773</v>
      </c>
      <c r="J17" s="12">
        <v>598</v>
      </c>
      <c r="K17" s="247">
        <v>1</v>
      </c>
      <c r="L17" s="247">
        <v>4</v>
      </c>
      <c r="M17" s="3">
        <v>191.48790662684934</v>
      </c>
      <c r="N17" s="3">
        <v>512.59618188752052</v>
      </c>
      <c r="O17" s="3">
        <v>1148.6255149486985</v>
      </c>
      <c r="P17" s="3">
        <v>656.02663272300015</v>
      </c>
      <c r="Q17" s="3">
        <v>1250.4423734811844</v>
      </c>
      <c r="R17" s="3">
        <v>638.82895460506836</v>
      </c>
      <c r="S17" s="3">
        <v>806.31701923478113</v>
      </c>
      <c r="T17" s="3">
        <v>615.49229090759377</v>
      </c>
      <c r="U17" s="3">
        <v>378.01420601774225</v>
      </c>
      <c r="V17" s="3">
        <v>16.258675527644829</v>
      </c>
    </row>
    <row r="18" spans="1:22">
      <c r="A18" s="347">
        <v>111</v>
      </c>
      <c r="B18" s="18" t="s">
        <v>11</v>
      </c>
      <c r="C18" s="12">
        <v>442</v>
      </c>
      <c r="D18" s="12">
        <v>350</v>
      </c>
      <c r="E18" s="12">
        <v>684</v>
      </c>
      <c r="F18" s="12">
        <v>412</v>
      </c>
      <c r="G18" s="12">
        <v>566</v>
      </c>
      <c r="H18" s="12">
        <v>167</v>
      </c>
      <c r="I18" s="12">
        <v>179</v>
      </c>
      <c r="J18" s="12">
        <v>107</v>
      </c>
      <c r="K18" s="247">
        <v>94</v>
      </c>
      <c r="L18" s="247">
        <v>6</v>
      </c>
      <c r="M18" s="3">
        <v>650.60276432577245</v>
      </c>
      <c r="N18" s="3">
        <v>509.27610040014548</v>
      </c>
      <c r="O18" s="3">
        <v>984.17266187050359</v>
      </c>
      <c r="P18" s="3">
        <v>586.50191467251273</v>
      </c>
      <c r="Q18" s="3">
        <v>797.49760468917316</v>
      </c>
      <c r="R18" s="3">
        <v>233.03517854401852</v>
      </c>
      <c r="S18" s="3">
        <v>247.54186776562349</v>
      </c>
      <c r="T18" s="3">
        <v>146.71200570394342</v>
      </c>
      <c r="U18" s="3">
        <v>127.8355001903933</v>
      </c>
      <c r="V18" s="3">
        <v>8.1597127781102099</v>
      </c>
    </row>
    <row r="19" spans="1:22">
      <c r="A19" s="347">
        <v>112</v>
      </c>
      <c r="B19" s="18" t="s">
        <v>12</v>
      </c>
      <c r="C19" s="12">
        <v>275</v>
      </c>
      <c r="D19" s="12">
        <v>150</v>
      </c>
      <c r="E19" s="12">
        <v>247</v>
      </c>
      <c r="F19" s="12">
        <v>362</v>
      </c>
      <c r="G19" s="12">
        <v>566</v>
      </c>
      <c r="H19" s="12">
        <v>201</v>
      </c>
      <c r="I19" s="12">
        <v>188</v>
      </c>
      <c r="J19" s="12">
        <v>267</v>
      </c>
      <c r="K19" s="247">
        <v>475</v>
      </c>
      <c r="L19" s="247">
        <v>2</v>
      </c>
      <c r="M19" s="3">
        <v>1299.0693939250791</v>
      </c>
      <c r="N19" s="3">
        <v>703.07007265057416</v>
      </c>
      <c r="O19" s="3">
        <v>1147.8228542218505</v>
      </c>
      <c r="P19" s="3">
        <v>1669.9727822115606</v>
      </c>
      <c r="Q19" s="3">
        <v>2592.1685367529199</v>
      </c>
      <c r="R19" s="3">
        <v>914.63414634146341</v>
      </c>
      <c r="S19" s="3">
        <v>850.14018268969892</v>
      </c>
      <c r="T19" s="3">
        <v>1199.6225906456395</v>
      </c>
      <c r="U19" s="3">
        <v>2122.7152880189478</v>
      </c>
      <c r="V19" s="3">
        <v>8.9377485811324142</v>
      </c>
    </row>
    <row r="20" spans="1:22">
      <c r="A20" s="347">
        <v>113</v>
      </c>
      <c r="B20" s="18" t="s">
        <v>13</v>
      </c>
      <c r="C20" s="12">
        <v>400</v>
      </c>
      <c r="D20" s="12">
        <v>686</v>
      </c>
      <c r="E20" s="12">
        <v>863</v>
      </c>
      <c r="F20" s="12">
        <v>682</v>
      </c>
      <c r="G20" s="12">
        <v>880</v>
      </c>
      <c r="H20" s="12">
        <v>1034</v>
      </c>
      <c r="I20" s="12">
        <v>1448</v>
      </c>
      <c r="J20" s="12">
        <v>853</v>
      </c>
      <c r="K20" s="247">
        <v>535</v>
      </c>
      <c r="L20" s="247">
        <v>29</v>
      </c>
      <c r="M20" s="3">
        <v>490.76141633744754</v>
      </c>
      <c r="N20" s="3">
        <v>834.38746715967693</v>
      </c>
      <c r="O20" s="3">
        <v>1041.1514193680705</v>
      </c>
      <c r="P20" s="3">
        <v>816.14092192810301</v>
      </c>
      <c r="Q20" s="3">
        <v>1044.9444873241109</v>
      </c>
      <c r="R20" s="3">
        <v>1218.2908581056402</v>
      </c>
      <c r="S20" s="3">
        <v>1693.8446061343377</v>
      </c>
      <c r="T20" s="3">
        <v>991.11136931389069</v>
      </c>
      <c r="U20" s="3">
        <v>2421.5814964015754</v>
      </c>
      <c r="V20" s="3">
        <v>131.26329606662745</v>
      </c>
    </row>
    <row r="21" spans="1:22">
      <c r="A21" s="347">
        <v>114</v>
      </c>
      <c r="B21" s="18" t="s">
        <v>14</v>
      </c>
      <c r="C21" s="12">
        <v>269</v>
      </c>
      <c r="D21" s="12">
        <v>308</v>
      </c>
      <c r="E21" s="12">
        <v>759</v>
      </c>
      <c r="F21" s="12">
        <v>588</v>
      </c>
      <c r="G21" s="12">
        <v>562</v>
      </c>
      <c r="H21" s="12">
        <v>287</v>
      </c>
      <c r="I21" s="12">
        <v>368</v>
      </c>
      <c r="J21" s="12">
        <v>653</v>
      </c>
      <c r="K21" s="247">
        <v>628</v>
      </c>
      <c r="L21" s="247">
        <v>16</v>
      </c>
      <c r="M21" s="3">
        <v>442.951472937147</v>
      </c>
      <c r="N21" s="3">
        <v>503.69595080787593</v>
      </c>
      <c r="O21" s="3">
        <v>1233.3040850151117</v>
      </c>
      <c r="P21" s="3">
        <v>949.64307632675468</v>
      </c>
      <c r="Q21" s="3">
        <v>902.23149783271799</v>
      </c>
      <c r="R21" s="3">
        <v>457.96167163988576</v>
      </c>
      <c r="S21" s="3">
        <v>584.33103623487568</v>
      </c>
      <c r="T21" s="3">
        <v>1032.2641837525096</v>
      </c>
      <c r="U21" s="3">
        <v>988.83622793619804</v>
      </c>
      <c r="V21" s="3">
        <v>25.19327969264199</v>
      </c>
    </row>
    <row r="22" spans="1:22">
      <c r="A22" s="347">
        <v>115</v>
      </c>
      <c r="B22" s="18" t="s">
        <v>15</v>
      </c>
      <c r="C22" s="12">
        <v>1153</v>
      </c>
      <c r="D22" s="12">
        <v>1675</v>
      </c>
      <c r="E22" s="12">
        <v>1973</v>
      </c>
      <c r="F22" s="12">
        <v>2007</v>
      </c>
      <c r="G22" s="12">
        <v>1546</v>
      </c>
      <c r="H22" s="12">
        <v>687</v>
      </c>
      <c r="I22" s="12">
        <v>792</v>
      </c>
      <c r="J22" s="12">
        <v>1104</v>
      </c>
      <c r="K22" s="247">
        <v>1310</v>
      </c>
      <c r="L22" s="247">
        <v>6</v>
      </c>
      <c r="M22" s="3">
        <v>1878.2784348222722</v>
      </c>
      <c r="N22" s="3">
        <v>2716.4658374012747</v>
      </c>
      <c r="O22" s="3">
        <v>3187.3475388119741</v>
      </c>
      <c r="P22" s="3">
        <v>3231.5197964802678</v>
      </c>
      <c r="Q22" s="3">
        <v>2481.1426737281336</v>
      </c>
      <c r="R22" s="3">
        <v>1098.6199286776582</v>
      </c>
      <c r="S22" s="3">
        <v>1262.8960502607115</v>
      </c>
      <c r="T22" s="3">
        <v>1756.7309528355929</v>
      </c>
      <c r="U22" s="3">
        <v>2081.1489212976203</v>
      </c>
      <c r="V22" s="3">
        <v>9.53197979220284</v>
      </c>
    </row>
    <row r="23" spans="1:22">
      <c r="A23" s="347">
        <v>116</v>
      </c>
      <c r="B23" s="18" t="s">
        <v>83</v>
      </c>
      <c r="C23" s="12">
        <v>53</v>
      </c>
      <c r="D23" s="12">
        <v>60</v>
      </c>
      <c r="E23" s="12">
        <v>68</v>
      </c>
      <c r="F23" s="12">
        <v>112</v>
      </c>
      <c r="G23" s="12">
        <v>206</v>
      </c>
      <c r="H23" s="12">
        <v>180</v>
      </c>
      <c r="I23" s="12">
        <v>122</v>
      </c>
      <c r="J23" s="12">
        <v>172</v>
      </c>
      <c r="K23" s="247">
        <v>134</v>
      </c>
      <c r="L23" s="247">
        <v>2</v>
      </c>
      <c r="M23" s="3">
        <v>822.47051520794537</v>
      </c>
      <c r="N23" s="3">
        <v>918.55480710349059</v>
      </c>
      <c r="O23" s="3">
        <v>1027.3455204713703</v>
      </c>
      <c r="P23" s="3">
        <v>1670.8936297180367</v>
      </c>
      <c r="Q23" s="3">
        <v>3033.8733431516935</v>
      </c>
      <c r="R23" s="3">
        <v>2619.7060107699026</v>
      </c>
      <c r="S23" s="3">
        <v>1755.1431448712417</v>
      </c>
      <c r="T23" s="3">
        <v>2446.3092021049638</v>
      </c>
      <c r="U23" s="3">
        <v>238.54876898153918</v>
      </c>
      <c r="V23" s="3">
        <v>3.5604293877841666</v>
      </c>
    </row>
    <row r="24" spans="1:22">
      <c r="A24" s="347">
        <v>117</v>
      </c>
      <c r="B24" s="18" t="s">
        <v>17</v>
      </c>
      <c r="C24" s="12">
        <v>96</v>
      </c>
      <c r="D24" s="12">
        <v>79</v>
      </c>
      <c r="E24" s="12">
        <v>111</v>
      </c>
      <c r="F24" s="12">
        <v>128</v>
      </c>
      <c r="G24" s="12">
        <v>177</v>
      </c>
      <c r="H24" s="12">
        <v>73</v>
      </c>
      <c r="I24" s="12">
        <v>121</v>
      </c>
      <c r="J24" s="12">
        <v>90</v>
      </c>
      <c r="K24" s="247">
        <v>51</v>
      </c>
      <c r="L24" s="247">
        <v>1</v>
      </c>
      <c r="M24" s="3">
        <v>1252.1194730663885</v>
      </c>
      <c r="N24" s="3">
        <v>1022.5213564587108</v>
      </c>
      <c r="O24" s="3">
        <v>1425.2696456086287</v>
      </c>
      <c r="P24" s="3">
        <v>1631.4045373438696</v>
      </c>
      <c r="Q24" s="3">
        <v>2239.089184060721</v>
      </c>
      <c r="R24" s="3">
        <v>918.47005535983897</v>
      </c>
      <c r="S24" s="3">
        <v>1512.5</v>
      </c>
      <c r="T24" s="3">
        <v>1119.2637731625421</v>
      </c>
      <c r="U24" s="3">
        <v>630.2521008403362</v>
      </c>
      <c r="V24" s="3">
        <v>12.357884330202667</v>
      </c>
    </row>
    <row r="25" spans="1:22">
      <c r="A25" s="347">
        <v>118</v>
      </c>
      <c r="B25" s="18" t="s">
        <v>18</v>
      </c>
      <c r="C25" s="12">
        <v>794</v>
      </c>
      <c r="D25" s="12">
        <v>814</v>
      </c>
      <c r="E25" s="12">
        <v>869</v>
      </c>
      <c r="F25" s="12">
        <v>597</v>
      </c>
      <c r="G25" s="12">
        <v>582</v>
      </c>
      <c r="H25" s="12">
        <v>259</v>
      </c>
      <c r="I25" s="12">
        <v>835</v>
      </c>
      <c r="J25" s="12">
        <v>464</v>
      </c>
      <c r="K25" s="247">
        <v>281</v>
      </c>
      <c r="L25" s="247">
        <v>10</v>
      </c>
      <c r="M25" s="3">
        <v>1040.1792147563963</v>
      </c>
      <c r="N25" s="3">
        <v>1056.7585812951133</v>
      </c>
      <c r="O25" s="3">
        <v>1118.5336782896345</v>
      </c>
      <c r="P25" s="3">
        <v>762.15036192567436</v>
      </c>
      <c r="Q25" s="3">
        <v>737.07273210825599</v>
      </c>
      <c r="R25" s="3">
        <v>325.47092752931121</v>
      </c>
      <c r="S25" s="3">
        <v>1041.9006263881611</v>
      </c>
      <c r="T25" s="3">
        <v>575.13293751626861</v>
      </c>
      <c r="U25" s="3">
        <v>346.08894855467838</v>
      </c>
      <c r="V25" s="3">
        <v>12.316332688778589</v>
      </c>
    </row>
    <row r="26" spans="1:22">
      <c r="A26" s="347">
        <v>119</v>
      </c>
      <c r="B26" s="18" t="s">
        <v>19</v>
      </c>
      <c r="C26" s="12">
        <v>1784</v>
      </c>
      <c r="D26" s="12">
        <v>1678</v>
      </c>
      <c r="E26" s="12">
        <v>3363</v>
      </c>
      <c r="F26" s="12">
        <v>2940</v>
      </c>
      <c r="G26" s="12">
        <v>2601</v>
      </c>
      <c r="H26" s="12">
        <v>1602</v>
      </c>
      <c r="I26" s="12">
        <v>2048</v>
      </c>
      <c r="J26" s="12">
        <v>1902</v>
      </c>
      <c r="K26" s="247">
        <v>2101</v>
      </c>
      <c r="L26" s="247">
        <v>57</v>
      </c>
      <c r="M26" s="3">
        <v>1256.3557233200468</v>
      </c>
      <c r="N26" s="3">
        <v>1179.2734607248526</v>
      </c>
      <c r="O26" s="3">
        <v>2359.1722202735882</v>
      </c>
      <c r="P26" s="3">
        <v>2058.9821344781462</v>
      </c>
      <c r="Q26" s="3">
        <v>1818.9192780268118</v>
      </c>
      <c r="R26" s="3">
        <v>1119.3638771075414</v>
      </c>
      <c r="S26" s="3">
        <v>1429.9479130301211</v>
      </c>
      <c r="T26" s="3">
        <v>1327.4521572842366</v>
      </c>
      <c r="U26" s="3">
        <v>1466.2265428178628</v>
      </c>
      <c r="V26" s="3">
        <v>39.778635383445106</v>
      </c>
    </row>
    <row r="27" spans="1:22">
      <c r="A27" s="347">
        <v>120</v>
      </c>
      <c r="B27" s="18" t="s">
        <v>20</v>
      </c>
      <c r="C27" s="12">
        <v>62</v>
      </c>
      <c r="D27" s="12">
        <v>68</v>
      </c>
      <c r="E27" s="12">
        <v>116</v>
      </c>
      <c r="F27" s="12">
        <v>120</v>
      </c>
      <c r="G27" s="12">
        <v>212</v>
      </c>
      <c r="H27" s="12">
        <v>93</v>
      </c>
      <c r="I27" s="12">
        <v>66</v>
      </c>
      <c r="J27" s="12">
        <v>67</v>
      </c>
      <c r="K27" s="247">
        <v>41</v>
      </c>
      <c r="L27" s="247">
        <v>5</v>
      </c>
      <c r="M27" s="3">
        <v>475.31432076050294</v>
      </c>
      <c r="N27" s="3">
        <v>515.46391752577324</v>
      </c>
      <c r="O27" s="3">
        <v>869.63040707699236</v>
      </c>
      <c r="P27" s="3">
        <v>889.35003335062629</v>
      </c>
      <c r="Q27" s="3">
        <v>1554.8221488815548</v>
      </c>
      <c r="R27" s="3">
        <v>675.43031447454428</v>
      </c>
      <c r="S27" s="3">
        <v>475.70996107827591</v>
      </c>
      <c r="T27" s="3">
        <v>478.91350964974981</v>
      </c>
      <c r="U27" s="3">
        <v>290.84202312548769</v>
      </c>
      <c r="V27" s="3">
        <v>35.468539405547283</v>
      </c>
    </row>
    <row r="28" spans="1:22">
      <c r="A28" s="347">
        <v>201</v>
      </c>
      <c r="B28" s="18" t="s">
        <v>21</v>
      </c>
      <c r="C28" s="12">
        <v>3863</v>
      </c>
      <c r="D28" s="12">
        <v>3840</v>
      </c>
      <c r="E28" s="12">
        <v>5695</v>
      </c>
      <c r="F28" s="12">
        <v>3172</v>
      </c>
      <c r="G28" s="12">
        <v>3896</v>
      </c>
      <c r="H28" s="12">
        <v>8582</v>
      </c>
      <c r="I28" s="12">
        <v>4996</v>
      </c>
      <c r="J28" s="12">
        <v>6560</v>
      </c>
      <c r="K28" s="247">
        <v>8943</v>
      </c>
      <c r="L28" s="247">
        <v>298</v>
      </c>
      <c r="M28" s="3">
        <v>1315.7312134495455</v>
      </c>
      <c r="N28" s="3">
        <v>1289.1140362361898</v>
      </c>
      <c r="O28" s="3">
        <v>1885.2996285678341</v>
      </c>
      <c r="P28" s="3">
        <v>1035.9039339529597</v>
      </c>
      <c r="Q28" s="3">
        <v>1255.7695778860782</v>
      </c>
      <c r="R28" s="3">
        <v>2731.3030498808116</v>
      </c>
      <c r="S28" s="3">
        <v>1570.6394791362113</v>
      </c>
      <c r="T28" s="3">
        <v>2038.0772480986232</v>
      </c>
      <c r="U28" s="3">
        <v>2746.9000236510456</v>
      </c>
      <c r="V28" s="3">
        <v>91.532618477916984</v>
      </c>
    </row>
    <row r="29" spans="1:22">
      <c r="A29" s="347">
        <v>202</v>
      </c>
      <c r="B29" s="18" t="s">
        <v>22</v>
      </c>
      <c r="C29" s="12">
        <v>1182</v>
      </c>
      <c r="D29" s="12">
        <v>830</v>
      </c>
      <c r="E29" s="12">
        <v>827</v>
      </c>
      <c r="F29" s="12">
        <v>1101</v>
      </c>
      <c r="G29" s="12">
        <v>1290</v>
      </c>
      <c r="H29" s="12">
        <v>1968</v>
      </c>
      <c r="I29" s="12">
        <v>1487</v>
      </c>
      <c r="J29" s="12">
        <v>1768</v>
      </c>
      <c r="K29" s="247">
        <v>2962</v>
      </c>
      <c r="L29" s="247">
        <v>72</v>
      </c>
      <c r="M29" s="3">
        <v>1333.9352217582666</v>
      </c>
      <c r="N29" s="3">
        <v>925.29626202606437</v>
      </c>
      <c r="O29" s="3">
        <v>910.86317227099016</v>
      </c>
      <c r="P29" s="3">
        <v>1198.6543716590641</v>
      </c>
      <c r="Q29" s="3">
        <v>1388.9786161896764</v>
      </c>
      <c r="R29" s="3">
        <v>2096.4717913754898</v>
      </c>
      <c r="S29" s="3">
        <v>1567.8542433284481</v>
      </c>
      <c r="T29" s="3">
        <v>1845.627074764599</v>
      </c>
      <c r="U29" s="3">
        <v>3062.7966373346844</v>
      </c>
      <c r="V29" s="3">
        <v>74.450154587473762</v>
      </c>
    </row>
    <row r="30" spans="1:22">
      <c r="A30" s="347">
        <v>203</v>
      </c>
      <c r="B30" s="18" t="s">
        <v>23</v>
      </c>
      <c r="C30" s="12">
        <v>870</v>
      </c>
      <c r="D30" s="12">
        <v>774</v>
      </c>
      <c r="E30" s="12">
        <v>953</v>
      </c>
      <c r="F30" s="12">
        <v>1023</v>
      </c>
      <c r="G30" s="12">
        <v>791</v>
      </c>
      <c r="H30" s="12">
        <v>1818</v>
      </c>
      <c r="I30" s="12">
        <v>864</v>
      </c>
      <c r="J30" s="12">
        <v>1132</v>
      </c>
      <c r="K30" s="247">
        <v>2192</v>
      </c>
      <c r="L30" s="247">
        <v>42</v>
      </c>
      <c r="M30" s="3">
        <v>992.49355449588165</v>
      </c>
      <c r="N30" s="3">
        <v>870.22025342073005</v>
      </c>
      <c r="O30" s="3">
        <v>1056.5761610696586</v>
      </c>
      <c r="P30" s="3">
        <v>1118.7297004691447</v>
      </c>
      <c r="Q30" s="3">
        <v>853.6953893973407</v>
      </c>
      <c r="R30" s="3">
        <v>1937.2369332409826</v>
      </c>
      <c r="S30" s="3">
        <v>909.16743833656028</v>
      </c>
      <c r="T30" s="3">
        <v>1176.9353933168368</v>
      </c>
      <c r="U30" s="3">
        <v>2252.5948001233173</v>
      </c>
      <c r="V30" s="3">
        <v>43.161031754187647</v>
      </c>
    </row>
    <row r="31" spans="1:22">
      <c r="A31" s="347">
        <v>204</v>
      </c>
      <c r="B31" s="18" t="s">
        <v>24</v>
      </c>
      <c r="C31" s="12">
        <v>125</v>
      </c>
      <c r="D31" s="12">
        <v>116</v>
      </c>
      <c r="E31" s="12">
        <v>77</v>
      </c>
      <c r="F31" s="12">
        <v>116</v>
      </c>
      <c r="G31" s="12">
        <v>45</v>
      </c>
      <c r="H31" s="12">
        <v>320</v>
      </c>
      <c r="I31" s="12">
        <v>184</v>
      </c>
      <c r="J31" s="12">
        <v>142</v>
      </c>
      <c r="K31" s="247">
        <v>122</v>
      </c>
      <c r="L31" s="247">
        <v>2</v>
      </c>
      <c r="M31" s="3">
        <v>1842.2991893883568</v>
      </c>
      <c r="N31" s="3">
        <v>1692.4423694193172</v>
      </c>
      <c r="O31" s="3">
        <v>1110.9508007502525</v>
      </c>
      <c r="P31" s="3">
        <v>1657.8533657281694</v>
      </c>
      <c r="Q31" s="3">
        <v>636.49222065063657</v>
      </c>
      <c r="R31" s="3">
        <v>4481.1651029267614</v>
      </c>
      <c r="S31" s="3">
        <v>2552.7192008879024</v>
      </c>
      <c r="T31" s="3">
        <v>1951.6217702034087</v>
      </c>
      <c r="U31" s="3">
        <v>1662.5783592259472</v>
      </c>
      <c r="V31" s="3">
        <v>27.255382938130282</v>
      </c>
    </row>
    <row r="32" spans="1:22">
      <c r="A32" s="347">
        <v>205</v>
      </c>
      <c r="B32" s="18" t="s">
        <v>25</v>
      </c>
      <c r="C32" s="12">
        <v>352</v>
      </c>
      <c r="D32" s="12">
        <v>442</v>
      </c>
      <c r="E32" s="12">
        <v>656</v>
      </c>
      <c r="F32" s="12">
        <v>520</v>
      </c>
      <c r="G32" s="12">
        <v>393</v>
      </c>
      <c r="H32" s="12">
        <v>630</v>
      </c>
      <c r="I32" s="12">
        <v>395</v>
      </c>
      <c r="J32" s="12">
        <v>229</v>
      </c>
      <c r="K32" s="247">
        <v>579</v>
      </c>
      <c r="L32" s="247">
        <v>19</v>
      </c>
      <c r="M32" s="3">
        <v>1266.2781495071588</v>
      </c>
      <c r="N32" s="3">
        <v>1572.2822993739328</v>
      </c>
      <c r="O32" s="3">
        <v>2307.9088094567969</v>
      </c>
      <c r="P32" s="3">
        <v>1808.8844053292516</v>
      </c>
      <c r="Q32" s="3">
        <v>1353.2591852897629</v>
      </c>
      <c r="R32" s="3">
        <v>2147.2392638036813</v>
      </c>
      <c r="S32" s="3">
        <v>1334.0087808172914</v>
      </c>
      <c r="T32" s="3">
        <v>766.39892904953149</v>
      </c>
      <c r="U32" s="3">
        <v>1920.5891133446114</v>
      </c>
      <c r="V32" s="3">
        <v>63.024513218562376</v>
      </c>
    </row>
    <row r="33" spans="1:22">
      <c r="A33" s="347">
        <v>206</v>
      </c>
      <c r="B33" s="18" t="s">
        <v>26</v>
      </c>
      <c r="C33" s="12">
        <v>859</v>
      </c>
      <c r="D33" s="12">
        <v>835</v>
      </c>
      <c r="E33" s="12">
        <v>850</v>
      </c>
      <c r="F33" s="12">
        <v>727</v>
      </c>
      <c r="G33" s="12">
        <v>965</v>
      </c>
      <c r="H33" s="12">
        <v>1514</v>
      </c>
      <c r="I33" s="12">
        <v>802</v>
      </c>
      <c r="J33" s="12">
        <v>681</v>
      </c>
      <c r="K33" s="247">
        <v>1077</v>
      </c>
      <c r="L33" s="247">
        <v>37</v>
      </c>
      <c r="M33" s="3">
        <v>1860.5154862464804</v>
      </c>
      <c r="N33" s="3">
        <v>1787.4727062550844</v>
      </c>
      <c r="O33" s="3">
        <v>1798.2947934076628</v>
      </c>
      <c r="P33" s="3">
        <v>1520.8886843371479</v>
      </c>
      <c r="Q33" s="3">
        <v>1997.516042227282</v>
      </c>
      <c r="R33" s="3">
        <v>3102.2683031780834</v>
      </c>
      <c r="S33" s="3">
        <v>1627.1709138126928</v>
      </c>
      <c r="T33" s="3">
        <v>1368.4591270798169</v>
      </c>
      <c r="U33" s="3">
        <v>2143.9662380061313</v>
      </c>
      <c r="V33" s="3">
        <v>73.655293227694386</v>
      </c>
    </row>
    <row r="34" spans="1:22">
      <c r="A34" s="347">
        <v>207</v>
      </c>
      <c r="B34" s="18" t="s">
        <v>27</v>
      </c>
      <c r="C34" s="12">
        <v>508</v>
      </c>
      <c r="D34" s="12">
        <v>840</v>
      </c>
      <c r="E34" s="12">
        <v>1103</v>
      </c>
      <c r="F34" s="12">
        <v>1181</v>
      </c>
      <c r="G34" s="12">
        <v>829</v>
      </c>
      <c r="H34" s="12">
        <v>1736</v>
      </c>
      <c r="I34" s="12">
        <v>1338</v>
      </c>
      <c r="J34" s="12">
        <v>1142</v>
      </c>
      <c r="K34" s="247">
        <v>1618</v>
      </c>
      <c r="L34" s="247">
        <v>9</v>
      </c>
      <c r="M34" s="3">
        <v>1318.0768532212448</v>
      </c>
      <c r="N34" s="3">
        <v>2151.5291224834791</v>
      </c>
      <c r="O34" s="3">
        <v>2790.638836179633</v>
      </c>
      <c r="P34" s="3">
        <v>2952.5</v>
      </c>
      <c r="Q34" s="3">
        <v>2048.2790996466783</v>
      </c>
      <c r="R34" s="3">
        <v>4241.5949960906955</v>
      </c>
      <c r="S34" s="3">
        <v>3233.7587006960557</v>
      </c>
      <c r="T34" s="3">
        <v>2731.730654227963</v>
      </c>
      <c r="U34" s="3">
        <v>3832.5792927019925</v>
      </c>
      <c r="V34" s="3">
        <v>21.318426226401687</v>
      </c>
    </row>
    <row r="35" spans="1:22">
      <c r="A35" s="347">
        <v>208</v>
      </c>
      <c r="B35" s="18" t="s">
        <v>28</v>
      </c>
      <c r="C35" s="12">
        <v>647</v>
      </c>
      <c r="D35" s="12">
        <v>607</v>
      </c>
      <c r="E35" s="12">
        <v>845</v>
      </c>
      <c r="F35" s="12">
        <v>544</v>
      </c>
      <c r="G35" s="12">
        <v>602</v>
      </c>
      <c r="H35" s="12">
        <v>1312</v>
      </c>
      <c r="I35" s="12">
        <v>767</v>
      </c>
      <c r="J35" s="12">
        <v>610</v>
      </c>
      <c r="K35" s="247">
        <v>618</v>
      </c>
      <c r="L35" s="247">
        <v>13</v>
      </c>
      <c r="M35" s="3">
        <v>2048.5704334610391</v>
      </c>
      <c r="N35" s="3">
        <v>1891.5550015581177</v>
      </c>
      <c r="O35" s="3">
        <v>2593.3769143418344</v>
      </c>
      <c r="P35" s="3">
        <v>1644.9954641669185</v>
      </c>
      <c r="Q35" s="3">
        <v>1794.8182821025016</v>
      </c>
      <c r="R35" s="3">
        <v>3858.1426807034054</v>
      </c>
      <c r="S35" s="3">
        <v>2225.123295619379</v>
      </c>
      <c r="T35" s="3">
        <v>1746.5498482505868</v>
      </c>
      <c r="U35" s="3">
        <v>1747.638708217861</v>
      </c>
      <c r="V35" s="3">
        <v>36.762626548272152</v>
      </c>
    </row>
    <row r="36" spans="1:22">
      <c r="A36" s="347">
        <v>209</v>
      </c>
      <c r="B36" s="18" t="s">
        <v>29</v>
      </c>
      <c r="C36" s="12">
        <v>701</v>
      </c>
      <c r="D36" s="12">
        <v>733</v>
      </c>
      <c r="E36" s="12">
        <v>618</v>
      </c>
      <c r="F36" s="12">
        <v>478</v>
      </c>
      <c r="G36" s="12">
        <v>913</v>
      </c>
      <c r="H36" s="12">
        <v>1212</v>
      </c>
      <c r="I36" s="12">
        <v>821</v>
      </c>
      <c r="J36" s="12">
        <v>608</v>
      </c>
      <c r="K36" s="247">
        <v>729</v>
      </c>
      <c r="L36" s="247">
        <v>524</v>
      </c>
      <c r="M36" s="3">
        <v>3172.0892348070047</v>
      </c>
      <c r="N36" s="3">
        <v>3266.19730861777</v>
      </c>
      <c r="O36" s="3">
        <v>2712.191696655841</v>
      </c>
      <c r="P36" s="3">
        <v>2066.9376459396349</v>
      </c>
      <c r="Q36" s="3">
        <v>3890.5697362253377</v>
      </c>
      <c r="R36" s="3">
        <v>5095.4342890776088</v>
      </c>
      <c r="S36" s="3">
        <v>3405.7910893553471</v>
      </c>
      <c r="T36" s="3">
        <v>2486.9109947643979</v>
      </c>
      <c r="U36" s="3">
        <v>2943.7893716685512</v>
      </c>
      <c r="V36" s="3">
        <v>2115.9748021321275</v>
      </c>
    </row>
    <row r="37" spans="1:22">
      <c r="A37" s="347">
        <v>210</v>
      </c>
      <c r="B37" s="18" t="s">
        <v>30</v>
      </c>
      <c r="C37" s="12">
        <v>2307</v>
      </c>
      <c r="D37" s="12">
        <v>2087</v>
      </c>
      <c r="E37" s="12">
        <v>2394</v>
      </c>
      <c r="F37" s="12">
        <v>2005</v>
      </c>
      <c r="G37" s="12">
        <v>2246</v>
      </c>
      <c r="H37" s="12">
        <v>2832</v>
      </c>
      <c r="I37" s="12">
        <v>2059</v>
      </c>
      <c r="J37" s="12">
        <v>1781</v>
      </c>
      <c r="K37" s="247">
        <v>1783</v>
      </c>
      <c r="L37" s="247">
        <v>112</v>
      </c>
      <c r="M37" s="3">
        <v>1248.6266189659186</v>
      </c>
      <c r="N37" s="3">
        <v>1110.3839789734668</v>
      </c>
      <c r="O37" s="3">
        <v>1252.5768341303642</v>
      </c>
      <c r="P37" s="3">
        <v>1032.4035693873032</v>
      </c>
      <c r="Q37" s="3">
        <v>1138.8412822359012</v>
      </c>
      <c r="R37" s="3">
        <v>1414.9317265464574</v>
      </c>
      <c r="S37" s="3">
        <v>1013.5417846014502</v>
      </c>
      <c r="T37" s="3">
        <v>864.08073163040058</v>
      </c>
      <c r="U37" s="3">
        <v>853.04066176435413</v>
      </c>
      <c r="V37" s="3">
        <v>53.584158226364366</v>
      </c>
    </row>
    <row r="38" spans="1:22">
      <c r="A38" s="347">
        <v>211</v>
      </c>
      <c r="B38" s="18" t="s">
        <v>31</v>
      </c>
      <c r="C38" s="12">
        <v>35</v>
      </c>
      <c r="D38" s="12">
        <v>27</v>
      </c>
      <c r="E38" s="12">
        <v>41</v>
      </c>
      <c r="F38" s="12">
        <v>39</v>
      </c>
      <c r="G38" s="12">
        <v>23</v>
      </c>
      <c r="H38" s="12">
        <v>56</v>
      </c>
      <c r="I38" s="12">
        <v>61</v>
      </c>
      <c r="J38" s="12">
        <v>30</v>
      </c>
      <c r="K38" s="247">
        <v>35</v>
      </c>
      <c r="L38" s="247">
        <v>4</v>
      </c>
      <c r="M38" s="3">
        <v>257.97891943686886</v>
      </c>
      <c r="N38" s="3">
        <v>196.50655021834061</v>
      </c>
      <c r="O38" s="3">
        <v>295.26141437418983</v>
      </c>
      <c r="P38" s="3">
        <v>277.65912003417344</v>
      </c>
      <c r="Q38" s="3">
        <v>161.92621796676994</v>
      </c>
      <c r="R38" s="3">
        <v>390.48880831183322</v>
      </c>
      <c r="S38" s="3">
        <v>421.00904134170753</v>
      </c>
      <c r="T38" s="3">
        <v>205.07211702782143</v>
      </c>
      <c r="U38" s="3">
        <v>237.03101720167953</v>
      </c>
      <c r="V38" s="3">
        <v>27.089259108763375</v>
      </c>
    </row>
    <row r="39" spans="1:22">
      <c r="A39" s="347">
        <v>212</v>
      </c>
      <c r="B39" s="18" t="s">
        <v>32</v>
      </c>
      <c r="C39" s="12">
        <v>405</v>
      </c>
      <c r="D39" s="12">
        <v>364</v>
      </c>
      <c r="E39" s="12">
        <v>314</v>
      </c>
      <c r="F39" s="12">
        <v>279</v>
      </c>
      <c r="G39" s="12">
        <v>319</v>
      </c>
      <c r="H39" s="12">
        <v>638</v>
      </c>
      <c r="I39" s="12">
        <v>245</v>
      </c>
      <c r="J39" s="12">
        <v>228</v>
      </c>
      <c r="K39" s="247">
        <v>301</v>
      </c>
      <c r="L39" s="247">
        <v>7</v>
      </c>
      <c r="M39" s="3">
        <v>1930.7780320366132</v>
      </c>
      <c r="N39" s="3">
        <v>1714.1511655286083</v>
      </c>
      <c r="O39" s="3">
        <v>1461.8930117789469</v>
      </c>
      <c r="P39" s="3">
        <v>1284.2938685324987</v>
      </c>
      <c r="Q39" s="3">
        <v>1453.6340852130327</v>
      </c>
      <c r="R39" s="3">
        <v>2878.2820535955966</v>
      </c>
      <c r="S39" s="3">
        <v>1094.140764558771</v>
      </c>
      <c r="T39" s="3">
        <v>1009.028146574615</v>
      </c>
      <c r="U39" s="3">
        <v>455.81198134350961</v>
      </c>
      <c r="V39" s="3">
        <v>10.600278635895572</v>
      </c>
    </row>
    <row r="40" spans="1:22">
      <c r="A40" s="347">
        <v>213</v>
      </c>
      <c r="B40" s="18" t="s">
        <v>33</v>
      </c>
      <c r="C40" s="12">
        <v>611</v>
      </c>
      <c r="D40" s="12">
        <v>544</v>
      </c>
      <c r="E40" s="12">
        <v>962</v>
      </c>
      <c r="F40" s="12">
        <v>622</v>
      </c>
      <c r="G40" s="12">
        <v>601</v>
      </c>
      <c r="H40" s="12">
        <v>730</v>
      </c>
      <c r="I40" s="12">
        <v>291</v>
      </c>
      <c r="J40" s="12">
        <v>412</v>
      </c>
      <c r="K40" s="247">
        <v>333</v>
      </c>
      <c r="L40" s="247">
        <v>62</v>
      </c>
      <c r="M40" s="3">
        <v>1210.7641090678503</v>
      </c>
      <c r="N40" s="3">
        <v>1062.5415055275598</v>
      </c>
      <c r="O40" s="3">
        <v>1852.4937415751972</v>
      </c>
      <c r="P40" s="3">
        <v>1181.3640766557141</v>
      </c>
      <c r="Q40" s="3">
        <v>1126.079706207491</v>
      </c>
      <c r="R40" s="3">
        <v>1350.4763666635833</v>
      </c>
      <c r="S40" s="3">
        <v>531.3515684913998</v>
      </c>
      <c r="T40" s="3">
        <v>742.79738939169943</v>
      </c>
      <c r="U40" s="3">
        <v>1460.7185155941572</v>
      </c>
      <c r="V40" s="3">
        <v>271.96560951002323</v>
      </c>
    </row>
    <row r="41" spans="1:22">
      <c r="A41" s="347">
        <v>214</v>
      </c>
      <c r="B41" s="18" t="s">
        <v>34</v>
      </c>
      <c r="C41" s="12">
        <v>204</v>
      </c>
      <c r="D41" s="12">
        <v>214</v>
      </c>
      <c r="E41" s="12">
        <v>247</v>
      </c>
      <c r="F41" s="12">
        <v>154</v>
      </c>
      <c r="G41" s="12">
        <v>217</v>
      </c>
      <c r="H41" s="12">
        <v>386</v>
      </c>
      <c r="I41" s="12">
        <v>182</v>
      </c>
      <c r="J41" s="12">
        <v>267</v>
      </c>
      <c r="K41" s="247">
        <v>228</v>
      </c>
      <c r="L41" s="247">
        <v>25</v>
      </c>
      <c r="M41" s="3">
        <v>678.32679390835938</v>
      </c>
      <c r="N41" s="3">
        <v>694.46698036670455</v>
      </c>
      <c r="O41" s="3">
        <v>782.98357953464779</v>
      </c>
      <c r="P41" s="3">
        <v>477.22342733188719</v>
      </c>
      <c r="Q41" s="3">
        <v>657.7152729366835</v>
      </c>
      <c r="R41" s="3">
        <v>1145.7745851761704</v>
      </c>
      <c r="S41" s="3">
        <v>528.43994076827039</v>
      </c>
      <c r="T41" s="3">
        <v>758.7814027509379</v>
      </c>
      <c r="U41" s="3">
        <v>634.37300019476356</v>
      </c>
      <c r="V41" s="3">
        <v>69.558443003811803</v>
      </c>
    </row>
    <row r="42" spans="1:22">
      <c r="A42" s="347">
        <v>215</v>
      </c>
      <c r="B42" s="18" t="s">
        <v>35</v>
      </c>
      <c r="C42" s="12">
        <v>267</v>
      </c>
      <c r="D42" s="12">
        <v>188</v>
      </c>
      <c r="E42" s="12">
        <v>281</v>
      </c>
      <c r="F42" s="12">
        <v>196</v>
      </c>
      <c r="G42" s="12">
        <v>240</v>
      </c>
      <c r="H42" s="12">
        <v>396</v>
      </c>
      <c r="I42" s="12">
        <v>128</v>
      </c>
      <c r="J42" s="12">
        <v>155</v>
      </c>
      <c r="K42" s="247">
        <v>146</v>
      </c>
      <c r="L42" s="247">
        <v>20</v>
      </c>
      <c r="M42" s="3">
        <v>1478.4871809070269</v>
      </c>
      <c r="N42" s="3">
        <v>1027.0417918601474</v>
      </c>
      <c r="O42" s="3">
        <v>1515.560110026428</v>
      </c>
      <c r="P42" s="3">
        <v>1043.8858116744782</v>
      </c>
      <c r="Q42" s="3">
        <v>1262.4934245134139</v>
      </c>
      <c r="R42" s="3">
        <v>2058.6400499064252</v>
      </c>
      <c r="S42" s="3">
        <v>657.75950668037001</v>
      </c>
      <c r="T42" s="3">
        <v>786.96181965881397</v>
      </c>
      <c r="U42" s="3">
        <v>725.10553762105781</v>
      </c>
      <c r="V42" s="3">
        <v>99.329525701514783</v>
      </c>
    </row>
    <row r="43" spans="1:22">
      <c r="A43" s="347">
        <v>216</v>
      </c>
      <c r="B43" s="18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225</v>
      </c>
      <c r="L43" s="247">
        <v>5</v>
      </c>
      <c r="M43" s="3"/>
      <c r="N43" s="3"/>
      <c r="O43" s="3"/>
      <c r="P43" s="3"/>
      <c r="Q43" s="3"/>
      <c r="R43" s="3"/>
      <c r="S43" s="3"/>
      <c r="T43" s="3"/>
      <c r="U43" s="3">
        <v>1307.9114108004417</v>
      </c>
      <c r="V43" s="3">
        <v>29.064698017787595</v>
      </c>
    </row>
    <row r="44" spans="1:22">
      <c r="A44" s="347">
        <v>301</v>
      </c>
      <c r="B44" s="18" t="s">
        <v>37</v>
      </c>
      <c r="C44" s="12">
        <v>2492</v>
      </c>
      <c r="D44" s="12">
        <v>2519</v>
      </c>
      <c r="E44" s="12">
        <v>2571</v>
      </c>
      <c r="F44" s="12">
        <v>1846</v>
      </c>
      <c r="G44" s="12">
        <v>3256</v>
      </c>
      <c r="H44" s="12">
        <v>1434</v>
      </c>
      <c r="I44" s="12">
        <v>2159</v>
      </c>
      <c r="J44" s="12">
        <v>2038</v>
      </c>
      <c r="K44" s="247">
        <v>1862</v>
      </c>
      <c r="L44" s="247">
        <v>98</v>
      </c>
      <c r="M44" s="3">
        <v>1579.2742436341052</v>
      </c>
      <c r="N44" s="3">
        <v>1582.8631033919394</v>
      </c>
      <c r="O44" s="3">
        <v>1602.2984350947604</v>
      </c>
      <c r="P44" s="3">
        <v>1141.429693248499</v>
      </c>
      <c r="Q44" s="3">
        <v>1998.2325216025138</v>
      </c>
      <c r="R44" s="3">
        <v>873.74559014385727</v>
      </c>
      <c r="S44" s="3">
        <v>1306.9402826962075</v>
      </c>
      <c r="T44" s="3">
        <v>1226.2039421433901</v>
      </c>
      <c r="U44" s="3">
        <v>1113.7762518019606</v>
      </c>
      <c r="V44" s="3">
        <v>58.619802726418982</v>
      </c>
    </row>
    <row r="45" spans="1:22">
      <c r="A45" s="347">
        <v>302</v>
      </c>
      <c r="B45" s="18" t="s">
        <v>38</v>
      </c>
      <c r="C45" s="12">
        <v>628</v>
      </c>
      <c r="D45" s="12">
        <v>566</v>
      </c>
      <c r="E45" s="12">
        <v>501</v>
      </c>
      <c r="F45" s="12">
        <v>662</v>
      </c>
      <c r="G45" s="12">
        <v>1453</v>
      </c>
      <c r="H45" s="12">
        <v>781</v>
      </c>
      <c r="I45" s="12">
        <v>811</v>
      </c>
      <c r="J45" s="12">
        <v>718</v>
      </c>
      <c r="K45" s="247">
        <v>420</v>
      </c>
      <c r="L45" s="247">
        <v>21</v>
      </c>
      <c r="M45" s="3">
        <v>1038.9094759131817</v>
      </c>
      <c r="N45" s="3">
        <v>928.1731715316497</v>
      </c>
      <c r="O45" s="3">
        <v>814.59441002877907</v>
      </c>
      <c r="P45" s="3">
        <v>1067.6213975841438</v>
      </c>
      <c r="Q45" s="3">
        <v>2325.5441741357236</v>
      </c>
      <c r="R45" s="3">
        <v>1240.84460049888</v>
      </c>
      <c r="S45" s="3">
        <v>1279.6642262055036</v>
      </c>
      <c r="T45" s="3">
        <v>1125.4624114364537</v>
      </c>
      <c r="U45" s="3">
        <v>654.27694608446404</v>
      </c>
      <c r="V45" s="3">
        <v>32.713847304223201</v>
      </c>
    </row>
    <row r="46" spans="1:22">
      <c r="A46" s="347">
        <v>303</v>
      </c>
      <c r="B46" s="18" t="s">
        <v>39</v>
      </c>
      <c r="C46" s="12">
        <v>876</v>
      </c>
      <c r="D46" s="12">
        <v>1186</v>
      </c>
      <c r="E46" s="12">
        <v>1190</v>
      </c>
      <c r="F46" s="12">
        <v>1337</v>
      </c>
      <c r="G46" s="12">
        <v>1746</v>
      </c>
      <c r="H46" s="12">
        <v>1427</v>
      </c>
      <c r="I46" s="12">
        <v>1414</v>
      </c>
      <c r="J46" s="12">
        <v>1145</v>
      </c>
      <c r="K46" s="247">
        <v>557</v>
      </c>
      <c r="L46" s="247">
        <v>34</v>
      </c>
      <c r="M46" s="3">
        <v>822.61245187341547</v>
      </c>
      <c r="N46" s="3">
        <v>1100.6449816713841</v>
      </c>
      <c r="O46" s="3">
        <v>1091.8432883750802</v>
      </c>
      <c r="P46" s="3">
        <v>1213.3146995299201</v>
      </c>
      <c r="Q46" s="3">
        <v>1567.7612261940037</v>
      </c>
      <c r="R46" s="3">
        <v>1268.3542503644187</v>
      </c>
      <c r="S46" s="3">
        <v>1244.9155676075436</v>
      </c>
      <c r="T46" s="3">
        <v>998.99664092832529</v>
      </c>
      <c r="U46" s="3">
        <v>481.75472889403989</v>
      </c>
      <c r="V46" s="3">
        <v>29.4069313867098</v>
      </c>
    </row>
    <row r="47" spans="1:22">
      <c r="A47" s="347">
        <v>304</v>
      </c>
      <c r="B47" s="18" t="s">
        <v>40</v>
      </c>
      <c r="C47" s="12">
        <v>189</v>
      </c>
      <c r="D47" s="12">
        <v>304</v>
      </c>
      <c r="E47" s="12">
        <v>252</v>
      </c>
      <c r="F47" s="12">
        <v>338</v>
      </c>
      <c r="G47" s="12">
        <v>526</v>
      </c>
      <c r="H47" s="12">
        <v>450</v>
      </c>
      <c r="I47" s="12">
        <v>186</v>
      </c>
      <c r="J47" s="12">
        <v>343</v>
      </c>
      <c r="K47" s="247">
        <v>407</v>
      </c>
      <c r="L47" s="247">
        <v>11</v>
      </c>
      <c r="M47" s="3">
        <v>1172.3111276516561</v>
      </c>
      <c r="N47" s="3">
        <v>1880.257298367145</v>
      </c>
      <c r="O47" s="3">
        <v>1554.0207202762704</v>
      </c>
      <c r="P47" s="3">
        <v>2079.3601968625039</v>
      </c>
      <c r="Q47" s="3">
        <v>3227.7859597447232</v>
      </c>
      <c r="R47" s="3">
        <v>2757.1839960786715</v>
      </c>
      <c r="S47" s="3">
        <v>1138.4502387073082</v>
      </c>
      <c r="T47" s="3">
        <v>2096.4488723183181</v>
      </c>
      <c r="U47" s="3">
        <v>2484.8891873740763</v>
      </c>
      <c r="V47" s="3">
        <v>67.159167226326403</v>
      </c>
    </row>
    <row r="48" spans="1:22">
      <c r="A48" s="347">
        <v>305</v>
      </c>
      <c r="B48" s="18" t="s">
        <v>41</v>
      </c>
      <c r="C48" s="12">
        <v>1835</v>
      </c>
      <c r="D48" s="12">
        <v>1607</v>
      </c>
      <c r="E48" s="12">
        <v>1478</v>
      </c>
      <c r="F48" s="12">
        <v>1227</v>
      </c>
      <c r="G48" s="12">
        <v>1561</v>
      </c>
      <c r="H48" s="12">
        <v>794</v>
      </c>
      <c r="I48" s="12">
        <v>751</v>
      </c>
      <c r="J48" s="12">
        <v>918</v>
      </c>
      <c r="K48" s="247">
        <v>721</v>
      </c>
      <c r="L48" s="247">
        <v>29</v>
      </c>
      <c r="M48" s="3">
        <v>2498.1961254135294</v>
      </c>
      <c r="N48" s="3">
        <v>2185.6808661117457</v>
      </c>
      <c r="O48" s="3">
        <v>2008.8345225959904</v>
      </c>
      <c r="P48" s="3">
        <v>1666.7572266898501</v>
      </c>
      <c r="Q48" s="3">
        <v>2119.3113935049419</v>
      </c>
      <c r="R48" s="3">
        <v>1077.9402381243297</v>
      </c>
      <c r="S48" s="3">
        <v>1020.2972583756759</v>
      </c>
      <c r="T48" s="3">
        <v>1248.1984064395072</v>
      </c>
      <c r="U48" s="3">
        <v>10154.929577464789</v>
      </c>
      <c r="V48" s="3">
        <v>408.45070422535213</v>
      </c>
    </row>
    <row r="49" spans="1:22">
      <c r="A49" s="347">
        <v>306</v>
      </c>
      <c r="B49" s="18" t="s">
        <v>42</v>
      </c>
      <c r="C49" s="12">
        <v>181</v>
      </c>
      <c r="D49" s="12">
        <v>114</v>
      </c>
      <c r="E49" s="12">
        <v>230</v>
      </c>
      <c r="F49" s="12">
        <v>211</v>
      </c>
      <c r="G49" s="12">
        <v>509</v>
      </c>
      <c r="H49" s="12">
        <v>457</v>
      </c>
      <c r="I49" s="12">
        <v>367</v>
      </c>
      <c r="J49" s="12">
        <v>352</v>
      </c>
      <c r="K49" s="247">
        <v>293</v>
      </c>
      <c r="L49" s="247">
        <v>4</v>
      </c>
      <c r="M49" s="3">
        <v>1218.6090352117417</v>
      </c>
      <c r="N49" s="3">
        <v>761.21794871794873</v>
      </c>
      <c r="O49" s="3">
        <v>1523.9862178637688</v>
      </c>
      <c r="P49" s="3">
        <v>1386.4248636572704</v>
      </c>
      <c r="Q49" s="3">
        <v>3322.0206239394333</v>
      </c>
      <c r="R49" s="3">
        <v>2961.1870666753061</v>
      </c>
      <c r="S49" s="3">
        <v>2364.0814223138364</v>
      </c>
      <c r="T49" s="3">
        <v>2254.2427153378162</v>
      </c>
      <c r="U49" s="3">
        <v>1865.7666836474784</v>
      </c>
      <c r="V49" s="3">
        <v>25.471217524197655</v>
      </c>
    </row>
    <row r="50" spans="1:22">
      <c r="A50" s="347">
        <v>307</v>
      </c>
      <c r="B50" s="18" t="s">
        <v>43</v>
      </c>
      <c r="C50" s="12">
        <v>403</v>
      </c>
      <c r="D50" s="12">
        <v>408</v>
      </c>
      <c r="E50" s="12">
        <v>381</v>
      </c>
      <c r="F50" s="12">
        <v>400</v>
      </c>
      <c r="G50" s="12">
        <v>379</v>
      </c>
      <c r="H50" s="12">
        <v>350</v>
      </c>
      <c r="I50" s="12">
        <v>250</v>
      </c>
      <c r="J50" s="12">
        <v>228</v>
      </c>
      <c r="K50" s="247">
        <v>196</v>
      </c>
      <c r="L50" s="247">
        <v>19</v>
      </c>
      <c r="M50" s="3">
        <v>839.44342609565069</v>
      </c>
      <c r="N50" s="3">
        <v>842.48781696539197</v>
      </c>
      <c r="O50" s="3">
        <v>780.25803809133731</v>
      </c>
      <c r="P50" s="3">
        <v>812.52920026813456</v>
      </c>
      <c r="Q50" s="3">
        <v>764.05128618659785</v>
      </c>
      <c r="R50" s="3">
        <v>700.39221964300009</v>
      </c>
      <c r="S50" s="3">
        <v>497.09695378986714</v>
      </c>
      <c r="T50" s="3">
        <v>450.63741476430476</v>
      </c>
      <c r="U50" s="3">
        <v>383.23165962771782</v>
      </c>
      <c r="V50" s="3">
        <v>37.150007821054281</v>
      </c>
    </row>
    <row r="51" spans="1:22">
      <c r="A51" s="347">
        <v>308</v>
      </c>
      <c r="B51" s="18" t="s">
        <v>44</v>
      </c>
      <c r="C51" s="12">
        <v>659</v>
      </c>
      <c r="D51" s="12">
        <v>422</v>
      </c>
      <c r="E51" s="12">
        <v>510</v>
      </c>
      <c r="F51" s="12">
        <v>479</v>
      </c>
      <c r="G51" s="12">
        <v>757</v>
      </c>
      <c r="H51" s="12">
        <v>408</v>
      </c>
      <c r="I51" s="12">
        <v>473</v>
      </c>
      <c r="J51" s="12">
        <v>236</v>
      </c>
      <c r="K51" s="247">
        <v>238</v>
      </c>
      <c r="L51" s="247">
        <v>24</v>
      </c>
      <c r="M51" s="3">
        <v>1486.376759292674</v>
      </c>
      <c r="N51" s="3">
        <v>942.99568724721235</v>
      </c>
      <c r="O51" s="3">
        <v>1129.4680426983211</v>
      </c>
      <c r="P51" s="3">
        <v>1051.6378326161412</v>
      </c>
      <c r="Q51" s="3">
        <v>1647.9808424948296</v>
      </c>
      <c r="R51" s="3">
        <v>881.13337940566691</v>
      </c>
      <c r="S51" s="3">
        <v>1014.1944337235731</v>
      </c>
      <c r="T51" s="3">
        <v>502.56606827232264</v>
      </c>
      <c r="U51" s="3">
        <v>503.58646664268633</v>
      </c>
      <c r="V51" s="3">
        <v>50.781828569010386</v>
      </c>
    </row>
    <row r="52" spans="1:22">
      <c r="A52" s="347">
        <v>401</v>
      </c>
      <c r="B52" s="18" t="s">
        <v>45</v>
      </c>
      <c r="C52" s="12">
        <v>1683</v>
      </c>
      <c r="D52" s="12">
        <v>1331</v>
      </c>
      <c r="E52" s="12">
        <v>1709</v>
      </c>
      <c r="F52" s="12">
        <v>1342</v>
      </c>
      <c r="G52" s="12">
        <v>1571</v>
      </c>
      <c r="H52" s="12">
        <v>564</v>
      </c>
      <c r="I52" s="12">
        <v>916</v>
      </c>
      <c r="J52" s="12">
        <v>1212</v>
      </c>
      <c r="K52" s="247">
        <v>1946</v>
      </c>
      <c r="L52" s="247">
        <v>88</v>
      </c>
      <c r="M52" s="3">
        <v>1243.9759926677114</v>
      </c>
      <c r="N52" s="3">
        <v>971.9017437275462</v>
      </c>
      <c r="O52" s="3">
        <v>1233.3828899698331</v>
      </c>
      <c r="P52" s="3">
        <v>957.67531809521097</v>
      </c>
      <c r="Q52" s="3">
        <v>1108.8133368152849</v>
      </c>
      <c r="R52" s="3">
        <v>393.83274677392319</v>
      </c>
      <c r="S52" s="3">
        <v>633.27019067240019</v>
      </c>
      <c r="T52" s="3">
        <v>830.02328448157789</v>
      </c>
      <c r="U52" s="3">
        <v>1320.638195354014</v>
      </c>
      <c r="V52" s="3">
        <v>59.720535041702576</v>
      </c>
    </row>
    <row r="53" spans="1:22">
      <c r="A53" s="347">
        <v>402</v>
      </c>
      <c r="B53" s="18" t="s">
        <v>46</v>
      </c>
      <c r="C53" s="12">
        <v>331</v>
      </c>
      <c r="D53" s="12">
        <v>292</v>
      </c>
      <c r="E53" s="12">
        <v>469</v>
      </c>
      <c r="F53" s="12">
        <v>383</v>
      </c>
      <c r="G53" s="12">
        <v>329</v>
      </c>
      <c r="H53" s="12">
        <v>175</v>
      </c>
      <c r="I53" s="12">
        <v>154</v>
      </c>
      <c r="J53" s="12">
        <v>181</v>
      </c>
      <c r="K53" s="247">
        <v>188</v>
      </c>
      <c r="L53" s="247">
        <v>26</v>
      </c>
      <c r="M53" s="3">
        <v>756.12207602339174</v>
      </c>
      <c r="N53" s="3">
        <v>656.93266440189882</v>
      </c>
      <c r="O53" s="3">
        <v>1039.7729792045404</v>
      </c>
      <c r="P53" s="3">
        <v>837.1401717995235</v>
      </c>
      <c r="Q53" s="3">
        <v>709.357481673135</v>
      </c>
      <c r="R53" s="3">
        <v>372.32458193268371</v>
      </c>
      <c r="S53" s="3">
        <v>323.45466383818865</v>
      </c>
      <c r="T53" s="3">
        <v>375.59659680431628</v>
      </c>
      <c r="U53" s="3">
        <v>385.56984351606883</v>
      </c>
      <c r="V53" s="3">
        <v>53.323488996903137</v>
      </c>
    </row>
    <row r="54" spans="1:22">
      <c r="A54" s="347">
        <v>403</v>
      </c>
      <c r="B54" s="18" t="s">
        <v>47</v>
      </c>
      <c r="C54" s="12">
        <v>432</v>
      </c>
      <c r="D54" s="12">
        <v>390</v>
      </c>
      <c r="E54" s="12">
        <v>445</v>
      </c>
      <c r="F54" s="12">
        <v>252</v>
      </c>
      <c r="G54" s="12">
        <v>246</v>
      </c>
      <c r="H54" s="12">
        <v>206</v>
      </c>
      <c r="I54" s="12">
        <v>163</v>
      </c>
      <c r="J54" s="12">
        <v>275</v>
      </c>
      <c r="K54" s="247">
        <v>355</v>
      </c>
      <c r="L54" s="247">
        <v>11</v>
      </c>
      <c r="M54" s="3">
        <v>924.85549132947983</v>
      </c>
      <c r="N54" s="3">
        <v>826.27118644067798</v>
      </c>
      <c r="O54" s="3">
        <v>933.46199026682325</v>
      </c>
      <c r="P54" s="3">
        <v>523.58196551007688</v>
      </c>
      <c r="Q54" s="3">
        <v>506.37080340050636</v>
      </c>
      <c r="R54" s="3">
        <v>420.02242838209804</v>
      </c>
      <c r="S54" s="3">
        <v>329.55257677766321</v>
      </c>
      <c r="T54" s="3">
        <v>551.82100933079164</v>
      </c>
      <c r="U54" s="3">
        <v>707.03047201752634</v>
      </c>
      <c r="V54" s="3">
        <v>21.907986456881101</v>
      </c>
    </row>
    <row r="55" spans="1:22">
      <c r="A55" s="347">
        <v>404</v>
      </c>
      <c r="B55" s="18" t="s">
        <v>48</v>
      </c>
      <c r="C55" s="12">
        <v>218</v>
      </c>
      <c r="D55" s="12">
        <v>322</v>
      </c>
      <c r="E55" s="12">
        <v>333</v>
      </c>
      <c r="F55" s="12">
        <v>224</v>
      </c>
      <c r="G55" s="12">
        <v>378</v>
      </c>
      <c r="H55" s="12">
        <v>242</v>
      </c>
      <c r="I55" s="12">
        <v>192</v>
      </c>
      <c r="J55" s="12">
        <v>165</v>
      </c>
      <c r="K55" s="247">
        <v>170</v>
      </c>
      <c r="L55" s="247">
        <v>10</v>
      </c>
      <c r="M55" s="3">
        <v>547.1475541500389</v>
      </c>
      <c r="N55" s="3">
        <v>796.00514189656883</v>
      </c>
      <c r="O55" s="3">
        <v>811.26513508904418</v>
      </c>
      <c r="P55" s="3">
        <v>537.9830439272763</v>
      </c>
      <c r="Q55" s="3">
        <v>895.56482183472326</v>
      </c>
      <c r="R55" s="3">
        <v>565.7113469540418</v>
      </c>
      <c r="S55" s="3">
        <v>443.03943512472023</v>
      </c>
      <c r="T55" s="3">
        <v>376.04266374948725</v>
      </c>
      <c r="U55" s="3">
        <v>382.76219210158956</v>
      </c>
      <c r="V55" s="3">
        <v>22.515423064799389</v>
      </c>
    </row>
    <row r="56" spans="1:22">
      <c r="A56" s="347">
        <v>405</v>
      </c>
      <c r="B56" s="18" t="s">
        <v>49</v>
      </c>
      <c r="C56" s="12">
        <v>170</v>
      </c>
      <c r="D56" s="12">
        <v>520</v>
      </c>
      <c r="E56" s="12">
        <v>519</v>
      </c>
      <c r="F56" s="12">
        <v>321</v>
      </c>
      <c r="G56" s="12">
        <v>656</v>
      </c>
      <c r="H56" s="12">
        <v>450</v>
      </c>
      <c r="I56" s="12">
        <v>420</v>
      </c>
      <c r="J56" s="12">
        <v>517</v>
      </c>
      <c r="K56" s="247">
        <v>541</v>
      </c>
      <c r="L56" s="247">
        <v>12</v>
      </c>
      <c r="M56" s="3">
        <v>328.59130972630277</v>
      </c>
      <c r="N56" s="3">
        <v>991.00472633023332</v>
      </c>
      <c r="O56" s="3">
        <v>975.61892587927889</v>
      </c>
      <c r="P56" s="3">
        <v>595.53626092280285</v>
      </c>
      <c r="Q56" s="3">
        <v>1201.7513327349002</v>
      </c>
      <c r="R56" s="3">
        <v>814.19964175215762</v>
      </c>
      <c r="S56" s="3">
        <v>751.03266992114152</v>
      </c>
      <c r="T56" s="3">
        <v>914.07355021216404</v>
      </c>
      <c r="U56" s="3">
        <v>946.41638822315133</v>
      </c>
      <c r="V56" s="3">
        <v>20.992600108461769</v>
      </c>
    </row>
    <row r="57" spans="1:22">
      <c r="A57" s="347">
        <v>406</v>
      </c>
      <c r="B57" s="18" t="s">
        <v>50</v>
      </c>
      <c r="C57" s="12">
        <v>257</v>
      </c>
      <c r="D57" s="12">
        <v>284</v>
      </c>
      <c r="E57" s="12">
        <v>354</v>
      </c>
      <c r="F57" s="12">
        <v>296</v>
      </c>
      <c r="G57" s="12">
        <v>308</v>
      </c>
      <c r="H57" s="12">
        <v>255</v>
      </c>
      <c r="I57" s="12">
        <v>315</v>
      </c>
      <c r="J57" s="12">
        <v>596</v>
      </c>
      <c r="K57" s="247">
        <v>402</v>
      </c>
      <c r="L57" s="247">
        <v>7</v>
      </c>
      <c r="M57" s="3">
        <v>1168.9788492153741</v>
      </c>
      <c r="N57" s="3">
        <v>1276.5766170719648</v>
      </c>
      <c r="O57" s="3">
        <v>1573.3333333333333</v>
      </c>
      <c r="P57" s="3">
        <v>1300.8701766722334</v>
      </c>
      <c r="Q57" s="3">
        <v>1339.3633675421813</v>
      </c>
      <c r="R57" s="3">
        <v>1097.7184674989237</v>
      </c>
      <c r="S57" s="3">
        <v>1343.3981576253839</v>
      </c>
      <c r="T57" s="3">
        <v>2519.5518917776367</v>
      </c>
      <c r="U57" s="3">
        <v>1684.9694022969236</v>
      </c>
      <c r="V57" s="3">
        <v>29.34026322407578</v>
      </c>
    </row>
    <row r="58" spans="1:22">
      <c r="A58" s="347">
        <v>407</v>
      </c>
      <c r="B58" s="18" t="s">
        <v>51</v>
      </c>
      <c r="C58" s="12">
        <v>139</v>
      </c>
      <c r="D58" s="12">
        <v>98</v>
      </c>
      <c r="E58" s="12">
        <v>123</v>
      </c>
      <c r="F58" s="12">
        <v>104</v>
      </c>
      <c r="G58" s="12">
        <v>215</v>
      </c>
      <c r="H58" s="12">
        <v>136</v>
      </c>
      <c r="I58" s="12">
        <v>84</v>
      </c>
      <c r="J58" s="12">
        <v>74</v>
      </c>
      <c r="K58" s="247">
        <v>122</v>
      </c>
      <c r="L58" s="247">
        <v>3</v>
      </c>
      <c r="M58" s="3">
        <v>549.49399114484504</v>
      </c>
      <c r="N58" s="3">
        <v>383.65173817726276</v>
      </c>
      <c r="O58" s="3">
        <v>477.05852693635342</v>
      </c>
      <c r="P58" s="3">
        <v>399.75399753997539</v>
      </c>
      <c r="Q58" s="3">
        <v>819.45344361016873</v>
      </c>
      <c r="R58" s="3">
        <v>514.00279677992364</v>
      </c>
      <c r="S58" s="3">
        <v>315.05513464856352</v>
      </c>
      <c r="T58" s="3">
        <v>275.57442371429636</v>
      </c>
      <c r="U58" s="3">
        <v>451.31695767978692</v>
      </c>
      <c r="V58" s="3">
        <v>11.097957975732465</v>
      </c>
    </row>
    <row r="59" spans="1:22">
      <c r="A59" s="347">
        <v>408</v>
      </c>
      <c r="B59" s="18" t="s">
        <v>52</v>
      </c>
      <c r="C59" s="12">
        <v>297</v>
      </c>
      <c r="D59" s="12">
        <v>376</v>
      </c>
      <c r="E59" s="12">
        <v>235</v>
      </c>
      <c r="F59" s="12">
        <v>245</v>
      </c>
      <c r="G59" s="12">
        <v>168</v>
      </c>
      <c r="H59" s="12">
        <v>72</v>
      </c>
      <c r="I59" s="12">
        <v>194</v>
      </c>
      <c r="J59" s="12">
        <v>223</v>
      </c>
      <c r="K59" s="247">
        <v>232</v>
      </c>
      <c r="L59" s="247">
        <v>12</v>
      </c>
      <c r="M59" s="3">
        <v>1267.8220780329548</v>
      </c>
      <c r="N59" s="3">
        <v>1584.558978465169</v>
      </c>
      <c r="O59" s="3">
        <v>978.02563675711667</v>
      </c>
      <c r="P59" s="3">
        <v>1007.6084721365413</v>
      </c>
      <c r="Q59" s="3">
        <v>682.84355566394345</v>
      </c>
      <c r="R59" s="3">
        <v>289.31929598971311</v>
      </c>
      <c r="S59" s="3">
        <v>771.46379289776121</v>
      </c>
      <c r="T59" s="3">
        <v>877.91819219715762</v>
      </c>
      <c r="U59" s="3">
        <v>904.30715260183206</v>
      </c>
      <c r="V59" s="3">
        <v>46.774507893198212</v>
      </c>
    </row>
    <row r="60" spans="1:22">
      <c r="A60" s="347">
        <v>409</v>
      </c>
      <c r="B60" s="18" t="s">
        <v>53</v>
      </c>
      <c r="C60" s="12">
        <v>71</v>
      </c>
      <c r="D60" s="12">
        <v>314</v>
      </c>
      <c r="E60" s="12">
        <v>172</v>
      </c>
      <c r="F60" s="12">
        <v>108</v>
      </c>
      <c r="G60" s="12">
        <v>404</v>
      </c>
      <c r="H60" s="12">
        <v>85</v>
      </c>
      <c r="I60" s="12">
        <v>101</v>
      </c>
      <c r="J60" s="12">
        <v>266</v>
      </c>
      <c r="K60" s="247">
        <v>215</v>
      </c>
      <c r="L60" s="247">
        <v>2</v>
      </c>
      <c r="M60" s="3">
        <v>235.53609341825901</v>
      </c>
      <c r="N60" s="3">
        <v>1033.9150477444848</v>
      </c>
      <c r="O60" s="3">
        <v>562.34878702674428</v>
      </c>
      <c r="P60" s="3">
        <v>350.67212156633548</v>
      </c>
      <c r="Q60" s="3">
        <v>1303.2258064516129</v>
      </c>
      <c r="R60" s="3">
        <v>272.4358974358974</v>
      </c>
      <c r="S60" s="3">
        <v>321.98418770721753</v>
      </c>
      <c r="T60" s="3">
        <v>843.93540404200644</v>
      </c>
      <c r="U60" s="3">
        <v>679.11178495846366</v>
      </c>
      <c r="V60" s="3">
        <v>6.3173189298461736</v>
      </c>
    </row>
    <row r="61" spans="1:22">
      <c r="A61" s="347">
        <v>410</v>
      </c>
      <c r="B61" s="18" t="s">
        <v>54</v>
      </c>
      <c r="C61" s="12">
        <v>420</v>
      </c>
      <c r="D61" s="12">
        <v>724</v>
      </c>
      <c r="E61" s="12">
        <v>722</v>
      </c>
      <c r="F61" s="12">
        <v>675</v>
      </c>
      <c r="G61" s="12">
        <v>1255</v>
      </c>
      <c r="H61" s="12">
        <v>565</v>
      </c>
      <c r="I61" s="12">
        <v>595</v>
      </c>
      <c r="J61" s="12">
        <v>603</v>
      </c>
      <c r="K61" s="247">
        <v>662</v>
      </c>
      <c r="L61" s="247">
        <v>27</v>
      </c>
      <c r="M61" s="3">
        <v>581.57246115926785</v>
      </c>
      <c r="N61" s="3">
        <v>973.19676317982646</v>
      </c>
      <c r="O61" s="3">
        <v>942.91572527458175</v>
      </c>
      <c r="P61" s="3">
        <v>857.26260176024596</v>
      </c>
      <c r="Q61" s="3">
        <v>1551.3937820631684</v>
      </c>
      <c r="R61" s="3">
        <v>680.59989158585802</v>
      </c>
      <c r="S61" s="3">
        <v>697.12129910604449</v>
      </c>
      <c r="T61" s="3">
        <v>687.67320127270864</v>
      </c>
      <c r="U61" s="3">
        <v>735.26145097516553</v>
      </c>
      <c r="V61" s="3">
        <v>29.988004798080766</v>
      </c>
    </row>
    <row r="62" spans="1:22">
      <c r="A62" s="347">
        <v>501</v>
      </c>
      <c r="B62" s="18" t="s">
        <v>55</v>
      </c>
      <c r="C62" s="12">
        <v>1700</v>
      </c>
      <c r="D62" s="12">
        <v>1190</v>
      </c>
      <c r="E62" s="12">
        <v>1379</v>
      </c>
      <c r="F62" s="12">
        <v>1326</v>
      </c>
      <c r="G62" s="12">
        <v>2025</v>
      </c>
      <c r="H62" s="12">
        <v>823</v>
      </c>
      <c r="I62" s="12">
        <v>1024</v>
      </c>
      <c r="J62" s="12">
        <v>1027</v>
      </c>
      <c r="K62" s="247">
        <v>881</v>
      </c>
      <c r="L62" s="247">
        <v>95</v>
      </c>
      <c r="M62" s="3">
        <v>2424.8302618816683</v>
      </c>
      <c r="N62" s="3">
        <v>1663.6841516608881</v>
      </c>
      <c r="O62" s="3">
        <v>1890.8801711253409</v>
      </c>
      <c r="P62" s="3">
        <v>1784.656796769852</v>
      </c>
      <c r="Q62" s="3">
        <v>2677.1549444738234</v>
      </c>
      <c r="R62" s="3">
        <v>1069.2616507944758</v>
      </c>
      <c r="S62" s="3">
        <v>1307.5901522116662</v>
      </c>
      <c r="T62" s="3">
        <v>1290.0389398316795</v>
      </c>
      <c r="U62" s="3">
        <v>1089.3488636644656</v>
      </c>
      <c r="V62" s="3">
        <v>117.46667655859733</v>
      </c>
    </row>
    <row r="63" spans="1:22">
      <c r="A63" s="347">
        <v>502</v>
      </c>
      <c r="B63" s="18" t="s">
        <v>56</v>
      </c>
      <c r="C63" s="12">
        <v>1334</v>
      </c>
      <c r="D63" s="12">
        <v>996</v>
      </c>
      <c r="E63" s="12">
        <v>1406</v>
      </c>
      <c r="F63" s="12">
        <v>783</v>
      </c>
      <c r="G63" s="12">
        <v>1670</v>
      </c>
      <c r="H63" s="12">
        <v>604</v>
      </c>
      <c r="I63" s="12">
        <v>907</v>
      </c>
      <c r="J63" s="12">
        <v>1025</v>
      </c>
      <c r="K63" s="247">
        <v>1584</v>
      </c>
      <c r="L63" s="247">
        <v>46</v>
      </c>
      <c r="M63" s="3">
        <v>2478.2180608965427</v>
      </c>
      <c r="N63" s="3">
        <v>1831.0169865431283</v>
      </c>
      <c r="O63" s="3">
        <v>2558.317260453437</v>
      </c>
      <c r="P63" s="3">
        <v>1410.5058365758755</v>
      </c>
      <c r="Q63" s="3">
        <v>2979.3231405990759</v>
      </c>
      <c r="R63" s="3">
        <v>1067.3075223975543</v>
      </c>
      <c r="S63" s="3">
        <v>1587.746170678337</v>
      </c>
      <c r="T63" s="3">
        <v>1778.7727335832292</v>
      </c>
      <c r="U63" s="3">
        <v>2725.536417915584</v>
      </c>
      <c r="V63" s="3">
        <v>79.150678803104086</v>
      </c>
    </row>
    <row r="64" spans="1:22">
      <c r="A64" s="347">
        <v>503</v>
      </c>
      <c r="B64" s="18" t="s">
        <v>57</v>
      </c>
      <c r="C64" s="12">
        <v>1210</v>
      </c>
      <c r="D64" s="12">
        <v>1076</v>
      </c>
      <c r="E64" s="12">
        <v>1476</v>
      </c>
      <c r="F64" s="12">
        <v>1724</v>
      </c>
      <c r="G64" s="12">
        <v>2439</v>
      </c>
      <c r="H64" s="12">
        <v>1438</v>
      </c>
      <c r="I64" s="12">
        <v>1656</v>
      </c>
      <c r="J64" s="12">
        <v>1753</v>
      </c>
      <c r="K64" s="247">
        <v>2001</v>
      </c>
      <c r="L64" s="247">
        <v>47</v>
      </c>
      <c r="M64" s="3">
        <v>1923.9330916491763</v>
      </c>
      <c r="N64" s="3">
        <v>1678.1559000592656</v>
      </c>
      <c r="O64" s="3">
        <v>2258.7803198408446</v>
      </c>
      <c r="P64" s="3">
        <v>2590.1053169273296</v>
      </c>
      <c r="Q64" s="3">
        <v>3599.5749579385456</v>
      </c>
      <c r="R64" s="3">
        <v>2085.9020293302774</v>
      </c>
      <c r="S64" s="3">
        <v>2361.4973262032086</v>
      </c>
      <c r="T64" s="3">
        <v>2459.1773750070142</v>
      </c>
      <c r="U64" s="3">
        <v>2763.3541401977573</v>
      </c>
      <c r="V64" s="3">
        <v>64.906369110092257</v>
      </c>
    </row>
    <row r="65" spans="1:22">
      <c r="A65" s="347">
        <v>504</v>
      </c>
      <c r="B65" s="18" t="s">
        <v>58</v>
      </c>
      <c r="C65" s="12">
        <v>428</v>
      </c>
      <c r="D65" s="12">
        <v>352</v>
      </c>
      <c r="E65" s="12">
        <v>246</v>
      </c>
      <c r="F65" s="12">
        <v>335</v>
      </c>
      <c r="G65" s="12">
        <v>313</v>
      </c>
      <c r="H65" s="12">
        <v>239</v>
      </c>
      <c r="I65" s="12">
        <v>155</v>
      </c>
      <c r="J65" s="12">
        <v>169</v>
      </c>
      <c r="K65" s="247">
        <v>152</v>
      </c>
      <c r="L65" s="247">
        <v>20</v>
      </c>
      <c r="M65" s="3">
        <v>1919.1964485897495</v>
      </c>
      <c r="N65" s="3">
        <v>1552.1650939236265</v>
      </c>
      <c r="O65" s="3">
        <v>1067.3840413068947</v>
      </c>
      <c r="P65" s="3">
        <v>1430.4624450232718</v>
      </c>
      <c r="Q65" s="3">
        <v>1316.5643139564229</v>
      </c>
      <c r="R65" s="3">
        <v>990.46829672606702</v>
      </c>
      <c r="S65" s="3">
        <v>632.80803462072345</v>
      </c>
      <c r="T65" s="3">
        <v>680.16259508190126</v>
      </c>
      <c r="U65" s="3">
        <v>603.10280522160053</v>
      </c>
      <c r="V65" s="3">
        <v>79.355632266000072</v>
      </c>
    </row>
    <row r="66" spans="1:22">
      <c r="A66" s="347">
        <v>505</v>
      </c>
      <c r="B66" s="18" t="s">
        <v>84</v>
      </c>
      <c r="C66" s="12">
        <v>1082</v>
      </c>
      <c r="D66" s="12">
        <v>1284</v>
      </c>
      <c r="E66" s="12">
        <v>1217</v>
      </c>
      <c r="F66" s="12">
        <v>750</v>
      </c>
      <c r="G66" s="12">
        <v>1536</v>
      </c>
      <c r="H66" s="12">
        <v>812</v>
      </c>
      <c r="I66" s="12">
        <v>873</v>
      </c>
      <c r="J66" s="12">
        <v>1300</v>
      </c>
      <c r="K66" s="247">
        <v>1457</v>
      </c>
      <c r="L66" s="247">
        <v>20</v>
      </c>
      <c r="M66" s="3">
        <v>2614.1580091809615</v>
      </c>
      <c r="N66" s="3">
        <v>3033.6680448907268</v>
      </c>
      <c r="O66" s="3">
        <v>2813.807773230677</v>
      </c>
      <c r="P66" s="3">
        <v>1698.4849514233306</v>
      </c>
      <c r="Q66" s="3">
        <v>3409.7720158945103</v>
      </c>
      <c r="R66" s="3">
        <v>1767.5613313306776</v>
      </c>
      <c r="S66" s="3">
        <v>1863.194963184292</v>
      </c>
      <c r="T66" s="3">
        <v>2722.171036100176</v>
      </c>
      <c r="U66" s="3">
        <v>2995.4153903085876</v>
      </c>
      <c r="V66" s="3">
        <v>41.117575707736272</v>
      </c>
    </row>
    <row r="67" spans="1:22">
      <c r="A67" s="347">
        <v>506</v>
      </c>
      <c r="B67" s="18" t="s">
        <v>60</v>
      </c>
      <c r="C67" s="12">
        <v>185</v>
      </c>
      <c r="D67" s="12">
        <v>171</v>
      </c>
      <c r="E67" s="12">
        <v>407</v>
      </c>
      <c r="F67" s="12">
        <v>316</v>
      </c>
      <c r="G67" s="12">
        <v>909</v>
      </c>
      <c r="H67" s="12">
        <v>186</v>
      </c>
      <c r="I67" s="12">
        <v>303</v>
      </c>
      <c r="J67" s="12">
        <v>540</v>
      </c>
      <c r="K67" s="247">
        <v>529</v>
      </c>
      <c r="L67" s="247">
        <v>23</v>
      </c>
      <c r="M67" s="3">
        <v>600.78589289773652</v>
      </c>
      <c r="N67" s="3">
        <v>548.42847979474027</v>
      </c>
      <c r="O67" s="3">
        <v>1289.1577713724621</v>
      </c>
      <c r="P67" s="3">
        <v>988.98347521281914</v>
      </c>
      <c r="Q67" s="3">
        <v>2812.0649651972158</v>
      </c>
      <c r="R67" s="3">
        <v>569.06837999082143</v>
      </c>
      <c r="S67" s="3">
        <v>917.01470855275102</v>
      </c>
      <c r="T67" s="3">
        <v>1617.1053813673525</v>
      </c>
      <c r="U67" s="3">
        <v>1567.918432674353</v>
      </c>
      <c r="V67" s="3">
        <v>68.170366638015352</v>
      </c>
    </row>
    <row r="68" spans="1:22">
      <c r="A68" s="347">
        <v>507</v>
      </c>
      <c r="B68" s="18" t="s">
        <v>61</v>
      </c>
      <c r="C68" s="12">
        <v>122</v>
      </c>
      <c r="D68" s="12">
        <v>135</v>
      </c>
      <c r="E68" s="12">
        <v>101</v>
      </c>
      <c r="F68" s="12">
        <v>231</v>
      </c>
      <c r="G68" s="12">
        <v>486</v>
      </c>
      <c r="H68" s="12">
        <v>1446</v>
      </c>
      <c r="I68" s="12">
        <v>1373</v>
      </c>
      <c r="J68" s="12">
        <v>1108</v>
      </c>
      <c r="K68" s="247">
        <v>1126</v>
      </c>
      <c r="L68" s="247">
        <v>13</v>
      </c>
      <c r="M68" s="3">
        <v>633.23990449496523</v>
      </c>
      <c r="N68" s="3">
        <v>694.83761387616448</v>
      </c>
      <c r="O68" s="3">
        <v>515.80613860374854</v>
      </c>
      <c r="P68" s="3">
        <v>1170.6278822277402</v>
      </c>
      <c r="Q68" s="3">
        <v>2445.0369774110782</v>
      </c>
      <c r="R68" s="3">
        <v>7224.2206235011981</v>
      </c>
      <c r="S68" s="3">
        <v>6812.5434156991168</v>
      </c>
      <c r="T68" s="3">
        <v>5462.9720934819052</v>
      </c>
      <c r="U68" s="3">
        <v>5516.0926860334102</v>
      </c>
      <c r="V68" s="3">
        <v>63.684906677117525</v>
      </c>
    </row>
    <row r="69" spans="1:22">
      <c r="A69" s="347">
        <v>508</v>
      </c>
      <c r="B69" s="18" t="s">
        <v>62</v>
      </c>
      <c r="C69" s="12">
        <v>210</v>
      </c>
      <c r="D69" s="12">
        <v>226</v>
      </c>
      <c r="E69" s="12">
        <v>210</v>
      </c>
      <c r="F69" s="12">
        <v>130</v>
      </c>
      <c r="G69" s="12">
        <v>483</v>
      </c>
      <c r="H69" s="12">
        <v>296</v>
      </c>
      <c r="I69" s="12">
        <v>379</v>
      </c>
      <c r="J69" s="12">
        <v>392</v>
      </c>
      <c r="K69" s="247">
        <v>241</v>
      </c>
      <c r="L69" s="247">
        <v>5</v>
      </c>
      <c r="M69" s="3">
        <v>997.76690264645788</v>
      </c>
      <c r="N69" s="3">
        <v>1066.4904912462837</v>
      </c>
      <c r="O69" s="3">
        <v>984.20583962131514</v>
      </c>
      <c r="P69" s="3">
        <v>605.35506402793953</v>
      </c>
      <c r="Q69" s="3">
        <v>2234.1458901891856</v>
      </c>
      <c r="R69" s="3">
        <v>1360.9821141201894</v>
      </c>
      <c r="S69" s="3">
        <v>1733.522389425056</v>
      </c>
      <c r="T69" s="3">
        <v>1783.1149927219794</v>
      </c>
      <c r="U69" s="3">
        <v>328.52585948362821</v>
      </c>
      <c r="V69" s="3">
        <v>6.8158892009051497</v>
      </c>
    </row>
    <row r="70" spans="1:22">
      <c r="A70" s="347">
        <v>509</v>
      </c>
      <c r="B70" s="18" t="s">
        <v>63</v>
      </c>
      <c r="C70" s="12">
        <v>210</v>
      </c>
      <c r="D70" s="12">
        <v>235</v>
      </c>
      <c r="E70" s="12">
        <v>542</v>
      </c>
      <c r="F70" s="12">
        <v>310</v>
      </c>
      <c r="G70" s="12">
        <v>574</v>
      </c>
      <c r="H70" s="12">
        <v>310</v>
      </c>
      <c r="I70" s="12">
        <v>379</v>
      </c>
      <c r="J70" s="12">
        <v>372</v>
      </c>
      <c r="K70" s="247">
        <v>218</v>
      </c>
      <c r="L70" s="247">
        <v>9</v>
      </c>
      <c r="M70" s="3">
        <v>1811.281697429705</v>
      </c>
      <c r="N70" s="3">
        <v>2019.2472933493727</v>
      </c>
      <c r="O70" s="3">
        <v>4642.3982869379015</v>
      </c>
      <c r="P70" s="3">
        <v>2646.6319474088623</v>
      </c>
      <c r="Q70" s="3">
        <v>4885.1063829787236</v>
      </c>
      <c r="R70" s="3">
        <v>2630.0161194536354</v>
      </c>
      <c r="S70" s="3">
        <v>3207.7867118070253</v>
      </c>
      <c r="T70" s="3">
        <v>3142.4227065382665</v>
      </c>
      <c r="U70" s="3">
        <v>1837.3367045933419</v>
      </c>
      <c r="V70" s="3">
        <v>75.853350189633375</v>
      </c>
    </row>
    <row r="71" spans="1:22">
      <c r="A71" s="347">
        <v>510</v>
      </c>
      <c r="B71" s="18" t="s">
        <v>64</v>
      </c>
      <c r="C71" s="12">
        <v>150</v>
      </c>
      <c r="D71" s="12">
        <v>113</v>
      </c>
      <c r="E71" s="12">
        <v>174</v>
      </c>
      <c r="F71" s="12">
        <v>218</v>
      </c>
      <c r="G71" s="12">
        <v>345</v>
      </c>
      <c r="H71" s="12">
        <v>229</v>
      </c>
      <c r="I71" s="12">
        <v>368</v>
      </c>
      <c r="J71" s="12">
        <v>254</v>
      </c>
      <c r="K71" s="247">
        <v>247</v>
      </c>
      <c r="L71" s="247">
        <v>14</v>
      </c>
      <c r="M71" s="3">
        <v>610.62487278648484</v>
      </c>
      <c r="N71" s="3">
        <v>450.48636581087544</v>
      </c>
      <c r="O71" s="3">
        <v>680.03282917106344</v>
      </c>
      <c r="P71" s="3">
        <v>835.34505881902135</v>
      </c>
      <c r="Q71" s="3">
        <v>1297.0412421519607</v>
      </c>
      <c r="R71" s="3">
        <v>845.33038021410118</v>
      </c>
      <c r="S71" s="3">
        <v>1334.2518400348065</v>
      </c>
      <c r="T71" s="3">
        <v>904.84842007766031</v>
      </c>
      <c r="U71" s="3">
        <v>864.63401827283224</v>
      </c>
      <c r="V71" s="3">
        <v>49.007596177407493</v>
      </c>
    </row>
    <row r="72" spans="1:22">
      <c r="A72" s="347">
        <v>511</v>
      </c>
      <c r="B72" s="18" t="s">
        <v>65</v>
      </c>
      <c r="C72" s="12">
        <v>186</v>
      </c>
      <c r="D72" s="12">
        <v>166</v>
      </c>
      <c r="E72" s="12">
        <v>205</v>
      </c>
      <c r="F72" s="12">
        <v>84</v>
      </c>
      <c r="G72" s="12">
        <v>323</v>
      </c>
      <c r="H72" s="12">
        <v>86</v>
      </c>
      <c r="I72" s="12">
        <v>155</v>
      </c>
      <c r="J72" s="12">
        <v>120</v>
      </c>
      <c r="K72" s="247">
        <v>110</v>
      </c>
      <c r="L72" s="247">
        <v>4</v>
      </c>
      <c r="M72" s="3">
        <v>2397.8342142580896</v>
      </c>
      <c r="N72" s="3">
        <v>2126.0245901639341</v>
      </c>
      <c r="O72" s="3">
        <v>2609.8026734563973</v>
      </c>
      <c r="P72" s="3">
        <v>1063.0220197418375</v>
      </c>
      <c r="Q72" s="3">
        <v>4065.4499685336687</v>
      </c>
      <c r="R72" s="3">
        <v>1075.2688172043011</v>
      </c>
      <c r="S72" s="3">
        <v>1927.141613825687</v>
      </c>
      <c r="T72" s="3">
        <v>1484.2300556586272</v>
      </c>
      <c r="U72" s="3">
        <v>1352.8471282745049</v>
      </c>
      <c r="V72" s="3">
        <v>49.194441028163823</v>
      </c>
    </row>
    <row r="73" spans="1:22">
      <c r="A73" s="347">
        <v>601</v>
      </c>
      <c r="B73" s="18" t="s">
        <v>66</v>
      </c>
      <c r="C73" s="12">
        <v>1954</v>
      </c>
      <c r="D73" s="12">
        <v>0</v>
      </c>
      <c r="E73" s="12">
        <v>2380</v>
      </c>
      <c r="F73" s="12">
        <v>1785</v>
      </c>
      <c r="G73" s="12">
        <v>2539</v>
      </c>
      <c r="H73" s="12">
        <v>1580</v>
      </c>
      <c r="I73" s="12">
        <v>1989</v>
      </c>
      <c r="J73" s="12">
        <v>1850</v>
      </c>
      <c r="K73" s="247">
        <v>1822</v>
      </c>
      <c r="L73" s="247">
        <v>164</v>
      </c>
      <c r="M73" s="3">
        <v>1497.7541353037666</v>
      </c>
      <c r="N73" s="3">
        <v>0</v>
      </c>
      <c r="O73" s="3">
        <v>1770.8333333333333</v>
      </c>
      <c r="P73" s="3">
        <v>1309.3421747550026</v>
      </c>
      <c r="Q73" s="3">
        <v>1836.9000593248541</v>
      </c>
      <c r="R73" s="3">
        <v>1127.749782301466</v>
      </c>
      <c r="S73" s="3">
        <v>1400.6055911555525</v>
      </c>
      <c r="T73" s="3">
        <v>1285.8384013900954</v>
      </c>
      <c r="U73" s="3">
        <v>1250.4203526157942</v>
      </c>
      <c r="V73" s="3">
        <v>112.55155753512088</v>
      </c>
    </row>
    <row r="74" spans="1:22">
      <c r="A74" s="347">
        <v>602</v>
      </c>
      <c r="B74" s="18" t="s">
        <v>67</v>
      </c>
      <c r="C74" s="12">
        <v>300</v>
      </c>
      <c r="D74" s="12">
        <v>0</v>
      </c>
      <c r="E74" s="12">
        <v>349</v>
      </c>
      <c r="F74" s="12">
        <v>449</v>
      </c>
      <c r="G74" s="12">
        <v>559</v>
      </c>
      <c r="H74" s="12">
        <v>208</v>
      </c>
      <c r="I74" s="12">
        <v>167</v>
      </c>
      <c r="J74" s="12">
        <v>275</v>
      </c>
      <c r="K74" s="247">
        <v>285</v>
      </c>
      <c r="L74" s="247">
        <v>21</v>
      </c>
      <c r="M74" s="3">
        <v>846.69225558816902</v>
      </c>
      <c r="N74" s="3">
        <v>0</v>
      </c>
      <c r="O74" s="3">
        <v>954.93474156565526</v>
      </c>
      <c r="P74" s="3">
        <v>1209.9490689590125</v>
      </c>
      <c r="Q74" s="3">
        <v>1484.8460700719845</v>
      </c>
      <c r="R74" s="3">
        <v>544.74504360579317</v>
      </c>
      <c r="S74" s="3">
        <v>431.36849718448104</v>
      </c>
      <c r="T74" s="3">
        <v>700.744062786668</v>
      </c>
      <c r="U74" s="3">
        <v>707.88107597923545</v>
      </c>
      <c r="V74" s="3">
        <v>52.159658230048933</v>
      </c>
    </row>
    <row r="75" spans="1:22">
      <c r="A75" s="347">
        <v>603</v>
      </c>
      <c r="B75" s="18" t="s">
        <v>68</v>
      </c>
      <c r="C75" s="12">
        <v>357</v>
      </c>
      <c r="D75" s="12">
        <v>0</v>
      </c>
      <c r="E75" s="12">
        <v>489</v>
      </c>
      <c r="F75" s="12">
        <v>528</v>
      </c>
      <c r="G75" s="12">
        <v>382</v>
      </c>
      <c r="H75" s="12">
        <v>157</v>
      </c>
      <c r="I75" s="12">
        <v>111</v>
      </c>
      <c r="J75" s="12">
        <v>177</v>
      </c>
      <c r="K75" s="247">
        <v>256</v>
      </c>
      <c r="L75" s="247">
        <v>20</v>
      </c>
      <c r="M75" s="3">
        <v>713.18696685778218</v>
      </c>
      <c r="N75" s="3">
        <v>0</v>
      </c>
      <c r="O75" s="3">
        <v>950.67752784960237</v>
      </c>
      <c r="P75" s="3">
        <v>1012.9302075739555</v>
      </c>
      <c r="Q75" s="3">
        <v>723.70415277356778</v>
      </c>
      <c r="R75" s="3">
        <v>293.80941687252039</v>
      </c>
      <c r="S75" s="3">
        <v>205.13389144536234</v>
      </c>
      <c r="T75" s="3">
        <v>323.09882808221676</v>
      </c>
      <c r="U75" s="3">
        <v>461.73547607452701</v>
      </c>
      <c r="V75" s="3">
        <v>36.073084068322423</v>
      </c>
    </row>
    <row r="76" spans="1:22">
      <c r="A76" s="347">
        <v>604</v>
      </c>
      <c r="B76" s="18" t="s">
        <v>69</v>
      </c>
      <c r="C76" s="12">
        <v>284</v>
      </c>
      <c r="D76" s="12">
        <v>0</v>
      </c>
      <c r="E76" s="12">
        <v>201</v>
      </c>
      <c r="F76" s="12">
        <v>121</v>
      </c>
      <c r="G76" s="12">
        <v>218</v>
      </c>
      <c r="H76" s="12">
        <v>256</v>
      </c>
      <c r="I76" s="12">
        <v>293</v>
      </c>
      <c r="J76" s="12">
        <v>350</v>
      </c>
      <c r="K76" s="247">
        <v>549</v>
      </c>
      <c r="L76" s="247">
        <v>17</v>
      </c>
      <c r="M76" s="3">
        <v>2091.1567631249541</v>
      </c>
      <c r="N76" s="3">
        <v>0</v>
      </c>
      <c r="O76" s="3">
        <v>1447.396845971052</v>
      </c>
      <c r="P76" s="3">
        <v>862.56059309951524</v>
      </c>
      <c r="Q76" s="3">
        <v>1537.7019115468718</v>
      </c>
      <c r="R76" s="3">
        <v>1787.3350555051318</v>
      </c>
      <c r="S76" s="3">
        <v>2026.8400664084118</v>
      </c>
      <c r="T76" s="3">
        <v>2399.3967231096181</v>
      </c>
      <c r="U76" s="3">
        <v>3732.4087293493776</v>
      </c>
      <c r="V76" s="3">
        <v>115.57549799442518</v>
      </c>
    </row>
    <row r="77" spans="1:22">
      <c r="A77" s="347">
        <v>605</v>
      </c>
      <c r="B77" s="18" t="s">
        <v>70</v>
      </c>
      <c r="C77" s="12">
        <v>384</v>
      </c>
      <c r="D77" s="12">
        <v>0</v>
      </c>
      <c r="E77" s="12">
        <v>927</v>
      </c>
      <c r="F77" s="12">
        <v>440</v>
      </c>
      <c r="G77" s="12">
        <v>810</v>
      </c>
      <c r="H77" s="12">
        <v>541</v>
      </c>
      <c r="I77" s="12">
        <v>386</v>
      </c>
      <c r="J77" s="12">
        <v>396</v>
      </c>
      <c r="K77" s="247">
        <v>850</v>
      </c>
      <c r="L77" s="247">
        <v>23</v>
      </c>
      <c r="M77" s="3">
        <v>1267.6614287600687</v>
      </c>
      <c r="N77" s="3">
        <v>0</v>
      </c>
      <c r="O77" s="3">
        <v>3024.7658824681048</v>
      </c>
      <c r="P77" s="3">
        <v>1427.7370367966773</v>
      </c>
      <c r="Q77" s="3">
        <v>2614.5056647622737</v>
      </c>
      <c r="R77" s="3">
        <v>1737.3711422974407</v>
      </c>
      <c r="S77" s="3">
        <v>1234.4099776143269</v>
      </c>
      <c r="T77" s="3">
        <v>1261.8296529968454</v>
      </c>
      <c r="U77" s="3">
        <v>2698.7553975107949</v>
      </c>
      <c r="V77" s="3">
        <v>73.025146050292093</v>
      </c>
    </row>
    <row r="78" spans="1:22">
      <c r="A78" s="347">
        <v>606</v>
      </c>
      <c r="B78" s="18" t="s">
        <v>71</v>
      </c>
      <c r="C78" s="12">
        <v>464</v>
      </c>
      <c r="D78" s="12">
        <v>0</v>
      </c>
      <c r="E78" s="12">
        <v>664</v>
      </c>
      <c r="F78" s="12">
        <v>707</v>
      </c>
      <c r="G78" s="12">
        <v>1349</v>
      </c>
      <c r="H78" s="12">
        <v>420</v>
      </c>
      <c r="I78" s="12">
        <v>552</v>
      </c>
      <c r="J78" s="12">
        <v>468</v>
      </c>
      <c r="K78" s="247">
        <v>556</v>
      </c>
      <c r="L78" s="247">
        <v>32</v>
      </c>
      <c r="M78" s="3">
        <v>1515.2009927178917</v>
      </c>
      <c r="N78" s="3">
        <v>0</v>
      </c>
      <c r="O78" s="3">
        <v>2099.206474660934</v>
      </c>
      <c r="P78" s="3">
        <v>2201.0522710999035</v>
      </c>
      <c r="Q78" s="3">
        <v>4137.9098800650281</v>
      </c>
      <c r="R78" s="3">
        <v>1270.0716683298558</v>
      </c>
      <c r="S78" s="3">
        <v>1645.4036008107787</v>
      </c>
      <c r="T78" s="3">
        <v>1375.6613756613756</v>
      </c>
      <c r="U78" s="3">
        <v>1612.2016991909995</v>
      </c>
      <c r="V78" s="3">
        <v>92.78858700379854</v>
      </c>
    </row>
    <row r="79" spans="1:22">
      <c r="A79" s="347">
        <v>607</v>
      </c>
      <c r="B79" s="18" t="s">
        <v>72</v>
      </c>
      <c r="C79" s="12">
        <v>866</v>
      </c>
      <c r="D79" s="12">
        <v>0</v>
      </c>
      <c r="E79" s="12">
        <v>1132</v>
      </c>
      <c r="F79" s="12">
        <v>781</v>
      </c>
      <c r="G79" s="12">
        <v>803</v>
      </c>
      <c r="H79" s="12">
        <v>539</v>
      </c>
      <c r="I79" s="12">
        <v>995</v>
      </c>
      <c r="J79" s="12">
        <v>1030</v>
      </c>
      <c r="K79" s="247">
        <v>875</v>
      </c>
      <c r="L79" s="247">
        <v>31</v>
      </c>
      <c r="M79" s="3">
        <v>2013.7661612873221</v>
      </c>
      <c r="N79" s="3">
        <v>0</v>
      </c>
      <c r="O79" s="3">
        <v>2569.5153785041425</v>
      </c>
      <c r="P79" s="3">
        <v>1752.2211253701876</v>
      </c>
      <c r="Q79" s="3">
        <v>1781.1987045827605</v>
      </c>
      <c r="R79" s="3">
        <v>1182.7178373159545</v>
      </c>
      <c r="S79" s="3">
        <v>2160.8356679045323</v>
      </c>
      <c r="T79" s="3">
        <v>2213.9586871010038</v>
      </c>
      <c r="U79" s="3">
        <v>1844.3184452922455</v>
      </c>
      <c r="V79" s="3">
        <v>65.341567776068118</v>
      </c>
    </row>
    <row r="80" spans="1:22">
      <c r="A80" s="347">
        <v>608</v>
      </c>
      <c r="B80" s="18" t="s">
        <v>73</v>
      </c>
      <c r="C80" s="12">
        <v>380</v>
      </c>
      <c r="D80" s="12">
        <v>0</v>
      </c>
      <c r="E80" s="12">
        <v>281</v>
      </c>
      <c r="F80" s="12">
        <v>377</v>
      </c>
      <c r="G80" s="12">
        <v>443</v>
      </c>
      <c r="H80" s="12">
        <v>612</v>
      </c>
      <c r="I80" s="12">
        <v>631</v>
      </c>
      <c r="J80" s="12">
        <v>742</v>
      </c>
      <c r="K80" s="247">
        <v>857</v>
      </c>
      <c r="L80" s="247">
        <v>9</v>
      </c>
      <c r="M80" s="3">
        <v>864.8353399030475</v>
      </c>
      <c r="N80" s="3">
        <v>0</v>
      </c>
      <c r="O80" s="3">
        <v>637.30381928694544</v>
      </c>
      <c r="P80" s="3">
        <v>853.4045635639261</v>
      </c>
      <c r="Q80" s="3">
        <v>1000.8585242420135</v>
      </c>
      <c r="R80" s="3">
        <v>1381.2404080527219</v>
      </c>
      <c r="S80" s="3">
        <v>1424.6043392861175</v>
      </c>
      <c r="T80" s="3">
        <v>1675.7000903342366</v>
      </c>
      <c r="U80" s="3">
        <v>1935.3236077864597</v>
      </c>
      <c r="V80" s="3">
        <v>20.32428526263493</v>
      </c>
    </row>
    <row r="81" spans="1:22">
      <c r="A81" s="347">
        <v>609</v>
      </c>
      <c r="B81" s="18" t="s">
        <v>74</v>
      </c>
      <c r="C81" s="12">
        <v>258</v>
      </c>
      <c r="D81" s="12">
        <v>0</v>
      </c>
      <c r="E81" s="12">
        <v>304</v>
      </c>
      <c r="F81" s="12">
        <v>339</v>
      </c>
      <c r="G81" s="12">
        <v>500</v>
      </c>
      <c r="H81" s="12">
        <v>353</v>
      </c>
      <c r="I81" s="12">
        <v>458</v>
      </c>
      <c r="J81" s="12">
        <v>331</v>
      </c>
      <c r="K81" s="247">
        <v>217</v>
      </c>
      <c r="L81" s="247">
        <v>22</v>
      </c>
      <c r="M81" s="3">
        <v>1409.4509696804153</v>
      </c>
      <c r="N81" s="3">
        <v>0</v>
      </c>
      <c r="O81" s="3">
        <v>1593.3749148278214</v>
      </c>
      <c r="P81" s="3">
        <v>1742.3035411420053</v>
      </c>
      <c r="Q81" s="3">
        <v>2521.6865039338309</v>
      </c>
      <c r="R81" s="3">
        <v>1747.6112678845489</v>
      </c>
      <c r="S81" s="3">
        <v>2223.9487229290085</v>
      </c>
      <c r="T81" s="3">
        <v>1577.3922988943957</v>
      </c>
      <c r="U81" s="3">
        <v>1015.6323130206871</v>
      </c>
      <c r="V81" s="3">
        <v>102.9673312739867</v>
      </c>
    </row>
    <row r="82" spans="1:22">
      <c r="A82" s="347">
        <v>610</v>
      </c>
      <c r="B82" s="18" t="s">
        <v>75</v>
      </c>
      <c r="C82" s="12">
        <v>1080</v>
      </c>
      <c r="D82" s="12">
        <v>0</v>
      </c>
      <c r="E82" s="12">
        <v>776</v>
      </c>
      <c r="F82" s="12">
        <v>594</v>
      </c>
      <c r="G82" s="12">
        <v>621</v>
      </c>
      <c r="H82" s="12">
        <v>610</v>
      </c>
      <c r="I82" s="12">
        <v>1207</v>
      </c>
      <c r="J82" s="12">
        <v>1518</v>
      </c>
      <c r="K82" s="247">
        <v>1462</v>
      </c>
      <c r="L82" s="247">
        <v>30</v>
      </c>
      <c r="M82" s="3">
        <v>2181.7741055736246</v>
      </c>
      <c r="N82" s="3">
        <v>0</v>
      </c>
      <c r="O82" s="3">
        <v>1530.8739396330636</v>
      </c>
      <c r="P82" s="3">
        <v>1158.0979119143708</v>
      </c>
      <c r="Q82" s="3">
        <v>1197.3392461197341</v>
      </c>
      <c r="R82" s="3">
        <v>1163.7001850474066</v>
      </c>
      <c r="S82" s="3">
        <v>2279.4228735458528</v>
      </c>
      <c r="T82" s="3">
        <v>2838.231994615212</v>
      </c>
      <c r="U82" s="3">
        <v>2707.0564926768752</v>
      </c>
      <c r="V82" s="3">
        <v>55.548354842890738</v>
      </c>
    </row>
    <row r="83" spans="1:22">
      <c r="A83" s="347">
        <v>611</v>
      </c>
      <c r="B83" s="18" t="s">
        <v>76</v>
      </c>
      <c r="C83" s="12">
        <v>1136</v>
      </c>
      <c r="D83" s="12">
        <v>0</v>
      </c>
      <c r="E83" s="12">
        <v>745</v>
      </c>
      <c r="F83" s="12">
        <v>499</v>
      </c>
      <c r="G83" s="12">
        <v>980</v>
      </c>
      <c r="H83" s="12">
        <v>321</v>
      </c>
      <c r="I83" s="12">
        <v>371</v>
      </c>
      <c r="J83" s="12">
        <v>650</v>
      </c>
      <c r="K83" s="247">
        <v>677</v>
      </c>
      <c r="L83" s="247">
        <v>47</v>
      </c>
      <c r="M83" s="3">
        <v>4989.6780427812182</v>
      </c>
      <c r="N83" s="3">
        <v>0</v>
      </c>
      <c r="O83" s="3">
        <v>3093.468421708259</v>
      </c>
      <c r="P83" s="3">
        <v>2017.2211666734042</v>
      </c>
      <c r="Q83" s="3">
        <v>3861.1559828217955</v>
      </c>
      <c r="R83" s="3">
        <v>1233.2872291378515</v>
      </c>
      <c r="S83" s="3">
        <v>1388.4210920249991</v>
      </c>
      <c r="T83" s="3">
        <v>2371.9165085388995</v>
      </c>
      <c r="U83" s="3">
        <v>2355.2741441692178</v>
      </c>
      <c r="V83" s="3">
        <v>163.51238519343167</v>
      </c>
    </row>
    <row r="84" spans="1:22">
      <c r="A84" s="347">
        <v>701</v>
      </c>
      <c r="B84" s="18" t="s">
        <v>77</v>
      </c>
      <c r="C84" s="12">
        <v>1848</v>
      </c>
      <c r="D84" s="12">
        <v>2203</v>
      </c>
      <c r="E84" s="12">
        <v>3322</v>
      </c>
      <c r="F84" s="12">
        <v>2115</v>
      </c>
      <c r="G84" s="12">
        <v>2810</v>
      </c>
      <c r="H84" s="12">
        <v>1986</v>
      </c>
      <c r="I84" s="12">
        <v>2441</v>
      </c>
      <c r="J84" s="12">
        <v>3835</v>
      </c>
      <c r="K84" s="247">
        <v>2784</v>
      </c>
      <c r="L84" s="247">
        <v>137</v>
      </c>
      <c r="M84" s="3">
        <v>1884.4643858665172</v>
      </c>
      <c r="N84" s="3">
        <v>2237.4795600199068</v>
      </c>
      <c r="O84" s="3">
        <v>3360.7154418905793</v>
      </c>
      <c r="P84" s="3">
        <v>2131.798572753296</v>
      </c>
      <c r="Q84" s="3">
        <v>2822.8439399266663</v>
      </c>
      <c r="R84" s="3">
        <v>1989.2623903201252</v>
      </c>
      <c r="S84" s="3">
        <v>2439.9996001639329</v>
      </c>
      <c r="T84" s="3">
        <v>3825.9707091264618</v>
      </c>
      <c r="U84" s="3">
        <v>2772.8807481997192</v>
      </c>
      <c r="V84" s="3">
        <v>136.452824175058</v>
      </c>
    </row>
    <row r="85" spans="1:22">
      <c r="A85" s="347">
        <v>702</v>
      </c>
      <c r="B85" s="18" t="s">
        <v>78</v>
      </c>
      <c r="C85" s="12">
        <v>936</v>
      </c>
      <c r="D85" s="12">
        <v>814</v>
      </c>
      <c r="E85" s="12">
        <v>1300</v>
      </c>
      <c r="F85" s="12">
        <v>921</v>
      </c>
      <c r="G85" s="12">
        <v>2329</v>
      </c>
      <c r="H85" s="12">
        <v>1079</v>
      </c>
      <c r="I85" s="12">
        <v>1475</v>
      </c>
      <c r="J85" s="12">
        <v>1515</v>
      </c>
      <c r="K85" s="247">
        <v>1338</v>
      </c>
      <c r="L85" s="247">
        <v>111</v>
      </c>
      <c r="M85" s="3">
        <v>668.6908376495802</v>
      </c>
      <c r="N85" s="3">
        <v>572.54995744561131</v>
      </c>
      <c r="O85" s="3">
        <v>900.65747996037112</v>
      </c>
      <c r="P85" s="3">
        <v>628.74619407162652</v>
      </c>
      <c r="Q85" s="3">
        <v>1567.3685839844406</v>
      </c>
      <c r="R85" s="3">
        <v>716.1631179312908</v>
      </c>
      <c r="S85" s="3">
        <v>966.01588850539338</v>
      </c>
      <c r="T85" s="3">
        <v>979.47942123433802</v>
      </c>
      <c r="U85" s="3">
        <v>854.26429839234856</v>
      </c>
      <c r="V85" s="3">
        <v>70.86945973210068</v>
      </c>
    </row>
    <row r="86" spans="1:22">
      <c r="A86" s="347">
        <v>703</v>
      </c>
      <c r="B86" s="18" t="s">
        <v>79</v>
      </c>
      <c r="C86" s="12">
        <v>1011</v>
      </c>
      <c r="D86" s="12">
        <v>564</v>
      </c>
      <c r="E86" s="12">
        <v>565</v>
      </c>
      <c r="F86" s="12">
        <v>554</v>
      </c>
      <c r="G86" s="12">
        <v>1557</v>
      </c>
      <c r="H86" s="12">
        <v>840</v>
      </c>
      <c r="I86" s="12">
        <v>1295</v>
      </c>
      <c r="J86" s="12">
        <v>1504</v>
      </c>
      <c r="K86" s="247">
        <v>1453</v>
      </c>
      <c r="L86" s="247">
        <v>60</v>
      </c>
      <c r="M86" s="3">
        <v>1614.3197023647947</v>
      </c>
      <c r="N86" s="3">
        <v>893.50781027217135</v>
      </c>
      <c r="O86" s="3">
        <v>888.44859577947614</v>
      </c>
      <c r="P86" s="3">
        <v>865.00327889329537</v>
      </c>
      <c r="Q86" s="3">
        <v>2413.9160633168481</v>
      </c>
      <c r="R86" s="3">
        <v>1293.8403955454924</v>
      </c>
      <c r="S86" s="3">
        <v>1982.9421042154745</v>
      </c>
      <c r="T86" s="3">
        <v>2290.1344540374275</v>
      </c>
      <c r="U86" s="3">
        <v>3185.1462142136875</v>
      </c>
      <c r="V86" s="3">
        <v>131.5270288044193</v>
      </c>
    </row>
    <row r="87" spans="1:22">
      <c r="A87" s="347">
        <v>704</v>
      </c>
      <c r="B87" s="18" t="s">
        <v>80</v>
      </c>
      <c r="C87" s="12">
        <v>1167</v>
      </c>
      <c r="D87" s="12">
        <v>1331</v>
      </c>
      <c r="E87" s="12">
        <v>1897</v>
      </c>
      <c r="F87" s="12">
        <v>1050</v>
      </c>
      <c r="G87" s="12">
        <v>1567</v>
      </c>
      <c r="H87" s="12">
        <v>966</v>
      </c>
      <c r="I87" s="12">
        <v>1896</v>
      </c>
      <c r="J87" s="12">
        <v>2208</v>
      </c>
      <c r="K87" s="247">
        <v>1259</v>
      </c>
      <c r="L87" s="247">
        <v>28</v>
      </c>
      <c r="M87" s="3">
        <v>2993.5358095628976</v>
      </c>
      <c r="N87" s="3">
        <v>3341.0311762638685</v>
      </c>
      <c r="O87" s="3">
        <v>4663.110543005334</v>
      </c>
      <c r="P87" s="3">
        <v>2529.0235560479791</v>
      </c>
      <c r="Q87" s="3">
        <v>3700.0306958513374</v>
      </c>
      <c r="R87" s="3">
        <v>2238.5465668667298</v>
      </c>
      <c r="S87" s="3">
        <v>4310.8544404529121</v>
      </c>
      <c r="T87" s="3">
        <v>4928.3514128833531</v>
      </c>
      <c r="U87" s="3">
        <v>6658.5572244552568</v>
      </c>
      <c r="V87" s="3">
        <v>148.0854664692194</v>
      </c>
    </row>
    <row r="88" spans="1:22">
      <c r="A88" s="347">
        <v>705</v>
      </c>
      <c r="B88" s="18" t="s">
        <v>81</v>
      </c>
      <c r="C88" s="12">
        <v>1040</v>
      </c>
      <c r="D88" s="12">
        <v>891</v>
      </c>
      <c r="E88" s="12">
        <v>1001</v>
      </c>
      <c r="F88" s="12">
        <v>521</v>
      </c>
      <c r="G88" s="12">
        <v>686</v>
      </c>
      <c r="H88" s="12">
        <v>552</v>
      </c>
      <c r="I88" s="12">
        <v>935</v>
      </c>
      <c r="J88" s="12">
        <v>950</v>
      </c>
      <c r="K88" s="247">
        <v>750</v>
      </c>
      <c r="L88" s="247">
        <v>39</v>
      </c>
      <c r="M88" s="3">
        <v>2388.2790612226154</v>
      </c>
      <c r="N88" s="3">
        <v>2019.2176947831213</v>
      </c>
      <c r="O88" s="3">
        <v>2238.6223862238621</v>
      </c>
      <c r="P88" s="3">
        <v>1150.5929639363089</v>
      </c>
      <c r="Q88" s="3">
        <v>1496.5422456859878</v>
      </c>
      <c r="R88" s="3">
        <v>1190.1938377282822</v>
      </c>
      <c r="S88" s="3">
        <v>1994.0285775218597</v>
      </c>
      <c r="T88" s="3">
        <v>2004.6000295414742</v>
      </c>
      <c r="U88" s="3">
        <v>1565.9581575980289</v>
      </c>
      <c r="V88" s="3">
        <v>81.42982419509751</v>
      </c>
    </row>
    <row r="89" spans="1:22">
      <c r="A89" s="347">
        <v>706</v>
      </c>
      <c r="B89" s="18" t="s">
        <v>82</v>
      </c>
      <c r="C89" s="12">
        <v>742</v>
      </c>
      <c r="D89" s="12">
        <v>660</v>
      </c>
      <c r="E89" s="12">
        <v>518</v>
      </c>
      <c r="F89" s="12">
        <v>451</v>
      </c>
      <c r="G89" s="12">
        <v>1088</v>
      </c>
      <c r="H89" s="12">
        <v>522</v>
      </c>
      <c r="I89" s="12">
        <v>503</v>
      </c>
      <c r="J89" s="12">
        <v>526</v>
      </c>
      <c r="K89" s="247">
        <v>387</v>
      </c>
      <c r="L89" s="247">
        <v>22</v>
      </c>
      <c r="M89" s="3">
        <v>1474.3869967809878</v>
      </c>
      <c r="N89" s="3">
        <v>1286.6249488274168</v>
      </c>
      <c r="O89" s="3">
        <v>991.00822651616602</v>
      </c>
      <c r="P89" s="3">
        <v>847.07561699410246</v>
      </c>
      <c r="Q89" s="3">
        <v>2007.5652735492204</v>
      </c>
      <c r="R89" s="3">
        <v>946.88724423160636</v>
      </c>
      <c r="S89" s="3">
        <v>896.90096644199571</v>
      </c>
      <c r="T89" s="3">
        <v>922.46716122130442</v>
      </c>
      <c r="U89" s="3">
        <v>667.79403644395359</v>
      </c>
      <c r="V89" s="3">
        <v>37.962451684152398</v>
      </c>
    </row>
    <row r="90" spans="1:2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145"/>
      <c r="B91" s="554" t="s">
        <v>1192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6">
    <mergeCell ref="B91:G91"/>
    <mergeCell ref="B6:B7"/>
    <mergeCell ref="A2:E2"/>
    <mergeCell ref="C6:L6"/>
    <mergeCell ref="M6:V6"/>
    <mergeCell ref="A6:A7"/>
  </mergeCells>
  <hyperlinks>
    <hyperlink ref="A1" location="'ODS 16'!A1" display="ODS 16 " xr:uid="{00000000-0004-0000-6E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tabColor theme="4" tint="-0.499984740745262"/>
  </sheetPr>
  <dimension ref="A1:K7"/>
  <sheetViews>
    <sheetView zoomScale="80" zoomScaleNormal="80" workbookViewId="0"/>
  </sheetViews>
  <sheetFormatPr baseColWidth="10" defaultColWidth="10.6640625" defaultRowHeight="14.4"/>
  <sheetData>
    <row r="1" spans="1:11">
      <c r="A1" s="171" t="s">
        <v>232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>
      <c r="A2" s="685" t="s">
        <v>1193</v>
      </c>
      <c r="B2" s="685"/>
      <c r="C2" s="685"/>
      <c r="D2" s="685"/>
      <c r="E2" s="358"/>
      <c r="F2" s="358"/>
      <c r="G2" s="358"/>
      <c r="H2" s="358"/>
      <c r="I2" s="358"/>
      <c r="J2" s="358"/>
      <c r="K2" s="157"/>
    </row>
    <row r="3" spans="1:11">
      <c r="A3" s="359"/>
      <c r="B3" s="359"/>
      <c r="C3" s="359"/>
      <c r="D3" s="359"/>
      <c r="E3" s="358"/>
      <c r="F3" s="358"/>
      <c r="G3" s="358"/>
      <c r="H3" s="358"/>
      <c r="I3" s="358"/>
      <c r="J3" s="358"/>
      <c r="K3" s="157"/>
    </row>
    <row r="4" spans="1:11">
      <c r="A4" s="157"/>
      <c r="B4" s="360" t="s">
        <v>309</v>
      </c>
      <c r="C4" s="684" t="s">
        <v>311</v>
      </c>
      <c r="D4" s="684"/>
      <c r="E4" s="684"/>
      <c r="F4" s="684"/>
      <c r="G4" s="157"/>
      <c r="H4" s="157"/>
      <c r="I4" s="157"/>
      <c r="J4" s="157"/>
      <c r="K4" s="157"/>
    </row>
    <row r="5" spans="1:1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6" spans="1:11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1">
      <c r="K7" s="157"/>
    </row>
  </sheetData>
  <mergeCells count="2">
    <mergeCell ref="C4:F4"/>
    <mergeCell ref="A2:D2"/>
  </mergeCells>
  <hyperlinks>
    <hyperlink ref="A1" location="ODS!A1" display="INICIO " xr:uid="{00000000-0004-0000-6F00-000000000000}"/>
    <hyperlink ref="C4:F4" location="Internet!A1" display="Internet" xr:uid="{00000000-0004-0000-6F00-000001000000}"/>
  </hyperlinks>
  <pageMargins left="0.7" right="0.7" top="0.75" bottom="0.75" header="0.3" footer="0.3"/>
  <pageSetup scale="72" orientation="portrait" horizontalDpi="0" verticalDpi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tabColor theme="4" tint="-0.499984740745262"/>
  </sheetPr>
  <dimension ref="A1:I93"/>
  <sheetViews>
    <sheetView zoomScale="80" zoomScaleNormal="80" zoomScaleSheetLayoutView="85" workbookViewId="0">
      <selection activeCell="F13" sqref="F13"/>
    </sheetView>
  </sheetViews>
  <sheetFormatPr baseColWidth="10" defaultColWidth="11.44140625" defaultRowHeight="13.2"/>
  <cols>
    <col min="1" max="1" width="11.44140625" style="48"/>
    <col min="2" max="2" width="21.6640625" style="48" customWidth="1"/>
    <col min="3" max="3" width="33.44140625" style="48" customWidth="1"/>
    <col min="4" max="16384" width="11.44140625" style="48"/>
  </cols>
  <sheetData>
    <row r="1" spans="1:9" ht="15" thickBot="1">
      <c r="A1" s="172" t="s">
        <v>308</v>
      </c>
      <c r="B1" s="145"/>
      <c r="C1" s="145"/>
      <c r="D1" s="145"/>
    </row>
    <row r="2" spans="1:9">
      <c r="A2" s="686" t="s">
        <v>310</v>
      </c>
      <c r="B2" s="687"/>
      <c r="C2" s="687"/>
      <c r="D2" s="161"/>
      <c r="E2" s="6"/>
      <c r="F2" s="6"/>
      <c r="G2" s="6"/>
    </row>
    <row r="3" spans="1:9">
      <c r="A3" s="162"/>
      <c r="B3" s="162"/>
      <c r="C3" s="162"/>
      <c r="D3" s="162"/>
      <c r="E3" s="1"/>
      <c r="F3" s="1"/>
      <c r="G3" s="1"/>
    </row>
    <row r="4" spans="1:9" ht="16.95" customHeight="1">
      <c r="A4" s="161"/>
      <c r="B4" s="555" t="s">
        <v>311</v>
      </c>
      <c r="C4" s="555"/>
      <c r="D4" s="161"/>
      <c r="E4" s="6"/>
      <c r="F4" s="6"/>
      <c r="G4" s="6"/>
      <c r="H4" s="6"/>
      <c r="I4" s="6"/>
    </row>
    <row r="5" spans="1:9" ht="16.95" customHeight="1">
      <c r="A5" s="362"/>
      <c r="B5" s="162"/>
      <c r="C5" s="162"/>
      <c r="D5" s="162"/>
      <c r="E5" s="1"/>
      <c r="F5" s="1"/>
      <c r="G5" s="1"/>
      <c r="H5" s="1"/>
      <c r="I5" s="1"/>
    </row>
    <row r="6" spans="1:9" ht="15" customHeight="1">
      <c r="A6" s="361" t="s">
        <v>1161</v>
      </c>
      <c r="B6" s="56" t="s">
        <v>0</v>
      </c>
      <c r="C6" s="57" t="s">
        <v>142</v>
      </c>
      <c r="D6" s="145"/>
    </row>
    <row r="7" spans="1:9">
      <c r="A7" s="347">
        <v>101</v>
      </c>
      <c r="B7" s="58" t="s">
        <v>143</v>
      </c>
      <c r="C7" s="59">
        <v>81.5</v>
      </c>
      <c r="D7" s="145"/>
    </row>
    <row r="8" spans="1:9">
      <c r="A8" s="347">
        <v>102</v>
      </c>
      <c r="B8" s="58" t="s">
        <v>144</v>
      </c>
      <c r="C8" s="59">
        <v>85.2</v>
      </c>
      <c r="D8" s="145"/>
    </row>
    <row r="9" spans="1:9">
      <c r="A9" s="347">
        <v>103</v>
      </c>
      <c r="B9" s="58" t="s">
        <v>145</v>
      </c>
      <c r="C9" s="59">
        <v>81.400000000000006</v>
      </c>
      <c r="D9" s="145"/>
    </row>
    <row r="10" spans="1:9">
      <c r="A10" s="347">
        <v>104</v>
      </c>
      <c r="B10" s="58" t="s">
        <v>146</v>
      </c>
      <c r="C10" s="59">
        <v>57.8</v>
      </c>
      <c r="D10" s="145"/>
    </row>
    <row r="11" spans="1:9">
      <c r="A11" s="347">
        <v>105</v>
      </c>
      <c r="B11" s="58" t="s">
        <v>147</v>
      </c>
      <c r="C11" s="59">
        <v>69.7</v>
      </c>
      <c r="D11" s="145"/>
    </row>
    <row r="12" spans="1:9">
      <c r="A12" s="347">
        <v>106</v>
      </c>
      <c r="B12" s="58" t="s">
        <v>148</v>
      </c>
      <c r="C12" s="59">
        <v>74.8</v>
      </c>
      <c r="D12" s="145"/>
    </row>
    <row r="13" spans="1:9">
      <c r="A13" s="347">
        <v>107</v>
      </c>
      <c r="B13" s="58" t="s">
        <v>149</v>
      </c>
      <c r="C13" s="59">
        <v>75</v>
      </c>
      <c r="D13" s="145"/>
    </row>
    <row r="14" spans="1:9">
      <c r="A14" s="347">
        <v>108</v>
      </c>
      <c r="B14" s="58" t="s">
        <v>150</v>
      </c>
      <c r="C14" s="59">
        <v>83.9</v>
      </c>
      <c r="D14" s="145"/>
    </row>
    <row r="15" spans="1:9">
      <c r="A15" s="347">
        <v>109</v>
      </c>
      <c r="B15" s="58" t="s">
        <v>151</v>
      </c>
      <c r="C15" s="59">
        <v>86.6</v>
      </c>
      <c r="D15" s="145"/>
    </row>
    <row r="16" spans="1:9">
      <c r="A16" s="347">
        <v>110</v>
      </c>
      <c r="B16" s="58" t="s">
        <v>152</v>
      </c>
      <c r="C16" s="59">
        <v>76.400000000000006</v>
      </c>
      <c r="D16" s="145"/>
    </row>
    <row r="17" spans="1:4">
      <c r="A17" s="347">
        <v>111</v>
      </c>
      <c r="B17" s="58" t="s">
        <v>153</v>
      </c>
      <c r="C17" s="59">
        <v>84.7</v>
      </c>
      <c r="D17" s="145"/>
    </row>
    <row r="18" spans="1:4">
      <c r="A18" s="347">
        <v>112</v>
      </c>
      <c r="B18" s="58" t="s">
        <v>154</v>
      </c>
      <c r="C18" s="59">
        <v>62</v>
      </c>
      <c r="D18" s="145"/>
    </row>
    <row r="19" spans="1:4">
      <c r="A19" s="347">
        <v>113</v>
      </c>
      <c r="B19" s="58" t="s">
        <v>155</v>
      </c>
      <c r="C19" s="59">
        <v>83.8</v>
      </c>
      <c r="D19" s="145"/>
    </row>
    <row r="20" spans="1:4">
      <c r="A20" s="347">
        <v>114</v>
      </c>
      <c r="B20" s="58" t="s">
        <v>156</v>
      </c>
      <c r="C20" s="59">
        <v>86.4</v>
      </c>
      <c r="D20" s="145"/>
    </row>
    <row r="21" spans="1:4">
      <c r="A21" s="347">
        <v>115</v>
      </c>
      <c r="B21" s="58" t="s">
        <v>157</v>
      </c>
      <c r="C21" s="59">
        <v>90.7</v>
      </c>
      <c r="D21" s="145"/>
    </row>
    <row r="22" spans="1:4">
      <c r="A22" s="347">
        <v>116</v>
      </c>
      <c r="B22" s="58" t="s">
        <v>158</v>
      </c>
      <c r="C22" s="59">
        <v>38.200000000000003</v>
      </c>
      <c r="D22" s="145"/>
    </row>
    <row r="23" spans="1:4">
      <c r="A23" s="347">
        <v>117</v>
      </c>
      <c r="B23" s="58" t="s">
        <v>159</v>
      </c>
      <c r="C23" s="59">
        <v>67.8</v>
      </c>
      <c r="D23" s="145"/>
    </row>
    <row r="24" spans="1:4">
      <c r="A24" s="347">
        <v>118</v>
      </c>
      <c r="B24" s="58" t="s">
        <v>160</v>
      </c>
      <c r="C24" s="59">
        <v>88.4</v>
      </c>
      <c r="D24" s="145"/>
    </row>
    <row r="25" spans="1:4">
      <c r="A25" s="347">
        <v>119</v>
      </c>
      <c r="B25" s="58" t="s">
        <v>161</v>
      </c>
      <c r="C25" s="59">
        <v>58.8</v>
      </c>
      <c r="D25" s="145"/>
    </row>
    <row r="26" spans="1:4">
      <c r="A26" s="347">
        <v>120</v>
      </c>
      <c r="B26" s="58" t="s">
        <v>162</v>
      </c>
      <c r="C26" s="59">
        <v>66.599999999999994</v>
      </c>
      <c r="D26" s="145"/>
    </row>
    <row r="27" spans="1:4">
      <c r="A27" s="347">
        <v>201</v>
      </c>
      <c r="B27" s="58" t="s">
        <v>163</v>
      </c>
      <c r="C27" s="59">
        <v>79.5</v>
      </c>
      <c r="D27" s="145"/>
    </row>
    <row r="28" spans="1:4">
      <c r="A28" s="347">
        <v>202</v>
      </c>
      <c r="B28" s="58" t="s">
        <v>164</v>
      </c>
      <c r="C28" s="59">
        <v>72.099999999999994</v>
      </c>
      <c r="D28" s="145"/>
    </row>
    <row r="29" spans="1:4">
      <c r="A29" s="347">
        <v>203</v>
      </c>
      <c r="B29" s="58" t="s">
        <v>165</v>
      </c>
      <c r="C29" s="59">
        <v>79</v>
      </c>
      <c r="D29" s="145"/>
    </row>
    <row r="30" spans="1:4">
      <c r="A30" s="347">
        <v>204</v>
      </c>
      <c r="B30" s="58" t="s">
        <v>166</v>
      </c>
      <c r="C30" s="59">
        <v>54</v>
      </c>
      <c r="D30" s="145"/>
    </row>
    <row r="31" spans="1:4">
      <c r="A31" s="347">
        <v>205</v>
      </c>
      <c r="B31" s="58" t="s">
        <v>167</v>
      </c>
      <c r="C31" s="59">
        <v>73.599999999999994</v>
      </c>
      <c r="D31" s="145"/>
    </row>
    <row r="32" spans="1:4">
      <c r="A32" s="347">
        <v>206</v>
      </c>
      <c r="B32" s="58" t="s">
        <v>168</v>
      </c>
      <c r="C32" s="59">
        <v>72.599999999999994</v>
      </c>
      <c r="D32" s="145"/>
    </row>
    <row r="33" spans="1:4">
      <c r="A33" s="347">
        <v>207</v>
      </c>
      <c r="B33" s="58" t="s">
        <v>169</v>
      </c>
      <c r="C33" s="59">
        <v>78.8</v>
      </c>
      <c r="D33" s="145"/>
    </row>
    <row r="34" spans="1:4">
      <c r="A34" s="347">
        <v>208</v>
      </c>
      <c r="B34" s="58" t="s">
        <v>170</v>
      </c>
      <c r="C34" s="59">
        <v>72.400000000000006</v>
      </c>
      <c r="D34" s="145"/>
    </row>
    <row r="35" spans="1:4">
      <c r="A35" s="347">
        <v>209</v>
      </c>
      <c r="B35" s="58" t="s">
        <v>171</v>
      </c>
      <c r="C35" s="59">
        <v>64</v>
      </c>
      <c r="D35" s="145"/>
    </row>
    <row r="36" spans="1:4">
      <c r="A36" s="347">
        <v>210</v>
      </c>
      <c r="B36" s="58" t="s">
        <v>172</v>
      </c>
      <c r="C36" s="59">
        <v>64.8</v>
      </c>
      <c r="D36" s="145"/>
    </row>
    <row r="37" spans="1:4">
      <c r="A37" s="347">
        <v>211</v>
      </c>
      <c r="B37" s="58" t="s">
        <v>173</v>
      </c>
      <c r="C37" s="59">
        <v>71.099999999999994</v>
      </c>
      <c r="D37" s="145"/>
    </row>
    <row r="38" spans="1:4">
      <c r="A38" s="347">
        <v>212</v>
      </c>
      <c r="B38" s="58" t="s">
        <v>174</v>
      </c>
      <c r="C38" s="59">
        <v>70.3</v>
      </c>
      <c r="D38" s="145"/>
    </row>
    <row r="39" spans="1:4">
      <c r="A39" s="347">
        <v>213</v>
      </c>
      <c r="B39" s="58" t="s">
        <v>175</v>
      </c>
      <c r="C39" s="59">
        <v>45.8</v>
      </c>
      <c r="D39" s="145"/>
    </row>
    <row r="40" spans="1:4">
      <c r="A40" s="347">
        <v>214</v>
      </c>
      <c r="B40" s="58" t="s">
        <v>176</v>
      </c>
      <c r="C40" s="59">
        <v>21.8</v>
      </c>
      <c r="D40" s="145"/>
    </row>
    <row r="41" spans="1:4">
      <c r="A41" s="347">
        <v>215</v>
      </c>
      <c r="B41" s="58" t="s">
        <v>177</v>
      </c>
      <c r="C41" s="59">
        <v>39.799999999999997</v>
      </c>
      <c r="D41" s="145"/>
    </row>
    <row r="42" spans="1:4">
      <c r="A42" s="347">
        <v>216</v>
      </c>
      <c r="B42" s="58" t="s">
        <v>178</v>
      </c>
      <c r="C42" s="59">
        <v>48.3</v>
      </c>
      <c r="D42" s="145"/>
    </row>
    <row r="43" spans="1:4">
      <c r="A43" s="347">
        <v>301</v>
      </c>
      <c r="B43" s="58" t="s">
        <v>179</v>
      </c>
      <c r="C43" s="59">
        <v>79.2</v>
      </c>
      <c r="D43" s="145"/>
    </row>
    <row r="44" spans="1:4">
      <c r="A44" s="347">
        <v>302</v>
      </c>
      <c r="B44" s="58" t="s">
        <v>180</v>
      </c>
      <c r="C44" s="59">
        <v>75.900000000000006</v>
      </c>
      <c r="D44" s="145"/>
    </row>
    <row r="45" spans="1:4">
      <c r="A45" s="347">
        <v>303</v>
      </c>
      <c r="B45" s="58" t="s">
        <v>181</v>
      </c>
      <c r="C45" s="59">
        <v>84.8</v>
      </c>
      <c r="D45" s="145"/>
    </row>
    <row r="46" spans="1:4">
      <c r="A46" s="347">
        <v>304</v>
      </c>
      <c r="B46" s="58" t="s">
        <v>182</v>
      </c>
      <c r="C46" s="59">
        <v>66.8</v>
      </c>
      <c r="D46" s="145"/>
    </row>
    <row r="47" spans="1:4">
      <c r="A47" s="347">
        <v>305</v>
      </c>
      <c r="B47" s="58" t="s">
        <v>183</v>
      </c>
      <c r="C47" s="59">
        <v>61.3</v>
      </c>
      <c r="D47" s="145"/>
    </row>
    <row r="48" spans="1:4">
      <c r="A48" s="347">
        <v>306</v>
      </c>
      <c r="B48" s="58" t="s">
        <v>184</v>
      </c>
      <c r="C48" s="59">
        <v>57.5</v>
      </c>
      <c r="D48" s="145"/>
    </row>
    <row r="49" spans="1:4">
      <c r="A49" s="347">
        <v>307</v>
      </c>
      <c r="B49" s="58" t="s">
        <v>185</v>
      </c>
      <c r="C49" s="59">
        <v>76.099999999999994</v>
      </c>
      <c r="D49" s="145"/>
    </row>
    <row r="50" spans="1:4">
      <c r="A50" s="347">
        <v>308</v>
      </c>
      <c r="B50" s="58" t="s">
        <v>186</v>
      </c>
      <c r="C50" s="59">
        <v>74.5</v>
      </c>
      <c r="D50" s="145"/>
    </row>
    <row r="51" spans="1:4">
      <c r="A51" s="347">
        <v>401</v>
      </c>
      <c r="B51" s="58" t="s">
        <v>187</v>
      </c>
      <c r="C51" s="59">
        <v>89.3</v>
      </c>
      <c r="D51" s="145"/>
    </row>
    <row r="52" spans="1:4">
      <c r="A52" s="347">
        <v>402</v>
      </c>
      <c r="B52" s="58" t="s">
        <v>188</v>
      </c>
      <c r="C52" s="59">
        <v>87.4</v>
      </c>
      <c r="D52" s="145"/>
    </row>
    <row r="53" spans="1:4">
      <c r="A53" s="347">
        <v>403</v>
      </c>
      <c r="B53" s="58" t="s">
        <v>189</v>
      </c>
      <c r="C53" s="59">
        <v>86.6</v>
      </c>
      <c r="D53" s="145"/>
    </row>
    <row r="54" spans="1:4">
      <c r="A54" s="347">
        <v>404</v>
      </c>
      <c r="B54" s="58" t="s">
        <v>190</v>
      </c>
      <c r="C54" s="59">
        <v>82.8</v>
      </c>
      <c r="D54" s="145"/>
    </row>
    <row r="55" spans="1:4">
      <c r="A55" s="347">
        <v>405</v>
      </c>
      <c r="B55" s="58" t="s">
        <v>191</v>
      </c>
      <c r="C55" s="59">
        <v>86.1</v>
      </c>
      <c r="D55" s="145"/>
    </row>
    <row r="56" spans="1:4">
      <c r="A56" s="347">
        <v>406</v>
      </c>
      <c r="B56" s="58" t="s">
        <v>192</v>
      </c>
      <c r="C56" s="59">
        <v>82.3</v>
      </c>
      <c r="D56" s="145"/>
    </row>
    <row r="57" spans="1:4">
      <c r="A57" s="347">
        <v>407</v>
      </c>
      <c r="B57" s="58" t="s">
        <v>193</v>
      </c>
      <c r="C57" s="59">
        <v>89.1</v>
      </c>
      <c r="D57" s="145"/>
    </row>
    <row r="58" spans="1:4">
      <c r="A58" s="347">
        <v>408</v>
      </c>
      <c r="B58" s="58" t="s">
        <v>194</v>
      </c>
      <c r="C58" s="59">
        <v>90.2</v>
      </c>
      <c r="D58" s="145"/>
    </row>
    <row r="59" spans="1:4">
      <c r="A59" s="347">
        <v>409</v>
      </c>
      <c r="B59" s="58" t="s">
        <v>195</v>
      </c>
      <c r="C59" s="59">
        <v>91.4</v>
      </c>
      <c r="D59" s="145"/>
    </row>
    <row r="60" spans="1:4">
      <c r="A60" s="347">
        <v>410</v>
      </c>
      <c r="B60" s="58" t="s">
        <v>196</v>
      </c>
      <c r="C60" s="59">
        <v>54.5</v>
      </c>
      <c r="D60" s="145"/>
    </row>
    <row r="61" spans="1:4">
      <c r="A61" s="347">
        <v>501</v>
      </c>
      <c r="B61" s="58" t="s">
        <v>197</v>
      </c>
      <c r="C61" s="59">
        <v>76.5</v>
      </c>
      <c r="D61" s="145"/>
    </row>
    <row r="62" spans="1:4">
      <c r="A62" s="347">
        <v>502</v>
      </c>
      <c r="B62" s="58" t="s">
        <v>198</v>
      </c>
      <c r="C62" s="59">
        <v>54.1</v>
      </c>
      <c r="D62" s="145"/>
    </row>
    <row r="63" spans="1:4">
      <c r="A63" s="347">
        <v>503</v>
      </c>
      <c r="B63" s="58" t="s">
        <v>199</v>
      </c>
      <c r="C63" s="59">
        <v>65</v>
      </c>
      <c r="D63" s="145"/>
    </row>
    <row r="64" spans="1:4">
      <c r="A64" s="347">
        <v>504</v>
      </c>
      <c r="B64" s="58" t="s">
        <v>200</v>
      </c>
      <c r="C64" s="59">
        <v>50.8</v>
      </c>
      <c r="D64" s="145"/>
    </row>
    <row r="65" spans="1:4">
      <c r="A65" s="347">
        <v>505</v>
      </c>
      <c r="B65" s="58" t="s">
        <v>201</v>
      </c>
      <c r="C65" s="59">
        <v>70.7</v>
      </c>
      <c r="D65" s="145"/>
    </row>
    <row r="66" spans="1:4">
      <c r="A66" s="347">
        <v>506</v>
      </c>
      <c r="B66" s="58" t="s">
        <v>202</v>
      </c>
      <c r="C66" s="59">
        <v>60.7</v>
      </c>
      <c r="D66" s="145"/>
    </row>
    <row r="67" spans="1:4">
      <c r="A67" s="347">
        <v>507</v>
      </c>
      <c r="B67" s="58" t="s">
        <v>203</v>
      </c>
      <c r="C67" s="59">
        <v>33</v>
      </c>
      <c r="D67" s="145"/>
    </row>
    <row r="68" spans="1:4">
      <c r="A68" s="347">
        <v>508</v>
      </c>
      <c r="B68" s="58" t="s">
        <v>204</v>
      </c>
      <c r="C68" s="59">
        <v>59.2</v>
      </c>
      <c r="D68" s="145"/>
    </row>
    <row r="69" spans="1:4">
      <c r="A69" s="347">
        <v>509</v>
      </c>
      <c r="B69" s="58" t="s">
        <v>205</v>
      </c>
      <c r="C69" s="59">
        <v>38.299999999999997</v>
      </c>
      <c r="D69" s="145"/>
    </row>
    <row r="70" spans="1:4">
      <c r="A70" s="347">
        <v>510</v>
      </c>
      <c r="B70" s="58" t="s">
        <v>206</v>
      </c>
      <c r="C70" s="59">
        <v>32.6</v>
      </c>
      <c r="D70" s="145"/>
    </row>
    <row r="71" spans="1:4">
      <c r="A71" s="347">
        <v>511</v>
      </c>
      <c r="B71" s="58" t="s">
        <v>207</v>
      </c>
      <c r="C71" s="59">
        <v>48.1</v>
      </c>
      <c r="D71" s="145"/>
    </row>
    <row r="72" spans="1:4">
      <c r="A72" s="347">
        <v>601</v>
      </c>
      <c r="B72" s="58" t="s">
        <v>208</v>
      </c>
      <c r="C72" s="59">
        <v>58.7</v>
      </c>
      <c r="D72" s="145"/>
    </row>
    <row r="73" spans="1:4">
      <c r="A73" s="347">
        <v>602</v>
      </c>
      <c r="B73" s="58" t="s">
        <v>209</v>
      </c>
      <c r="C73" s="59">
        <v>69.8</v>
      </c>
      <c r="D73" s="145"/>
    </row>
    <row r="74" spans="1:4">
      <c r="A74" s="347">
        <v>603</v>
      </c>
      <c r="B74" s="58" t="s">
        <v>210</v>
      </c>
      <c r="C74" s="59">
        <v>37.1</v>
      </c>
      <c r="D74" s="145"/>
    </row>
    <row r="75" spans="1:4">
      <c r="A75" s="347">
        <v>604</v>
      </c>
      <c r="B75" s="58" t="s">
        <v>211</v>
      </c>
      <c r="C75" s="59">
        <v>71.400000000000006</v>
      </c>
      <c r="D75" s="145"/>
    </row>
    <row r="76" spans="1:4">
      <c r="A76" s="347">
        <v>605</v>
      </c>
      <c r="B76" s="58" t="s">
        <v>212</v>
      </c>
      <c r="C76" s="59">
        <v>47.2</v>
      </c>
      <c r="D76" s="145"/>
    </row>
    <row r="77" spans="1:4">
      <c r="A77" s="347">
        <v>606</v>
      </c>
      <c r="B77" s="58" t="s">
        <v>213</v>
      </c>
      <c r="C77" s="59">
        <v>53</v>
      </c>
      <c r="D77" s="145"/>
    </row>
    <row r="78" spans="1:4">
      <c r="A78" s="347">
        <v>607</v>
      </c>
      <c r="B78" s="58" t="s">
        <v>214</v>
      </c>
      <c r="C78" s="59">
        <v>48.2</v>
      </c>
      <c r="D78" s="145"/>
    </row>
    <row r="79" spans="1:4">
      <c r="A79" s="347">
        <v>608</v>
      </c>
      <c r="B79" s="58" t="s">
        <v>215</v>
      </c>
      <c r="C79" s="59">
        <v>50.3</v>
      </c>
      <c r="D79" s="145"/>
    </row>
    <row r="80" spans="1:4">
      <c r="A80" s="347">
        <v>609</v>
      </c>
      <c r="B80" s="58" t="s">
        <v>216</v>
      </c>
      <c r="C80" s="59">
        <v>50.3</v>
      </c>
      <c r="D80" s="145"/>
    </row>
    <row r="81" spans="1:4">
      <c r="A81" s="347">
        <v>610</v>
      </c>
      <c r="B81" s="58" t="s">
        <v>217</v>
      </c>
      <c r="C81" s="59">
        <v>61.1</v>
      </c>
      <c r="D81" s="145"/>
    </row>
    <row r="82" spans="1:4">
      <c r="A82" s="347">
        <v>611</v>
      </c>
      <c r="B82" s="58" t="s">
        <v>218</v>
      </c>
      <c r="C82" s="59">
        <v>53.8</v>
      </c>
      <c r="D82" s="145"/>
    </row>
    <row r="83" spans="1:4">
      <c r="A83" s="347">
        <v>612</v>
      </c>
      <c r="B83" s="45" t="s">
        <v>103</v>
      </c>
      <c r="C83" s="60">
        <v>75.7</v>
      </c>
      <c r="D83" s="145"/>
    </row>
    <row r="84" spans="1:4">
      <c r="A84" s="347">
        <v>613</v>
      </c>
      <c r="B84" s="45" t="s">
        <v>104</v>
      </c>
      <c r="C84" s="60">
        <v>29.3</v>
      </c>
      <c r="D84" s="145"/>
    </row>
    <row r="85" spans="1:4">
      <c r="A85" s="347">
        <v>701</v>
      </c>
      <c r="B85" s="58" t="s">
        <v>219</v>
      </c>
      <c r="C85" s="59">
        <v>55.4</v>
      </c>
      <c r="D85" s="145"/>
    </row>
    <row r="86" spans="1:4">
      <c r="A86" s="347">
        <v>702</v>
      </c>
      <c r="B86" s="58" t="s">
        <v>220</v>
      </c>
      <c r="C86" s="59">
        <v>61.2</v>
      </c>
      <c r="D86" s="145"/>
    </row>
    <row r="87" spans="1:4">
      <c r="A87" s="347">
        <v>703</v>
      </c>
      <c r="B87" s="58" t="s">
        <v>221</v>
      </c>
      <c r="C87" s="59">
        <v>49.6</v>
      </c>
      <c r="D87" s="145"/>
    </row>
    <row r="88" spans="1:4">
      <c r="A88" s="347">
        <v>704</v>
      </c>
      <c r="B88" s="58" t="s">
        <v>222</v>
      </c>
      <c r="C88" s="59">
        <v>25.8</v>
      </c>
      <c r="D88" s="145"/>
    </row>
    <row r="89" spans="1:4">
      <c r="A89" s="347">
        <v>705</v>
      </c>
      <c r="B89" s="58" t="s">
        <v>223</v>
      </c>
      <c r="C89" s="59">
        <v>38.299999999999997</v>
      </c>
      <c r="D89" s="145"/>
    </row>
    <row r="90" spans="1:4">
      <c r="A90" s="347">
        <v>706</v>
      </c>
      <c r="B90" s="58" t="s">
        <v>224</v>
      </c>
      <c r="C90" s="59">
        <v>48.4</v>
      </c>
      <c r="D90" s="145"/>
    </row>
    <row r="91" spans="1:4">
      <c r="A91" s="145"/>
      <c r="B91" s="145"/>
      <c r="C91" s="145"/>
      <c r="D91" s="145"/>
    </row>
    <row r="92" spans="1:4">
      <c r="A92" s="145"/>
      <c r="B92" s="670" t="s">
        <v>327</v>
      </c>
      <c r="C92" s="670"/>
      <c r="D92" s="145"/>
    </row>
    <row r="93" spans="1:4">
      <c r="A93" s="145"/>
      <c r="B93" s="145"/>
      <c r="C93" s="145"/>
      <c r="D93" s="145"/>
    </row>
  </sheetData>
  <mergeCells count="3">
    <mergeCell ref="B92:C92"/>
    <mergeCell ref="A2:C2"/>
    <mergeCell ref="B4:C4"/>
  </mergeCells>
  <hyperlinks>
    <hyperlink ref="A1" location="'ODS 17'!A1" display="ODS 17" xr:uid="{00000000-0004-0000-7000-000000000000}"/>
  </hyperlinks>
  <pageMargins left="0.7" right="0.7" top="0.75" bottom="0.75" header="0.3" footer="0.3"/>
  <pageSetup orientation="portrait" horizontalDpi="0" verticalDpi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>
    <tabColor theme="1"/>
  </sheetPr>
  <dimension ref="A1:L101"/>
  <sheetViews>
    <sheetView zoomScale="80" zoomScaleNormal="80" workbookViewId="0"/>
  </sheetViews>
  <sheetFormatPr baseColWidth="10" defaultColWidth="11.44140625" defaultRowHeight="13.2"/>
  <cols>
    <col min="1" max="2" width="11.44140625" style="48"/>
    <col min="3" max="3" width="21.6640625" style="48" bestFit="1" customWidth="1"/>
    <col min="4" max="9" width="15.33203125" style="48" customWidth="1"/>
    <col min="10" max="10" width="11.44140625" style="48"/>
    <col min="11" max="11" width="13.6640625" style="48" customWidth="1"/>
    <col min="12" max="12" width="21.77734375" style="48" bestFit="1" customWidth="1"/>
    <col min="13" max="16384" width="11.44140625" style="48"/>
  </cols>
  <sheetData>
    <row r="1" spans="1:12" ht="13.8" thickBot="1">
      <c r="A1" s="170" t="s">
        <v>232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2" ht="13.8" thickBot="1">
      <c r="A2" s="145"/>
      <c r="B2" s="145"/>
      <c r="C2" s="145"/>
      <c r="D2" s="145" t="s">
        <v>1198</v>
      </c>
      <c r="E2" s="173">
        <f>+COUNTA(D5:I99)</f>
        <v>135</v>
      </c>
      <c r="F2" s="145"/>
      <c r="G2" s="145"/>
      <c r="H2" s="145"/>
      <c r="I2" s="145"/>
      <c r="J2" s="145"/>
      <c r="K2" s="145"/>
    </row>
    <row r="3" spans="1:1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2">
      <c r="A4" s="145"/>
      <c r="B4" s="87" t="s">
        <v>392</v>
      </c>
      <c r="C4" s="87" t="s">
        <v>393</v>
      </c>
      <c r="D4" s="698" t="s">
        <v>394</v>
      </c>
      <c r="E4" s="698"/>
      <c r="F4" s="698"/>
      <c r="G4" s="698"/>
      <c r="H4" s="698"/>
      <c r="I4" s="698"/>
      <c r="J4" s="145"/>
    </row>
    <row r="5" spans="1:12">
      <c r="A5" s="145"/>
      <c r="B5" s="372">
        <v>1</v>
      </c>
      <c r="C5" s="372" t="s">
        <v>498</v>
      </c>
      <c r="D5" s="699" t="s">
        <v>421</v>
      </c>
      <c r="E5" s="699"/>
      <c r="F5" s="699"/>
      <c r="G5" s="699"/>
      <c r="H5" s="699"/>
      <c r="I5" s="699"/>
      <c r="J5" s="363"/>
      <c r="K5" s="363"/>
      <c r="L5" s="373"/>
    </row>
    <row r="6" spans="1:12">
      <c r="A6" s="145"/>
      <c r="B6" s="700">
        <v>2</v>
      </c>
      <c r="C6" s="700" t="s">
        <v>395</v>
      </c>
      <c r="D6" s="699" t="s">
        <v>649</v>
      </c>
      <c r="E6" s="699"/>
      <c r="F6" s="699"/>
      <c r="G6" s="699"/>
      <c r="H6" s="699"/>
      <c r="I6" s="699"/>
      <c r="J6" s="363"/>
      <c r="K6" s="363"/>
      <c r="L6" s="373"/>
    </row>
    <row r="7" spans="1:12">
      <c r="A7" s="145"/>
      <c r="B7" s="700"/>
      <c r="C7" s="700"/>
      <c r="D7" s="694" t="s">
        <v>422</v>
      </c>
      <c r="E7" s="694"/>
      <c r="F7" s="694"/>
      <c r="G7" s="694"/>
      <c r="H7" s="694"/>
      <c r="I7" s="694"/>
      <c r="J7" s="363"/>
      <c r="K7" s="363"/>
      <c r="L7" s="373"/>
    </row>
    <row r="8" spans="1:12">
      <c r="A8" s="145"/>
      <c r="B8" s="700"/>
      <c r="C8" s="700"/>
      <c r="D8" s="694" t="s">
        <v>423</v>
      </c>
      <c r="E8" s="694"/>
      <c r="F8" s="694"/>
      <c r="G8" s="694"/>
      <c r="H8" s="694"/>
      <c r="I8" s="694"/>
      <c r="J8" s="363"/>
      <c r="K8" s="363"/>
      <c r="L8" s="363"/>
    </row>
    <row r="9" spans="1:12">
      <c r="A9" s="145"/>
      <c r="B9" s="700"/>
      <c r="C9" s="700"/>
      <c r="D9" s="694" t="s">
        <v>424</v>
      </c>
      <c r="E9" s="694"/>
      <c r="F9" s="694"/>
      <c r="G9" s="694"/>
      <c r="H9" s="694"/>
      <c r="I9" s="694"/>
      <c r="J9" s="363"/>
      <c r="K9" s="363"/>
      <c r="L9" s="363"/>
    </row>
    <row r="10" spans="1:12">
      <c r="A10" s="145"/>
      <c r="B10" s="700"/>
      <c r="C10" s="700"/>
      <c r="D10" s="694" t="s">
        <v>425</v>
      </c>
      <c r="E10" s="694"/>
      <c r="F10" s="694"/>
      <c r="G10" s="694"/>
      <c r="H10" s="694"/>
      <c r="I10" s="694"/>
      <c r="J10" s="363"/>
      <c r="K10" s="363"/>
      <c r="L10" s="363"/>
    </row>
    <row r="11" spans="1:12">
      <c r="A11" s="145"/>
      <c r="B11" s="700"/>
      <c r="C11" s="700"/>
      <c r="D11" s="694" t="s">
        <v>426</v>
      </c>
      <c r="E11" s="694"/>
      <c r="F11" s="694"/>
      <c r="G11" s="694"/>
      <c r="H11" s="694"/>
      <c r="I11" s="694"/>
      <c r="J11" s="363"/>
      <c r="K11" s="363"/>
      <c r="L11" s="363"/>
    </row>
    <row r="12" spans="1:12">
      <c r="A12" s="145"/>
      <c r="B12" s="700"/>
      <c r="C12" s="700"/>
      <c r="D12" s="694" t="s">
        <v>427</v>
      </c>
      <c r="E12" s="694"/>
      <c r="F12" s="694"/>
      <c r="G12" s="694"/>
      <c r="H12" s="694"/>
      <c r="I12" s="694"/>
      <c r="J12" s="363"/>
      <c r="K12" s="363"/>
      <c r="L12" s="363"/>
    </row>
    <row r="13" spans="1:12">
      <c r="A13" s="145"/>
      <c r="B13" s="700"/>
      <c r="C13" s="700"/>
      <c r="D13" s="694" t="s">
        <v>428</v>
      </c>
      <c r="E13" s="694"/>
      <c r="F13" s="694"/>
      <c r="G13" s="694"/>
      <c r="H13" s="694"/>
      <c r="I13" s="694"/>
      <c r="J13" s="363"/>
      <c r="K13" s="363"/>
      <c r="L13" s="363"/>
    </row>
    <row r="14" spans="1:12">
      <c r="A14" s="145"/>
      <c r="B14" s="688">
        <v>3</v>
      </c>
      <c r="C14" s="372" t="s">
        <v>396</v>
      </c>
      <c r="D14" s="694" t="s">
        <v>429</v>
      </c>
      <c r="E14" s="694"/>
      <c r="F14" s="694"/>
      <c r="G14" s="694"/>
      <c r="H14" s="694"/>
      <c r="I14" s="694"/>
      <c r="J14" s="363"/>
      <c r="K14" s="363"/>
      <c r="L14" s="363"/>
    </row>
    <row r="15" spans="1:12">
      <c r="A15" s="145"/>
      <c r="B15" s="689"/>
      <c r="C15" s="372" t="s">
        <v>397</v>
      </c>
      <c r="D15" s="694" t="s">
        <v>430</v>
      </c>
      <c r="E15" s="694"/>
      <c r="F15" s="694"/>
      <c r="G15" s="694"/>
      <c r="H15" s="694"/>
      <c r="I15" s="694"/>
      <c r="J15" s="363"/>
      <c r="K15" s="363"/>
      <c r="L15" s="363"/>
    </row>
    <row r="16" spans="1:12">
      <c r="A16" s="145"/>
      <c r="B16" s="689"/>
      <c r="C16" s="372" t="s">
        <v>398</v>
      </c>
      <c r="D16" s="694" t="s">
        <v>431</v>
      </c>
      <c r="E16" s="694"/>
      <c r="F16" s="694"/>
      <c r="G16" s="694"/>
      <c r="H16" s="694"/>
      <c r="I16" s="694"/>
      <c r="J16" s="363"/>
      <c r="K16" s="363"/>
      <c r="L16" s="363"/>
    </row>
    <row r="17" spans="1:12">
      <c r="A17" s="145"/>
      <c r="B17" s="689"/>
      <c r="C17" s="372" t="s">
        <v>399</v>
      </c>
      <c r="D17" s="694" t="s">
        <v>432</v>
      </c>
      <c r="E17" s="694"/>
      <c r="F17" s="694"/>
      <c r="G17" s="694"/>
      <c r="H17" s="694"/>
      <c r="I17" s="694"/>
      <c r="J17" s="363"/>
      <c r="K17" s="363"/>
      <c r="L17" s="363"/>
    </row>
    <row r="18" spans="1:12">
      <c r="A18" s="145"/>
      <c r="B18" s="689"/>
      <c r="C18" s="372" t="s">
        <v>400</v>
      </c>
      <c r="D18" s="694" t="s">
        <v>433</v>
      </c>
      <c r="E18" s="694"/>
      <c r="F18" s="694"/>
      <c r="G18" s="694"/>
      <c r="H18" s="694"/>
      <c r="I18" s="694"/>
      <c r="J18" s="363"/>
      <c r="K18" s="363"/>
      <c r="L18" s="363"/>
    </row>
    <row r="19" spans="1:12">
      <c r="A19" s="145"/>
      <c r="B19" s="689"/>
      <c r="C19" s="372" t="s">
        <v>401</v>
      </c>
      <c r="D19" s="694" t="s">
        <v>434</v>
      </c>
      <c r="E19" s="694"/>
      <c r="F19" s="694"/>
      <c r="G19" s="694"/>
      <c r="H19" s="694"/>
      <c r="I19" s="694"/>
      <c r="J19" s="363"/>
      <c r="K19" s="363"/>
      <c r="L19" s="363"/>
    </row>
    <row r="20" spans="1:12">
      <c r="A20" s="145"/>
      <c r="B20" s="689"/>
      <c r="C20" s="372" t="s">
        <v>402</v>
      </c>
      <c r="D20" s="694" t="s">
        <v>435</v>
      </c>
      <c r="E20" s="694"/>
      <c r="F20" s="694"/>
      <c r="G20" s="694"/>
      <c r="H20" s="694"/>
      <c r="I20" s="694"/>
      <c r="J20" s="364"/>
      <c r="K20" s="363"/>
      <c r="L20" s="363"/>
    </row>
    <row r="21" spans="1:12">
      <c r="A21" s="145"/>
      <c r="B21" s="689"/>
      <c r="C21" s="372" t="s">
        <v>403</v>
      </c>
      <c r="D21" s="694" t="s">
        <v>436</v>
      </c>
      <c r="E21" s="694"/>
      <c r="F21" s="694"/>
      <c r="G21" s="694"/>
      <c r="H21" s="694"/>
      <c r="I21" s="694"/>
      <c r="J21" s="363"/>
      <c r="K21" s="363"/>
      <c r="L21" s="363"/>
    </row>
    <row r="22" spans="1:12">
      <c r="A22" s="145"/>
      <c r="B22" s="689"/>
      <c r="C22" s="372" t="s">
        <v>499</v>
      </c>
      <c r="D22" s="694" t="s">
        <v>437</v>
      </c>
      <c r="E22" s="694"/>
      <c r="F22" s="694"/>
      <c r="G22" s="694"/>
      <c r="H22" s="694"/>
      <c r="I22" s="694"/>
      <c r="J22" s="363"/>
      <c r="K22" s="363"/>
      <c r="L22" s="363"/>
    </row>
    <row r="23" spans="1:12">
      <c r="A23" s="145"/>
      <c r="B23" s="689"/>
      <c r="C23" s="372" t="s">
        <v>404</v>
      </c>
      <c r="D23" s="694" t="s">
        <v>373</v>
      </c>
      <c r="E23" s="694"/>
      <c r="F23" s="694"/>
      <c r="G23" s="694"/>
      <c r="H23" s="694"/>
      <c r="I23" s="694"/>
      <c r="J23" s="363"/>
      <c r="K23" s="363"/>
      <c r="L23" s="363"/>
    </row>
    <row r="24" spans="1:12">
      <c r="A24" s="145"/>
      <c r="B24" s="689"/>
      <c r="C24" s="372" t="s">
        <v>500</v>
      </c>
      <c r="D24" s="694" t="s">
        <v>438</v>
      </c>
      <c r="E24" s="694"/>
      <c r="F24" s="694"/>
      <c r="G24" s="694"/>
      <c r="H24" s="694"/>
      <c r="I24" s="694"/>
      <c r="J24" s="363"/>
      <c r="K24" s="363"/>
      <c r="L24" s="363"/>
    </row>
    <row r="25" spans="1:12">
      <c r="A25" s="145"/>
      <c r="B25" s="688">
        <v>4</v>
      </c>
      <c r="C25" s="688" t="s">
        <v>405</v>
      </c>
      <c r="D25" s="694" t="s">
        <v>439</v>
      </c>
      <c r="E25" s="694"/>
      <c r="F25" s="694"/>
      <c r="G25" s="694"/>
      <c r="H25" s="694"/>
      <c r="I25" s="694"/>
      <c r="J25" s="363"/>
      <c r="K25" s="363"/>
      <c r="L25" s="363"/>
    </row>
    <row r="26" spans="1:12">
      <c r="A26" s="145"/>
      <c r="B26" s="689"/>
      <c r="C26" s="689"/>
      <c r="D26" s="694" t="s">
        <v>440</v>
      </c>
      <c r="E26" s="694"/>
      <c r="F26" s="694"/>
      <c r="G26" s="694"/>
      <c r="H26" s="694"/>
      <c r="I26" s="694"/>
      <c r="J26" s="363"/>
      <c r="K26" s="363"/>
      <c r="L26" s="363"/>
    </row>
    <row r="27" spans="1:12">
      <c r="A27" s="145"/>
      <c r="B27" s="689"/>
      <c r="C27" s="689"/>
      <c r="D27" s="691" t="s">
        <v>646</v>
      </c>
      <c r="E27" s="692"/>
      <c r="F27" s="692"/>
      <c r="G27" s="692"/>
      <c r="H27" s="692"/>
      <c r="I27" s="693"/>
      <c r="J27" s="363"/>
      <c r="K27" s="363"/>
      <c r="L27" s="363"/>
    </row>
    <row r="28" spans="1:12">
      <c r="A28" s="145"/>
      <c r="B28" s="689"/>
      <c r="C28" s="689"/>
      <c r="D28" s="691" t="s">
        <v>647</v>
      </c>
      <c r="E28" s="692"/>
      <c r="F28" s="692"/>
      <c r="G28" s="692"/>
      <c r="H28" s="692"/>
      <c r="I28" s="693"/>
      <c r="J28" s="363"/>
      <c r="K28" s="363"/>
      <c r="L28" s="363"/>
    </row>
    <row r="29" spans="1:12">
      <c r="A29" s="145"/>
      <c r="B29" s="689"/>
      <c r="C29" s="689"/>
      <c r="D29" s="691" t="s">
        <v>648</v>
      </c>
      <c r="E29" s="692"/>
      <c r="F29" s="692"/>
      <c r="G29" s="692"/>
      <c r="H29" s="692"/>
      <c r="I29" s="693"/>
      <c r="J29" s="363"/>
      <c r="K29" s="363"/>
      <c r="L29" s="363"/>
    </row>
    <row r="30" spans="1:12">
      <c r="A30" s="145"/>
      <c r="B30" s="689"/>
      <c r="C30" s="690"/>
      <c r="D30" s="691" t="s">
        <v>1140</v>
      </c>
      <c r="E30" s="692"/>
      <c r="F30" s="692"/>
      <c r="G30" s="692"/>
      <c r="H30" s="692"/>
      <c r="I30" s="693"/>
      <c r="J30" s="363"/>
      <c r="K30" s="363"/>
      <c r="L30" s="363"/>
    </row>
    <row r="31" spans="1:12">
      <c r="A31" s="145"/>
      <c r="B31" s="689"/>
      <c r="C31" s="372" t="s">
        <v>406</v>
      </c>
      <c r="D31" s="694" t="s">
        <v>441</v>
      </c>
      <c r="E31" s="694"/>
      <c r="F31" s="694"/>
      <c r="G31" s="694"/>
      <c r="H31" s="694"/>
      <c r="I31" s="694"/>
      <c r="J31" s="363"/>
      <c r="K31" s="363"/>
      <c r="L31" s="363"/>
    </row>
    <row r="32" spans="1:12">
      <c r="A32" s="145"/>
      <c r="B32" s="689"/>
      <c r="C32" s="700" t="s">
        <v>407</v>
      </c>
      <c r="D32" s="694" t="s">
        <v>442</v>
      </c>
      <c r="E32" s="694"/>
      <c r="F32" s="694"/>
      <c r="G32" s="694"/>
      <c r="H32" s="694"/>
      <c r="I32" s="694"/>
      <c r="J32" s="363"/>
      <c r="K32" s="363"/>
      <c r="L32" s="363"/>
    </row>
    <row r="33" spans="1:12">
      <c r="A33" s="145"/>
      <c r="B33" s="689"/>
      <c r="C33" s="700"/>
      <c r="D33" s="694" t="s">
        <v>443</v>
      </c>
      <c r="E33" s="694"/>
      <c r="F33" s="694"/>
      <c r="G33" s="694"/>
      <c r="H33" s="694"/>
      <c r="I33" s="694"/>
      <c r="J33" s="363"/>
      <c r="K33" s="363"/>
      <c r="L33" s="363"/>
    </row>
    <row r="34" spans="1:12">
      <c r="A34" s="145"/>
      <c r="B34" s="689"/>
      <c r="C34" s="700" t="s">
        <v>408</v>
      </c>
      <c r="D34" s="694" t="s">
        <v>444</v>
      </c>
      <c r="E34" s="694"/>
      <c r="F34" s="694"/>
      <c r="G34" s="694"/>
      <c r="H34" s="694"/>
      <c r="I34" s="694"/>
      <c r="J34" s="363"/>
      <c r="K34" s="363"/>
      <c r="L34" s="363"/>
    </row>
    <row r="35" spans="1:12">
      <c r="A35" s="145"/>
      <c r="B35" s="689"/>
      <c r="C35" s="700"/>
      <c r="D35" s="694" t="s">
        <v>445</v>
      </c>
      <c r="E35" s="694"/>
      <c r="F35" s="694"/>
      <c r="G35" s="694"/>
      <c r="H35" s="694"/>
      <c r="I35" s="694"/>
      <c r="J35" s="363"/>
      <c r="K35" s="363"/>
      <c r="L35" s="363"/>
    </row>
    <row r="36" spans="1:12">
      <c r="A36" s="145"/>
      <c r="B36" s="689"/>
      <c r="C36" s="688" t="s">
        <v>1145</v>
      </c>
      <c r="D36" s="691" t="s">
        <v>1132</v>
      </c>
      <c r="E36" s="692" t="s">
        <v>1132</v>
      </c>
      <c r="F36" s="692" t="s">
        <v>1132</v>
      </c>
      <c r="G36" s="692" t="s">
        <v>1132</v>
      </c>
      <c r="H36" s="692" t="s">
        <v>1132</v>
      </c>
      <c r="I36" s="693" t="s">
        <v>1132</v>
      </c>
      <c r="J36" s="363"/>
      <c r="K36" s="363"/>
      <c r="L36" s="363"/>
    </row>
    <row r="37" spans="1:12">
      <c r="A37" s="145"/>
      <c r="B37" s="689"/>
      <c r="C37" s="690"/>
      <c r="D37" s="691" t="s">
        <v>1133</v>
      </c>
      <c r="E37" s="692" t="s">
        <v>1133</v>
      </c>
      <c r="F37" s="692" t="s">
        <v>1133</v>
      </c>
      <c r="G37" s="692" t="s">
        <v>1133</v>
      </c>
      <c r="H37" s="692" t="s">
        <v>1133</v>
      </c>
      <c r="I37" s="693" t="s">
        <v>1133</v>
      </c>
      <c r="J37" s="363"/>
      <c r="K37" s="363"/>
      <c r="L37" s="363"/>
    </row>
    <row r="38" spans="1:12">
      <c r="A38" s="145"/>
      <c r="B38" s="689"/>
      <c r="C38" s="372" t="s">
        <v>409</v>
      </c>
      <c r="D38" s="694" t="s">
        <v>446</v>
      </c>
      <c r="E38" s="694"/>
      <c r="F38" s="694"/>
      <c r="G38" s="694"/>
      <c r="H38" s="694"/>
      <c r="I38" s="694"/>
      <c r="J38" s="363"/>
      <c r="K38" s="363"/>
      <c r="L38" s="363"/>
    </row>
    <row r="39" spans="1:12">
      <c r="A39" s="145"/>
      <c r="B39" s="689"/>
      <c r="C39" s="688" t="s">
        <v>410</v>
      </c>
      <c r="D39" s="694" t="s">
        <v>447</v>
      </c>
      <c r="E39" s="694"/>
      <c r="F39" s="694"/>
      <c r="G39" s="694"/>
      <c r="H39" s="694"/>
      <c r="I39" s="694"/>
      <c r="J39" s="363"/>
      <c r="K39" s="363"/>
      <c r="L39" s="363"/>
    </row>
    <row r="40" spans="1:12">
      <c r="A40" s="145"/>
      <c r="B40" s="689"/>
      <c r="C40" s="689"/>
      <c r="D40" s="694" t="s">
        <v>448</v>
      </c>
      <c r="E40" s="694"/>
      <c r="F40" s="694"/>
      <c r="G40" s="694"/>
      <c r="H40" s="694"/>
      <c r="I40" s="694"/>
      <c r="J40" s="363"/>
      <c r="K40" s="363"/>
      <c r="L40" s="363"/>
    </row>
    <row r="41" spans="1:12">
      <c r="A41" s="145"/>
      <c r="B41" s="689"/>
      <c r="C41" s="689"/>
      <c r="D41" s="694" t="s">
        <v>449</v>
      </c>
      <c r="E41" s="694"/>
      <c r="F41" s="694"/>
      <c r="G41" s="694"/>
      <c r="H41" s="694"/>
      <c r="I41" s="694"/>
      <c r="J41" s="363"/>
      <c r="K41" s="363"/>
      <c r="L41" s="363"/>
    </row>
    <row r="42" spans="1:12">
      <c r="A42" s="145"/>
      <c r="B42" s="689"/>
      <c r="C42" s="689"/>
      <c r="D42" s="694" t="s">
        <v>450</v>
      </c>
      <c r="E42" s="694"/>
      <c r="F42" s="694"/>
      <c r="G42" s="694"/>
      <c r="H42" s="694"/>
      <c r="I42" s="694"/>
      <c r="J42" s="363"/>
      <c r="K42" s="363"/>
      <c r="L42" s="363"/>
    </row>
    <row r="43" spans="1:12" ht="24.75" customHeight="1">
      <c r="A43" s="145"/>
      <c r="B43" s="689"/>
      <c r="C43" s="690"/>
      <c r="D43" s="695" t="s">
        <v>1158</v>
      </c>
      <c r="E43" s="696"/>
      <c r="F43" s="696"/>
      <c r="G43" s="696"/>
      <c r="H43" s="696"/>
      <c r="I43" s="697"/>
      <c r="J43" s="363"/>
      <c r="K43" s="363"/>
      <c r="L43" s="363"/>
    </row>
    <row r="44" spans="1:12">
      <c r="A44" s="145"/>
      <c r="B44" s="689"/>
      <c r="C44" s="688" t="s">
        <v>1146</v>
      </c>
      <c r="D44" s="691" t="s">
        <v>1138</v>
      </c>
      <c r="E44" s="692" t="s">
        <v>1138</v>
      </c>
      <c r="F44" s="692" t="s">
        <v>1138</v>
      </c>
      <c r="G44" s="692" t="s">
        <v>1138</v>
      </c>
      <c r="H44" s="692" t="s">
        <v>1138</v>
      </c>
      <c r="I44" s="693" t="s">
        <v>1138</v>
      </c>
      <c r="J44" s="363"/>
      <c r="K44" s="363"/>
      <c r="L44" s="363"/>
    </row>
    <row r="45" spans="1:12">
      <c r="A45" s="145"/>
      <c r="B45" s="690"/>
      <c r="C45" s="690"/>
      <c r="D45" s="691" t="s">
        <v>1139</v>
      </c>
      <c r="E45" s="692" t="s">
        <v>1139</v>
      </c>
      <c r="F45" s="692" t="s">
        <v>1139</v>
      </c>
      <c r="G45" s="692" t="s">
        <v>1139</v>
      </c>
      <c r="H45" s="692" t="s">
        <v>1139</v>
      </c>
      <c r="I45" s="693" t="s">
        <v>1139</v>
      </c>
      <c r="J45" s="363"/>
      <c r="K45" s="363"/>
      <c r="L45" s="363"/>
    </row>
    <row r="46" spans="1:12">
      <c r="A46" s="145"/>
      <c r="B46" s="688">
        <v>5</v>
      </c>
      <c r="C46" s="372" t="s">
        <v>411</v>
      </c>
      <c r="D46" s="694" t="s">
        <v>451</v>
      </c>
      <c r="E46" s="694"/>
      <c r="F46" s="694"/>
      <c r="G46" s="694"/>
      <c r="H46" s="694"/>
      <c r="I46" s="694"/>
      <c r="J46" s="363"/>
      <c r="K46" s="363"/>
      <c r="L46" s="363"/>
    </row>
    <row r="47" spans="1:12">
      <c r="A47" s="145"/>
      <c r="B47" s="689"/>
      <c r="C47" s="700" t="s">
        <v>412</v>
      </c>
      <c r="D47" s="694" t="s">
        <v>452</v>
      </c>
      <c r="E47" s="694"/>
      <c r="F47" s="694"/>
      <c r="G47" s="694"/>
      <c r="H47" s="694"/>
      <c r="I47" s="694"/>
      <c r="J47" s="363"/>
      <c r="K47" s="363"/>
      <c r="L47" s="363"/>
    </row>
    <row r="48" spans="1:12">
      <c r="A48" s="145"/>
      <c r="B48" s="689"/>
      <c r="C48" s="700"/>
      <c r="D48" s="694" t="s">
        <v>453</v>
      </c>
      <c r="E48" s="694"/>
      <c r="F48" s="694"/>
      <c r="G48" s="694"/>
      <c r="H48" s="694"/>
      <c r="I48" s="694"/>
      <c r="J48" s="363"/>
      <c r="K48" s="363"/>
      <c r="L48" s="363"/>
    </row>
    <row r="49" spans="1:12">
      <c r="A49" s="145"/>
      <c r="B49" s="689"/>
      <c r="C49" s="700"/>
      <c r="D49" s="694" t="s">
        <v>454</v>
      </c>
      <c r="E49" s="694"/>
      <c r="F49" s="694"/>
      <c r="G49" s="694"/>
      <c r="H49" s="694"/>
      <c r="I49" s="694"/>
      <c r="J49" s="363"/>
      <c r="K49" s="363"/>
      <c r="L49" s="363"/>
    </row>
    <row r="50" spans="1:12">
      <c r="A50" s="145"/>
      <c r="B50" s="689"/>
      <c r="C50" s="700"/>
      <c r="D50" s="694" t="s">
        <v>455</v>
      </c>
      <c r="E50" s="694"/>
      <c r="F50" s="694"/>
      <c r="G50" s="694"/>
      <c r="H50" s="694"/>
      <c r="I50" s="694"/>
      <c r="J50" s="363"/>
      <c r="K50" s="363"/>
      <c r="L50" s="363"/>
    </row>
    <row r="51" spans="1:12">
      <c r="A51" s="145"/>
      <c r="B51" s="689"/>
      <c r="C51" s="700"/>
      <c r="D51" s="694" t="s">
        <v>456</v>
      </c>
      <c r="E51" s="694"/>
      <c r="F51" s="694"/>
      <c r="G51" s="694"/>
      <c r="H51" s="694"/>
      <c r="I51" s="694"/>
      <c r="J51" s="363"/>
      <c r="K51" s="363"/>
      <c r="L51" s="363"/>
    </row>
    <row r="52" spans="1:12">
      <c r="A52" s="145"/>
      <c r="B52" s="689"/>
      <c r="C52" s="700"/>
      <c r="D52" s="694" t="s">
        <v>457</v>
      </c>
      <c r="E52" s="694"/>
      <c r="F52" s="694"/>
      <c r="G52" s="694"/>
      <c r="H52" s="694"/>
      <c r="I52" s="694"/>
      <c r="J52" s="363"/>
      <c r="K52" s="363"/>
      <c r="L52" s="363"/>
    </row>
    <row r="53" spans="1:12">
      <c r="A53" s="145"/>
      <c r="B53" s="689"/>
      <c r="C53" s="700"/>
      <c r="D53" s="694" t="s">
        <v>458</v>
      </c>
      <c r="E53" s="694"/>
      <c r="F53" s="694"/>
      <c r="G53" s="694"/>
      <c r="H53" s="694"/>
      <c r="I53" s="694"/>
      <c r="J53" s="363"/>
      <c r="K53" s="363"/>
      <c r="L53" s="363"/>
    </row>
    <row r="54" spans="1:12">
      <c r="A54" s="145"/>
      <c r="B54" s="689"/>
      <c r="C54" s="700"/>
      <c r="D54" s="694" t="s">
        <v>459</v>
      </c>
      <c r="E54" s="694"/>
      <c r="F54" s="694"/>
      <c r="G54" s="694"/>
      <c r="H54" s="694"/>
      <c r="I54" s="694"/>
      <c r="J54" s="363"/>
      <c r="K54" s="363"/>
      <c r="L54" s="363"/>
    </row>
    <row r="55" spans="1:12">
      <c r="A55" s="145"/>
      <c r="B55" s="689"/>
      <c r="C55" s="700"/>
      <c r="D55" s="694" t="s">
        <v>460</v>
      </c>
      <c r="E55" s="694"/>
      <c r="F55" s="694"/>
      <c r="G55" s="694"/>
      <c r="H55" s="694"/>
      <c r="I55" s="694"/>
      <c r="J55" s="363"/>
      <c r="K55" s="363"/>
      <c r="L55" s="363"/>
    </row>
    <row r="56" spans="1:12">
      <c r="A56" s="145"/>
      <c r="B56" s="689"/>
      <c r="C56" s="688" t="s">
        <v>413</v>
      </c>
      <c r="D56" s="694" t="s">
        <v>461</v>
      </c>
      <c r="E56" s="694"/>
      <c r="F56" s="694"/>
      <c r="G56" s="694"/>
      <c r="H56" s="694"/>
      <c r="I56" s="694"/>
      <c r="J56" s="363"/>
      <c r="K56" s="363"/>
      <c r="L56" s="363"/>
    </row>
    <row r="57" spans="1:12">
      <c r="A57" s="145"/>
      <c r="B57" s="690"/>
      <c r="C57" s="690"/>
      <c r="D57" s="691" t="s">
        <v>1083</v>
      </c>
      <c r="E57" s="692"/>
      <c r="F57" s="692"/>
      <c r="G57" s="692"/>
      <c r="H57" s="692"/>
      <c r="I57" s="693"/>
      <c r="J57" s="363"/>
      <c r="K57" s="363"/>
      <c r="L57" s="363"/>
    </row>
    <row r="58" spans="1:12">
      <c r="A58" s="145"/>
      <c r="B58" s="700">
        <v>6</v>
      </c>
      <c r="C58" s="688" t="s">
        <v>414</v>
      </c>
      <c r="D58" s="694" t="s">
        <v>462</v>
      </c>
      <c r="E58" s="694"/>
      <c r="F58" s="694"/>
      <c r="G58" s="694"/>
      <c r="H58" s="694"/>
      <c r="I58" s="694"/>
      <c r="J58" s="363"/>
      <c r="K58" s="363"/>
      <c r="L58" s="363"/>
    </row>
    <row r="59" spans="1:12">
      <c r="A59" s="145"/>
      <c r="B59" s="700"/>
      <c r="C59" s="689"/>
      <c r="D59" s="694" t="s">
        <v>463</v>
      </c>
      <c r="E59" s="694"/>
      <c r="F59" s="694"/>
      <c r="G59" s="694"/>
      <c r="H59" s="694"/>
      <c r="I59" s="694"/>
      <c r="J59" s="363"/>
      <c r="K59" s="363"/>
      <c r="L59" s="363"/>
    </row>
    <row r="60" spans="1:12">
      <c r="A60" s="145"/>
      <c r="B60" s="700"/>
      <c r="C60" s="689"/>
      <c r="D60" s="691" t="s">
        <v>1084</v>
      </c>
      <c r="E60" s="692"/>
      <c r="F60" s="692"/>
      <c r="G60" s="692"/>
      <c r="H60" s="692"/>
      <c r="I60" s="693"/>
      <c r="J60" s="363"/>
      <c r="K60" s="363"/>
      <c r="L60" s="363"/>
    </row>
    <row r="61" spans="1:12">
      <c r="A61" s="145"/>
      <c r="B61" s="700"/>
      <c r="C61" s="690"/>
      <c r="D61" s="691" t="s">
        <v>1085</v>
      </c>
      <c r="E61" s="692"/>
      <c r="F61" s="692"/>
      <c r="G61" s="692"/>
      <c r="H61" s="692"/>
      <c r="I61" s="693"/>
      <c r="J61" s="363"/>
      <c r="K61" s="363"/>
      <c r="L61" s="363"/>
    </row>
    <row r="62" spans="1:12">
      <c r="A62" s="145"/>
      <c r="B62" s="700"/>
      <c r="C62" s="688" t="s">
        <v>1088</v>
      </c>
      <c r="D62" s="365" t="s">
        <v>1086</v>
      </c>
      <c r="E62" s="366"/>
      <c r="F62" s="366"/>
      <c r="G62" s="366"/>
      <c r="H62" s="366"/>
      <c r="I62" s="367"/>
      <c r="J62" s="363"/>
      <c r="K62" s="363"/>
      <c r="L62" s="363"/>
    </row>
    <row r="63" spans="1:12">
      <c r="A63" s="145"/>
      <c r="B63" s="700"/>
      <c r="C63" s="690"/>
      <c r="D63" s="365" t="s">
        <v>1087</v>
      </c>
      <c r="E63" s="366"/>
      <c r="F63" s="366"/>
      <c r="G63" s="366"/>
      <c r="H63" s="366"/>
      <c r="I63" s="367"/>
      <c r="J63" s="363"/>
      <c r="K63" s="363"/>
      <c r="L63" s="363"/>
    </row>
    <row r="64" spans="1:12">
      <c r="A64" s="145"/>
      <c r="B64" s="700"/>
      <c r="C64" s="372" t="s">
        <v>415</v>
      </c>
      <c r="D64" s="694" t="s">
        <v>464</v>
      </c>
      <c r="E64" s="694"/>
      <c r="F64" s="694"/>
      <c r="G64" s="694"/>
      <c r="H64" s="694"/>
      <c r="I64" s="694"/>
      <c r="J64" s="363"/>
      <c r="K64" s="363"/>
      <c r="L64" s="363"/>
    </row>
    <row r="65" spans="1:12">
      <c r="A65" s="145"/>
      <c r="B65" s="688">
        <v>7</v>
      </c>
      <c r="C65" s="372" t="s">
        <v>1129</v>
      </c>
      <c r="D65" s="691" t="s">
        <v>1098</v>
      </c>
      <c r="E65" s="692"/>
      <c r="F65" s="692"/>
      <c r="G65" s="692"/>
      <c r="H65" s="692"/>
      <c r="I65" s="693"/>
      <c r="J65" s="363"/>
      <c r="K65" s="363"/>
      <c r="L65" s="363"/>
    </row>
    <row r="66" spans="1:12" ht="24.75" customHeight="1">
      <c r="A66" s="145"/>
      <c r="B66" s="689"/>
      <c r="C66" s="372" t="s">
        <v>1130</v>
      </c>
      <c r="D66" s="695" t="s">
        <v>1099</v>
      </c>
      <c r="E66" s="696"/>
      <c r="F66" s="696"/>
      <c r="G66" s="696"/>
      <c r="H66" s="696"/>
      <c r="I66" s="697"/>
      <c r="J66" s="363"/>
      <c r="K66" s="363"/>
      <c r="L66" s="363"/>
    </row>
    <row r="67" spans="1:12" ht="24.75" customHeight="1">
      <c r="A67" s="145"/>
      <c r="B67" s="690"/>
      <c r="C67" s="372" t="s">
        <v>1130</v>
      </c>
      <c r="D67" s="695" t="s">
        <v>1100</v>
      </c>
      <c r="E67" s="696"/>
      <c r="F67" s="696"/>
      <c r="G67" s="696"/>
      <c r="H67" s="696"/>
      <c r="I67" s="697"/>
      <c r="J67" s="363"/>
      <c r="K67" s="363"/>
      <c r="L67" s="363"/>
    </row>
    <row r="68" spans="1:12">
      <c r="A68" s="145"/>
      <c r="B68" s="688">
        <v>8</v>
      </c>
      <c r="C68" s="374" t="s">
        <v>419</v>
      </c>
      <c r="D68" s="694" t="s">
        <v>465</v>
      </c>
      <c r="E68" s="694"/>
      <c r="F68" s="694"/>
      <c r="G68" s="694"/>
      <c r="H68" s="694"/>
      <c r="I68" s="694"/>
      <c r="J68" s="363"/>
      <c r="K68" s="363"/>
      <c r="L68" s="363"/>
    </row>
    <row r="69" spans="1:12">
      <c r="A69" s="145"/>
      <c r="B69" s="689"/>
      <c r="C69" s="375" t="s">
        <v>1156</v>
      </c>
      <c r="D69" s="365" t="s">
        <v>1148</v>
      </c>
      <c r="E69" s="366"/>
      <c r="F69" s="366"/>
      <c r="G69" s="366"/>
      <c r="H69" s="366"/>
      <c r="I69" s="367"/>
      <c r="J69" s="363"/>
      <c r="K69" s="363"/>
      <c r="L69" s="363"/>
    </row>
    <row r="70" spans="1:12">
      <c r="A70" s="145"/>
      <c r="B70" s="690"/>
      <c r="C70" s="375" t="s">
        <v>1156</v>
      </c>
      <c r="D70" s="365" t="s">
        <v>1149</v>
      </c>
      <c r="E70" s="366"/>
      <c r="F70" s="366"/>
      <c r="G70" s="366"/>
      <c r="H70" s="366"/>
      <c r="I70" s="367"/>
      <c r="J70" s="363"/>
      <c r="K70" s="363"/>
      <c r="L70" s="363"/>
    </row>
    <row r="71" spans="1:12">
      <c r="A71" s="145"/>
      <c r="B71" s="688">
        <v>9</v>
      </c>
      <c r="C71" s="701" t="s">
        <v>1101</v>
      </c>
      <c r="D71" s="691" t="s">
        <v>1103</v>
      </c>
      <c r="E71" s="692" t="s">
        <v>1103</v>
      </c>
      <c r="F71" s="692" t="s">
        <v>1103</v>
      </c>
      <c r="G71" s="692" t="s">
        <v>1103</v>
      </c>
      <c r="H71" s="692" t="s">
        <v>1103</v>
      </c>
      <c r="I71" s="693" t="s">
        <v>1103</v>
      </c>
      <c r="J71" s="363"/>
      <c r="K71" s="363"/>
      <c r="L71" s="363"/>
    </row>
    <row r="72" spans="1:12">
      <c r="A72" s="145"/>
      <c r="B72" s="689"/>
      <c r="C72" s="702"/>
      <c r="D72" s="691" t="s">
        <v>1104</v>
      </c>
      <c r="E72" s="692" t="s">
        <v>1104</v>
      </c>
      <c r="F72" s="692" t="s">
        <v>1104</v>
      </c>
      <c r="G72" s="692" t="s">
        <v>1104</v>
      </c>
      <c r="H72" s="692" t="s">
        <v>1104</v>
      </c>
      <c r="I72" s="693" t="s">
        <v>1104</v>
      </c>
      <c r="J72" s="363"/>
      <c r="K72" s="363"/>
      <c r="L72" s="363"/>
    </row>
    <row r="73" spans="1:12" ht="25.5" customHeight="1">
      <c r="A73" s="145"/>
      <c r="B73" s="689"/>
      <c r="C73" s="701" t="s">
        <v>1102</v>
      </c>
      <c r="D73" s="695" t="s">
        <v>1105</v>
      </c>
      <c r="E73" s="696" t="s">
        <v>1105</v>
      </c>
      <c r="F73" s="696" t="s">
        <v>1105</v>
      </c>
      <c r="G73" s="696" t="s">
        <v>1105</v>
      </c>
      <c r="H73" s="696" t="s">
        <v>1105</v>
      </c>
      <c r="I73" s="697" t="s">
        <v>1105</v>
      </c>
      <c r="J73" s="363"/>
      <c r="K73" s="363"/>
      <c r="L73" s="363"/>
    </row>
    <row r="74" spans="1:12">
      <c r="A74" s="145"/>
      <c r="B74" s="690"/>
      <c r="C74" s="702"/>
      <c r="D74" s="691" t="s">
        <v>1106</v>
      </c>
      <c r="E74" s="692" t="s">
        <v>1106</v>
      </c>
      <c r="F74" s="692" t="s">
        <v>1106</v>
      </c>
      <c r="G74" s="692" t="s">
        <v>1106</v>
      </c>
      <c r="H74" s="692" t="s">
        <v>1106</v>
      </c>
      <c r="I74" s="693" t="s">
        <v>1106</v>
      </c>
      <c r="J74" s="363"/>
      <c r="K74" s="363"/>
      <c r="L74" s="363"/>
    </row>
    <row r="75" spans="1:12">
      <c r="A75" s="145"/>
      <c r="B75" s="688">
        <v>10</v>
      </c>
      <c r="C75" s="688" t="s">
        <v>416</v>
      </c>
      <c r="D75" s="694" t="s">
        <v>466</v>
      </c>
      <c r="E75" s="694"/>
      <c r="F75" s="694"/>
      <c r="G75" s="694"/>
      <c r="H75" s="694"/>
      <c r="I75" s="694"/>
      <c r="J75" s="363"/>
      <c r="K75" s="363"/>
      <c r="L75" s="363"/>
    </row>
    <row r="76" spans="1:12">
      <c r="A76" s="145"/>
      <c r="B76" s="689"/>
      <c r="C76" s="689"/>
      <c r="D76" s="694" t="s">
        <v>467</v>
      </c>
      <c r="E76" s="694"/>
      <c r="F76" s="694"/>
      <c r="G76" s="694"/>
      <c r="H76" s="694"/>
      <c r="I76" s="694"/>
      <c r="J76" s="363"/>
      <c r="K76" s="363"/>
      <c r="L76" s="363"/>
    </row>
    <row r="77" spans="1:12">
      <c r="A77" s="145"/>
      <c r="B77" s="689"/>
      <c r="C77" s="689"/>
      <c r="D77" s="694" t="s">
        <v>391</v>
      </c>
      <c r="E77" s="694"/>
      <c r="F77" s="694"/>
      <c r="G77" s="694"/>
      <c r="H77" s="694"/>
      <c r="I77" s="694"/>
      <c r="J77" s="363"/>
      <c r="K77" s="363"/>
      <c r="L77" s="363"/>
    </row>
    <row r="78" spans="1:12">
      <c r="A78" s="145"/>
      <c r="B78" s="689"/>
      <c r="C78" s="689"/>
      <c r="D78" s="694" t="s">
        <v>468</v>
      </c>
      <c r="E78" s="694"/>
      <c r="F78" s="694"/>
      <c r="G78" s="694"/>
      <c r="H78" s="694"/>
      <c r="I78" s="694"/>
      <c r="J78" s="363"/>
      <c r="K78" s="363"/>
      <c r="L78" s="363"/>
    </row>
    <row r="79" spans="1:12">
      <c r="A79" s="145"/>
      <c r="B79" s="690"/>
      <c r="C79" s="690"/>
      <c r="D79" s="365" t="s">
        <v>1160</v>
      </c>
      <c r="E79" s="366"/>
      <c r="F79" s="366"/>
      <c r="G79" s="366"/>
      <c r="H79" s="366"/>
      <c r="I79" s="367"/>
      <c r="J79" s="363"/>
      <c r="K79" s="363"/>
      <c r="L79" s="363"/>
    </row>
    <row r="80" spans="1:12">
      <c r="A80" s="145"/>
      <c r="B80" s="376">
        <v>11</v>
      </c>
      <c r="C80" s="372" t="s">
        <v>1126</v>
      </c>
      <c r="D80" s="691" t="s">
        <v>1114</v>
      </c>
      <c r="E80" s="692"/>
      <c r="F80" s="692"/>
      <c r="G80" s="692"/>
      <c r="H80" s="692"/>
      <c r="I80" s="693"/>
      <c r="J80" s="363"/>
      <c r="K80" s="363"/>
      <c r="L80" s="363"/>
    </row>
    <row r="81" spans="1:12" s="315" customFormat="1" ht="24.9" customHeight="1">
      <c r="A81" s="314"/>
      <c r="B81" s="703">
        <v>12</v>
      </c>
      <c r="C81" s="703" t="s">
        <v>1127</v>
      </c>
      <c r="D81" s="695" t="s">
        <v>1118</v>
      </c>
      <c r="E81" s="696"/>
      <c r="F81" s="696"/>
      <c r="G81" s="696"/>
      <c r="H81" s="696"/>
      <c r="I81" s="697"/>
      <c r="J81" s="368"/>
      <c r="K81" s="368"/>
      <c r="L81" s="368"/>
    </row>
    <row r="82" spans="1:12" s="315" customFormat="1" ht="24.9" customHeight="1">
      <c r="A82" s="314"/>
      <c r="B82" s="704"/>
      <c r="C82" s="704"/>
      <c r="D82" s="695" t="s">
        <v>1119</v>
      </c>
      <c r="E82" s="696"/>
      <c r="F82" s="696"/>
      <c r="G82" s="696"/>
      <c r="H82" s="696"/>
      <c r="I82" s="697"/>
      <c r="J82" s="368"/>
      <c r="K82" s="368"/>
      <c r="L82" s="368"/>
    </row>
    <row r="83" spans="1:12">
      <c r="A83" s="145"/>
      <c r="B83" s="372">
        <v>15</v>
      </c>
      <c r="C83" s="372" t="s">
        <v>1128</v>
      </c>
      <c r="D83" s="691" t="s">
        <v>1124</v>
      </c>
      <c r="E83" s="692"/>
      <c r="F83" s="692"/>
      <c r="G83" s="692"/>
      <c r="H83" s="692"/>
      <c r="I83" s="693"/>
      <c r="J83" s="363"/>
      <c r="K83" s="363"/>
      <c r="L83" s="363"/>
    </row>
    <row r="84" spans="1:12" ht="15.6">
      <c r="A84" s="145"/>
      <c r="B84" s="372">
        <v>13</v>
      </c>
      <c r="C84" s="377" t="s">
        <v>417</v>
      </c>
      <c r="D84" s="694" t="s">
        <v>469</v>
      </c>
      <c r="E84" s="694"/>
      <c r="F84" s="694"/>
      <c r="G84" s="694"/>
      <c r="H84" s="694"/>
      <c r="I84" s="694"/>
      <c r="J84" s="363"/>
      <c r="K84" s="363"/>
      <c r="L84" s="363"/>
    </row>
    <row r="85" spans="1:12">
      <c r="A85" s="145"/>
      <c r="B85" s="372">
        <v>14</v>
      </c>
      <c r="C85" s="377">
        <v>14</v>
      </c>
      <c r="D85" s="691" t="s">
        <v>1107</v>
      </c>
      <c r="E85" s="692"/>
      <c r="F85" s="692"/>
      <c r="G85" s="692"/>
      <c r="H85" s="692"/>
      <c r="I85" s="693"/>
      <c r="J85" s="363"/>
      <c r="K85" s="363"/>
      <c r="L85" s="363"/>
    </row>
    <row r="86" spans="1:12" ht="15.6">
      <c r="A86" s="145"/>
      <c r="B86" s="688">
        <v>15</v>
      </c>
      <c r="C86" s="377" t="s">
        <v>502</v>
      </c>
      <c r="D86" s="694" t="s">
        <v>470</v>
      </c>
      <c r="E86" s="694"/>
      <c r="F86" s="694"/>
      <c r="G86" s="694"/>
      <c r="H86" s="694"/>
      <c r="I86" s="694"/>
      <c r="J86" s="363"/>
      <c r="K86" s="363"/>
      <c r="L86" s="363"/>
    </row>
    <row r="87" spans="1:12">
      <c r="A87" s="145"/>
      <c r="B87" s="690"/>
      <c r="C87" s="377" t="s">
        <v>1128</v>
      </c>
      <c r="D87" s="369" t="s">
        <v>1124</v>
      </c>
      <c r="E87" s="370"/>
      <c r="F87" s="370"/>
      <c r="G87" s="370"/>
      <c r="H87" s="370"/>
      <c r="I87" s="371"/>
      <c r="J87" s="363"/>
      <c r="K87" s="363"/>
      <c r="L87" s="363"/>
    </row>
    <row r="88" spans="1:12">
      <c r="A88" s="145"/>
      <c r="B88" s="688">
        <v>16</v>
      </c>
      <c r="C88" s="688" t="s">
        <v>418</v>
      </c>
      <c r="D88" s="691" t="s">
        <v>471</v>
      </c>
      <c r="E88" s="692"/>
      <c r="F88" s="692"/>
      <c r="G88" s="692"/>
      <c r="H88" s="692"/>
      <c r="I88" s="693"/>
      <c r="J88" s="363"/>
      <c r="K88" s="363"/>
      <c r="L88" s="363"/>
    </row>
    <row r="89" spans="1:12">
      <c r="A89" s="145"/>
      <c r="B89" s="689"/>
      <c r="C89" s="689"/>
      <c r="D89" s="691" t="s">
        <v>472</v>
      </c>
      <c r="E89" s="692"/>
      <c r="F89" s="692"/>
      <c r="G89" s="692"/>
      <c r="H89" s="692"/>
      <c r="I89" s="693"/>
      <c r="J89" s="363"/>
      <c r="K89" s="363"/>
      <c r="L89" s="363"/>
    </row>
    <row r="90" spans="1:12">
      <c r="A90" s="145"/>
      <c r="B90" s="689"/>
      <c r="C90" s="689"/>
      <c r="D90" s="691" t="s">
        <v>473</v>
      </c>
      <c r="E90" s="692"/>
      <c r="F90" s="692"/>
      <c r="G90" s="692"/>
      <c r="H90" s="692"/>
      <c r="I90" s="693"/>
      <c r="J90" s="363"/>
      <c r="K90" s="363"/>
      <c r="L90" s="363"/>
    </row>
    <row r="91" spans="1:12">
      <c r="A91" s="145"/>
      <c r="B91" s="689"/>
      <c r="C91" s="689"/>
      <c r="D91" s="691" t="s">
        <v>474</v>
      </c>
      <c r="E91" s="692"/>
      <c r="F91" s="692"/>
      <c r="G91" s="692"/>
      <c r="H91" s="692"/>
      <c r="I91" s="693"/>
      <c r="J91" s="363"/>
      <c r="K91" s="363"/>
      <c r="L91" s="363"/>
    </row>
    <row r="92" spans="1:12">
      <c r="A92" s="145"/>
      <c r="B92" s="689"/>
      <c r="C92" s="689"/>
      <c r="D92" s="691" t="s">
        <v>475</v>
      </c>
      <c r="E92" s="692"/>
      <c r="F92" s="692"/>
      <c r="G92" s="692"/>
      <c r="H92" s="692"/>
      <c r="I92" s="693"/>
      <c r="J92" s="363"/>
      <c r="K92" s="363"/>
      <c r="L92" s="363"/>
    </row>
    <row r="93" spans="1:12">
      <c r="A93" s="145"/>
      <c r="B93" s="689"/>
      <c r="C93" s="689"/>
      <c r="D93" s="691" t="s">
        <v>476</v>
      </c>
      <c r="E93" s="692"/>
      <c r="F93" s="692"/>
      <c r="G93" s="692"/>
      <c r="H93" s="692"/>
      <c r="I93" s="693"/>
      <c r="J93" s="363"/>
      <c r="K93" s="363"/>
      <c r="L93" s="363"/>
    </row>
    <row r="94" spans="1:12">
      <c r="A94" s="145"/>
      <c r="B94" s="689"/>
      <c r="C94" s="689"/>
      <c r="D94" s="691" t="s">
        <v>477</v>
      </c>
      <c r="E94" s="692"/>
      <c r="F94" s="692"/>
      <c r="G94" s="692"/>
      <c r="H94" s="692"/>
      <c r="I94" s="693"/>
      <c r="J94" s="363"/>
      <c r="K94" s="363"/>
      <c r="L94" s="363"/>
    </row>
    <row r="95" spans="1:12">
      <c r="A95" s="145"/>
      <c r="B95" s="689"/>
      <c r="C95" s="689"/>
      <c r="D95" s="691" t="s">
        <v>1155</v>
      </c>
      <c r="E95" s="692"/>
      <c r="F95" s="692"/>
      <c r="G95" s="692"/>
      <c r="H95" s="692"/>
      <c r="I95" s="693"/>
      <c r="J95" s="363"/>
      <c r="K95" s="363"/>
      <c r="L95" s="363"/>
    </row>
    <row r="96" spans="1:12">
      <c r="A96" s="145"/>
      <c r="B96" s="689"/>
      <c r="C96" s="690"/>
      <c r="D96" s="691" t="s">
        <v>1194</v>
      </c>
      <c r="E96" s="692"/>
      <c r="F96" s="692"/>
      <c r="G96" s="692"/>
      <c r="H96" s="692"/>
      <c r="I96" s="693"/>
      <c r="J96" s="363"/>
      <c r="K96" s="363"/>
      <c r="L96" s="363"/>
    </row>
    <row r="97" spans="1:12">
      <c r="A97" s="145"/>
      <c r="B97" s="689"/>
      <c r="C97" s="688" t="s">
        <v>1197</v>
      </c>
      <c r="D97" s="691" t="s">
        <v>478</v>
      </c>
      <c r="E97" s="692"/>
      <c r="F97" s="692"/>
      <c r="G97" s="692"/>
      <c r="H97" s="692"/>
      <c r="I97" s="693"/>
      <c r="J97" s="363"/>
      <c r="K97" s="363"/>
      <c r="L97" s="363"/>
    </row>
    <row r="98" spans="1:12">
      <c r="A98" s="145"/>
      <c r="B98" s="690"/>
      <c r="C98" s="690"/>
      <c r="D98" s="691" t="s">
        <v>479</v>
      </c>
      <c r="E98" s="692"/>
      <c r="F98" s="692"/>
      <c r="G98" s="692"/>
      <c r="H98" s="692"/>
      <c r="I98" s="693"/>
      <c r="J98" s="363"/>
      <c r="K98" s="363"/>
      <c r="L98" s="363"/>
    </row>
    <row r="99" spans="1:12">
      <c r="A99" s="145"/>
      <c r="B99" s="372">
        <v>17</v>
      </c>
      <c r="C99" s="374" t="s">
        <v>420</v>
      </c>
      <c r="D99" s="694" t="s">
        <v>480</v>
      </c>
      <c r="E99" s="694"/>
      <c r="F99" s="694"/>
      <c r="G99" s="694"/>
      <c r="H99" s="694"/>
      <c r="I99" s="694"/>
      <c r="J99" s="363"/>
      <c r="K99" s="363"/>
      <c r="L99" s="363"/>
    </row>
    <row r="100" spans="1:12">
      <c r="A100" s="145"/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</row>
    <row r="101" spans="1:12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</row>
  </sheetData>
  <mergeCells count="119">
    <mergeCell ref="B6:B13"/>
    <mergeCell ref="C6:C13"/>
    <mergeCell ref="C32:C33"/>
    <mergeCell ref="C34:C35"/>
    <mergeCell ref="B14:B24"/>
    <mergeCell ref="B86:B87"/>
    <mergeCell ref="C25:C30"/>
    <mergeCell ref="C36:C37"/>
    <mergeCell ref="C44:C45"/>
    <mergeCell ref="B25:B45"/>
    <mergeCell ref="C56:C57"/>
    <mergeCell ref="B46:B57"/>
    <mergeCell ref="C58:C61"/>
    <mergeCell ref="B81:B82"/>
    <mergeCell ref="C81:C82"/>
    <mergeCell ref="C39:C43"/>
    <mergeCell ref="B65:B67"/>
    <mergeCell ref="C75:C79"/>
    <mergeCell ref="B75:B79"/>
    <mergeCell ref="B88:B98"/>
    <mergeCell ref="C47:C55"/>
    <mergeCell ref="B58:B64"/>
    <mergeCell ref="D49:I49"/>
    <mergeCell ref="D50:I50"/>
    <mergeCell ref="D34:I34"/>
    <mergeCell ref="D35:I35"/>
    <mergeCell ref="D30:I30"/>
    <mergeCell ref="D36:I36"/>
    <mergeCell ref="D37:I37"/>
    <mergeCell ref="D44:I44"/>
    <mergeCell ref="D45:I45"/>
    <mergeCell ref="D52:I52"/>
    <mergeCell ref="D53:I53"/>
    <mergeCell ref="B68:B70"/>
    <mergeCell ref="D97:I97"/>
    <mergeCell ref="D76:I76"/>
    <mergeCell ref="B71:B74"/>
    <mergeCell ref="C71:C72"/>
    <mergeCell ref="C73:C74"/>
    <mergeCell ref="D71:I71"/>
    <mergeCell ref="D67:I67"/>
    <mergeCell ref="C97:C98"/>
    <mergeCell ref="D65:I65"/>
    <mergeCell ref="D4:I4"/>
    <mergeCell ref="D5:I5"/>
    <mergeCell ref="D6:I6"/>
    <mergeCell ref="D7:I7"/>
    <mergeCell ref="D8:I8"/>
    <mergeCell ref="D9:I9"/>
    <mergeCell ref="D10:I10"/>
    <mergeCell ref="D11:I11"/>
    <mergeCell ref="D12:I12"/>
    <mergeCell ref="D13:I13"/>
    <mergeCell ref="D14:I14"/>
    <mergeCell ref="D32:I32"/>
    <mergeCell ref="D33:I33"/>
    <mergeCell ref="D39:I39"/>
    <mergeCell ref="D40:I40"/>
    <mergeCell ref="D41:I41"/>
    <mergeCell ref="D38:I38"/>
    <mergeCell ref="D23:I23"/>
    <mergeCell ref="D24:I24"/>
    <mergeCell ref="D25:I25"/>
    <mergeCell ref="D26:I26"/>
    <mergeCell ref="D31:I31"/>
    <mergeCell ref="D27:I27"/>
    <mergeCell ref="D28:I28"/>
    <mergeCell ref="D29:I29"/>
    <mergeCell ref="D15:I15"/>
    <mergeCell ref="D16:I16"/>
    <mergeCell ref="D17:I17"/>
    <mergeCell ref="D18:I18"/>
    <mergeCell ref="D19:I19"/>
    <mergeCell ref="D20:I20"/>
    <mergeCell ref="D21:I21"/>
    <mergeCell ref="D22:I22"/>
    <mergeCell ref="D66:I66"/>
    <mergeCell ref="D98:I98"/>
    <mergeCell ref="D99:I99"/>
    <mergeCell ref="D78:I78"/>
    <mergeCell ref="D84:I84"/>
    <mergeCell ref="D86:I86"/>
    <mergeCell ref="D88:I88"/>
    <mergeCell ref="D89:I89"/>
    <mergeCell ref="D90:I90"/>
    <mergeCell ref="D91:I91"/>
    <mergeCell ref="D92:I92"/>
    <mergeCell ref="D93:I93"/>
    <mergeCell ref="D94:I94"/>
    <mergeCell ref="D95:I95"/>
    <mergeCell ref="D85:I85"/>
    <mergeCell ref="D81:I81"/>
    <mergeCell ref="D82:I82"/>
    <mergeCell ref="D83:I83"/>
    <mergeCell ref="D80:I80"/>
    <mergeCell ref="C88:C96"/>
    <mergeCell ref="D96:I96"/>
    <mergeCell ref="D42:I42"/>
    <mergeCell ref="D46:I46"/>
    <mergeCell ref="D55:I55"/>
    <mergeCell ref="D43:I43"/>
    <mergeCell ref="D77:I77"/>
    <mergeCell ref="D68:I68"/>
    <mergeCell ref="D75:I75"/>
    <mergeCell ref="D51:I51"/>
    <mergeCell ref="C62:C63"/>
    <mergeCell ref="D54:I54"/>
    <mergeCell ref="D56:I56"/>
    <mergeCell ref="D58:I58"/>
    <mergeCell ref="D59:I59"/>
    <mergeCell ref="D64:I64"/>
    <mergeCell ref="D47:I47"/>
    <mergeCell ref="D48:I48"/>
    <mergeCell ref="D57:I57"/>
    <mergeCell ref="D60:I60"/>
    <mergeCell ref="D61:I61"/>
    <mergeCell ref="D72:I72"/>
    <mergeCell ref="D73:I73"/>
    <mergeCell ref="D74:I74"/>
  </mergeCells>
  <hyperlinks>
    <hyperlink ref="A1" location="ODS!A1" display="INICIO " xr:uid="{00000000-0004-0000-7100-000000000000}"/>
  </hyperlinks>
  <pageMargins left="0.7" right="0.7" top="0.75" bottom="0.75" header="0.3" footer="0.3"/>
  <pageSetup scale="67" orientation="portrait" horizontalDpi="0" verticalDpi="0"/>
  <colBreaks count="1" manualBreakCount="1">
    <brk id="9" max="1048575" man="1"/>
  </colBreak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L101"/>
  <sheetViews>
    <sheetView topLeftCell="A73" workbookViewId="0">
      <selection activeCell="D81" sqref="D81:I81"/>
    </sheetView>
  </sheetViews>
  <sheetFormatPr baseColWidth="10" defaultColWidth="11.44140625" defaultRowHeight="13.2"/>
  <cols>
    <col min="1" max="2" width="11.44140625" style="48"/>
    <col min="3" max="3" width="21.6640625" style="48" bestFit="1" customWidth="1"/>
    <col min="4" max="9" width="15.33203125" style="48" customWidth="1"/>
    <col min="10" max="10" width="11.44140625" style="48"/>
    <col min="11" max="11" width="13.6640625" style="48" customWidth="1"/>
    <col min="12" max="12" width="21.77734375" style="48" bestFit="1" customWidth="1"/>
    <col min="13" max="16384" width="11.44140625" style="48"/>
  </cols>
  <sheetData>
    <row r="1" spans="1:12" ht="13.8" thickBot="1">
      <c r="A1" s="170" t="s">
        <v>232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2" ht="13.8" thickBot="1">
      <c r="A2" s="145"/>
      <c r="B2" s="145"/>
      <c r="C2" s="145"/>
      <c r="D2" s="145" t="s">
        <v>1198</v>
      </c>
      <c r="E2" s="173">
        <f>+COUNTA(D5:I99)</f>
        <v>135</v>
      </c>
      <c r="F2" s="145"/>
      <c r="G2" s="145"/>
      <c r="H2" s="145"/>
      <c r="I2" s="145"/>
      <c r="J2" s="145"/>
      <c r="K2" s="145"/>
    </row>
    <row r="3" spans="1:1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2">
      <c r="A4" s="145"/>
      <c r="B4" s="87" t="s">
        <v>392</v>
      </c>
      <c r="C4" s="87" t="s">
        <v>393</v>
      </c>
      <c r="D4" s="698" t="s">
        <v>394</v>
      </c>
      <c r="E4" s="698"/>
      <c r="F4" s="698"/>
      <c r="G4" s="698"/>
      <c r="H4" s="698"/>
      <c r="I4" s="698"/>
      <c r="J4" s="145"/>
    </row>
    <row r="5" spans="1:12">
      <c r="A5" s="145"/>
      <c r="B5" s="118">
        <v>1</v>
      </c>
      <c r="C5" s="118" t="s">
        <v>498</v>
      </c>
      <c r="D5" s="705" t="s">
        <v>421</v>
      </c>
      <c r="E5" s="705"/>
      <c r="F5" s="705"/>
      <c r="G5" s="705"/>
      <c r="H5" s="705"/>
      <c r="I5" s="705"/>
      <c r="J5" s="363"/>
      <c r="K5" s="145"/>
      <c r="L5" s="210" t="s">
        <v>593</v>
      </c>
    </row>
    <row r="6" spans="1:12">
      <c r="A6" s="145"/>
      <c r="B6" s="706">
        <v>2</v>
      </c>
      <c r="C6" s="706" t="s">
        <v>395</v>
      </c>
      <c r="D6" s="705" t="s">
        <v>649</v>
      </c>
      <c r="E6" s="705"/>
      <c r="F6" s="705"/>
      <c r="G6" s="705"/>
      <c r="H6" s="705"/>
      <c r="I6" s="705"/>
      <c r="J6" s="145"/>
      <c r="K6" s="145"/>
      <c r="L6" s="211" t="s">
        <v>596</v>
      </c>
    </row>
    <row r="7" spans="1:12">
      <c r="A7" s="145"/>
      <c r="B7" s="706"/>
      <c r="C7" s="706"/>
      <c r="D7" s="707" t="s">
        <v>422</v>
      </c>
      <c r="E7" s="707"/>
      <c r="F7" s="707"/>
      <c r="G7" s="707"/>
      <c r="H7" s="707"/>
      <c r="I7" s="707"/>
      <c r="J7" s="145"/>
      <c r="K7" s="145"/>
      <c r="L7" s="212" t="s">
        <v>606</v>
      </c>
    </row>
    <row r="8" spans="1:12">
      <c r="A8" s="145"/>
      <c r="B8" s="706"/>
      <c r="C8" s="706"/>
      <c r="D8" s="707" t="s">
        <v>423</v>
      </c>
      <c r="E8" s="707"/>
      <c r="F8" s="707"/>
      <c r="G8" s="707"/>
      <c r="H8" s="707"/>
      <c r="I8" s="707"/>
      <c r="K8" s="145"/>
      <c r="L8" s="304" t="s">
        <v>1079</v>
      </c>
    </row>
    <row r="9" spans="1:12">
      <c r="A9" s="145"/>
      <c r="B9" s="706"/>
      <c r="C9" s="706"/>
      <c r="D9" s="707" t="s">
        <v>424</v>
      </c>
      <c r="E9" s="707"/>
      <c r="F9" s="707"/>
      <c r="G9" s="707"/>
      <c r="H9" s="707"/>
      <c r="I9" s="707"/>
      <c r="J9" s="145"/>
      <c r="K9" s="145"/>
    </row>
    <row r="10" spans="1:12">
      <c r="A10" s="145"/>
      <c r="B10" s="706"/>
      <c r="C10" s="706"/>
      <c r="D10" s="707" t="s">
        <v>425</v>
      </c>
      <c r="E10" s="707"/>
      <c r="F10" s="707"/>
      <c r="G10" s="707"/>
      <c r="H10" s="707"/>
      <c r="I10" s="707"/>
      <c r="J10" s="145"/>
      <c r="K10" s="145"/>
    </row>
    <row r="11" spans="1:12">
      <c r="A11" s="145"/>
      <c r="B11" s="706"/>
      <c r="C11" s="706"/>
      <c r="D11" s="707" t="s">
        <v>426</v>
      </c>
      <c r="E11" s="707"/>
      <c r="F11" s="707"/>
      <c r="G11" s="707"/>
      <c r="H11" s="707"/>
      <c r="I11" s="707"/>
    </row>
    <row r="12" spans="1:12">
      <c r="A12" s="145"/>
      <c r="B12" s="706"/>
      <c r="C12" s="706"/>
      <c r="D12" s="707" t="s">
        <v>427</v>
      </c>
      <c r="E12" s="707"/>
      <c r="F12" s="707"/>
      <c r="G12" s="707"/>
      <c r="H12" s="707"/>
      <c r="I12" s="707"/>
    </row>
    <row r="13" spans="1:12">
      <c r="A13" s="145"/>
      <c r="B13" s="706"/>
      <c r="C13" s="706"/>
      <c r="D13" s="707" t="s">
        <v>428</v>
      </c>
      <c r="E13" s="707"/>
      <c r="F13" s="707"/>
      <c r="G13" s="707"/>
      <c r="H13" s="707"/>
      <c r="I13" s="707"/>
    </row>
    <row r="14" spans="1:12">
      <c r="A14" s="145"/>
      <c r="B14" s="708">
        <v>3</v>
      </c>
      <c r="C14" s="118" t="s">
        <v>396</v>
      </c>
      <c r="D14" s="707" t="s">
        <v>429</v>
      </c>
      <c r="E14" s="707"/>
      <c r="F14" s="707"/>
      <c r="G14" s="707"/>
      <c r="H14" s="707"/>
      <c r="I14" s="707"/>
      <c r="J14" s="145"/>
      <c r="K14" s="145"/>
    </row>
    <row r="15" spans="1:12">
      <c r="A15" s="145"/>
      <c r="B15" s="709"/>
      <c r="C15" s="118" t="s">
        <v>397</v>
      </c>
      <c r="D15" s="707" t="s">
        <v>430</v>
      </c>
      <c r="E15" s="707"/>
      <c r="F15" s="707"/>
      <c r="G15" s="707"/>
      <c r="H15" s="707"/>
      <c r="I15" s="707"/>
      <c r="J15" s="145"/>
      <c r="K15" s="145"/>
    </row>
    <row r="16" spans="1:12">
      <c r="A16" s="145"/>
      <c r="B16" s="709"/>
      <c r="C16" s="118" t="s">
        <v>398</v>
      </c>
      <c r="D16" s="707" t="s">
        <v>431</v>
      </c>
      <c r="E16" s="707"/>
      <c r="F16" s="707"/>
      <c r="G16" s="707"/>
      <c r="H16" s="707"/>
      <c r="I16" s="707"/>
      <c r="J16" s="145"/>
      <c r="K16" s="145"/>
    </row>
    <row r="17" spans="1:11">
      <c r="A17" s="145"/>
      <c r="B17" s="709"/>
      <c r="C17" s="118" t="s">
        <v>399</v>
      </c>
      <c r="D17" s="707" t="s">
        <v>432</v>
      </c>
      <c r="E17" s="707"/>
      <c r="F17" s="707"/>
      <c r="G17" s="707"/>
      <c r="H17" s="707"/>
      <c r="I17" s="707"/>
      <c r="J17" s="145"/>
      <c r="K17" s="145"/>
    </row>
    <row r="18" spans="1:11">
      <c r="A18" s="145"/>
      <c r="B18" s="709"/>
      <c r="C18" s="118" t="s">
        <v>400</v>
      </c>
      <c r="D18" s="707" t="s">
        <v>433</v>
      </c>
      <c r="E18" s="707"/>
      <c r="F18" s="707"/>
      <c r="G18" s="707"/>
      <c r="H18" s="707"/>
      <c r="I18" s="707"/>
      <c r="J18" s="145"/>
      <c r="K18" s="145"/>
    </row>
    <row r="19" spans="1:11">
      <c r="A19" s="145"/>
      <c r="B19" s="709"/>
      <c r="C19" s="118" t="s">
        <v>401</v>
      </c>
      <c r="D19" s="707" t="s">
        <v>434</v>
      </c>
      <c r="E19" s="707"/>
      <c r="F19" s="707"/>
      <c r="G19" s="707"/>
      <c r="H19" s="707"/>
      <c r="I19" s="707"/>
      <c r="J19" s="145"/>
      <c r="K19" s="145"/>
    </row>
    <row r="20" spans="1:11">
      <c r="A20" s="145"/>
      <c r="B20" s="709"/>
      <c r="C20" s="118" t="s">
        <v>402</v>
      </c>
      <c r="D20" s="707" t="s">
        <v>435</v>
      </c>
      <c r="E20" s="707"/>
      <c r="F20" s="707"/>
      <c r="G20" s="707"/>
      <c r="H20" s="707"/>
      <c r="I20" s="707"/>
      <c r="J20" s="253"/>
      <c r="K20" s="145"/>
    </row>
    <row r="21" spans="1:11">
      <c r="A21" s="145"/>
      <c r="B21" s="709"/>
      <c r="C21" s="118" t="s">
        <v>403</v>
      </c>
      <c r="D21" s="707" t="s">
        <v>436</v>
      </c>
      <c r="E21" s="707"/>
      <c r="F21" s="707"/>
      <c r="G21" s="707"/>
      <c r="H21" s="707"/>
      <c r="I21" s="707"/>
      <c r="J21" s="145"/>
      <c r="K21" s="145"/>
    </row>
    <row r="22" spans="1:11">
      <c r="A22" s="145"/>
      <c r="B22" s="709"/>
      <c r="C22" s="118" t="s">
        <v>499</v>
      </c>
      <c r="D22" s="707" t="s">
        <v>437</v>
      </c>
      <c r="E22" s="707"/>
      <c r="F22" s="707"/>
      <c r="G22" s="707"/>
      <c r="H22" s="707"/>
      <c r="I22" s="707"/>
      <c r="J22" s="145"/>
      <c r="K22" s="145"/>
    </row>
    <row r="23" spans="1:11">
      <c r="A23" s="145"/>
      <c r="B23" s="709"/>
      <c r="C23" s="118" t="s">
        <v>404</v>
      </c>
      <c r="D23" s="707" t="s">
        <v>373</v>
      </c>
      <c r="E23" s="707"/>
      <c r="F23" s="707"/>
      <c r="G23" s="707"/>
      <c r="H23" s="707"/>
      <c r="I23" s="707"/>
      <c r="J23" s="145"/>
      <c r="K23" s="145"/>
    </row>
    <row r="24" spans="1:11">
      <c r="A24" s="145"/>
      <c r="B24" s="709"/>
      <c r="C24" s="118" t="s">
        <v>500</v>
      </c>
      <c r="D24" s="707" t="s">
        <v>438</v>
      </c>
      <c r="E24" s="707"/>
      <c r="F24" s="707"/>
      <c r="G24" s="707"/>
      <c r="H24" s="707"/>
      <c r="I24" s="707"/>
      <c r="J24" s="145"/>
      <c r="K24" s="145"/>
    </row>
    <row r="25" spans="1:11">
      <c r="A25" s="145"/>
      <c r="B25" s="708">
        <v>4</v>
      </c>
      <c r="C25" s="708" t="s">
        <v>405</v>
      </c>
      <c r="D25" s="707" t="s">
        <v>439</v>
      </c>
      <c r="E25" s="707"/>
      <c r="F25" s="707"/>
      <c r="G25" s="707"/>
      <c r="H25" s="707"/>
      <c r="I25" s="707"/>
      <c r="J25" s="145"/>
      <c r="K25" s="145"/>
    </row>
    <row r="26" spans="1:11">
      <c r="A26" s="145"/>
      <c r="B26" s="709"/>
      <c r="C26" s="709"/>
      <c r="D26" s="707" t="s">
        <v>440</v>
      </c>
      <c r="E26" s="707"/>
      <c r="F26" s="707"/>
      <c r="G26" s="707"/>
      <c r="H26" s="707"/>
      <c r="I26" s="707"/>
      <c r="J26" s="145"/>
      <c r="K26" s="145"/>
    </row>
    <row r="27" spans="1:11">
      <c r="A27" s="145"/>
      <c r="B27" s="709"/>
      <c r="C27" s="709"/>
      <c r="D27" s="711" t="s">
        <v>646</v>
      </c>
      <c r="E27" s="712"/>
      <c r="F27" s="712"/>
      <c r="G27" s="712"/>
      <c r="H27" s="712"/>
      <c r="I27" s="713"/>
      <c r="J27" s="145"/>
      <c r="K27" s="145"/>
    </row>
    <row r="28" spans="1:11">
      <c r="A28" s="145"/>
      <c r="B28" s="709"/>
      <c r="C28" s="709"/>
      <c r="D28" s="711" t="s">
        <v>647</v>
      </c>
      <c r="E28" s="712"/>
      <c r="F28" s="712"/>
      <c r="G28" s="712"/>
      <c r="H28" s="712"/>
      <c r="I28" s="713"/>
      <c r="J28" s="145"/>
      <c r="K28" s="145"/>
    </row>
    <row r="29" spans="1:11">
      <c r="A29" s="145"/>
      <c r="B29" s="709"/>
      <c r="C29" s="709"/>
      <c r="D29" s="711" t="s">
        <v>648</v>
      </c>
      <c r="E29" s="712"/>
      <c r="F29" s="712"/>
      <c r="G29" s="712"/>
      <c r="H29" s="712"/>
      <c r="I29" s="713"/>
      <c r="J29" s="145"/>
      <c r="K29" s="145"/>
    </row>
    <row r="30" spans="1:11">
      <c r="A30" s="145"/>
      <c r="B30" s="709"/>
      <c r="C30" s="710"/>
      <c r="D30" s="714" t="s">
        <v>1140</v>
      </c>
      <c r="E30" s="715"/>
      <c r="F30" s="715"/>
      <c r="G30" s="715"/>
      <c r="H30" s="715"/>
      <c r="I30" s="716"/>
      <c r="J30" s="145"/>
      <c r="K30" s="145"/>
    </row>
    <row r="31" spans="1:11">
      <c r="A31" s="145"/>
      <c r="B31" s="709"/>
      <c r="C31" s="118" t="s">
        <v>406</v>
      </c>
      <c r="D31" s="707" t="s">
        <v>441</v>
      </c>
      <c r="E31" s="707"/>
      <c r="F31" s="707"/>
      <c r="G31" s="707"/>
      <c r="H31" s="707"/>
      <c r="I31" s="707"/>
    </row>
    <row r="32" spans="1:11">
      <c r="A32" s="145"/>
      <c r="B32" s="709"/>
      <c r="C32" s="706" t="s">
        <v>407</v>
      </c>
      <c r="D32" s="707" t="s">
        <v>442</v>
      </c>
      <c r="E32" s="707"/>
      <c r="F32" s="707"/>
      <c r="G32" s="707"/>
      <c r="H32" s="707"/>
      <c r="I32" s="707"/>
      <c r="J32" s="145"/>
      <c r="K32" s="145"/>
    </row>
    <row r="33" spans="1:11">
      <c r="A33" s="145"/>
      <c r="B33" s="709"/>
      <c r="C33" s="706"/>
      <c r="D33" s="707" t="s">
        <v>443</v>
      </c>
      <c r="E33" s="707"/>
      <c r="F33" s="707"/>
      <c r="G33" s="707"/>
      <c r="H33" s="707"/>
      <c r="I33" s="707"/>
      <c r="J33" s="145"/>
      <c r="K33" s="145"/>
    </row>
    <row r="34" spans="1:11">
      <c r="A34" s="145"/>
      <c r="B34" s="709"/>
      <c r="C34" s="706" t="s">
        <v>408</v>
      </c>
      <c r="D34" s="707" t="s">
        <v>444</v>
      </c>
      <c r="E34" s="707"/>
      <c r="F34" s="707"/>
      <c r="G34" s="707"/>
      <c r="H34" s="707"/>
      <c r="I34" s="707"/>
      <c r="J34" s="145"/>
      <c r="K34" s="145"/>
    </row>
    <row r="35" spans="1:11">
      <c r="A35" s="145"/>
      <c r="B35" s="709"/>
      <c r="C35" s="706"/>
      <c r="D35" s="707" t="s">
        <v>445</v>
      </c>
      <c r="E35" s="707"/>
      <c r="F35" s="707"/>
      <c r="G35" s="707"/>
      <c r="H35" s="707"/>
      <c r="I35" s="707"/>
      <c r="J35" s="145"/>
      <c r="K35" s="145"/>
    </row>
    <row r="36" spans="1:11">
      <c r="A36" s="145"/>
      <c r="B36" s="709"/>
      <c r="C36" s="708" t="s">
        <v>1145</v>
      </c>
      <c r="D36" s="714" t="s">
        <v>1132</v>
      </c>
      <c r="E36" s="715" t="s">
        <v>1132</v>
      </c>
      <c r="F36" s="715" t="s">
        <v>1132</v>
      </c>
      <c r="G36" s="715" t="s">
        <v>1132</v>
      </c>
      <c r="H36" s="715" t="s">
        <v>1132</v>
      </c>
      <c r="I36" s="716" t="s">
        <v>1132</v>
      </c>
      <c r="J36" s="145"/>
      <c r="K36" s="145"/>
    </row>
    <row r="37" spans="1:11">
      <c r="A37" s="145"/>
      <c r="B37" s="709"/>
      <c r="C37" s="710"/>
      <c r="D37" s="714" t="s">
        <v>1133</v>
      </c>
      <c r="E37" s="715" t="s">
        <v>1133</v>
      </c>
      <c r="F37" s="715" t="s">
        <v>1133</v>
      </c>
      <c r="G37" s="715" t="s">
        <v>1133</v>
      </c>
      <c r="H37" s="715" t="s">
        <v>1133</v>
      </c>
      <c r="I37" s="716" t="s">
        <v>1133</v>
      </c>
      <c r="J37" s="145"/>
      <c r="K37" s="145"/>
    </row>
    <row r="38" spans="1:11">
      <c r="A38" s="145"/>
      <c r="B38" s="709"/>
      <c r="C38" s="118" t="s">
        <v>409</v>
      </c>
      <c r="D38" s="707" t="s">
        <v>446</v>
      </c>
      <c r="E38" s="707"/>
      <c r="F38" s="707"/>
      <c r="G38" s="707"/>
      <c r="H38" s="707"/>
      <c r="I38" s="707"/>
      <c r="J38" s="145"/>
      <c r="K38" s="145"/>
    </row>
    <row r="39" spans="1:11">
      <c r="A39" s="145"/>
      <c r="B39" s="709"/>
      <c r="C39" s="708" t="s">
        <v>410</v>
      </c>
      <c r="D39" s="707" t="s">
        <v>447</v>
      </c>
      <c r="E39" s="707"/>
      <c r="F39" s="707"/>
      <c r="G39" s="707"/>
      <c r="H39" s="707"/>
      <c r="I39" s="707"/>
      <c r="J39" s="145"/>
      <c r="K39" s="145"/>
    </row>
    <row r="40" spans="1:11">
      <c r="A40" s="145"/>
      <c r="B40" s="709"/>
      <c r="C40" s="709"/>
      <c r="D40" s="707" t="s">
        <v>448</v>
      </c>
      <c r="E40" s="707"/>
      <c r="F40" s="707"/>
      <c r="G40" s="707"/>
      <c r="H40" s="707"/>
      <c r="I40" s="707"/>
      <c r="J40" s="145"/>
      <c r="K40" s="145"/>
    </row>
    <row r="41" spans="1:11">
      <c r="A41" s="145"/>
      <c r="B41" s="709"/>
      <c r="C41" s="709"/>
      <c r="D41" s="707" t="s">
        <v>449</v>
      </c>
      <c r="E41" s="707"/>
      <c r="F41" s="707"/>
      <c r="G41" s="707"/>
      <c r="H41" s="707"/>
      <c r="I41" s="707"/>
      <c r="J41" s="145"/>
      <c r="K41" s="145"/>
    </row>
    <row r="42" spans="1:11">
      <c r="A42" s="145"/>
      <c r="B42" s="709"/>
      <c r="C42" s="709"/>
      <c r="D42" s="707" t="s">
        <v>450</v>
      </c>
      <c r="E42" s="707"/>
      <c r="F42" s="707"/>
      <c r="G42" s="707"/>
      <c r="H42" s="707"/>
      <c r="I42" s="707"/>
      <c r="J42" s="145"/>
      <c r="K42" s="145"/>
    </row>
    <row r="43" spans="1:11" ht="24.75" customHeight="1">
      <c r="A43" s="145"/>
      <c r="B43" s="709"/>
      <c r="C43" s="710"/>
      <c r="D43" s="717" t="s">
        <v>1158</v>
      </c>
      <c r="E43" s="718"/>
      <c r="F43" s="718"/>
      <c r="G43" s="718"/>
      <c r="H43" s="718"/>
      <c r="I43" s="719"/>
      <c r="J43" s="145"/>
      <c r="K43" s="145"/>
    </row>
    <row r="44" spans="1:11">
      <c r="A44" s="145"/>
      <c r="B44" s="709"/>
      <c r="C44" s="708" t="s">
        <v>1146</v>
      </c>
      <c r="D44" s="714" t="s">
        <v>1138</v>
      </c>
      <c r="E44" s="715" t="s">
        <v>1138</v>
      </c>
      <c r="F44" s="715" t="s">
        <v>1138</v>
      </c>
      <c r="G44" s="715" t="s">
        <v>1138</v>
      </c>
      <c r="H44" s="715" t="s">
        <v>1138</v>
      </c>
      <c r="I44" s="716" t="s">
        <v>1138</v>
      </c>
      <c r="J44" s="145"/>
      <c r="K44" s="145"/>
    </row>
    <row r="45" spans="1:11">
      <c r="A45" s="145"/>
      <c r="B45" s="710"/>
      <c r="C45" s="710"/>
      <c r="D45" s="714" t="s">
        <v>1139</v>
      </c>
      <c r="E45" s="715" t="s">
        <v>1139</v>
      </c>
      <c r="F45" s="715" t="s">
        <v>1139</v>
      </c>
      <c r="G45" s="715" t="s">
        <v>1139</v>
      </c>
      <c r="H45" s="715" t="s">
        <v>1139</v>
      </c>
      <c r="I45" s="716" t="s">
        <v>1139</v>
      </c>
      <c r="J45" s="145"/>
      <c r="K45" s="145"/>
    </row>
    <row r="46" spans="1:11">
      <c r="A46" s="145"/>
      <c r="B46" s="708">
        <v>5</v>
      </c>
      <c r="C46" s="118" t="s">
        <v>411</v>
      </c>
      <c r="D46" s="707" t="s">
        <v>451</v>
      </c>
      <c r="E46" s="707"/>
      <c r="F46" s="707"/>
      <c r="G46" s="707"/>
      <c r="H46" s="707"/>
      <c r="I46" s="707"/>
      <c r="J46" s="145"/>
      <c r="K46" s="145"/>
    </row>
    <row r="47" spans="1:11">
      <c r="A47" s="145"/>
      <c r="B47" s="709"/>
      <c r="C47" s="706" t="s">
        <v>412</v>
      </c>
      <c r="D47" s="707" t="s">
        <v>452</v>
      </c>
      <c r="E47" s="707"/>
      <c r="F47" s="707"/>
      <c r="G47" s="707"/>
      <c r="H47" s="707"/>
      <c r="I47" s="707"/>
      <c r="J47" s="145"/>
      <c r="K47" s="145"/>
    </row>
    <row r="48" spans="1:11">
      <c r="A48" s="145"/>
      <c r="B48" s="709"/>
      <c r="C48" s="706"/>
      <c r="D48" s="707" t="s">
        <v>453</v>
      </c>
      <c r="E48" s="707"/>
      <c r="F48" s="707"/>
      <c r="G48" s="707"/>
      <c r="H48" s="707"/>
      <c r="I48" s="707"/>
      <c r="J48" s="145"/>
      <c r="K48" s="145"/>
    </row>
    <row r="49" spans="1:11">
      <c r="A49" s="145"/>
      <c r="B49" s="709"/>
      <c r="C49" s="706"/>
      <c r="D49" s="707" t="s">
        <v>454</v>
      </c>
      <c r="E49" s="707"/>
      <c r="F49" s="707"/>
      <c r="G49" s="707"/>
      <c r="H49" s="707"/>
      <c r="I49" s="707"/>
      <c r="J49" s="145"/>
      <c r="K49" s="145"/>
    </row>
    <row r="50" spans="1:11">
      <c r="A50" s="145"/>
      <c r="B50" s="709"/>
      <c r="C50" s="706"/>
      <c r="D50" s="707" t="s">
        <v>455</v>
      </c>
      <c r="E50" s="707"/>
      <c r="F50" s="707"/>
      <c r="G50" s="707"/>
      <c r="H50" s="707"/>
      <c r="I50" s="707"/>
      <c r="J50" s="145"/>
      <c r="K50" s="145"/>
    </row>
    <row r="51" spans="1:11">
      <c r="A51" s="145"/>
      <c r="B51" s="709"/>
      <c r="C51" s="706"/>
      <c r="D51" s="707" t="s">
        <v>456</v>
      </c>
      <c r="E51" s="707"/>
      <c r="F51" s="707"/>
      <c r="G51" s="707"/>
      <c r="H51" s="707"/>
      <c r="I51" s="707"/>
      <c r="J51" s="145"/>
      <c r="K51" s="145"/>
    </row>
    <row r="52" spans="1:11">
      <c r="A52" s="145"/>
      <c r="B52" s="709"/>
      <c r="C52" s="706"/>
      <c r="D52" s="707" t="s">
        <v>457</v>
      </c>
      <c r="E52" s="707"/>
      <c r="F52" s="707"/>
      <c r="G52" s="707"/>
      <c r="H52" s="707"/>
      <c r="I52" s="707"/>
      <c r="J52" s="145"/>
      <c r="K52" s="145"/>
    </row>
    <row r="53" spans="1:11">
      <c r="A53" s="145"/>
      <c r="B53" s="709"/>
      <c r="C53" s="706"/>
      <c r="D53" s="707" t="s">
        <v>458</v>
      </c>
      <c r="E53" s="707"/>
      <c r="F53" s="707"/>
      <c r="G53" s="707"/>
      <c r="H53" s="707"/>
      <c r="I53" s="707"/>
      <c r="J53" s="145"/>
      <c r="K53" s="145"/>
    </row>
    <row r="54" spans="1:11">
      <c r="A54" s="145"/>
      <c r="B54" s="709"/>
      <c r="C54" s="706"/>
      <c r="D54" s="707" t="s">
        <v>459</v>
      </c>
      <c r="E54" s="707"/>
      <c r="F54" s="707"/>
      <c r="G54" s="707"/>
      <c r="H54" s="707"/>
      <c r="I54" s="707"/>
      <c r="J54" s="145"/>
      <c r="K54" s="145"/>
    </row>
    <row r="55" spans="1:11">
      <c r="A55" s="145"/>
      <c r="B55" s="709"/>
      <c r="C55" s="706"/>
      <c r="D55" s="707" t="s">
        <v>460</v>
      </c>
      <c r="E55" s="707"/>
      <c r="F55" s="707"/>
      <c r="G55" s="707"/>
      <c r="H55" s="707"/>
      <c r="I55" s="707"/>
      <c r="J55" s="145"/>
      <c r="K55" s="145"/>
    </row>
    <row r="56" spans="1:11">
      <c r="A56" s="145"/>
      <c r="B56" s="709"/>
      <c r="C56" s="708" t="s">
        <v>413</v>
      </c>
      <c r="D56" s="707" t="s">
        <v>461</v>
      </c>
      <c r="E56" s="707"/>
      <c r="F56" s="707"/>
      <c r="G56" s="707"/>
      <c r="H56" s="707"/>
      <c r="I56" s="707"/>
      <c r="J56" s="145"/>
      <c r="K56" s="145"/>
    </row>
    <row r="57" spans="1:11">
      <c r="A57" s="145"/>
      <c r="B57" s="710"/>
      <c r="C57" s="710"/>
      <c r="D57" s="714" t="s">
        <v>1083</v>
      </c>
      <c r="E57" s="715"/>
      <c r="F57" s="715"/>
      <c r="G57" s="715"/>
      <c r="H57" s="715"/>
      <c r="I57" s="716"/>
      <c r="J57" s="145"/>
      <c r="K57" s="145"/>
    </row>
    <row r="58" spans="1:11">
      <c r="A58" s="145"/>
      <c r="B58" s="706">
        <v>6</v>
      </c>
      <c r="C58" s="708" t="s">
        <v>414</v>
      </c>
      <c r="D58" s="707" t="s">
        <v>462</v>
      </c>
      <c r="E58" s="707"/>
      <c r="F58" s="707"/>
      <c r="G58" s="707"/>
      <c r="H58" s="707"/>
      <c r="I58" s="707"/>
      <c r="K58" s="145"/>
    </row>
    <row r="59" spans="1:11">
      <c r="A59" s="145"/>
      <c r="B59" s="706"/>
      <c r="C59" s="709"/>
      <c r="D59" s="707" t="s">
        <v>463</v>
      </c>
      <c r="E59" s="707"/>
      <c r="F59" s="707"/>
      <c r="G59" s="707"/>
      <c r="H59" s="707"/>
      <c r="I59" s="707"/>
      <c r="K59" s="145"/>
    </row>
    <row r="60" spans="1:11">
      <c r="A60" s="145"/>
      <c r="B60" s="706"/>
      <c r="C60" s="709"/>
      <c r="D60" s="714" t="s">
        <v>1084</v>
      </c>
      <c r="E60" s="715"/>
      <c r="F60" s="715"/>
      <c r="G60" s="715"/>
      <c r="H60" s="715"/>
      <c r="I60" s="716"/>
      <c r="K60" s="145"/>
    </row>
    <row r="61" spans="1:11">
      <c r="A61" s="145"/>
      <c r="B61" s="706"/>
      <c r="C61" s="710"/>
      <c r="D61" s="714" t="s">
        <v>1085</v>
      </c>
      <c r="E61" s="715"/>
      <c r="F61" s="715"/>
      <c r="G61" s="715"/>
      <c r="H61" s="715"/>
      <c r="I61" s="716"/>
      <c r="K61" s="145"/>
    </row>
    <row r="62" spans="1:11">
      <c r="A62" s="145"/>
      <c r="B62" s="706"/>
      <c r="C62" s="708" t="s">
        <v>1088</v>
      </c>
      <c r="D62" s="301" t="s">
        <v>1086</v>
      </c>
      <c r="E62" s="302"/>
      <c r="F62" s="302"/>
      <c r="G62" s="302"/>
      <c r="H62" s="302"/>
      <c r="I62" s="303"/>
      <c r="K62" s="145"/>
    </row>
    <row r="63" spans="1:11">
      <c r="A63" s="145"/>
      <c r="B63" s="706"/>
      <c r="C63" s="710"/>
      <c r="D63" s="301" t="s">
        <v>1087</v>
      </c>
      <c r="E63" s="302"/>
      <c r="F63" s="302"/>
      <c r="G63" s="302"/>
      <c r="H63" s="302"/>
      <c r="I63" s="303"/>
      <c r="K63" s="145"/>
    </row>
    <row r="64" spans="1:11">
      <c r="A64" s="145"/>
      <c r="B64" s="706"/>
      <c r="C64" s="118" t="s">
        <v>415</v>
      </c>
      <c r="D64" s="721" t="s">
        <v>464</v>
      </c>
      <c r="E64" s="721"/>
      <c r="F64" s="721"/>
      <c r="G64" s="721"/>
      <c r="H64" s="721"/>
      <c r="I64" s="721"/>
      <c r="J64" s="145"/>
      <c r="K64" s="145"/>
    </row>
    <row r="65" spans="1:11">
      <c r="A65" s="145"/>
      <c r="B65" s="708">
        <v>7</v>
      </c>
      <c r="C65" s="118" t="s">
        <v>1129</v>
      </c>
      <c r="D65" s="714" t="s">
        <v>1098</v>
      </c>
      <c r="E65" s="715"/>
      <c r="F65" s="715"/>
      <c r="G65" s="715"/>
      <c r="H65" s="715"/>
      <c r="I65" s="716"/>
      <c r="J65" s="145"/>
      <c r="K65" s="145"/>
    </row>
    <row r="66" spans="1:11" ht="24.75" customHeight="1">
      <c r="A66" s="145"/>
      <c r="B66" s="709"/>
      <c r="C66" s="118" t="s">
        <v>1130</v>
      </c>
      <c r="D66" s="717" t="s">
        <v>1099</v>
      </c>
      <c r="E66" s="718"/>
      <c r="F66" s="718"/>
      <c r="G66" s="718"/>
      <c r="H66" s="718"/>
      <c r="I66" s="719"/>
      <c r="J66" s="145"/>
      <c r="K66" s="145"/>
    </row>
    <row r="67" spans="1:11" ht="24.75" customHeight="1">
      <c r="A67" s="145"/>
      <c r="B67" s="710"/>
      <c r="C67" s="118" t="s">
        <v>1130</v>
      </c>
      <c r="D67" s="717" t="s">
        <v>1100</v>
      </c>
      <c r="E67" s="718"/>
      <c r="F67" s="718"/>
      <c r="G67" s="718"/>
      <c r="H67" s="718"/>
      <c r="I67" s="719"/>
      <c r="J67" s="145"/>
      <c r="K67" s="145"/>
    </row>
    <row r="68" spans="1:11">
      <c r="A68" s="145"/>
      <c r="B68" s="708">
        <v>8</v>
      </c>
      <c r="C68" s="119" t="s">
        <v>419</v>
      </c>
      <c r="D68" s="720" t="s">
        <v>465</v>
      </c>
      <c r="E68" s="720"/>
      <c r="F68" s="720"/>
      <c r="G68" s="720"/>
      <c r="H68" s="720"/>
      <c r="I68" s="720"/>
      <c r="J68" s="145"/>
      <c r="K68" s="145"/>
    </row>
    <row r="69" spans="1:11">
      <c r="A69" s="145"/>
      <c r="B69" s="709"/>
      <c r="C69" s="317" t="s">
        <v>1156</v>
      </c>
      <c r="D69" s="301" t="s">
        <v>1148</v>
      </c>
      <c r="E69" s="302"/>
      <c r="F69" s="302"/>
      <c r="G69" s="302"/>
      <c r="H69" s="302"/>
      <c r="I69" s="303"/>
      <c r="J69" s="145"/>
      <c r="K69" s="145"/>
    </row>
    <row r="70" spans="1:11">
      <c r="A70" s="145"/>
      <c r="B70" s="710"/>
      <c r="C70" s="317" t="s">
        <v>1156</v>
      </c>
      <c r="D70" s="301" t="s">
        <v>1149</v>
      </c>
      <c r="E70" s="302"/>
      <c r="F70" s="302"/>
      <c r="G70" s="302"/>
      <c r="H70" s="302"/>
      <c r="I70" s="303"/>
      <c r="J70" s="145"/>
      <c r="K70" s="145"/>
    </row>
    <row r="71" spans="1:11">
      <c r="A71" s="145"/>
      <c r="B71" s="708">
        <v>9</v>
      </c>
      <c r="C71" s="723" t="s">
        <v>1101</v>
      </c>
      <c r="D71" s="714" t="s">
        <v>1103</v>
      </c>
      <c r="E71" s="715" t="s">
        <v>1103</v>
      </c>
      <c r="F71" s="715" t="s">
        <v>1103</v>
      </c>
      <c r="G71" s="715" t="s">
        <v>1103</v>
      </c>
      <c r="H71" s="715" t="s">
        <v>1103</v>
      </c>
      <c r="I71" s="716" t="s">
        <v>1103</v>
      </c>
      <c r="J71" s="145"/>
      <c r="K71" s="145"/>
    </row>
    <row r="72" spans="1:11">
      <c r="A72" s="145"/>
      <c r="B72" s="709"/>
      <c r="C72" s="724"/>
      <c r="D72" s="714" t="s">
        <v>1104</v>
      </c>
      <c r="E72" s="715" t="s">
        <v>1104</v>
      </c>
      <c r="F72" s="715" t="s">
        <v>1104</v>
      </c>
      <c r="G72" s="715" t="s">
        <v>1104</v>
      </c>
      <c r="H72" s="715" t="s">
        <v>1104</v>
      </c>
      <c r="I72" s="716" t="s">
        <v>1104</v>
      </c>
      <c r="J72" s="145"/>
      <c r="K72" s="145"/>
    </row>
    <row r="73" spans="1:11" ht="25.5" customHeight="1">
      <c r="A73" s="145"/>
      <c r="B73" s="709"/>
      <c r="C73" s="723" t="s">
        <v>1102</v>
      </c>
      <c r="D73" s="717" t="s">
        <v>1105</v>
      </c>
      <c r="E73" s="718" t="s">
        <v>1105</v>
      </c>
      <c r="F73" s="718" t="s">
        <v>1105</v>
      </c>
      <c r="G73" s="718" t="s">
        <v>1105</v>
      </c>
      <c r="H73" s="718" t="s">
        <v>1105</v>
      </c>
      <c r="I73" s="719" t="s">
        <v>1105</v>
      </c>
      <c r="J73" s="145"/>
      <c r="K73" s="145"/>
    </row>
    <row r="74" spans="1:11">
      <c r="A74" s="145"/>
      <c r="B74" s="710"/>
      <c r="C74" s="724"/>
      <c r="D74" s="714" t="s">
        <v>1106</v>
      </c>
      <c r="E74" s="715" t="s">
        <v>1106</v>
      </c>
      <c r="F74" s="715" t="s">
        <v>1106</v>
      </c>
      <c r="G74" s="715" t="s">
        <v>1106</v>
      </c>
      <c r="H74" s="715" t="s">
        <v>1106</v>
      </c>
      <c r="I74" s="716" t="s">
        <v>1106</v>
      </c>
      <c r="J74" s="145"/>
      <c r="K74" s="145"/>
    </row>
    <row r="75" spans="1:11">
      <c r="A75" s="145"/>
      <c r="B75" s="708">
        <v>10</v>
      </c>
      <c r="C75" s="708" t="s">
        <v>416</v>
      </c>
      <c r="D75" s="707" t="s">
        <v>466</v>
      </c>
      <c r="E75" s="707"/>
      <c r="F75" s="707"/>
      <c r="G75" s="707"/>
      <c r="H75" s="707"/>
      <c r="I75" s="707"/>
      <c r="J75" s="145"/>
      <c r="K75" s="145"/>
    </row>
    <row r="76" spans="1:11">
      <c r="A76" s="145"/>
      <c r="B76" s="709"/>
      <c r="C76" s="709"/>
      <c r="D76" s="722" t="s">
        <v>467</v>
      </c>
      <c r="E76" s="722"/>
      <c r="F76" s="722"/>
      <c r="G76" s="722"/>
      <c r="H76" s="722"/>
      <c r="I76" s="722"/>
      <c r="J76" s="145"/>
      <c r="K76" s="145"/>
    </row>
    <row r="77" spans="1:11">
      <c r="A77" s="145"/>
      <c r="B77" s="709"/>
      <c r="C77" s="709"/>
      <c r="D77" s="707" t="s">
        <v>391</v>
      </c>
      <c r="E77" s="707"/>
      <c r="F77" s="707"/>
      <c r="G77" s="707"/>
      <c r="H77" s="707"/>
      <c r="I77" s="707"/>
      <c r="J77" s="145"/>
      <c r="K77" s="145"/>
    </row>
    <row r="78" spans="1:11">
      <c r="A78" s="145"/>
      <c r="B78" s="709"/>
      <c r="C78" s="709"/>
      <c r="D78" s="707" t="s">
        <v>468</v>
      </c>
      <c r="E78" s="707"/>
      <c r="F78" s="707"/>
      <c r="G78" s="707"/>
      <c r="H78" s="707"/>
      <c r="I78" s="707"/>
      <c r="J78" s="145"/>
      <c r="K78" s="145"/>
    </row>
    <row r="79" spans="1:11">
      <c r="A79" s="145"/>
      <c r="B79" s="710"/>
      <c r="C79" s="710"/>
      <c r="D79" s="325" t="s">
        <v>1160</v>
      </c>
      <c r="E79" s="326"/>
      <c r="F79" s="326"/>
      <c r="G79" s="326"/>
      <c r="H79" s="326"/>
      <c r="I79" s="327"/>
      <c r="J79" s="363"/>
      <c r="K79" s="145"/>
    </row>
    <row r="80" spans="1:11">
      <c r="A80" s="145"/>
      <c r="B80" s="256">
        <v>11</v>
      </c>
      <c r="C80" s="118" t="s">
        <v>1126</v>
      </c>
      <c r="D80" s="714" t="s">
        <v>1114</v>
      </c>
      <c r="E80" s="715"/>
      <c r="F80" s="715"/>
      <c r="G80" s="715"/>
      <c r="H80" s="715"/>
      <c r="I80" s="716"/>
      <c r="J80" s="145"/>
      <c r="K80" s="145"/>
    </row>
    <row r="81" spans="1:11" s="315" customFormat="1" ht="24.9" customHeight="1">
      <c r="A81" s="314"/>
      <c r="B81" s="725">
        <v>12</v>
      </c>
      <c r="C81" s="725" t="s">
        <v>1127</v>
      </c>
      <c r="D81" s="717" t="s">
        <v>1118</v>
      </c>
      <c r="E81" s="718"/>
      <c r="F81" s="718"/>
      <c r="G81" s="718"/>
      <c r="H81" s="718"/>
      <c r="I81" s="719"/>
      <c r="J81" s="314"/>
      <c r="K81" s="314"/>
    </row>
    <row r="82" spans="1:11" s="315" customFormat="1" ht="24.9" customHeight="1">
      <c r="A82" s="314"/>
      <c r="B82" s="726"/>
      <c r="C82" s="726"/>
      <c r="D82" s="717" t="s">
        <v>1119</v>
      </c>
      <c r="E82" s="718"/>
      <c r="F82" s="718"/>
      <c r="G82" s="718"/>
      <c r="H82" s="718"/>
      <c r="I82" s="719"/>
      <c r="J82" s="314"/>
      <c r="K82" s="314"/>
    </row>
    <row r="83" spans="1:11">
      <c r="A83" s="145"/>
      <c r="B83" s="118">
        <v>15</v>
      </c>
      <c r="C83" s="118" t="s">
        <v>1128</v>
      </c>
      <c r="D83" s="714" t="s">
        <v>1124</v>
      </c>
      <c r="E83" s="715"/>
      <c r="F83" s="715"/>
      <c r="G83" s="715"/>
      <c r="H83" s="715"/>
      <c r="I83" s="716"/>
      <c r="J83" s="145"/>
      <c r="K83" s="145"/>
    </row>
    <row r="84" spans="1:11" ht="15.6">
      <c r="A84" s="145"/>
      <c r="B84" s="118">
        <v>13</v>
      </c>
      <c r="C84" s="117" t="s">
        <v>417</v>
      </c>
      <c r="D84" s="707" t="s">
        <v>469</v>
      </c>
      <c r="E84" s="707"/>
      <c r="F84" s="707"/>
      <c r="G84" s="707"/>
      <c r="H84" s="707"/>
      <c r="I84" s="707"/>
      <c r="J84" s="145"/>
      <c r="K84" s="145"/>
    </row>
    <row r="85" spans="1:11">
      <c r="A85" s="145"/>
      <c r="B85" s="118">
        <v>14</v>
      </c>
      <c r="C85" s="117">
        <v>14</v>
      </c>
      <c r="D85" s="711" t="s">
        <v>1107</v>
      </c>
      <c r="E85" s="712"/>
      <c r="F85" s="712"/>
      <c r="G85" s="712"/>
      <c r="H85" s="712"/>
      <c r="I85" s="713"/>
      <c r="J85" s="145"/>
      <c r="K85" s="145"/>
    </row>
    <row r="86" spans="1:11" ht="15.6">
      <c r="A86" s="145"/>
      <c r="B86" s="708">
        <v>15</v>
      </c>
      <c r="C86" s="117" t="s">
        <v>502</v>
      </c>
      <c r="D86" s="707" t="s">
        <v>470</v>
      </c>
      <c r="E86" s="707"/>
      <c r="F86" s="707"/>
      <c r="G86" s="707"/>
      <c r="H86" s="707"/>
      <c r="I86" s="707"/>
      <c r="J86" s="145"/>
      <c r="K86" s="145"/>
    </row>
    <row r="87" spans="1:11">
      <c r="A87" s="145"/>
      <c r="B87" s="710"/>
      <c r="C87" s="117" t="s">
        <v>1128</v>
      </c>
      <c r="D87" s="321" t="s">
        <v>1124</v>
      </c>
      <c r="E87" s="322"/>
      <c r="F87" s="322"/>
      <c r="G87" s="322"/>
      <c r="H87" s="322"/>
      <c r="I87" s="323"/>
      <c r="J87" s="324"/>
      <c r="K87" s="145"/>
    </row>
    <row r="88" spans="1:11">
      <c r="A88" s="145"/>
      <c r="B88" s="708">
        <v>16</v>
      </c>
      <c r="C88" s="708" t="s">
        <v>418</v>
      </c>
      <c r="D88" s="711" t="s">
        <v>471</v>
      </c>
      <c r="E88" s="712"/>
      <c r="F88" s="712"/>
      <c r="G88" s="712"/>
      <c r="H88" s="712"/>
      <c r="I88" s="713"/>
      <c r="J88" s="145"/>
      <c r="K88" s="145"/>
    </row>
    <row r="89" spans="1:11">
      <c r="A89" s="145"/>
      <c r="B89" s="709"/>
      <c r="C89" s="709"/>
      <c r="D89" s="711" t="s">
        <v>472</v>
      </c>
      <c r="E89" s="712"/>
      <c r="F89" s="712"/>
      <c r="G89" s="712"/>
      <c r="H89" s="712"/>
      <c r="I89" s="713"/>
      <c r="J89" s="145"/>
      <c r="K89" s="145"/>
    </row>
    <row r="90" spans="1:11">
      <c r="A90" s="145"/>
      <c r="B90" s="709"/>
      <c r="C90" s="709"/>
      <c r="D90" s="711" t="s">
        <v>473</v>
      </c>
      <c r="E90" s="712"/>
      <c r="F90" s="712"/>
      <c r="G90" s="712"/>
      <c r="H90" s="712"/>
      <c r="I90" s="713"/>
      <c r="J90" s="145"/>
      <c r="K90" s="145"/>
    </row>
    <row r="91" spans="1:11">
      <c r="A91" s="145"/>
      <c r="B91" s="709"/>
      <c r="C91" s="709"/>
      <c r="D91" s="711" t="s">
        <v>474</v>
      </c>
      <c r="E91" s="712"/>
      <c r="F91" s="712"/>
      <c r="G91" s="712"/>
      <c r="H91" s="712"/>
      <c r="I91" s="713"/>
      <c r="J91" s="145"/>
      <c r="K91" s="145"/>
    </row>
    <row r="92" spans="1:11">
      <c r="A92" s="145"/>
      <c r="B92" s="709"/>
      <c r="C92" s="709"/>
      <c r="D92" s="711" t="s">
        <v>475</v>
      </c>
      <c r="E92" s="712"/>
      <c r="F92" s="712"/>
      <c r="G92" s="712"/>
      <c r="H92" s="712"/>
      <c r="I92" s="713"/>
      <c r="J92" s="145"/>
      <c r="K92" s="145"/>
    </row>
    <row r="93" spans="1:11">
      <c r="A93" s="145"/>
      <c r="B93" s="709"/>
      <c r="C93" s="709"/>
      <c r="D93" s="711" t="s">
        <v>476</v>
      </c>
      <c r="E93" s="712"/>
      <c r="F93" s="712"/>
      <c r="G93" s="712"/>
      <c r="H93" s="712"/>
      <c r="I93" s="713"/>
      <c r="J93" s="145"/>
      <c r="K93" s="145"/>
    </row>
    <row r="94" spans="1:11">
      <c r="A94" s="145"/>
      <c r="B94" s="709"/>
      <c r="C94" s="709"/>
      <c r="D94" s="711" t="s">
        <v>477</v>
      </c>
      <c r="E94" s="712"/>
      <c r="F94" s="712"/>
      <c r="G94" s="712"/>
      <c r="H94" s="712"/>
      <c r="I94" s="713"/>
      <c r="J94" s="145"/>
      <c r="K94" s="145"/>
    </row>
    <row r="95" spans="1:11">
      <c r="A95" s="145"/>
      <c r="B95" s="709"/>
      <c r="C95" s="709"/>
      <c r="D95" s="714" t="s">
        <v>1155</v>
      </c>
      <c r="E95" s="715"/>
      <c r="F95" s="715"/>
      <c r="G95" s="715"/>
      <c r="H95" s="715"/>
      <c r="I95" s="716"/>
      <c r="J95" s="145"/>
      <c r="K95" s="145"/>
    </row>
    <row r="96" spans="1:11">
      <c r="A96" s="145"/>
      <c r="B96" s="709"/>
      <c r="C96" s="710"/>
      <c r="D96" s="714" t="s">
        <v>1194</v>
      </c>
      <c r="E96" s="715"/>
      <c r="F96" s="715"/>
      <c r="G96" s="715"/>
      <c r="H96" s="715"/>
      <c r="I96" s="716"/>
      <c r="J96" s="145"/>
      <c r="K96" s="145"/>
    </row>
    <row r="97" spans="1:11">
      <c r="A97" s="145"/>
      <c r="B97" s="709"/>
      <c r="C97" s="708" t="s">
        <v>1197</v>
      </c>
      <c r="D97" s="711" t="s">
        <v>478</v>
      </c>
      <c r="E97" s="712"/>
      <c r="F97" s="712"/>
      <c r="G97" s="712"/>
      <c r="H97" s="712"/>
      <c r="I97" s="713"/>
      <c r="J97" s="145"/>
      <c r="K97" s="145"/>
    </row>
    <row r="98" spans="1:11">
      <c r="A98" s="145"/>
      <c r="B98" s="710"/>
      <c r="C98" s="710"/>
      <c r="D98" s="711" t="s">
        <v>479</v>
      </c>
      <c r="E98" s="712"/>
      <c r="F98" s="712"/>
      <c r="G98" s="712"/>
      <c r="H98" s="712"/>
      <c r="I98" s="713"/>
      <c r="J98" s="145"/>
      <c r="K98" s="145"/>
    </row>
    <row r="99" spans="1:11">
      <c r="A99" s="145"/>
      <c r="B99" s="118">
        <v>17</v>
      </c>
      <c r="C99" s="119" t="s">
        <v>420</v>
      </c>
      <c r="D99" s="722" t="s">
        <v>480</v>
      </c>
      <c r="E99" s="722"/>
      <c r="F99" s="722"/>
      <c r="G99" s="722"/>
      <c r="H99" s="722"/>
      <c r="I99" s="722"/>
      <c r="J99" s="145"/>
      <c r="K99" s="145"/>
    </row>
    <row r="100" spans="1:11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</row>
    <row r="101" spans="1:11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</row>
  </sheetData>
  <mergeCells count="119">
    <mergeCell ref="D99:I99"/>
    <mergeCell ref="D92:I92"/>
    <mergeCell ref="D93:I93"/>
    <mergeCell ref="D94:I94"/>
    <mergeCell ref="D95:I95"/>
    <mergeCell ref="C97:C98"/>
    <mergeCell ref="D97:I97"/>
    <mergeCell ref="D98:I98"/>
    <mergeCell ref="D84:I84"/>
    <mergeCell ref="D85:I85"/>
    <mergeCell ref="B86:B87"/>
    <mergeCell ref="D86:I86"/>
    <mergeCell ref="B88:B98"/>
    <mergeCell ref="D88:I88"/>
    <mergeCell ref="D89:I89"/>
    <mergeCell ref="D90:I90"/>
    <mergeCell ref="D91:I91"/>
    <mergeCell ref="D80:I80"/>
    <mergeCell ref="B81:B82"/>
    <mergeCell ref="C81:C82"/>
    <mergeCell ref="D81:I81"/>
    <mergeCell ref="D82:I82"/>
    <mergeCell ref="D83:I83"/>
    <mergeCell ref="C88:C96"/>
    <mergeCell ref="D96:I96"/>
    <mergeCell ref="B75:B79"/>
    <mergeCell ref="C75:C79"/>
    <mergeCell ref="D75:I75"/>
    <mergeCell ref="D76:I76"/>
    <mergeCell ref="D77:I77"/>
    <mergeCell ref="D78:I78"/>
    <mergeCell ref="B71:B74"/>
    <mergeCell ref="C71:C72"/>
    <mergeCell ref="D71:I71"/>
    <mergeCell ref="D72:I72"/>
    <mergeCell ref="C73:C74"/>
    <mergeCell ref="D73:I73"/>
    <mergeCell ref="D74:I74"/>
    <mergeCell ref="B65:B67"/>
    <mergeCell ref="D65:I65"/>
    <mergeCell ref="D66:I66"/>
    <mergeCell ref="D67:I67"/>
    <mergeCell ref="B68:B70"/>
    <mergeCell ref="D68:I68"/>
    <mergeCell ref="B58:B64"/>
    <mergeCell ref="C58:C61"/>
    <mergeCell ref="D58:I58"/>
    <mergeCell ref="D59:I59"/>
    <mergeCell ref="D60:I60"/>
    <mergeCell ref="D61:I61"/>
    <mergeCell ref="C62:C63"/>
    <mergeCell ref="D64:I64"/>
    <mergeCell ref="B46:B57"/>
    <mergeCell ref="D46:I46"/>
    <mergeCell ref="C47:C55"/>
    <mergeCell ref="D47:I47"/>
    <mergeCell ref="D48:I48"/>
    <mergeCell ref="D49:I49"/>
    <mergeCell ref="D50:I50"/>
    <mergeCell ref="D38:I38"/>
    <mergeCell ref="C39:C43"/>
    <mergeCell ref="D39:I39"/>
    <mergeCell ref="D40:I40"/>
    <mergeCell ref="D41:I41"/>
    <mergeCell ref="D42:I42"/>
    <mergeCell ref="D43:I43"/>
    <mergeCell ref="D51:I51"/>
    <mergeCell ref="D52:I52"/>
    <mergeCell ref="D53:I53"/>
    <mergeCell ref="D54:I54"/>
    <mergeCell ref="D55:I55"/>
    <mergeCell ref="C56:C57"/>
    <mergeCell ref="D56:I56"/>
    <mergeCell ref="D57:I57"/>
    <mergeCell ref="C44:C45"/>
    <mergeCell ref="D44:I44"/>
    <mergeCell ref="B25:B45"/>
    <mergeCell ref="C25:C30"/>
    <mergeCell ref="D25:I25"/>
    <mergeCell ref="D26:I26"/>
    <mergeCell ref="D27:I27"/>
    <mergeCell ref="D28:I28"/>
    <mergeCell ref="C34:C35"/>
    <mergeCell ref="D34:I34"/>
    <mergeCell ref="D35:I35"/>
    <mergeCell ref="C36:C37"/>
    <mergeCell ref="D36:I36"/>
    <mergeCell ref="D37:I37"/>
    <mergeCell ref="D29:I29"/>
    <mergeCell ref="D30:I30"/>
    <mergeCell ref="D31:I31"/>
    <mergeCell ref="C32:C33"/>
    <mergeCell ref="D32:I32"/>
    <mergeCell ref="D33:I33"/>
    <mergeCell ref="D45:I45"/>
    <mergeCell ref="B14:B24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4:I4"/>
    <mergeCell ref="D5:I5"/>
    <mergeCell ref="B6:B13"/>
    <mergeCell ref="C6:C13"/>
    <mergeCell ref="D6:I6"/>
    <mergeCell ref="D7:I7"/>
    <mergeCell ref="D8:I8"/>
    <mergeCell ref="D9:I9"/>
    <mergeCell ref="D10:I10"/>
    <mergeCell ref="D11:I11"/>
    <mergeCell ref="D12:I12"/>
    <mergeCell ref="D13:I13"/>
  </mergeCells>
  <hyperlinks>
    <hyperlink ref="A1" location="ODS!A1" display="INICIO " xr:uid="{00000000-0004-0000-72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249977111117893"/>
  </sheetPr>
  <dimension ref="A1:W93"/>
  <sheetViews>
    <sheetView zoomScale="80" zoomScaleNormal="80" workbookViewId="0"/>
  </sheetViews>
  <sheetFormatPr baseColWidth="10" defaultColWidth="10.6640625" defaultRowHeight="14.4"/>
  <cols>
    <col min="2" max="2" width="19.44140625" bestFit="1" customWidth="1"/>
    <col min="6" max="6" width="19.44140625" bestFit="1" customWidth="1"/>
    <col min="9" max="9" width="18.44140625" style="48" customWidth="1"/>
    <col min="10" max="10" width="18.6640625" bestFit="1" customWidth="1"/>
    <col min="17" max="17" width="18.77734375" bestFit="1" customWidth="1"/>
  </cols>
  <sheetData>
    <row r="1" spans="1:23" ht="15" thickBot="1">
      <c r="A1" s="170" t="s">
        <v>242</v>
      </c>
      <c r="B1" s="145"/>
      <c r="C1" s="145"/>
      <c r="D1" s="145"/>
      <c r="E1" s="145"/>
      <c r="F1" s="145"/>
      <c r="G1" s="145"/>
      <c r="H1" s="157"/>
      <c r="I1" s="145"/>
      <c r="J1" s="157"/>
    </row>
    <row r="2" spans="1:23">
      <c r="A2" s="449" t="s">
        <v>102</v>
      </c>
      <c r="B2" s="417"/>
      <c r="C2" s="146"/>
      <c r="D2" s="146"/>
      <c r="E2" s="146"/>
      <c r="F2" s="146"/>
      <c r="G2" s="146"/>
      <c r="H2" s="157"/>
      <c r="I2" s="145"/>
      <c r="J2" s="157"/>
    </row>
    <row r="3" spans="1:23">
      <c r="A3" s="145"/>
      <c r="B3" s="145"/>
      <c r="C3" s="145"/>
      <c r="D3" s="145"/>
      <c r="E3" s="145"/>
      <c r="F3" s="145"/>
      <c r="G3" s="145"/>
      <c r="H3" s="157"/>
      <c r="I3" s="145"/>
      <c r="J3" s="157"/>
    </row>
    <row r="4" spans="1:23">
      <c r="A4" s="146"/>
      <c r="B4" s="414" t="s">
        <v>380</v>
      </c>
      <c r="C4" s="414"/>
      <c r="D4" s="414"/>
      <c r="E4" s="414"/>
      <c r="F4" s="414"/>
      <c r="G4" s="414"/>
      <c r="H4" s="157"/>
      <c r="I4" s="145"/>
      <c r="J4" s="157"/>
    </row>
    <row r="5" spans="1:23">
      <c r="A5" s="149"/>
      <c r="B5" s="149"/>
      <c r="C5" s="149"/>
      <c r="D5" s="149"/>
      <c r="E5" s="149"/>
      <c r="F5" s="149"/>
      <c r="G5" s="145"/>
      <c r="H5" s="157"/>
      <c r="I5" s="145"/>
      <c r="J5" s="157"/>
    </row>
    <row r="6" spans="1:23">
      <c r="A6" s="157"/>
      <c r="B6" s="428" t="s">
        <v>650</v>
      </c>
      <c r="C6" s="429"/>
      <c r="D6" s="429"/>
      <c r="E6" s="430"/>
      <c r="F6" s="428" t="s">
        <v>829</v>
      </c>
      <c r="G6" s="429"/>
      <c r="H6" s="429"/>
      <c r="I6" s="430"/>
      <c r="J6" s="428" t="s">
        <v>830</v>
      </c>
      <c r="K6" s="429"/>
      <c r="L6" s="429"/>
      <c r="M6" s="429"/>
      <c r="N6" s="429"/>
      <c r="O6" s="429"/>
      <c r="P6" s="430"/>
      <c r="Q6" s="428" t="s">
        <v>831</v>
      </c>
      <c r="R6" s="429"/>
      <c r="S6" s="429"/>
      <c r="T6" s="429"/>
      <c r="U6" s="429"/>
      <c r="V6" s="429"/>
      <c r="W6" s="430"/>
    </row>
    <row r="7" spans="1:23">
      <c r="A7" s="443" t="s">
        <v>1161</v>
      </c>
      <c r="B7" s="443" t="s">
        <v>0</v>
      </c>
      <c r="C7" s="444" t="s">
        <v>336</v>
      </c>
      <c r="D7" s="444"/>
      <c r="E7" s="444"/>
      <c r="F7" s="443" t="s">
        <v>0</v>
      </c>
      <c r="G7" s="444" t="s">
        <v>336</v>
      </c>
      <c r="H7" s="444"/>
      <c r="I7" s="445" t="s">
        <v>382</v>
      </c>
      <c r="J7" s="443" t="s">
        <v>0</v>
      </c>
      <c r="K7" s="444" t="s">
        <v>336</v>
      </c>
      <c r="L7" s="444"/>
      <c r="M7" s="444"/>
      <c r="N7" s="444"/>
      <c r="O7" s="444"/>
      <c r="P7" s="444"/>
      <c r="Q7" s="443" t="s">
        <v>0</v>
      </c>
      <c r="R7" s="446" t="s">
        <v>336</v>
      </c>
      <c r="S7" s="447"/>
      <c r="T7" s="447"/>
      <c r="U7" s="447"/>
      <c r="V7" s="448"/>
      <c r="W7" s="445" t="s">
        <v>382</v>
      </c>
    </row>
    <row r="8" spans="1:23" ht="39.6">
      <c r="A8" s="443"/>
      <c r="B8" s="443"/>
      <c r="C8" s="92" t="s">
        <v>335</v>
      </c>
      <c r="D8" s="92" t="s">
        <v>1219</v>
      </c>
      <c r="E8" s="92" t="s">
        <v>1220</v>
      </c>
      <c r="F8" s="443"/>
      <c r="G8" s="92" t="s">
        <v>1219</v>
      </c>
      <c r="H8" s="92" t="s">
        <v>1220</v>
      </c>
      <c r="I8" s="445"/>
      <c r="J8" s="443"/>
      <c r="K8" s="92" t="s">
        <v>335</v>
      </c>
      <c r="L8" s="92" t="s">
        <v>1221</v>
      </c>
      <c r="M8" s="92" t="s">
        <v>1222</v>
      </c>
      <c r="N8" s="92" t="s">
        <v>1210</v>
      </c>
      <c r="O8" s="92" t="s">
        <v>1219</v>
      </c>
      <c r="P8" s="92" t="s">
        <v>1220</v>
      </c>
      <c r="Q8" s="443"/>
      <c r="R8" s="92" t="s">
        <v>1221</v>
      </c>
      <c r="S8" s="92" t="s">
        <v>1222</v>
      </c>
      <c r="T8" s="92" t="s">
        <v>1210</v>
      </c>
      <c r="U8" s="92" t="s">
        <v>1219</v>
      </c>
      <c r="V8" s="92" t="s">
        <v>1220</v>
      </c>
      <c r="W8" s="445"/>
    </row>
    <row r="9" spans="1:23">
      <c r="A9" s="117" t="s">
        <v>507</v>
      </c>
      <c r="B9" s="91" t="s">
        <v>1</v>
      </c>
      <c r="C9" s="98">
        <v>1635</v>
      </c>
      <c r="D9" s="98">
        <v>124</v>
      </c>
      <c r="E9" s="98">
        <v>13</v>
      </c>
      <c r="F9" s="91" t="s">
        <v>1</v>
      </c>
      <c r="G9" s="103">
        <f>(D9/C9)*100</f>
        <v>7.5840978593272173</v>
      </c>
      <c r="H9" s="103">
        <f>(E9/C9)*100</f>
        <v>0.7951070336391437</v>
      </c>
      <c r="I9" s="111">
        <f>SUM(G9:H9)</f>
        <v>8.3792048929663601</v>
      </c>
      <c r="J9" s="91" t="s">
        <v>1</v>
      </c>
      <c r="K9" t="s">
        <v>832</v>
      </c>
      <c r="L9" t="s">
        <v>748</v>
      </c>
      <c r="M9" t="s">
        <v>859</v>
      </c>
      <c r="N9" t="s">
        <v>939</v>
      </c>
      <c r="O9" t="s">
        <v>862</v>
      </c>
      <c r="P9" t="s">
        <v>713</v>
      </c>
      <c r="Q9" s="91" t="s">
        <v>1</v>
      </c>
      <c r="R9" s="103">
        <f>(L9/K9)*100</f>
        <v>0.49833887043189368</v>
      </c>
      <c r="S9" s="103">
        <f>(M9/K9)*100</f>
        <v>9.4684385382059801</v>
      </c>
      <c r="T9" s="103">
        <f>(N9/K9)*100</f>
        <v>81.782945736434115</v>
      </c>
      <c r="U9" s="103">
        <f>(O9/K9)*100</f>
        <v>7.4750830564784057</v>
      </c>
      <c r="V9" s="103">
        <f>(P9/K9)*100</f>
        <v>0.77519379844961245</v>
      </c>
      <c r="W9" s="111">
        <f>SUM(U9:V9)</f>
        <v>8.2502768549280177</v>
      </c>
    </row>
    <row r="10" spans="1:23">
      <c r="A10" s="117" t="s">
        <v>508</v>
      </c>
      <c r="B10" s="18" t="s">
        <v>2</v>
      </c>
      <c r="C10" s="98">
        <v>175</v>
      </c>
      <c r="D10" s="98">
        <v>17</v>
      </c>
      <c r="E10" s="98">
        <v>1</v>
      </c>
      <c r="F10" s="18" t="s">
        <v>2</v>
      </c>
      <c r="G10" s="103">
        <f t="shared" ref="G10:G73" si="0">(D10/C10)*100</f>
        <v>9.7142857142857135</v>
      </c>
      <c r="H10" s="103">
        <f t="shared" ref="H10:H73" si="1">(E10/C10)*100</f>
        <v>0.5714285714285714</v>
      </c>
      <c r="I10" s="111">
        <f t="shared" ref="I10:I73" si="2">SUM(G10:H10)</f>
        <v>10.285714285714285</v>
      </c>
      <c r="J10" s="18" t="s">
        <v>2</v>
      </c>
      <c r="K10" t="s">
        <v>694</v>
      </c>
      <c r="L10" t="s">
        <v>100</v>
      </c>
      <c r="M10" t="s">
        <v>671</v>
      </c>
      <c r="N10" t="s">
        <v>862</v>
      </c>
      <c r="O10" t="s">
        <v>687</v>
      </c>
      <c r="P10" t="s">
        <v>677</v>
      </c>
      <c r="Q10" s="18" t="s">
        <v>2</v>
      </c>
      <c r="R10" s="103">
        <f t="shared" ref="R10:R73" si="3">(L10/K10)*100</f>
        <v>0</v>
      </c>
      <c r="S10" s="103">
        <f t="shared" ref="S10:S73" si="4">(M10/K10)*100</f>
        <v>1.910828025477707</v>
      </c>
      <c r="T10" s="103">
        <f t="shared" ref="T10:T73" si="5">(N10/K10)*100</f>
        <v>85.98726114649682</v>
      </c>
      <c r="U10" s="103">
        <f t="shared" ref="U10:U73" si="6">(O10/K10)*100</f>
        <v>11.464968152866243</v>
      </c>
      <c r="V10" s="103">
        <f t="shared" ref="V10:V73" si="7">(P10/K10)*100</f>
        <v>0.63694267515923575</v>
      </c>
      <c r="W10" s="111">
        <f t="shared" ref="W10:W73" si="8">SUM(U10:V10)</f>
        <v>12.101910828025479</v>
      </c>
    </row>
    <row r="11" spans="1:23">
      <c r="A11" s="117" t="s">
        <v>509</v>
      </c>
      <c r="B11" s="18" t="s">
        <v>3</v>
      </c>
      <c r="C11" s="98">
        <v>2147</v>
      </c>
      <c r="D11" s="98">
        <v>162</v>
      </c>
      <c r="E11" s="98">
        <v>12</v>
      </c>
      <c r="F11" s="18" t="s">
        <v>3</v>
      </c>
      <c r="G11" s="103">
        <f t="shared" si="0"/>
        <v>7.545412203074056</v>
      </c>
      <c r="H11" s="103">
        <f t="shared" si="1"/>
        <v>0.5589194224499302</v>
      </c>
      <c r="I11" s="111">
        <f t="shared" si="2"/>
        <v>8.1043316255239866</v>
      </c>
      <c r="J11" s="18" t="s">
        <v>3</v>
      </c>
      <c r="K11" t="s">
        <v>837</v>
      </c>
      <c r="L11" t="s">
        <v>672</v>
      </c>
      <c r="M11" t="s">
        <v>687</v>
      </c>
      <c r="N11" t="s">
        <v>940</v>
      </c>
      <c r="O11" t="s">
        <v>941</v>
      </c>
      <c r="P11" t="s">
        <v>734</v>
      </c>
      <c r="Q11" s="18" t="s">
        <v>3</v>
      </c>
      <c r="R11" s="103">
        <f t="shared" si="3"/>
        <v>0.10224948875255625</v>
      </c>
      <c r="S11" s="103">
        <f t="shared" si="4"/>
        <v>0.92024539877300615</v>
      </c>
      <c r="T11" s="103">
        <f t="shared" si="5"/>
        <v>91.871165644171782</v>
      </c>
      <c r="U11" s="103">
        <f t="shared" si="6"/>
        <v>6.4417177914110431</v>
      </c>
      <c r="V11" s="103">
        <f t="shared" si="7"/>
        <v>0.66462167689161555</v>
      </c>
      <c r="W11" s="111">
        <f t="shared" si="8"/>
        <v>7.1063394683026591</v>
      </c>
    </row>
    <row r="12" spans="1:23">
      <c r="A12" s="117" t="s">
        <v>510</v>
      </c>
      <c r="B12" s="18" t="s">
        <v>4</v>
      </c>
      <c r="C12" s="98">
        <v>582</v>
      </c>
      <c r="D12" s="98">
        <v>19</v>
      </c>
      <c r="E12" s="98">
        <v>2</v>
      </c>
      <c r="F12" s="18" t="s">
        <v>4</v>
      </c>
      <c r="G12" s="103">
        <f t="shared" si="0"/>
        <v>3.264604810996564</v>
      </c>
      <c r="H12" s="103">
        <f t="shared" si="1"/>
        <v>0.3436426116838488</v>
      </c>
      <c r="I12" s="111">
        <f t="shared" si="2"/>
        <v>3.6082474226804129</v>
      </c>
      <c r="J12" s="18" t="s">
        <v>4</v>
      </c>
      <c r="K12" t="s">
        <v>840</v>
      </c>
      <c r="L12" t="s">
        <v>671</v>
      </c>
      <c r="M12" t="s">
        <v>711</v>
      </c>
      <c r="N12" t="s">
        <v>942</v>
      </c>
      <c r="O12" t="s">
        <v>715</v>
      </c>
      <c r="P12" t="s">
        <v>100</v>
      </c>
      <c r="Q12" s="18" t="s">
        <v>4</v>
      </c>
      <c r="R12" s="103">
        <f t="shared" si="3"/>
        <v>0.45317220543806652</v>
      </c>
      <c r="S12" s="103">
        <f t="shared" si="4"/>
        <v>0.60422960725075525</v>
      </c>
      <c r="T12" s="103">
        <f t="shared" si="5"/>
        <v>95.9214501510574</v>
      </c>
      <c r="U12" s="103">
        <f t="shared" si="6"/>
        <v>3.0211480362537766</v>
      </c>
      <c r="V12" s="103">
        <f t="shared" si="7"/>
        <v>0</v>
      </c>
      <c r="W12" s="111">
        <f t="shared" si="8"/>
        <v>3.0211480362537766</v>
      </c>
    </row>
    <row r="13" spans="1:23">
      <c r="A13" s="117" t="s">
        <v>511</v>
      </c>
      <c r="B13" s="18" t="s">
        <v>5</v>
      </c>
      <c r="C13" s="98">
        <v>594</v>
      </c>
      <c r="D13" s="98">
        <v>55</v>
      </c>
      <c r="E13" s="98">
        <v>7</v>
      </c>
      <c r="F13" s="18" t="s">
        <v>5</v>
      </c>
      <c r="G13" s="103">
        <f t="shared" si="0"/>
        <v>9.2592592592592595</v>
      </c>
      <c r="H13" s="103">
        <f t="shared" si="1"/>
        <v>1.1784511784511784</v>
      </c>
      <c r="I13" s="111">
        <f t="shared" si="2"/>
        <v>10.437710437710438</v>
      </c>
      <c r="J13" s="18" t="s">
        <v>5</v>
      </c>
      <c r="K13" t="s">
        <v>843</v>
      </c>
      <c r="L13" t="s">
        <v>100</v>
      </c>
      <c r="M13" t="s">
        <v>100</v>
      </c>
      <c r="N13" t="s">
        <v>943</v>
      </c>
      <c r="O13" t="s">
        <v>800</v>
      </c>
      <c r="P13" t="s">
        <v>748</v>
      </c>
      <c r="Q13" s="18" t="s">
        <v>5</v>
      </c>
      <c r="R13" s="103">
        <f t="shared" si="3"/>
        <v>0</v>
      </c>
      <c r="S13" s="103">
        <f t="shared" si="4"/>
        <v>0</v>
      </c>
      <c r="T13" s="103">
        <f t="shared" si="5"/>
        <v>88.626609442060087</v>
      </c>
      <c r="U13" s="103">
        <f t="shared" si="6"/>
        <v>9.4420600858369106</v>
      </c>
      <c r="V13" s="103">
        <f t="shared" si="7"/>
        <v>1.9313304721030045</v>
      </c>
      <c r="W13" s="111">
        <f t="shared" si="8"/>
        <v>11.373390557939915</v>
      </c>
    </row>
    <row r="14" spans="1:23">
      <c r="A14" s="117" t="s">
        <v>512</v>
      </c>
      <c r="B14" s="18" t="s">
        <v>6</v>
      </c>
      <c r="C14" s="98">
        <v>985</v>
      </c>
      <c r="D14" s="98">
        <v>43</v>
      </c>
      <c r="E14" s="98">
        <v>11</v>
      </c>
      <c r="F14" s="18" t="s">
        <v>6</v>
      </c>
      <c r="G14" s="103">
        <f t="shared" si="0"/>
        <v>4.3654822335025383</v>
      </c>
      <c r="H14" s="103">
        <f t="shared" si="1"/>
        <v>1.116751269035533</v>
      </c>
      <c r="I14" s="111">
        <f t="shared" si="2"/>
        <v>5.4822335025380715</v>
      </c>
      <c r="J14" s="18" t="s">
        <v>6</v>
      </c>
      <c r="K14" t="s">
        <v>845</v>
      </c>
      <c r="L14" t="s">
        <v>677</v>
      </c>
      <c r="M14" t="s">
        <v>706</v>
      </c>
      <c r="N14" t="s">
        <v>944</v>
      </c>
      <c r="O14" t="s">
        <v>945</v>
      </c>
      <c r="P14" t="s">
        <v>687</v>
      </c>
      <c r="Q14" s="18" t="s">
        <v>6</v>
      </c>
      <c r="R14" s="103">
        <f t="shared" si="3"/>
        <v>9.4161958568738227E-2</v>
      </c>
      <c r="S14" s="103">
        <f t="shared" si="4"/>
        <v>0.6591337099811676</v>
      </c>
      <c r="T14" s="103">
        <f t="shared" si="5"/>
        <v>88.135593220338976</v>
      </c>
      <c r="U14" s="103">
        <f t="shared" si="6"/>
        <v>9.4161958568738235</v>
      </c>
      <c r="V14" s="103">
        <f t="shared" si="7"/>
        <v>1.6949152542372881</v>
      </c>
      <c r="W14" s="111">
        <f t="shared" si="8"/>
        <v>11.111111111111111</v>
      </c>
    </row>
    <row r="15" spans="1:23">
      <c r="A15" s="117" t="s">
        <v>513</v>
      </c>
      <c r="B15" s="18" t="s">
        <v>7</v>
      </c>
      <c r="C15" s="98">
        <v>293</v>
      </c>
      <c r="D15" s="98">
        <v>45</v>
      </c>
      <c r="E15" s="98">
        <v>2</v>
      </c>
      <c r="F15" s="18" t="s">
        <v>7</v>
      </c>
      <c r="G15" s="103">
        <f t="shared" si="0"/>
        <v>15.358361774744028</v>
      </c>
      <c r="H15" s="103">
        <f t="shared" si="1"/>
        <v>0.68259385665529015</v>
      </c>
      <c r="I15" s="111">
        <f t="shared" si="2"/>
        <v>16.040955631399317</v>
      </c>
      <c r="J15" s="18" t="s">
        <v>7</v>
      </c>
      <c r="K15" t="s">
        <v>847</v>
      </c>
      <c r="L15" t="s">
        <v>100</v>
      </c>
      <c r="M15" t="s">
        <v>672</v>
      </c>
      <c r="N15" t="s">
        <v>946</v>
      </c>
      <c r="O15" t="s">
        <v>706</v>
      </c>
      <c r="P15" t="s">
        <v>711</v>
      </c>
      <c r="Q15" s="18" t="s">
        <v>7</v>
      </c>
      <c r="R15" s="103">
        <f t="shared" si="3"/>
        <v>0</v>
      </c>
      <c r="S15" s="103">
        <f t="shared" si="4"/>
        <v>0.66889632107023411</v>
      </c>
      <c r="T15" s="103">
        <f t="shared" si="5"/>
        <v>95.652173913043484</v>
      </c>
      <c r="U15" s="103">
        <f t="shared" si="6"/>
        <v>2.3411371237458192</v>
      </c>
      <c r="V15" s="103">
        <f t="shared" si="7"/>
        <v>1.3377926421404682</v>
      </c>
      <c r="W15" s="111">
        <f t="shared" si="8"/>
        <v>3.6789297658862874</v>
      </c>
    </row>
    <row r="16" spans="1:23">
      <c r="A16" s="117" t="s">
        <v>514</v>
      </c>
      <c r="B16" s="18" t="s">
        <v>8</v>
      </c>
      <c r="C16" s="98">
        <v>762</v>
      </c>
      <c r="D16" s="98">
        <v>60</v>
      </c>
      <c r="E16" s="98">
        <v>6</v>
      </c>
      <c r="F16" s="18" t="s">
        <v>8</v>
      </c>
      <c r="G16" s="103">
        <f t="shared" si="0"/>
        <v>7.8740157480314963</v>
      </c>
      <c r="H16" s="103">
        <f t="shared" si="1"/>
        <v>0.78740157480314954</v>
      </c>
      <c r="I16" s="111">
        <f t="shared" si="2"/>
        <v>8.6614173228346463</v>
      </c>
      <c r="J16" s="18" t="s">
        <v>8</v>
      </c>
      <c r="K16" t="s">
        <v>849</v>
      </c>
      <c r="L16" t="s">
        <v>100</v>
      </c>
      <c r="M16" t="s">
        <v>672</v>
      </c>
      <c r="N16" t="s">
        <v>947</v>
      </c>
      <c r="O16" t="s">
        <v>948</v>
      </c>
      <c r="P16" t="s">
        <v>748</v>
      </c>
      <c r="Q16" s="18" t="s">
        <v>8</v>
      </c>
      <c r="R16" s="103">
        <f t="shared" si="3"/>
        <v>0</v>
      </c>
      <c r="S16" s="103">
        <f t="shared" si="4"/>
        <v>0.23201856148491878</v>
      </c>
      <c r="T16" s="103">
        <f t="shared" si="5"/>
        <v>83.410672853828302</v>
      </c>
      <c r="U16" s="103">
        <f t="shared" si="6"/>
        <v>15.31322505800464</v>
      </c>
      <c r="V16" s="103">
        <f t="shared" si="7"/>
        <v>1.0440835266821344</v>
      </c>
      <c r="W16" s="111">
        <f t="shared" si="8"/>
        <v>16.357308584686773</v>
      </c>
    </row>
    <row r="17" spans="1:23">
      <c r="A17" s="117" t="s">
        <v>515</v>
      </c>
      <c r="B17" s="18" t="s">
        <v>9</v>
      </c>
      <c r="C17" s="98">
        <v>234</v>
      </c>
      <c r="D17" s="98">
        <v>13</v>
      </c>
      <c r="E17" s="98">
        <v>0</v>
      </c>
      <c r="F17" s="18" t="s">
        <v>9</v>
      </c>
      <c r="G17" s="103">
        <f t="shared" si="0"/>
        <v>5.5555555555555554</v>
      </c>
      <c r="H17" s="103">
        <f t="shared" si="1"/>
        <v>0</v>
      </c>
      <c r="I17" s="111">
        <f t="shared" si="2"/>
        <v>5.5555555555555554</v>
      </c>
      <c r="J17" s="18" t="s">
        <v>9</v>
      </c>
      <c r="K17" t="s">
        <v>850</v>
      </c>
      <c r="L17" t="s">
        <v>677</v>
      </c>
      <c r="M17" t="s">
        <v>677</v>
      </c>
      <c r="N17" t="s">
        <v>530</v>
      </c>
      <c r="O17" t="s">
        <v>713</v>
      </c>
      <c r="P17" t="s">
        <v>672</v>
      </c>
      <c r="Q17" s="18" t="s">
        <v>9</v>
      </c>
      <c r="R17" s="103">
        <f t="shared" si="3"/>
        <v>0.45045045045045046</v>
      </c>
      <c r="S17" s="103">
        <f t="shared" si="4"/>
        <v>0.45045045045045046</v>
      </c>
      <c r="T17" s="103">
        <f t="shared" si="5"/>
        <v>91.891891891891902</v>
      </c>
      <c r="U17" s="103">
        <f t="shared" si="6"/>
        <v>6.3063063063063058</v>
      </c>
      <c r="V17" s="103">
        <f t="shared" si="7"/>
        <v>0.90090090090090091</v>
      </c>
      <c r="W17" s="111">
        <f t="shared" si="8"/>
        <v>7.2072072072072064</v>
      </c>
    </row>
    <row r="18" spans="1:23">
      <c r="A18" s="117" t="s">
        <v>516</v>
      </c>
      <c r="B18" s="18" t="s">
        <v>10</v>
      </c>
      <c r="C18" s="98">
        <v>376</v>
      </c>
      <c r="D18" s="98">
        <v>28</v>
      </c>
      <c r="E18" s="98">
        <v>3</v>
      </c>
      <c r="F18" s="18" t="s">
        <v>10</v>
      </c>
      <c r="G18" s="103">
        <f t="shared" si="0"/>
        <v>7.4468085106382977</v>
      </c>
      <c r="H18" s="103">
        <f t="shared" si="1"/>
        <v>0.7978723404255319</v>
      </c>
      <c r="I18" s="111">
        <f t="shared" si="2"/>
        <v>8.2446808510638299</v>
      </c>
      <c r="J18" s="18" t="s">
        <v>10</v>
      </c>
      <c r="K18" t="s">
        <v>556</v>
      </c>
      <c r="L18" t="s">
        <v>100</v>
      </c>
      <c r="M18" t="s">
        <v>677</v>
      </c>
      <c r="N18" t="s">
        <v>949</v>
      </c>
      <c r="O18" t="s">
        <v>910</v>
      </c>
      <c r="P18" t="s">
        <v>711</v>
      </c>
      <c r="Q18" s="18" t="s">
        <v>10</v>
      </c>
      <c r="R18" s="103">
        <f t="shared" si="3"/>
        <v>0</v>
      </c>
      <c r="S18" s="103">
        <f t="shared" si="4"/>
        <v>0.24630541871921183</v>
      </c>
      <c r="T18" s="103">
        <f t="shared" si="5"/>
        <v>90.64039408866995</v>
      </c>
      <c r="U18" s="103">
        <f t="shared" si="6"/>
        <v>8.1280788177339893</v>
      </c>
      <c r="V18" s="103">
        <f t="shared" si="7"/>
        <v>0.98522167487684731</v>
      </c>
      <c r="W18" s="111">
        <f t="shared" si="8"/>
        <v>9.1133004926108363</v>
      </c>
    </row>
    <row r="19" spans="1:23">
      <c r="A19" s="117" t="s">
        <v>517</v>
      </c>
      <c r="B19" s="18" t="s">
        <v>11</v>
      </c>
      <c r="C19" s="98">
        <v>236</v>
      </c>
      <c r="D19" s="98">
        <v>27</v>
      </c>
      <c r="E19" s="98">
        <v>2</v>
      </c>
      <c r="F19" s="18" t="s">
        <v>11</v>
      </c>
      <c r="G19" s="103">
        <f t="shared" si="0"/>
        <v>11.440677966101696</v>
      </c>
      <c r="H19" s="103">
        <f t="shared" si="1"/>
        <v>0.84745762711864403</v>
      </c>
      <c r="I19" s="111">
        <f t="shared" si="2"/>
        <v>12.288135593220339</v>
      </c>
      <c r="J19" s="18" t="s">
        <v>11</v>
      </c>
      <c r="K19" t="s">
        <v>852</v>
      </c>
      <c r="L19" t="s">
        <v>100</v>
      </c>
      <c r="M19" t="s">
        <v>663</v>
      </c>
      <c r="N19" t="s">
        <v>533</v>
      </c>
      <c r="O19" t="s">
        <v>700</v>
      </c>
      <c r="P19" t="s">
        <v>100</v>
      </c>
      <c r="Q19" s="18" t="s">
        <v>11</v>
      </c>
      <c r="R19" s="103">
        <f t="shared" si="3"/>
        <v>0</v>
      </c>
      <c r="S19" s="103">
        <f t="shared" si="4"/>
        <v>2.1186440677966099</v>
      </c>
      <c r="T19" s="103">
        <f t="shared" si="5"/>
        <v>87.711864406779654</v>
      </c>
      <c r="U19" s="103">
        <f t="shared" si="6"/>
        <v>10.16949152542373</v>
      </c>
      <c r="V19" s="103">
        <f t="shared" si="7"/>
        <v>0</v>
      </c>
      <c r="W19" s="111">
        <f t="shared" si="8"/>
        <v>10.16949152542373</v>
      </c>
    </row>
    <row r="20" spans="1:23">
      <c r="A20" s="117" t="s">
        <v>518</v>
      </c>
      <c r="B20" s="18" t="s">
        <v>12</v>
      </c>
      <c r="C20" s="98">
        <v>361</v>
      </c>
      <c r="D20" s="98">
        <v>19</v>
      </c>
      <c r="E20" s="98">
        <v>2</v>
      </c>
      <c r="F20" s="18" t="s">
        <v>12</v>
      </c>
      <c r="G20" s="103">
        <f t="shared" si="0"/>
        <v>5.2631578947368416</v>
      </c>
      <c r="H20" s="103">
        <f t="shared" si="1"/>
        <v>0.554016620498615</v>
      </c>
      <c r="I20" s="111">
        <f t="shared" si="2"/>
        <v>5.8171745152354566</v>
      </c>
      <c r="J20" s="18" t="s">
        <v>12</v>
      </c>
      <c r="K20" t="s">
        <v>853</v>
      </c>
      <c r="L20" t="s">
        <v>663</v>
      </c>
      <c r="M20" t="s">
        <v>671</v>
      </c>
      <c r="N20" t="s">
        <v>547</v>
      </c>
      <c r="O20" t="s">
        <v>731</v>
      </c>
      <c r="P20" t="s">
        <v>711</v>
      </c>
      <c r="Q20" s="18" t="s">
        <v>12</v>
      </c>
      <c r="R20" s="103">
        <f t="shared" si="3"/>
        <v>1.5197568389057752</v>
      </c>
      <c r="S20" s="103">
        <f t="shared" si="4"/>
        <v>0.91185410334346495</v>
      </c>
      <c r="T20" s="103">
        <f t="shared" si="5"/>
        <v>92.705167173252278</v>
      </c>
      <c r="U20" s="103">
        <f t="shared" si="6"/>
        <v>3.6474164133738598</v>
      </c>
      <c r="V20" s="103">
        <f t="shared" si="7"/>
        <v>1.21580547112462</v>
      </c>
      <c r="W20" s="111">
        <f t="shared" si="8"/>
        <v>4.86322188449848</v>
      </c>
    </row>
    <row r="21" spans="1:23">
      <c r="A21" s="117" t="s">
        <v>519</v>
      </c>
      <c r="B21" s="18" t="s">
        <v>13</v>
      </c>
      <c r="C21" s="98">
        <v>356</v>
      </c>
      <c r="D21" s="98">
        <v>38</v>
      </c>
      <c r="E21" s="98">
        <v>4</v>
      </c>
      <c r="F21" s="18" t="s">
        <v>13</v>
      </c>
      <c r="G21" s="103">
        <f t="shared" si="0"/>
        <v>10.674157303370785</v>
      </c>
      <c r="H21" s="103">
        <f t="shared" si="1"/>
        <v>1.1235955056179776</v>
      </c>
      <c r="I21" s="111">
        <f t="shared" si="2"/>
        <v>11.797752808988763</v>
      </c>
      <c r="J21" s="18" t="s">
        <v>13</v>
      </c>
      <c r="K21" t="s">
        <v>855</v>
      </c>
      <c r="L21" t="s">
        <v>100</v>
      </c>
      <c r="M21" t="s">
        <v>671</v>
      </c>
      <c r="N21" t="s">
        <v>950</v>
      </c>
      <c r="O21" t="s">
        <v>715</v>
      </c>
      <c r="P21" t="s">
        <v>663</v>
      </c>
      <c r="Q21" s="18" t="s">
        <v>13</v>
      </c>
      <c r="R21" s="103">
        <f t="shared" si="3"/>
        <v>0</v>
      </c>
      <c r="S21" s="103">
        <f t="shared" si="4"/>
        <v>0.93457943925233633</v>
      </c>
      <c r="T21" s="103">
        <f t="shared" si="5"/>
        <v>91.27725856697819</v>
      </c>
      <c r="U21" s="103">
        <f t="shared" si="6"/>
        <v>6.2305295950155761</v>
      </c>
      <c r="V21" s="103">
        <f t="shared" si="7"/>
        <v>1.557632398753894</v>
      </c>
      <c r="W21" s="111">
        <f t="shared" si="8"/>
        <v>7.7881619937694699</v>
      </c>
    </row>
    <row r="22" spans="1:23">
      <c r="A22" s="117" t="s">
        <v>520</v>
      </c>
      <c r="B22" s="18" t="s">
        <v>14</v>
      </c>
      <c r="C22" s="98">
        <v>176</v>
      </c>
      <c r="D22" s="98">
        <v>10</v>
      </c>
      <c r="E22" s="98">
        <v>1</v>
      </c>
      <c r="F22" s="18" t="s">
        <v>14</v>
      </c>
      <c r="G22" s="103">
        <f t="shared" si="0"/>
        <v>5.6818181818181817</v>
      </c>
      <c r="H22" s="103">
        <f t="shared" si="1"/>
        <v>0.56818181818181823</v>
      </c>
      <c r="I22" s="111">
        <f t="shared" si="2"/>
        <v>6.25</v>
      </c>
      <c r="J22" s="18" t="s">
        <v>14</v>
      </c>
      <c r="K22" t="s">
        <v>857</v>
      </c>
      <c r="L22" t="s">
        <v>672</v>
      </c>
      <c r="M22" t="s">
        <v>706</v>
      </c>
      <c r="N22" t="s">
        <v>951</v>
      </c>
      <c r="O22" t="s">
        <v>748</v>
      </c>
      <c r="P22" t="s">
        <v>100</v>
      </c>
      <c r="Q22" s="18" t="s">
        <v>14</v>
      </c>
      <c r="R22" s="103">
        <f t="shared" si="3"/>
        <v>1.1764705882352942</v>
      </c>
      <c r="S22" s="103">
        <f t="shared" si="4"/>
        <v>4.117647058823529</v>
      </c>
      <c r="T22" s="103">
        <f t="shared" si="5"/>
        <v>89.411764705882362</v>
      </c>
      <c r="U22" s="103">
        <f t="shared" si="6"/>
        <v>5.2941176470588234</v>
      </c>
      <c r="V22" s="103">
        <f t="shared" si="7"/>
        <v>0</v>
      </c>
      <c r="W22" s="111">
        <f t="shared" si="8"/>
        <v>5.2941176470588234</v>
      </c>
    </row>
    <row r="23" spans="1:23">
      <c r="A23" s="117" t="s">
        <v>521</v>
      </c>
      <c r="B23" s="18" t="s">
        <v>15</v>
      </c>
      <c r="C23" s="98">
        <v>95</v>
      </c>
      <c r="D23" s="98">
        <v>18</v>
      </c>
      <c r="E23" s="98">
        <v>4</v>
      </c>
      <c r="F23" s="18" t="s">
        <v>15</v>
      </c>
      <c r="G23" s="103">
        <f t="shared" si="0"/>
        <v>18.947368421052634</v>
      </c>
      <c r="H23" s="103">
        <f t="shared" si="1"/>
        <v>4.2105263157894735</v>
      </c>
      <c r="I23" s="111">
        <f t="shared" si="2"/>
        <v>23.157894736842106</v>
      </c>
      <c r="J23" s="18" t="s">
        <v>15</v>
      </c>
      <c r="K23" t="s">
        <v>859</v>
      </c>
      <c r="L23" t="s">
        <v>100</v>
      </c>
      <c r="M23" t="s">
        <v>672</v>
      </c>
      <c r="N23" t="s">
        <v>952</v>
      </c>
      <c r="O23" t="s">
        <v>676</v>
      </c>
      <c r="P23" t="s">
        <v>677</v>
      </c>
      <c r="Q23" s="18" t="s">
        <v>15</v>
      </c>
      <c r="R23" s="103">
        <f t="shared" si="3"/>
        <v>0</v>
      </c>
      <c r="S23" s="103">
        <f t="shared" si="4"/>
        <v>1.1695906432748537</v>
      </c>
      <c r="T23" s="103">
        <f t="shared" si="5"/>
        <v>93.567251461988292</v>
      </c>
      <c r="U23" s="103">
        <f t="shared" si="6"/>
        <v>4.6783625730994149</v>
      </c>
      <c r="V23" s="103">
        <f t="shared" si="7"/>
        <v>0.58479532163742687</v>
      </c>
      <c r="W23" s="111">
        <f t="shared" si="8"/>
        <v>5.2631578947368416</v>
      </c>
    </row>
    <row r="24" spans="1:23">
      <c r="A24" s="117" t="s">
        <v>522</v>
      </c>
      <c r="B24" s="18" t="s">
        <v>83</v>
      </c>
      <c r="C24" s="98">
        <v>130</v>
      </c>
      <c r="D24" s="98">
        <v>6</v>
      </c>
      <c r="E24" s="98">
        <v>2</v>
      </c>
      <c r="F24" s="18" t="s">
        <v>83</v>
      </c>
      <c r="G24" s="103">
        <f t="shared" si="0"/>
        <v>4.6153846153846159</v>
      </c>
      <c r="H24" s="103">
        <f t="shared" si="1"/>
        <v>1.5384615384615385</v>
      </c>
      <c r="I24" s="111">
        <f t="shared" si="2"/>
        <v>6.1538461538461542</v>
      </c>
      <c r="J24" s="18" t="s">
        <v>83</v>
      </c>
      <c r="K24" t="s">
        <v>861</v>
      </c>
      <c r="L24" t="s">
        <v>100</v>
      </c>
      <c r="M24" t="s">
        <v>672</v>
      </c>
      <c r="N24" t="s">
        <v>953</v>
      </c>
      <c r="O24" t="s">
        <v>663</v>
      </c>
      <c r="P24" t="s">
        <v>671</v>
      </c>
      <c r="Q24" s="18" t="s">
        <v>83</v>
      </c>
      <c r="R24" s="103">
        <f t="shared" si="3"/>
        <v>0</v>
      </c>
      <c r="S24" s="103">
        <f t="shared" si="4"/>
        <v>1.4285714285714286</v>
      </c>
      <c r="T24" s="103">
        <f t="shared" si="5"/>
        <v>92.857142857142861</v>
      </c>
      <c r="U24" s="103">
        <f t="shared" si="6"/>
        <v>3.5714285714285712</v>
      </c>
      <c r="V24" s="103">
        <f t="shared" si="7"/>
        <v>2.1428571428571428</v>
      </c>
      <c r="W24" s="111">
        <f t="shared" si="8"/>
        <v>5.7142857142857135</v>
      </c>
    </row>
    <row r="25" spans="1:23">
      <c r="A25" s="117" t="s">
        <v>523</v>
      </c>
      <c r="B25" s="18" t="s">
        <v>17</v>
      </c>
      <c r="C25" s="98">
        <v>294</v>
      </c>
      <c r="D25" s="98">
        <v>22</v>
      </c>
      <c r="E25" s="98">
        <v>0</v>
      </c>
      <c r="F25" s="18" t="s">
        <v>17</v>
      </c>
      <c r="G25" s="103">
        <f t="shared" si="0"/>
        <v>7.4829931972789119</v>
      </c>
      <c r="H25" s="103">
        <f t="shared" si="1"/>
        <v>0</v>
      </c>
      <c r="I25" s="111">
        <f t="shared" si="2"/>
        <v>7.4829931972789119</v>
      </c>
      <c r="J25" s="18" t="s">
        <v>17</v>
      </c>
      <c r="K25" t="s">
        <v>545</v>
      </c>
      <c r="L25" t="s">
        <v>100</v>
      </c>
      <c r="M25" t="s">
        <v>100</v>
      </c>
      <c r="N25" t="s">
        <v>856</v>
      </c>
      <c r="O25" t="s">
        <v>685</v>
      </c>
      <c r="P25" t="s">
        <v>677</v>
      </c>
      <c r="Q25" s="18" t="s">
        <v>17</v>
      </c>
      <c r="R25" s="103">
        <f t="shared" si="3"/>
        <v>0</v>
      </c>
      <c r="S25" s="103">
        <f t="shared" si="4"/>
        <v>0</v>
      </c>
      <c r="T25" s="103">
        <f t="shared" si="5"/>
        <v>94.71947194719472</v>
      </c>
      <c r="U25" s="103">
        <f t="shared" si="6"/>
        <v>4.9504950495049505</v>
      </c>
      <c r="V25" s="103">
        <f t="shared" si="7"/>
        <v>0.33003300330033003</v>
      </c>
      <c r="W25" s="111">
        <f t="shared" si="8"/>
        <v>5.2805280528052805</v>
      </c>
    </row>
    <row r="26" spans="1:23">
      <c r="A26" s="117" t="s">
        <v>524</v>
      </c>
      <c r="B26" s="18" t="s">
        <v>18</v>
      </c>
      <c r="C26" s="98">
        <v>392</v>
      </c>
      <c r="D26" s="98">
        <v>27</v>
      </c>
      <c r="E26" s="98">
        <v>4</v>
      </c>
      <c r="F26" s="18" t="s">
        <v>18</v>
      </c>
      <c r="G26" s="103">
        <f t="shared" si="0"/>
        <v>6.8877551020408152</v>
      </c>
      <c r="H26" s="103">
        <f t="shared" si="1"/>
        <v>1.0204081632653061</v>
      </c>
      <c r="I26" s="111">
        <f t="shared" si="2"/>
        <v>7.9081632653061211</v>
      </c>
      <c r="J26" s="18" t="s">
        <v>18</v>
      </c>
      <c r="K26" t="s">
        <v>739</v>
      </c>
      <c r="L26" t="s">
        <v>677</v>
      </c>
      <c r="M26" t="s">
        <v>672</v>
      </c>
      <c r="N26" t="s">
        <v>954</v>
      </c>
      <c r="O26" t="s">
        <v>841</v>
      </c>
      <c r="P26" t="s">
        <v>100</v>
      </c>
      <c r="Q26" s="18" t="s">
        <v>18</v>
      </c>
      <c r="R26" s="103">
        <f t="shared" si="3"/>
        <v>0.27624309392265189</v>
      </c>
      <c r="S26" s="103">
        <f t="shared" si="4"/>
        <v>0.55248618784530379</v>
      </c>
      <c r="T26" s="103">
        <f t="shared" si="5"/>
        <v>93.093922651933696</v>
      </c>
      <c r="U26" s="103">
        <f t="shared" si="6"/>
        <v>6.0773480662983426</v>
      </c>
      <c r="V26" s="103">
        <f t="shared" si="7"/>
        <v>0</v>
      </c>
      <c r="W26" s="111">
        <f t="shared" si="8"/>
        <v>6.0773480662983426</v>
      </c>
    </row>
    <row r="27" spans="1:23">
      <c r="A27" s="117" t="s">
        <v>525</v>
      </c>
      <c r="B27" s="18" t="s">
        <v>19</v>
      </c>
      <c r="C27" s="98">
        <v>4741</v>
      </c>
      <c r="D27" s="98">
        <v>251</v>
      </c>
      <c r="E27" s="98">
        <v>37</v>
      </c>
      <c r="F27" s="18" t="s">
        <v>19</v>
      </c>
      <c r="G27" s="103">
        <f t="shared" si="0"/>
        <v>5.2942417211558741</v>
      </c>
      <c r="H27" s="103">
        <f t="shared" si="1"/>
        <v>0.78042607044927237</v>
      </c>
      <c r="I27" s="111">
        <f t="shared" si="2"/>
        <v>6.0746677916051466</v>
      </c>
      <c r="J27" s="18" t="s">
        <v>19</v>
      </c>
      <c r="K27" t="s">
        <v>955</v>
      </c>
      <c r="L27" t="s">
        <v>668</v>
      </c>
      <c r="M27" t="s">
        <v>702</v>
      </c>
      <c r="N27" t="s">
        <v>956</v>
      </c>
      <c r="O27" t="s">
        <v>957</v>
      </c>
      <c r="P27" t="s">
        <v>802</v>
      </c>
      <c r="Q27" s="18" t="s">
        <v>19</v>
      </c>
      <c r="R27" s="103">
        <f t="shared" si="3"/>
        <v>0.14302741358760429</v>
      </c>
      <c r="S27" s="103">
        <f t="shared" si="4"/>
        <v>0.61978545887961867</v>
      </c>
      <c r="T27" s="103">
        <f t="shared" si="5"/>
        <v>92.324195470798571</v>
      </c>
      <c r="U27" s="103">
        <f t="shared" si="6"/>
        <v>6.00715137067938</v>
      </c>
      <c r="V27" s="103">
        <f t="shared" si="7"/>
        <v>0.90584028605482714</v>
      </c>
      <c r="W27" s="111">
        <f t="shared" si="8"/>
        <v>6.9129916567342073</v>
      </c>
    </row>
    <row r="28" spans="1:23">
      <c r="A28" s="117" t="s">
        <v>526</v>
      </c>
      <c r="B28" s="18" t="s">
        <v>20</v>
      </c>
      <c r="C28" s="98">
        <v>542</v>
      </c>
      <c r="D28" s="98">
        <v>48</v>
      </c>
      <c r="E28" s="98">
        <v>7</v>
      </c>
      <c r="F28" s="18" t="s">
        <v>20</v>
      </c>
      <c r="G28" s="103">
        <f t="shared" si="0"/>
        <v>8.8560885608856079</v>
      </c>
      <c r="H28" s="103">
        <f t="shared" si="1"/>
        <v>1.2915129151291513</v>
      </c>
      <c r="I28" s="111">
        <f t="shared" si="2"/>
        <v>10.14760147601476</v>
      </c>
      <c r="J28" s="18" t="s">
        <v>20</v>
      </c>
      <c r="K28" t="s">
        <v>867</v>
      </c>
      <c r="L28" t="s">
        <v>100</v>
      </c>
      <c r="M28" t="s">
        <v>100</v>
      </c>
      <c r="N28" t="s">
        <v>958</v>
      </c>
      <c r="O28" t="s">
        <v>768</v>
      </c>
      <c r="P28" t="s">
        <v>672</v>
      </c>
      <c r="Q28" s="18" t="s">
        <v>20</v>
      </c>
      <c r="R28" s="103">
        <f t="shared" si="3"/>
        <v>0</v>
      </c>
      <c r="S28" s="103">
        <f t="shared" si="4"/>
        <v>0</v>
      </c>
      <c r="T28" s="103">
        <f t="shared" si="5"/>
        <v>92.359550561797761</v>
      </c>
      <c r="U28" s="103">
        <f t="shared" si="6"/>
        <v>7.1910112359550569</v>
      </c>
      <c r="V28" s="103">
        <f t="shared" si="7"/>
        <v>0.44943820224719105</v>
      </c>
      <c r="W28" s="111">
        <f t="shared" si="8"/>
        <v>7.6404494382022481</v>
      </c>
    </row>
    <row r="29" spans="1:23">
      <c r="A29" s="117" t="s">
        <v>527</v>
      </c>
      <c r="B29" s="18" t="s">
        <v>21</v>
      </c>
      <c r="C29" s="2">
        <v>2013</v>
      </c>
      <c r="D29" s="2">
        <v>131</v>
      </c>
      <c r="E29" s="2">
        <v>11</v>
      </c>
      <c r="F29" s="18" t="s">
        <v>21</v>
      </c>
      <c r="G29" s="103">
        <f t="shared" si="0"/>
        <v>6.5076999503229009</v>
      </c>
      <c r="H29" s="103">
        <f t="shared" si="1"/>
        <v>0.54644808743169404</v>
      </c>
      <c r="I29" s="111">
        <f t="shared" si="2"/>
        <v>7.0541480377545946</v>
      </c>
      <c r="J29" s="18" t="s">
        <v>21</v>
      </c>
      <c r="K29" t="s">
        <v>654</v>
      </c>
      <c r="L29" t="s">
        <v>671</v>
      </c>
      <c r="M29" t="s">
        <v>658</v>
      </c>
      <c r="N29" t="s">
        <v>959</v>
      </c>
      <c r="O29" t="s">
        <v>960</v>
      </c>
      <c r="P29" t="s">
        <v>715</v>
      </c>
      <c r="Q29" s="18" t="s">
        <v>21</v>
      </c>
      <c r="R29" s="103">
        <f t="shared" si="3"/>
        <v>0.13071895424836599</v>
      </c>
      <c r="S29" s="103">
        <f t="shared" si="4"/>
        <v>0.4357298474945534</v>
      </c>
      <c r="T29" s="103">
        <f t="shared" si="5"/>
        <v>92.026143790849673</v>
      </c>
      <c r="U29" s="103">
        <f t="shared" si="6"/>
        <v>6.5359477124183014</v>
      </c>
      <c r="V29" s="103">
        <f t="shared" si="7"/>
        <v>0.8714596949891068</v>
      </c>
      <c r="W29" s="111">
        <f t="shared" si="8"/>
        <v>7.4074074074074083</v>
      </c>
    </row>
    <row r="30" spans="1:23">
      <c r="A30" s="117" t="s">
        <v>528</v>
      </c>
      <c r="B30" s="18" t="s">
        <v>22</v>
      </c>
      <c r="C30" s="2">
        <v>2774</v>
      </c>
      <c r="D30" s="2">
        <v>131</v>
      </c>
      <c r="E30" s="2">
        <v>3</v>
      </c>
      <c r="F30" s="18" t="s">
        <v>22</v>
      </c>
      <c r="G30" s="103">
        <f t="shared" si="0"/>
        <v>4.7224224945926458</v>
      </c>
      <c r="H30" s="103">
        <f t="shared" si="1"/>
        <v>0.10814708002883922</v>
      </c>
      <c r="I30" s="111">
        <f t="shared" si="2"/>
        <v>4.8305695746214852</v>
      </c>
      <c r="J30" s="18" t="s">
        <v>22</v>
      </c>
      <c r="K30" t="s">
        <v>659</v>
      </c>
      <c r="L30" t="s">
        <v>100</v>
      </c>
      <c r="M30" t="s">
        <v>687</v>
      </c>
      <c r="N30" t="s">
        <v>961</v>
      </c>
      <c r="O30" t="s">
        <v>962</v>
      </c>
      <c r="P30" t="s">
        <v>711</v>
      </c>
      <c r="Q30" s="18" t="s">
        <v>22</v>
      </c>
      <c r="R30" s="103">
        <f t="shared" si="3"/>
        <v>0</v>
      </c>
      <c r="S30" s="103">
        <f t="shared" si="4"/>
        <v>0.63335679099225894</v>
      </c>
      <c r="T30" s="103">
        <f t="shared" si="5"/>
        <v>94.897959183673478</v>
      </c>
      <c r="U30" s="103">
        <f t="shared" si="6"/>
        <v>4.3279380717804363</v>
      </c>
      <c r="V30" s="103">
        <f t="shared" si="7"/>
        <v>0.14074595355383532</v>
      </c>
      <c r="W30" s="111">
        <f t="shared" si="8"/>
        <v>4.4686840253342712</v>
      </c>
    </row>
    <row r="31" spans="1:23">
      <c r="A31" s="117" t="s">
        <v>529</v>
      </c>
      <c r="B31" s="18" t="s">
        <v>23</v>
      </c>
      <c r="C31" s="2">
        <v>881</v>
      </c>
      <c r="D31" s="2">
        <v>59</v>
      </c>
      <c r="E31" s="2">
        <v>4</v>
      </c>
      <c r="F31" s="18" t="s">
        <v>23</v>
      </c>
      <c r="G31" s="103">
        <f t="shared" si="0"/>
        <v>6.6969353007945518</v>
      </c>
      <c r="H31" s="103">
        <f t="shared" si="1"/>
        <v>0.45402951191827468</v>
      </c>
      <c r="I31" s="111">
        <f t="shared" si="2"/>
        <v>7.1509648127128269</v>
      </c>
      <c r="J31" s="18" t="s">
        <v>23</v>
      </c>
      <c r="K31" t="s">
        <v>664</v>
      </c>
      <c r="L31" t="s">
        <v>677</v>
      </c>
      <c r="M31" t="s">
        <v>658</v>
      </c>
      <c r="N31" t="s">
        <v>963</v>
      </c>
      <c r="O31" t="s">
        <v>964</v>
      </c>
      <c r="P31" t="s">
        <v>717</v>
      </c>
      <c r="Q31" s="18" t="s">
        <v>23</v>
      </c>
      <c r="R31" s="103">
        <f t="shared" si="3"/>
        <v>0.10917030567685589</v>
      </c>
      <c r="S31" s="103">
        <f t="shared" si="4"/>
        <v>1.0917030567685588</v>
      </c>
      <c r="T31" s="103">
        <f t="shared" si="5"/>
        <v>90.502183406113531</v>
      </c>
      <c r="U31" s="103">
        <f t="shared" si="6"/>
        <v>7.0960698689956327</v>
      </c>
      <c r="V31" s="103">
        <f t="shared" si="7"/>
        <v>1.2008733624454149</v>
      </c>
      <c r="W31" s="111">
        <f t="shared" si="8"/>
        <v>8.2969432314410483</v>
      </c>
    </row>
    <row r="32" spans="1:23">
      <c r="A32" s="117" t="s">
        <v>530</v>
      </c>
      <c r="B32" s="18" t="s">
        <v>24</v>
      </c>
      <c r="C32" s="2">
        <v>150</v>
      </c>
      <c r="D32" s="2">
        <v>5</v>
      </c>
      <c r="E32" s="2">
        <v>1</v>
      </c>
      <c r="F32" s="18" t="s">
        <v>24</v>
      </c>
      <c r="G32" s="103">
        <f t="shared" si="0"/>
        <v>3.3333333333333335</v>
      </c>
      <c r="H32" s="103">
        <f t="shared" si="1"/>
        <v>0.66666666666666674</v>
      </c>
      <c r="I32" s="111">
        <f t="shared" si="2"/>
        <v>4</v>
      </c>
      <c r="J32" s="18" t="s">
        <v>24</v>
      </c>
      <c r="K32" t="s">
        <v>669</v>
      </c>
      <c r="L32" t="s">
        <v>100</v>
      </c>
      <c r="M32" t="s">
        <v>100</v>
      </c>
      <c r="N32" t="s">
        <v>932</v>
      </c>
      <c r="O32" t="s">
        <v>748</v>
      </c>
      <c r="P32" t="s">
        <v>100</v>
      </c>
      <c r="Q32" s="18" t="s">
        <v>24</v>
      </c>
      <c r="R32" s="103">
        <f t="shared" si="3"/>
        <v>0</v>
      </c>
      <c r="S32" s="103">
        <f t="shared" si="4"/>
        <v>0</v>
      </c>
      <c r="T32" s="103">
        <f t="shared" si="5"/>
        <v>94.117647058823522</v>
      </c>
      <c r="U32" s="103">
        <f t="shared" si="6"/>
        <v>5.8823529411764701</v>
      </c>
      <c r="V32" s="103">
        <f t="shared" si="7"/>
        <v>0</v>
      </c>
      <c r="W32" s="111">
        <f t="shared" si="8"/>
        <v>5.8823529411764701</v>
      </c>
    </row>
    <row r="33" spans="1:23">
      <c r="A33" s="117" t="s">
        <v>531</v>
      </c>
      <c r="B33" s="18" t="s">
        <v>25</v>
      </c>
      <c r="C33" s="2">
        <v>341</v>
      </c>
      <c r="D33" s="2">
        <v>6</v>
      </c>
      <c r="E33" s="2">
        <v>1</v>
      </c>
      <c r="F33" s="18" t="s">
        <v>25</v>
      </c>
      <c r="G33" s="103">
        <f t="shared" si="0"/>
        <v>1.7595307917888565</v>
      </c>
      <c r="H33" s="103">
        <f t="shared" si="1"/>
        <v>0.2932551319648094</v>
      </c>
      <c r="I33" s="111">
        <f t="shared" si="2"/>
        <v>2.0527859237536661</v>
      </c>
      <c r="J33" s="18" t="s">
        <v>25</v>
      </c>
      <c r="K33" t="s">
        <v>673</v>
      </c>
      <c r="L33" t="s">
        <v>100</v>
      </c>
      <c r="M33" t="s">
        <v>663</v>
      </c>
      <c r="N33" t="s">
        <v>965</v>
      </c>
      <c r="O33" t="s">
        <v>713</v>
      </c>
      <c r="P33" t="s">
        <v>677</v>
      </c>
      <c r="Q33" s="18" t="s">
        <v>25</v>
      </c>
      <c r="R33" s="103">
        <f t="shared" si="3"/>
        <v>0</v>
      </c>
      <c r="S33" s="103">
        <f t="shared" si="4"/>
        <v>1.3227513227513228</v>
      </c>
      <c r="T33" s="103">
        <f t="shared" si="5"/>
        <v>94.708994708994709</v>
      </c>
      <c r="U33" s="103">
        <f t="shared" si="6"/>
        <v>3.7037037037037033</v>
      </c>
      <c r="V33" s="103">
        <f t="shared" si="7"/>
        <v>0.26455026455026454</v>
      </c>
      <c r="W33" s="111">
        <f t="shared" si="8"/>
        <v>3.9682539682539679</v>
      </c>
    </row>
    <row r="34" spans="1:23">
      <c r="A34" s="117" t="s">
        <v>532</v>
      </c>
      <c r="B34" s="18" t="s">
        <v>26</v>
      </c>
      <c r="C34" s="2">
        <v>1406</v>
      </c>
      <c r="D34" s="2">
        <v>81</v>
      </c>
      <c r="E34" s="2">
        <v>6</v>
      </c>
      <c r="F34" s="18" t="s">
        <v>26</v>
      </c>
      <c r="G34" s="103">
        <f t="shared" si="0"/>
        <v>5.7610241820768131</v>
      </c>
      <c r="H34" s="103">
        <f t="shared" si="1"/>
        <v>0.42674253200568996</v>
      </c>
      <c r="I34" s="111">
        <f t="shared" si="2"/>
        <v>6.1877667140825032</v>
      </c>
      <c r="J34" s="18" t="s">
        <v>26</v>
      </c>
      <c r="K34" t="s">
        <v>678</v>
      </c>
      <c r="L34" t="s">
        <v>677</v>
      </c>
      <c r="M34" t="s">
        <v>717</v>
      </c>
      <c r="N34" t="s">
        <v>966</v>
      </c>
      <c r="O34" t="s">
        <v>507</v>
      </c>
      <c r="P34" t="s">
        <v>683</v>
      </c>
      <c r="Q34" s="18" t="s">
        <v>26</v>
      </c>
      <c r="R34" s="103">
        <f t="shared" si="3"/>
        <v>7.82472613458529E-2</v>
      </c>
      <c r="S34" s="103">
        <f t="shared" si="4"/>
        <v>0.86071987480438183</v>
      </c>
      <c r="T34" s="103">
        <f t="shared" si="5"/>
        <v>89.358372456964005</v>
      </c>
      <c r="U34" s="103">
        <f t="shared" si="6"/>
        <v>7.9029733959311423</v>
      </c>
      <c r="V34" s="103">
        <f t="shared" si="7"/>
        <v>1.7996870109546166</v>
      </c>
      <c r="W34" s="111">
        <f t="shared" si="8"/>
        <v>9.7026604068857587</v>
      </c>
    </row>
    <row r="35" spans="1:23">
      <c r="A35" s="117" t="s">
        <v>533</v>
      </c>
      <c r="B35" s="18" t="s">
        <v>27</v>
      </c>
      <c r="C35" s="2">
        <v>733</v>
      </c>
      <c r="D35" s="2">
        <v>34</v>
      </c>
      <c r="E35" s="2">
        <v>4</v>
      </c>
      <c r="F35" s="18" t="s">
        <v>27</v>
      </c>
      <c r="G35" s="103">
        <f t="shared" si="0"/>
        <v>4.6384720327421549</v>
      </c>
      <c r="H35" s="103">
        <f t="shared" si="1"/>
        <v>0.54570259208731242</v>
      </c>
      <c r="I35" s="111">
        <f t="shared" si="2"/>
        <v>5.1841746248294669</v>
      </c>
      <c r="J35" s="18" t="s">
        <v>27</v>
      </c>
      <c r="K35" t="s">
        <v>682</v>
      </c>
      <c r="L35" t="s">
        <v>671</v>
      </c>
      <c r="M35" t="s">
        <v>748</v>
      </c>
      <c r="N35" t="s">
        <v>967</v>
      </c>
      <c r="O35" t="s">
        <v>910</v>
      </c>
      <c r="P35" t="s">
        <v>672</v>
      </c>
      <c r="Q35" s="18" t="s">
        <v>27</v>
      </c>
      <c r="R35" s="103">
        <f t="shared" si="3"/>
        <v>0.37174721189591076</v>
      </c>
      <c r="S35" s="103">
        <f t="shared" si="4"/>
        <v>1.1152416356877324</v>
      </c>
      <c r="T35" s="103">
        <f t="shared" si="5"/>
        <v>94.175960346964061</v>
      </c>
      <c r="U35" s="103">
        <f t="shared" si="6"/>
        <v>4.0892193308550189</v>
      </c>
      <c r="V35" s="103">
        <f t="shared" si="7"/>
        <v>0.24783147459727387</v>
      </c>
      <c r="W35" s="111">
        <f t="shared" si="8"/>
        <v>4.3370508054522929</v>
      </c>
    </row>
    <row r="36" spans="1:23">
      <c r="A36" s="117" t="s">
        <v>534</v>
      </c>
      <c r="B36" s="18" t="s">
        <v>28</v>
      </c>
      <c r="C36" s="2">
        <v>777</v>
      </c>
      <c r="D36" s="2">
        <v>63</v>
      </c>
      <c r="E36" s="2">
        <v>8</v>
      </c>
      <c r="F36" s="18" t="s">
        <v>28</v>
      </c>
      <c r="G36" s="103">
        <f t="shared" si="0"/>
        <v>8.1081081081081088</v>
      </c>
      <c r="H36" s="103">
        <f t="shared" si="1"/>
        <v>1.0296010296010296</v>
      </c>
      <c r="I36" s="111">
        <f t="shared" si="2"/>
        <v>9.1377091377091375</v>
      </c>
      <c r="J36" s="18" t="s">
        <v>28</v>
      </c>
      <c r="K36" t="s">
        <v>686</v>
      </c>
      <c r="L36" t="s">
        <v>100</v>
      </c>
      <c r="M36" t="s">
        <v>663</v>
      </c>
      <c r="N36" t="s">
        <v>968</v>
      </c>
      <c r="O36" t="s">
        <v>750</v>
      </c>
      <c r="P36" t="s">
        <v>706</v>
      </c>
      <c r="Q36" s="18" t="s">
        <v>28</v>
      </c>
      <c r="R36" s="103">
        <f t="shared" si="3"/>
        <v>0</v>
      </c>
      <c r="S36" s="103">
        <f t="shared" si="4"/>
        <v>0.68775790921595592</v>
      </c>
      <c r="T36" s="103">
        <f t="shared" si="5"/>
        <v>90.508940852819805</v>
      </c>
      <c r="U36" s="103">
        <f t="shared" si="6"/>
        <v>7.8404401650618984</v>
      </c>
      <c r="V36" s="103">
        <f t="shared" si="7"/>
        <v>0.96286107290233847</v>
      </c>
      <c r="W36" s="111">
        <f t="shared" si="8"/>
        <v>8.8033012379642361</v>
      </c>
    </row>
    <row r="37" spans="1:23">
      <c r="A37" s="117" t="s">
        <v>535</v>
      </c>
      <c r="B37" s="18" t="s">
        <v>29</v>
      </c>
      <c r="C37" s="2">
        <v>715</v>
      </c>
      <c r="D37" s="2">
        <v>23</v>
      </c>
      <c r="E37" s="2">
        <v>0</v>
      </c>
      <c r="F37" s="18" t="s">
        <v>29</v>
      </c>
      <c r="G37" s="103">
        <f t="shared" si="0"/>
        <v>3.2167832167832167</v>
      </c>
      <c r="H37" s="103">
        <f t="shared" si="1"/>
        <v>0</v>
      </c>
      <c r="I37" s="111">
        <f t="shared" si="2"/>
        <v>3.2167832167832167</v>
      </c>
      <c r="J37" s="18" t="s">
        <v>29</v>
      </c>
      <c r="K37" t="s">
        <v>690</v>
      </c>
      <c r="L37" t="s">
        <v>100</v>
      </c>
      <c r="M37" t="s">
        <v>668</v>
      </c>
      <c r="N37" t="s">
        <v>582</v>
      </c>
      <c r="O37" t="s">
        <v>793</v>
      </c>
      <c r="P37" t="s">
        <v>672</v>
      </c>
      <c r="Q37" s="18" t="s">
        <v>29</v>
      </c>
      <c r="R37" s="103">
        <f t="shared" si="3"/>
        <v>0</v>
      </c>
      <c r="S37" s="103">
        <f t="shared" si="4"/>
        <v>0.90771558245083206</v>
      </c>
      <c r="T37" s="103">
        <f t="shared" si="5"/>
        <v>92.435703479576404</v>
      </c>
      <c r="U37" s="103">
        <f t="shared" si="6"/>
        <v>6.3540090771558244</v>
      </c>
      <c r="V37" s="103">
        <f t="shared" si="7"/>
        <v>0.30257186081694404</v>
      </c>
      <c r="W37" s="111">
        <f t="shared" si="8"/>
        <v>6.6565809379727687</v>
      </c>
    </row>
    <row r="38" spans="1:23">
      <c r="A38" s="117" t="s">
        <v>536</v>
      </c>
      <c r="B38" s="18" t="s">
        <v>30</v>
      </c>
      <c r="C38" s="2">
        <v>5344</v>
      </c>
      <c r="D38" s="2">
        <v>159</v>
      </c>
      <c r="E38" s="2">
        <v>10</v>
      </c>
      <c r="F38" s="18" t="s">
        <v>30</v>
      </c>
      <c r="G38" s="103">
        <f t="shared" si="0"/>
        <v>2.9752994011976046</v>
      </c>
      <c r="H38" s="103">
        <f t="shared" si="1"/>
        <v>0.18712574850299402</v>
      </c>
      <c r="I38" s="111">
        <f t="shared" si="2"/>
        <v>3.1624251497005984</v>
      </c>
      <c r="J38" s="18" t="s">
        <v>30</v>
      </c>
      <c r="K38" t="s">
        <v>693</v>
      </c>
      <c r="L38" t="s">
        <v>671</v>
      </c>
      <c r="M38" t="s">
        <v>969</v>
      </c>
      <c r="N38" t="s">
        <v>970</v>
      </c>
      <c r="O38" t="s">
        <v>971</v>
      </c>
      <c r="P38" t="s">
        <v>734</v>
      </c>
      <c r="Q38" s="18" t="s">
        <v>30</v>
      </c>
      <c r="R38" s="103">
        <f t="shared" si="3"/>
        <v>5.7471264367816091E-2</v>
      </c>
      <c r="S38" s="103">
        <f t="shared" si="4"/>
        <v>1.3218390804597702</v>
      </c>
      <c r="T38" s="103">
        <f t="shared" si="5"/>
        <v>94.731800766283527</v>
      </c>
      <c r="U38" s="103">
        <f t="shared" si="6"/>
        <v>3.6398467432950192</v>
      </c>
      <c r="V38" s="103">
        <f t="shared" si="7"/>
        <v>0.24904214559386975</v>
      </c>
      <c r="W38" s="111">
        <f t="shared" si="8"/>
        <v>3.8888888888888888</v>
      </c>
    </row>
    <row r="39" spans="1:23">
      <c r="A39" s="117" t="s">
        <v>537</v>
      </c>
      <c r="B39" s="18" t="s">
        <v>31</v>
      </c>
      <c r="C39" s="2">
        <v>611</v>
      </c>
      <c r="D39" s="2">
        <v>44</v>
      </c>
      <c r="E39" s="2">
        <v>6</v>
      </c>
      <c r="F39" s="18" t="s">
        <v>31</v>
      </c>
      <c r="G39" s="103">
        <f t="shared" si="0"/>
        <v>7.2013093289689039</v>
      </c>
      <c r="H39" s="103">
        <f t="shared" si="1"/>
        <v>0.98199672667757776</v>
      </c>
      <c r="I39" s="111">
        <f t="shared" si="2"/>
        <v>8.1833060556464812</v>
      </c>
      <c r="J39" s="18" t="s">
        <v>31</v>
      </c>
      <c r="K39" t="s">
        <v>583</v>
      </c>
      <c r="L39" t="s">
        <v>100</v>
      </c>
      <c r="M39" t="s">
        <v>663</v>
      </c>
      <c r="N39" t="s">
        <v>972</v>
      </c>
      <c r="O39" t="s">
        <v>763</v>
      </c>
      <c r="P39" t="s">
        <v>671</v>
      </c>
      <c r="Q39" s="18" t="s">
        <v>31</v>
      </c>
      <c r="R39" s="103">
        <f t="shared" si="3"/>
        <v>0</v>
      </c>
      <c r="S39" s="103">
        <f t="shared" si="4"/>
        <v>0.81699346405228768</v>
      </c>
      <c r="T39" s="103">
        <f t="shared" si="5"/>
        <v>91.17647058823529</v>
      </c>
      <c r="U39" s="103">
        <f t="shared" si="6"/>
        <v>7.5163398692810457</v>
      </c>
      <c r="V39" s="103">
        <f t="shared" si="7"/>
        <v>0.49019607843137253</v>
      </c>
      <c r="W39" s="111">
        <f t="shared" si="8"/>
        <v>8.0065359477124183</v>
      </c>
    </row>
    <row r="40" spans="1:23">
      <c r="A40" s="117" t="s">
        <v>538</v>
      </c>
      <c r="B40" s="18" t="s">
        <v>32</v>
      </c>
      <c r="C40" s="2">
        <v>771</v>
      </c>
      <c r="D40" s="2">
        <v>39</v>
      </c>
      <c r="E40" s="2">
        <v>4</v>
      </c>
      <c r="F40" s="18" t="s">
        <v>32</v>
      </c>
      <c r="G40" s="103">
        <f t="shared" si="0"/>
        <v>5.0583657587548636</v>
      </c>
      <c r="H40" s="103">
        <f t="shared" si="1"/>
        <v>0.51880674448767827</v>
      </c>
      <c r="I40" s="111">
        <f t="shared" si="2"/>
        <v>5.5771725032425419</v>
      </c>
      <c r="J40" s="18" t="s">
        <v>32</v>
      </c>
      <c r="K40" t="s">
        <v>699</v>
      </c>
      <c r="L40" t="s">
        <v>100</v>
      </c>
      <c r="M40" t="s">
        <v>671</v>
      </c>
      <c r="N40" t="s">
        <v>973</v>
      </c>
      <c r="O40" t="s">
        <v>791</v>
      </c>
      <c r="P40" t="s">
        <v>671</v>
      </c>
      <c r="Q40" s="18" t="s">
        <v>32</v>
      </c>
      <c r="R40" s="103">
        <f t="shared" si="3"/>
        <v>0</v>
      </c>
      <c r="S40" s="103">
        <f t="shared" si="4"/>
        <v>0.46224961479198773</v>
      </c>
      <c r="T40" s="103">
        <f t="shared" si="5"/>
        <v>92.141756548536208</v>
      </c>
      <c r="U40" s="103">
        <f t="shared" si="6"/>
        <v>6.9337442218798149</v>
      </c>
      <c r="V40" s="103">
        <f t="shared" si="7"/>
        <v>0.46224961479198773</v>
      </c>
      <c r="W40" s="111">
        <f t="shared" si="8"/>
        <v>7.3959938366718028</v>
      </c>
    </row>
    <row r="41" spans="1:23">
      <c r="A41" s="117" t="s">
        <v>539</v>
      </c>
      <c r="B41" s="18" t="s">
        <v>33</v>
      </c>
      <c r="C41" s="2">
        <v>2370</v>
      </c>
      <c r="D41" s="2">
        <v>104</v>
      </c>
      <c r="E41" s="2">
        <v>7</v>
      </c>
      <c r="F41" s="18" t="s">
        <v>33</v>
      </c>
      <c r="G41" s="103">
        <f t="shared" si="0"/>
        <v>4.3881856540084394</v>
      </c>
      <c r="H41" s="103">
        <f t="shared" si="1"/>
        <v>0.29535864978902954</v>
      </c>
      <c r="I41" s="111">
        <f t="shared" si="2"/>
        <v>4.6835443037974693</v>
      </c>
      <c r="J41" s="18" t="s">
        <v>33</v>
      </c>
      <c r="K41" t="s">
        <v>703</v>
      </c>
      <c r="L41" t="s">
        <v>677</v>
      </c>
      <c r="M41" t="s">
        <v>668</v>
      </c>
      <c r="N41" t="s">
        <v>974</v>
      </c>
      <c r="O41" t="s">
        <v>975</v>
      </c>
      <c r="P41" t="s">
        <v>676</v>
      </c>
      <c r="Q41" s="18" t="s">
        <v>33</v>
      </c>
      <c r="R41" s="103">
        <f t="shared" si="3"/>
        <v>4.2625745950554135E-2</v>
      </c>
      <c r="S41" s="103">
        <f t="shared" si="4"/>
        <v>0.25575447570332482</v>
      </c>
      <c r="T41" s="103">
        <f t="shared" si="5"/>
        <v>93.904518329070768</v>
      </c>
      <c r="U41" s="103">
        <f t="shared" si="6"/>
        <v>5.4560954816709293</v>
      </c>
      <c r="V41" s="103">
        <f t="shared" si="7"/>
        <v>0.34100596760443308</v>
      </c>
      <c r="W41" s="111">
        <f t="shared" si="8"/>
        <v>5.7971014492753623</v>
      </c>
    </row>
    <row r="42" spans="1:23">
      <c r="A42" s="117" t="s">
        <v>540</v>
      </c>
      <c r="B42" s="18" t="s">
        <v>34</v>
      </c>
      <c r="C42" s="2">
        <v>1697</v>
      </c>
      <c r="D42" s="2">
        <v>104</v>
      </c>
      <c r="E42" s="2">
        <v>2</v>
      </c>
      <c r="F42" s="18" t="s">
        <v>34</v>
      </c>
      <c r="G42" s="103">
        <f t="shared" si="0"/>
        <v>6.1284619917501475</v>
      </c>
      <c r="H42" s="103">
        <f t="shared" si="1"/>
        <v>0.11785503830288745</v>
      </c>
      <c r="I42" s="111">
        <f t="shared" si="2"/>
        <v>6.2463170300530351</v>
      </c>
      <c r="J42" s="18" t="s">
        <v>34</v>
      </c>
      <c r="K42" t="s">
        <v>707</v>
      </c>
      <c r="L42" t="s">
        <v>677</v>
      </c>
      <c r="M42" t="s">
        <v>713</v>
      </c>
      <c r="N42" t="s">
        <v>976</v>
      </c>
      <c r="O42" t="s">
        <v>791</v>
      </c>
      <c r="P42" t="s">
        <v>711</v>
      </c>
      <c r="Q42" s="18" t="s">
        <v>34</v>
      </c>
      <c r="R42" s="103">
        <f t="shared" si="3"/>
        <v>6.3451776649746189E-2</v>
      </c>
      <c r="S42" s="103">
        <f t="shared" si="4"/>
        <v>0.88832487309644681</v>
      </c>
      <c r="T42" s="103">
        <f t="shared" si="5"/>
        <v>95.939086294416242</v>
      </c>
      <c r="U42" s="103">
        <f t="shared" si="6"/>
        <v>2.8553299492385786</v>
      </c>
      <c r="V42" s="103">
        <f t="shared" si="7"/>
        <v>0.25380710659898476</v>
      </c>
      <c r="W42" s="111">
        <f t="shared" si="8"/>
        <v>3.1091370558375635</v>
      </c>
    </row>
    <row r="43" spans="1:23">
      <c r="A43" s="117" t="s">
        <v>541</v>
      </c>
      <c r="B43" s="18" t="s">
        <v>35</v>
      </c>
      <c r="C43" s="2">
        <v>679</v>
      </c>
      <c r="D43" s="2">
        <v>25</v>
      </c>
      <c r="E43" s="2">
        <v>4</v>
      </c>
      <c r="F43" s="18" t="s">
        <v>35</v>
      </c>
      <c r="G43" s="103">
        <f t="shared" si="0"/>
        <v>3.6818851251840945</v>
      </c>
      <c r="H43" s="103">
        <f t="shared" si="1"/>
        <v>0.5891016200294551</v>
      </c>
      <c r="I43" s="111">
        <f t="shared" si="2"/>
        <v>4.2709867452135493</v>
      </c>
      <c r="J43" s="18" t="s">
        <v>35</v>
      </c>
      <c r="K43" t="s">
        <v>712</v>
      </c>
      <c r="L43" t="s">
        <v>100</v>
      </c>
      <c r="M43" t="s">
        <v>671</v>
      </c>
      <c r="N43" t="s">
        <v>977</v>
      </c>
      <c r="O43" t="s">
        <v>802</v>
      </c>
      <c r="P43" t="s">
        <v>677</v>
      </c>
      <c r="Q43" s="18" t="s">
        <v>35</v>
      </c>
      <c r="R43" s="103">
        <f t="shared" si="3"/>
        <v>0</v>
      </c>
      <c r="S43" s="103">
        <f t="shared" si="4"/>
        <v>0.50251256281407031</v>
      </c>
      <c r="T43" s="103">
        <f t="shared" si="5"/>
        <v>92.964824120603012</v>
      </c>
      <c r="U43" s="103">
        <f t="shared" si="6"/>
        <v>6.3651591289782248</v>
      </c>
      <c r="V43" s="103">
        <f t="shared" si="7"/>
        <v>0.16750418760469013</v>
      </c>
      <c r="W43" s="111">
        <f t="shared" si="8"/>
        <v>6.5326633165829149</v>
      </c>
    </row>
    <row r="44" spans="1:23">
      <c r="A44" s="117" t="s">
        <v>542</v>
      </c>
      <c r="B44" s="18" t="s">
        <v>87</v>
      </c>
      <c r="C44" s="2">
        <v>569</v>
      </c>
      <c r="D44" s="2">
        <v>27</v>
      </c>
      <c r="E44" s="2">
        <v>0</v>
      </c>
      <c r="F44" s="18" t="s">
        <v>87</v>
      </c>
      <c r="G44" s="103">
        <f t="shared" si="0"/>
        <v>4.7451669595782073</v>
      </c>
      <c r="H44" s="103">
        <f t="shared" si="1"/>
        <v>0</v>
      </c>
      <c r="I44" s="111">
        <f t="shared" si="2"/>
        <v>4.7451669595782073</v>
      </c>
      <c r="J44" s="18" t="s">
        <v>87</v>
      </c>
      <c r="K44" t="s">
        <v>568</v>
      </c>
      <c r="L44" t="s">
        <v>677</v>
      </c>
      <c r="M44" t="s">
        <v>658</v>
      </c>
      <c r="N44" t="s">
        <v>978</v>
      </c>
      <c r="O44" t="s">
        <v>685</v>
      </c>
      <c r="P44" t="s">
        <v>677</v>
      </c>
      <c r="Q44" s="18" t="s">
        <v>87</v>
      </c>
      <c r="R44" s="103">
        <f t="shared" si="3"/>
        <v>0.19685039370078738</v>
      </c>
      <c r="S44" s="103">
        <f t="shared" si="4"/>
        <v>1.9685039370078741</v>
      </c>
      <c r="T44" s="103">
        <f t="shared" si="5"/>
        <v>94.488188976377955</v>
      </c>
      <c r="U44" s="103">
        <f t="shared" si="6"/>
        <v>2.9527559055118111</v>
      </c>
      <c r="V44" s="103">
        <f t="shared" si="7"/>
        <v>0.19685039370078738</v>
      </c>
      <c r="W44" s="111">
        <f t="shared" si="8"/>
        <v>3.1496062992125986</v>
      </c>
    </row>
    <row r="45" spans="1:23">
      <c r="A45" s="117" t="s">
        <v>543</v>
      </c>
      <c r="B45" s="18" t="s">
        <v>37</v>
      </c>
      <c r="C45" s="2">
        <v>2707</v>
      </c>
      <c r="D45" s="2">
        <v>154</v>
      </c>
      <c r="E45" s="2">
        <v>9</v>
      </c>
      <c r="F45" s="18" t="s">
        <v>37</v>
      </c>
      <c r="G45" s="103">
        <f t="shared" si="0"/>
        <v>5.6889545622460291</v>
      </c>
      <c r="H45" s="103">
        <f t="shared" si="1"/>
        <v>0.33247137052087183</v>
      </c>
      <c r="I45" s="111">
        <f t="shared" si="2"/>
        <v>6.0214259327669009</v>
      </c>
      <c r="J45" s="18" t="s">
        <v>37</v>
      </c>
      <c r="K45" t="s">
        <v>718</v>
      </c>
      <c r="L45" t="s">
        <v>711</v>
      </c>
      <c r="M45" t="s">
        <v>758</v>
      </c>
      <c r="N45" t="s">
        <v>979</v>
      </c>
      <c r="O45" t="s">
        <v>835</v>
      </c>
      <c r="P45" t="s">
        <v>769</v>
      </c>
      <c r="Q45" s="18" t="s">
        <v>37</v>
      </c>
      <c r="R45" s="103">
        <f t="shared" si="3"/>
        <v>0.1457725947521866</v>
      </c>
      <c r="S45" s="103">
        <f t="shared" si="4"/>
        <v>1.3119533527696794</v>
      </c>
      <c r="T45" s="103">
        <f t="shared" si="5"/>
        <v>92.820699708454811</v>
      </c>
      <c r="U45" s="103">
        <f t="shared" si="6"/>
        <v>4.9562682215743443</v>
      </c>
      <c r="V45" s="103">
        <f t="shared" si="7"/>
        <v>0.76530612244897955</v>
      </c>
      <c r="W45" s="111">
        <f t="shared" si="8"/>
        <v>5.721574344023324</v>
      </c>
    </row>
    <row r="46" spans="1:23">
      <c r="A46" s="117" t="s">
        <v>544</v>
      </c>
      <c r="B46" s="18" t="s">
        <v>38</v>
      </c>
      <c r="C46" s="2">
        <v>1372</v>
      </c>
      <c r="D46" s="2">
        <v>57</v>
      </c>
      <c r="E46" s="2">
        <v>7</v>
      </c>
      <c r="F46" s="18" t="s">
        <v>38</v>
      </c>
      <c r="G46" s="103">
        <f t="shared" si="0"/>
        <v>4.1545189504373177</v>
      </c>
      <c r="H46" s="103">
        <f t="shared" si="1"/>
        <v>0.51020408163265307</v>
      </c>
      <c r="I46" s="111">
        <f t="shared" si="2"/>
        <v>4.6647230320699711</v>
      </c>
      <c r="J46" s="18" t="s">
        <v>38</v>
      </c>
      <c r="K46" t="s">
        <v>721</v>
      </c>
      <c r="L46" t="s">
        <v>100</v>
      </c>
      <c r="M46" t="s">
        <v>713</v>
      </c>
      <c r="N46" t="s">
        <v>980</v>
      </c>
      <c r="O46" t="s">
        <v>981</v>
      </c>
      <c r="P46" t="s">
        <v>668</v>
      </c>
      <c r="Q46" s="18" t="s">
        <v>38</v>
      </c>
      <c r="R46" s="103">
        <f t="shared" si="3"/>
        <v>0</v>
      </c>
      <c r="S46" s="103">
        <f t="shared" si="4"/>
        <v>0.93271152564956683</v>
      </c>
      <c r="T46" s="103">
        <f t="shared" si="5"/>
        <v>93.337774816788809</v>
      </c>
      <c r="U46" s="103">
        <f t="shared" si="6"/>
        <v>5.3297801465689538</v>
      </c>
      <c r="V46" s="103">
        <f t="shared" si="7"/>
        <v>0.39973351099267157</v>
      </c>
      <c r="W46" s="111">
        <f t="shared" si="8"/>
        <v>5.7295136575616255</v>
      </c>
    </row>
    <row r="47" spans="1:23">
      <c r="A47" s="117" t="s">
        <v>545</v>
      </c>
      <c r="B47" s="18" t="s">
        <v>39</v>
      </c>
      <c r="C47" s="2">
        <v>736</v>
      </c>
      <c r="D47" s="2">
        <v>40</v>
      </c>
      <c r="E47" s="2">
        <v>8</v>
      </c>
      <c r="F47" s="18" t="s">
        <v>39</v>
      </c>
      <c r="G47" s="103">
        <f t="shared" si="0"/>
        <v>5.4347826086956523</v>
      </c>
      <c r="H47" s="103">
        <f t="shared" si="1"/>
        <v>1.0869565217391304</v>
      </c>
      <c r="I47" s="111">
        <f t="shared" si="2"/>
        <v>6.5217391304347831</v>
      </c>
      <c r="J47" s="18" t="s">
        <v>39</v>
      </c>
      <c r="K47" t="s">
        <v>723</v>
      </c>
      <c r="L47" t="s">
        <v>100</v>
      </c>
      <c r="M47" t="s">
        <v>677</v>
      </c>
      <c r="N47" t="s">
        <v>982</v>
      </c>
      <c r="O47" t="s">
        <v>931</v>
      </c>
      <c r="P47" t="s">
        <v>668</v>
      </c>
      <c r="Q47" s="18" t="s">
        <v>39</v>
      </c>
      <c r="R47" s="103">
        <f t="shared" si="3"/>
        <v>0</v>
      </c>
      <c r="S47" s="103">
        <f t="shared" si="4"/>
        <v>0.13003901170351106</v>
      </c>
      <c r="T47" s="103">
        <f t="shared" si="5"/>
        <v>89.98699609882965</v>
      </c>
      <c r="U47" s="103">
        <f t="shared" si="6"/>
        <v>9.1027308192457728</v>
      </c>
      <c r="V47" s="103">
        <f t="shared" si="7"/>
        <v>0.78023407022106639</v>
      </c>
      <c r="W47" s="111">
        <f t="shared" si="8"/>
        <v>9.8829648894668392</v>
      </c>
    </row>
    <row r="48" spans="1:23">
      <c r="A48" s="117" t="s">
        <v>546</v>
      </c>
      <c r="B48" s="18" t="s">
        <v>40</v>
      </c>
      <c r="C48" s="2">
        <v>620</v>
      </c>
      <c r="D48" s="2">
        <v>19</v>
      </c>
      <c r="E48" s="2">
        <v>0</v>
      </c>
      <c r="F48" s="18" t="s">
        <v>40</v>
      </c>
      <c r="G48" s="103">
        <f t="shared" si="0"/>
        <v>3.064516129032258</v>
      </c>
      <c r="H48" s="103">
        <f t="shared" si="1"/>
        <v>0</v>
      </c>
      <c r="I48" s="111">
        <f t="shared" si="2"/>
        <v>3.064516129032258</v>
      </c>
      <c r="J48" s="18" t="s">
        <v>40</v>
      </c>
      <c r="K48" t="s">
        <v>589</v>
      </c>
      <c r="L48" t="s">
        <v>672</v>
      </c>
      <c r="M48" t="s">
        <v>100</v>
      </c>
      <c r="N48" t="s">
        <v>983</v>
      </c>
      <c r="O48" t="s">
        <v>687</v>
      </c>
      <c r="P48" t="s">
        <v>677</v>
      </c>
      <c r="Q48" s="18" t="s">
        <v>40</v>
      </c>
      <c r="R48" s="103">
        <f t="shared" si="3"/>
        <v>0.28368794326241137</v>
      </c>
      <c r="S48" s="103">
        <f t="shared" si="4"/>
        <v>0</v>
      </c>
      <c r="T48" s="103">
        <f t="shared" si="5"/>
        <v>97.021276595744681</v>
      </c>
      <c r="U48" s="103">
        <f t="shared" si="6"/>
        <v>2.5531914893617018</v>
      </c>
      <c r="V48" s="103">
        <f t="shared" si="7"/>
        <v>0.14184397163120568</v>
      </c>
      <c r="W48" s="111">
        <f t="shared" si="8"/>
        <v>2.6950354609929077</v>
      </c>
    </row>
    <row r="49" spans="1:23">
      <c r="A49" s="117" t="s">
        <v>547</v>
      </c>
      <c r="B49" s="18" t="s">
        <v>41</v>
      </c>
      <c r="C49" s="2">
        <v>3148</v>
      </c>
      <c r="D49" s="2">
        <v>196</v>
      </c>
      <c r="E49" s="2">
        <v>26</v>
      </c>
      <c r="F49" s="18" t="s">
        <v>41</v>
      </c>
      <c r="G49" s="103">
        <f t="shared" si="0"/>
        <v>6.2261753494282086</v>
      </c>
      <c r="H49" s="103">
        <f t="shared" si="1"/>
        <v>0.8259212198221092</v>
      </c>
      <c r="I49" s="111">
        <f t="shared" si="2"/>
        <v>7.0520965692503177</v>
      </c>
      <c r="J49" s="18" t="s">
        <v>41</v>
      </c>
      <c r="K49" t="s">
        <v>726</v>
      </c>
      <c r="L49" t="s">
        <v>677</v>
      </c>
      <c r="M49" t="s">
        <v>734</v>
      </c>
      <c r="N49" t="s">
        <v>984</v>
      </c>
      <c r="O49" t="s">
        <v>985</v>
      </c>
      <c r="P49" t="s">
        <v>761</v>
      </c>
      <c r="Q49" s="18" t="s">
        <v>41</v>
      </c>
      <c r="R49" s="103">
        <f t="shared" si="3"/>
        <v>3.4916201117318434E-2</v>
      </c>
      <c r="S49" s="103">
        <f t="shared" si="4"/>
        <v>0.4539106145251397</v>
      </c>
      <c r="T49" s="103">
        <f t="shared" si="5"/>
        <v>88.652234636871512</v>
      </c>
      <c r="U49" s="103">
        <f t="shared" si="6"/>
        <v>9.4622905027932962</v>
      </c>
      <c r="V49" s="103">
        <f t="shared" si="7"/>
        <v>1.3966480446927374</v>
      </c>
      <c r="W49" s="111">
        <f t="shared" si="8"/>
        <v>10.858938547486034</v>
      </c>
    </row>
    <row r="50" spans="1:23">
      <c r="A50" s="117" t="s">
        <v>548</v>
      </c>
      <c r="B50" s="18" t="s">
        <v>42</v>
      </c>
      <c r="C50" s="2">
        <v>463</v>
      </c>
      <c r="D50" s="2">
        <v>32</v>
      </c>
      <c r="E50" s="2">
        <v>2</v>
      </c>
      <c r="F50" s="18" t="s">
        <v>42</v>
      </c>
      <c r="G50" s="103">
        <f t="shared" si="0"/>
        <v>6.911447084233262</v>
      </c>
      <c r="H50" s="103">
        <f t="shared" si="1"/>
        <v>0.43196544276457888</v>
      </c>
      <c r="I50" s="111">
        <f t="shared" si="2"/>
        <v>7.3434125269978408</v>
      </c>
      <c r="J50" s="18" t="s">
        <v>42</v>
      </c>
      <c r="K50" t="s">
        <v>729</v>
      </c>
      <c r="L50" t="s">
        <v>677</v>
      </c>
      <c r="M50" t="s">
        <v>677</v>
      </c>
      <c r="N50" t="s">
        <v>986</v>
      </c>
      <c r="O50" t="s">
        <v>665</v>
      </c>
      <c r="P50" t="s">
        <v>100</v>
      </c>
      <c r="Q50" s="18" t="s">
        <v>42</v>
      </c>
      <c r="R50" s="103">
        <f t="shared" si="3"/>
        <v>0.20533880903490762</v>
      </c>
      <c r="S50" s="103">
        <f t="shared" si="4"/>
        <v>0.20533880903490762</v>
      </c>
      <c r="T50" s="103">
        <f t="shared" si="5"/>
        <v>92.607802874743328</v>
      </c>
      <c r="U50" s="103">
        <f t="shared" si="6"/>
        <v>6.9815195071868574</v>
      </c>
      <c r="V50" s="103">
        <f t="shared" si="7"/>
        <v>0</v>
      </c>
      <c r="W50" s="111">
        <f t="shared" si="8"/>
        <v>6.9815195071868574</v>
      </c>
    </row>
    <row r="51" spans="1:23">
      <c r="A51" s="117" t="s">
        <v>549</v>
      </c>
      <c r="B51" s="18" t="s">
        <v>43</v>
      </c>
      <c r="C51" s="2">
        <v>877</v>
      </c>
      <c r="D51" s="2">
        <v>48</v>
      </c>
      <c r="E51" s="2">
        <v>5</v>
      </c>
      <c r="F51" s="18" t="s">
        <v>43</v>
      </c>
      <c r="G51" s="103">
        <f t="shared" si="0"/>
        <v>5.4732041049030791</v>
      </c>
      <c r="H51" s="103">
        <f t="shared" si="1"/>
        <v>0.5701254275940707</v>
      </c>
      <c r="I51" s="111">
        <f t="shared" si="2"/>
        <v>6.0433295324971494</v>
      </c>
      <c r="J51" s="18" t="s">
        <v>43</v>
      </c>
      <c r="K51" t="s">
        <v>732</v>
      </c>
      <c r="L51" t="s">
        <v>100</v>
      </c>
      <c r="M51" t="s">
        <v>671</v>
      </c>
      <c r="N51" t="s">
        <v>987</v>
      </c>
      <c r="O51" t="s">
        <v>988</v>
      </c>
      <c r="P51" t="s">
        <v>711</v>
      </c>
      <c r="Q51" s="18" t="s">
        <v>43</v>
      </c>
      <c r="R51" s="103">
        <f t="shared" si="3"/>
        <v>0</v>
      </c>
      <c r="S51" s="103">
        <f t="shared" si="4"/>
        <v>0.35046728971962615</v>
      </c>
      <c r="T51" s="103">
        <f t="shared" si="5"/>
        <v>92.056074766355138</v>
      </c>
      <c r="U51" s="103">
        <f t="shared" si="6"/>
        <v>7.1261682242990645</v>
      </c>
      <c r="V51" s="103">
        <f t="shared" si="7"/>
        <v>0.46728971962616817</v>
      </c>
      <c r="W51" s="111">
        <f t="shared" si="8"/>
        <v>7.593457943925233</v>
      </c>
    </row>
    <row r="52" spans="1:23">
      <c r="A52" s="117" t="s">
        <v>550</v>
      </c>
      <c r="B52" s="18" t="s">
        <v>44</v>
      </c>
      <c r="C52" s="2">
        <v>1006</v>
      </c>
      <c r="D52" s="2">
        <v>67</v>
      </c>
      <c r="E52" s="2">
        <v>8</v>
      </c>
      <c r="F52" s="18" t="s">
        <v>44</v>
      </c>
      <c r="G52" s="103">
        <f t="shared" si="0"/>
        <v>6.6600397614314115</v>
      </c>
      <c r="H52" s="103">
        <f t="shared" si="1"/>
        <v>0.79522862823061624</v>
      </c>
      <c r="I52" s="111">
        <f t="shared" si="2"/>
        <v>7.4552683896620273</v>
      </c>
      <c r="J52" s="18" t="s">
        <v>44</v>
      </c>
      <c r="K52" t="s">
        <v>735</v>
      </c>
      <c r="L52" t="s">
        <v>100</v>
      </c>
      <c r="M52" t="s">
        <v>677</v>
      </c>
      <c r="N52" t="s">
        <v>989</v>
      </c>
      <c r="O52" t="s">
        <v>902</v>
      </c>
      <c r="P52" t="s">
        <v>663</v>
      </c>
      <c r="Q52" s="18" t="s">
        <v>44</v>
      </c>
      <c r="R52" s="103">
        <f t="shared" si="3"/>
        <v>0</v>
      </c>
      <c r="S52" s="103">
        <f t="shared" si="4"/>
        <v>0.11001100110011</v>
      </c>
      <c r="T52" s="103">
        <f t="shared" si="5"/>
        <v>92.079207920792086</v>
      </c>
      <c r="U52" s="103">
        <f t="shared" si="6"/>
        <v>7.2607260726072615</v>
      </c>
      <c r="V52" s="103">
        <f t="shared" si="7"/>
        <v>0.55005500550055009</v>
      </c>
      <c r="W52" s="111">
        <f t="shared" si="8"/>
        <v>7.8107810781078113</v>
      </c>
    </row>
    <row r="53" spans="1:23">
      <c r="A53" s="117" t="s">
        <v>551</v>
      </c>
      <c r="B53" s="18" t="s">
        <v>45</v>
      </c>
      <c r="C53" s="2">
        <v>908</v>
      </c>
      <c r="D53" s="2">
        <v>44</v>
      </c>
      <c r="E53" s="2">
        <v>7</v>
      </c>
      <c r="F53" s="18" t="s">
        <v>45</v>
      </c>
      <c r="G53" s="103">
        <f t="shared" si="0"/>
        <v>4.8458149779735686</v>
      </c>
      <c r="H53" s="103">
        <f t="shared" si="1"/>
        <v>0.77092511013215859</v>
      </c>
      <c r="I53" s="111">
        <f t="shared" si="2"/>
        <v>5.6167400881057272</v>
      </c>
      <c r="J53" s="18" t="s">
        <v>45</v>
      </c>
      <c r="K53" t="s">
        <v>737</v>
      </c>
      <c r="L53" t="s">
        <v>100</v>
      </c>
      <c r="M53" t="s">
        <v>676</v>
      </c>
      <c r="N53" t="s">
        <v>684</v>
      </c>
      <c r="O53" t="s">
        <v>902</v>
      </c>
      <c r="P53" t="s">
        <v>706</v>
      </c>
      <c r="Q53" s="18" t="s">
        <v>45</v>
      </c>
      <c r="R53" s="103">
        <f t="shared" si="3"/>
        <v>0</v>
      </c>
      <c r="S53" s="103">
        <f t="shared" si="4"/>
        <v>0.94339622641509435</v>
      </c>
      <c r="T53" s="103">
        <f t="shared" si="5"/>
        <v>90.448113207547166</v>
      </c>
      <c r="U53" s="103">
        <f t="shared" si="6"/>
        <v>7.783018867924528</v>
      </c>
      <c r="V53" s="103">
        <f t="shared" si="7"/>
        <v>0.82547169811320753</v>
      </c>
      <c r="W53" s="111">
        <f t="shared" si="8"/>
        <v>8.6084905660377355</v>
      </c>
    </row>
    <row r="54" spans="1:23">
      <c r="A54" s="117" t="s">
        <v>552</v>
      </c>
      <c r="B54" s="18" t="s">
        <v>46</v>
      </c>
      <c r="C54" s="2">
        <v>341</v>
      </c>
      <c r="D54" s="2">
        <v>13</v>
      </c>
      <c r="E54" s="2">
        <v>2</v>
      </c>
      <c r="F54" s="18" t="s">
        <v>46</v>
      </c>
      <c r="G54" s="103">
        <f t="shared" si="0"/>
        <v>3.8123167155425222</v>
      </c>
      <c r="H54" s="103">
        <f t="shared" si="1"/>
        <v>0.5865102639296188</v>
      </c>
      <c r="I54" s="111">
        <f t="shared" si="2"/>
        <v>4.3988269794721413</v>
      </c>
      <c r="J54" s="18" t="s">
        <v>46</v>
      </c>
      <c r="K54" t="s">
        <v>990</v>
      </c>
      <c r="L54" t="s">
        <v>100</v>
      </c>
      <c r="M54" t="s">
        <v>671</v>
      </c>
      <c r="N54" t="s">
        <v>991</v>
      </c>
      <c r="O54" t="s">
        <v>687</v>
      </c>
      <c r="P54" t="s">
        <v>677</v>
      </c>
      <c r="Q54" s="18" t="s">
        <v>46</v>
      </c>
      <c r="R54" s="103">
        <f t="shared" si="3"/>
        <v>0</v>
      </c>
      <c r="S54" s="103">
        <f t="shared" si="4"/>
        <v>0.8310249307479225</v>
      </c>
      <c r="T54" s="103">
        <f t="shared" si="5"/>
        <v>93.905817174515235</v>
      </c>
      <c r="U54" s="103">
        <f t="shared" si="6"/>
        <v>4.986149584487535</v>
      </c>
      <c r="V54" s="103">
        <f t="shared" si="7"/>
        <v>0.2770083102493075</v>
      </c>
      <c r="W54" s="111">
        <f t="shared" si="8"/>
        <v>5.2631578947368425</v>
      </c>
    </row>
    <row r="55" spans="1:23">
      <c r="A55" s="117" t="s">
        <v>553</v>
      </c>
      <c r="B55" s="18" t="s">
        <v>47</v>
      </c>
      <c r="C55" s="2">
        <v>436</v>
      </c>
      <c r="D55" s="2">
        <v>15</v>
      </c>
      <c r="E55" s="2">
        <v>5</v>
      </c>
      <c r="F55" s="18" t="s">
        <v>47</v>
      </c>
      <c r="G55" s="103">
        <f t="shared" si="0"/>
        <v>3.4403669724770642</v>
      </c>
      <c r="H55" s="103">
        <f t="shared" si="1"/>
        <v>1.1467889908256881</v>
      </c>
      <c r="I55" s="111">
        <f t="shared" si="2"/>
        <v>4.5871559633027523</v>
      </c>
      <c r="J55" s="18" t="s">
        <v>47</v>
      </c>
      <c r="K55" t="s">
        <v>741</v>
      </c>
      <c r="L55" t="s">
        <v>100</v>
      </c>
      <c r="M55" t="s">
        <v>711</v>
      </c>
      <c r="N55" t="s">
        <v>742</v>
      </c>
      <c r="O55" t="s">
        <v>692</v>
      </c>
      <c r="P55" t="s">
        <v>677</v>
      </c>
      <c r="Q55" s="18" t="s">
        <v>47</v>
      </c>
      <c r="R55" s="103">
        <f t="shared" si="3"/>
        <v>0</v>
      </c>
      <c r="S55" s="103">
        <f t="shared" si="4"/>
        <v>0.94786729857819907</v>
      </c>
      <c r="T55" s="103">
        <f t="shared" si="5"/>
        <v>94.312796208530798</v>
      </c>
      <c r="U55" s="103">
        <f t="shared" si="6"/>
        <v>4.5023696682464456</v>
      </c>
      <c r="V55" s="103">
        <f t="shared" si="7"/>
        <v>0.23696682464454977</v>
      </c>
      <c r="W55" s="111">
        <f t="shared" si="8"/>
        <v>4.7393364928909953</v>
      </c>
    </row>
    <row r="56" spans="1:23">
      <c r="A56" s="117" t="s">
        <v>554</v>
      </c>
      <c r="B56" s="18" t="s">
        <v>48</v>
      </c>
      <c r="C56" s="2">
        <v>448</v>
      </c>
      <c r="D56" s="2">
        <v>34</v>
      </c>
      <c r="E56" s="2">
        <v>1</v>
      </c>
      <c r="F56" s="18" t="s">
        <v>48</v>
      </c>
      <c r="G56" s="103">
        <f t="shared" si="0"/>
        <v>7.5892857142857135</v>
      </c>
      <c r="H56" s="103">
        <f t="shared" si="1"/>
        <v>0.2232142857142857</v>
      </c>
      <c r="I56" s="111">
        <f t="shared" si="2"/>
        <v>7.8124999999999991</v>
      </c>
      <c r="J56" s="18" t="s">
        <v>48</v>
      </c>
      <c r="K56" t="s">
        <v>743</v>
      </c>
      <c r="L56" t="s">
        <v>100</v>
      </c>
      <c r="M56" t="s">
        <v>671</v>
      </c>
      <c r="N56" t="s">
        <v>992</v>
      </c>
      <c r="O56" t="s">
        <v>758</v>
      </c>
      <c r="P56" t="s">
        <v>672</v>
      </c>
      <c r="Q56" s="18" t="s">
        <v>48</v>
      </c>
      <c r="R56" s="103">
        <f t="shared" si="3"/>
        <v>0</v>
      </c>
      <c r="S56" s="103">
        <f t="shared" si="4"/>
        <v>0.64239828693790146</v>
      </c>
      <c r="T56" s="103">
        <f t="shared" si="5"/>
        <v>91.220556745182009</v>
      </c>
      <c r="U56" s="103">
        <f t="shared" si="6"/>
        <v>7.7087794432548176</v>
      </c>
      <c r="V56" s="103">
        <f t="shared" si="7"/>
        <v>0.42826552462526768</v>
      </c>
      <c r="W56" s="111">
        <f t="shared" si="8"/>
        <v>8.1370449678800849</v>
      </c>
    </row>
    <row r="57" spans="1:23">
      <c r="A57" s="117" t="s">
        <v>555</v>
      </c>
      <c r="B57" s="18" t="s">
        <v>49</v>
      </c>
      <c r="C57" s="2">
        <v>235</v>
      </c>
      <c r="D57" s="2">
        <v>12</v>
      </c>
      <c r="E57" s="2">
        <v>1</v>
      </c>
      <c r="F57" s="18" t="s">
        <v>49</v>
      </c>
      <c r="G57" s="103">
        <f t="shared" si="0"/>
        <v>5.1063829787234036</v>
      </c>
      <c r="H57" s="103">
        <f t="shared" si="1"/>
        <v>0.42553191489361702</v>
      </c>
      <c r="I57" s="111">
        <f t="shared" si="2"/>
        <v>5.5319148936170208</v>
      </c>
      <c r="J57" s="18" t="s">
        <v>49</v>
      </c>
      <c r="K57" t="s">
        <v>537</v>
      </c>
      <c r="L57" t="s">
        <v>100</v>
      </c>
      <c r="M57" t="s">
        <v>672</v>
      </c>
      <c r="N57" t="s">
        <v>993</v>
      </c>
      <c r="O57" t="s">
        <v>658</v>
      </c>
      <c r="P57" t="s">
        <v>711</v>
      </c>
      <c r="Q57" s="18" t="s">
        <v>49</v>
      </c>
      <c r="R57" s="103">
        <f t="shared" si="3"/>
        <v>0</v>
      </c>
      <c r="S57" s="103">
        <f t="shared" si="4"/>
        <v>0.94786729857819907</v>
      </c>
      <c r="T57" s="103">
        <f t="shared" si="5"/>
        <v>92.417061611374407</v>
      </c>
      <c r="U57" s="103">
        <f t="shared" si="6"/>
        <v>4.7393364928909953</v>
      </c>
      <c r="V57" s="103">
        <f t="shared" si="7"/>
        <v>1.8957345971563981</v>
      </c>
      <c r="W57" s="111">
        <f t="shared" si="8"/>
        <v>6.6350710900473935</v>
      </c>
    </row>
    <row r="58" spans="1:23">
      <c r="A58" s="117" t="s">
        <v>556</v>
      </c>
      <c r="B58" s="18" t="s">
        <v>50</v>
      </c>
      <c r="C58" s="2">
        <v>192</v>
      </c>
      <c r="D58" s="2">
        <v>14</v>
      </c>
      <c r="E58" s="2">
        <v>3</v>
      </c>
      <c r="F58" s="18" t="s">
        <v>50</v>
      </c>
      <c r="G58" s="103">
        <f t="shared" si="0"/>
        <v>7.291666666666667</v>
      </c>
      <c r="H58" s="103">
        <f t="shared" si="1"/>
        <v>1.5625</v>
      </c>
      <c r="I58" s="111">
        <f t="shared" si="2"/>
        <v>8.8541666666666679</v>
      </c>
      <c r="J58" s="18" t="s">
        <v>50</v>
      </c>
      <c r="K58" t="s">
        <v>746</v>
      </c>
      <c r="L58" t="s">
        <v>100</v>
      </c>
      <c r="M58" t="s">
        <v>100</v>
      </c>
      <c r="N58" t="s">
        <v>994</v>
      </c>
      <c r="O58" t="s">
        <v>698</v>
      </c>
      <c r="P58" t="s">
        <v>672</v>
      </c>
      <c r="Q58" s="18" t="s">
        <v>50</v>
      </c>
      <c r="R58" s="103">
        <f t="shared" si="3"/>
        <v>0</v>
      </c>
      <c r="S58" s="103">
        <f t="shared" si="4"/>
        <v>0</v>
      </c>
      <c r="T58" s="103">
        <f t="shared" si="5"/>
        <v>89.595375722543352</v>
      </c>
      <c r="U58" s="103">
        <f t="shared" si="6"/>
        <v>9.2485549132947966</v>
      </c>
      <c r="V58" s="103">
        <f t="shared" si="7"/>
        <v>1.1560693641618496</v>
      </c>
      <c r="W58" s="111">
        <f t="shared" si="8"/>
        <v>10.404624277456646</v>
      </c>
    </row>
    <row r="59" spans="1:23">
      <c r="A59" s="117" t="s">
        <v>557</v>
      </c>
      <c r="B59" s="18" t="s">
        <v>51</v>
      </c>
      <c r="C59" s="2">
        <v>125</v>
      </c>
      <c r="D59" s="2">
        <v>8</v>
      </c>
      <c r="E59" s="2">
        <v>1</v>
      </c>
      <c r="F59" s="18" t="s">
        <v>51</v>
      </c>
      <c r="G59" s="103">
        <f t="shared" si="0"/>
        <v>6.4</v>
      </c>
      <c r="H59" s="103">
        <f t="shared" si="1"/>
        <v>0.8</v>
      </c>
      <c r="I59" s="111">
        <f t="shared" si="2"/>
        <v>7.2</v>
      </c>
      <c r="J59" s="18" t="s">
        <v>51</v>
      </c>
      <c r="K59" t="s">
        <v>520</v>
      </c>
      <c r="L59" t="s">
        <v>100</v>
      </c>
      <c r="M59" t="s">
        <v>711</v>
      </c>
      <c r="N59" t="s">
        <v>507</v>
      </c>
      <c r="O59" t="s">
        <v>676</v>
      </c>
      <c r="P59" t="s">
        <v>677</v>
      </c>
      <c r="Q59" s="18" t="s">
        <v>51</v>
      </c>
      <c r="R59" s="103">
        <f t="shared" si="3"/>
        <v>0</v>
      </c>
      <c r="S59" s="103">
        <f t="shared" si="4"/>
        <v>3.5087719298245612</v>
      </c>
      <c r="T59" s="103">
        <f t="shared" si="5"/>
        <v>88.596491228070178</v>
      </c>
      <c r="U59" s="103">
        <f t="shared" si="6"/>
        <v>7.0175438596491224</v>
      </c>
      <c r="V59" s="103">
        <f t="shared" si="7"/>
        <v>0.8771929824561403</v>
      </c>
      <c r="W59" s="111">
        <f t="shared" si="8"/>
        <v>7.8947368421052628</v>
      </c>
    </row>
    <row r="60" spans="1:23">
      <c r="A60" s="117" t="s">
        <v>558</v>
      </c>
      <c r="B60" s="18" t="s">
        <v>52</v>
      </c>
      <c r="C60" s="2">
        <v>148</v>
      </c>
      <c r="D60" s="2">
        <v>7</v>
      </c>
      <c r="E60" s="2">
        <v>0</v>
      </c>
      <c r="F60" s="18" t="s">
        <v>52</v>
      </c>
      <c r="G60" s="103">
        <f t="shared" si="0"/>
        <v>4.7297297297297298</v>
      </c>
      <c r="H60" s="103">
        <f t="shared" si="1"/>
        <v>0</v>
      </c>
      <c r="I60" s="111">
        <f t="shared" si="2"/>
        <v>4.7297297297297298</v>
      </c>
      <c r="J60" s="18" t="s">
        <v>52</v>
      </c>
      <c r="K60" t="s">
        <v>749</v>
      </c>
      <c r="L60" t="s">
        <v>100</v>
      </c>
      <c r="M60" t="s">
        <v>677</v>
      </c>
      <c r="N60" t="s">
        <v>524</v>
      </c>
      <c r="O60" t="s">
        <v>663</v>
      </c>
      <c r="P60" t="s">
        <v>100</v>
      </c>
      <c r="Q60" s="18" t="s">
        <v>52</v>
      </c>
      <c r="R60" s="103">
        <f t="shared" si="3"/>
        <v>0</v>
      </c>
      <c r="S60" s="103">
        <f t="shared" si="4"/>
        <v>0.80645161290322576</v>
      </c>
      <c r="T60" s="103">
        <f t="shared" si="5"/>
        <v>95.161290322580655</v>
      </c>
      <c r="U60" s="103">
        <f t="shared" si="6"/>
        <v>4.032258064516129</v>
      </c>
      <c r="V60" s="103">
        <f t="shared" si="7"/>
        <v>0</v>
      </c>
      <c r="W60" s="111">
        <f t="shared" si="8"/>
        <v>4.032258064516129</v>
      </c>
    </row>
    <row r="61" spans="1:23">
      <c r="A61" s="117" t="s">
        <v>559</v>
      </c>
      <c r="B61" s="18" t="s">
        <v>53</v>
      </c>
      <c r="C61" s="2">
        <v>89</v>
      </c>
      <c r="D61" s="2">
        <v>8</v>
      </c>
      <c r="E61" s="2">
        <v>1</v>
      </c>
      <c r="F61" s="18" t="s">
        <v>53</v>
      </c>
      <c r="G61" s="103">
        <f t="shared" si="0"/>
        <v>8.9887640449438209</v>
      </c>
      <c r="H61" s="103">
        <f t="shared" si="1"/>
        <v>1.1235955056179776</v>
      </c>
      <c r="I61" s="111">
        <f t="shared" si="2"/>
        <v>10.112359550561798</v>
      </c>
      <c r="J61" s="18" t="s">
        <v>53</v>
      </c>
      <c r="K61" t="s">
        <v>705</v>
      </c>
      <c r="L61" t="s">
        <v>100</v>
      </c>
      <c r="M61" t="s">
        <v>677</v>
      </c>
      <c r="N61" t="s">
        <v>964</v>
      </c>
      <c r="O61" t="s">
        <v>717</v>
      </c>
      <c r="P61" t="s">
        <v>100</v>
      </c>
      <c r="Q61" s="18" t="s">
        <v>53</v>
      </c>
      <c r="R61" s="103">
        <f t="shared" si="3"/>
        <v>0</v>
      </c>
      <c r="S61" s="103">
        <f t="shared" si="4"/>
        <v>1.2987012987012987</v>
      </c>
      <c r="T61" s="103">
        <f t="shared" si="5"/>
        <v>84.415584415584405</v>
      </c>
      <c r="U61" s="103">
        <f t="shared" si="6"/>
        <v>14.285714285714285</v>
      </c>
      <c r="V61" s="103">
        <f t="shared" si="7"/>
        <v>0</v>
      </c>
      <c r="W61" s="111">
        <f t="shared" si="8"/>
        <v>14.285714285714285</v>
      </c>
    </row>
    <row r="62" spans="1:23">
      <c r="A62" s="117" t="s">
        <v>560</v>
      </c>
      <c r="B62" s="18" t="s">
        <v>54</v>
      </c>
      <c r="C62" s="2">
        <v>2781</v>
      </c>
      <c r="D62" s="2">
        <v>154</v>
      </c>
      <c r="E62" s="2">
        <v>13</v>
      </c>
      <c r="F62" s="18" t="s">
        <v>54</v>
      </c>
      <c r="G62" s="103">
        <f t="shared" si="0"/>
        <v>5.537576411362819</v>
      </c>
      <c r="H62" s="103">
        <f t="shared" si="1"/>
        <v>0.46745774901114706</v>
      </c>
      <c r="I62" s="111">
        <f t="shared" si="2"/>
        <v>6.0050341603739659</v>
      </c>
      <c r="J62" s="18" t="s">
        <v>54</v>
      </c>
      <c r="K62" t="s">
        <v>751</v>
      </c>
      <c r="L62" t="s">
        <v>677</v>
      </c>
      <c r="M62" t="s">
        <v>758</v>
      </c>
      <c r="N62" t="s">
        <v>995</v>
      </c>
      <c r="O62" t="s">
        <v>518</v>
      </c>
      <c r="P62" t="s">
        <v>676</v>
      </c>
      <c r="Q62" s="18" t="s">
        <v>54</v>
      </c>
      <c r="R62" s="103">
        <f t="shared" si="3"/>
        <v>4.0371417036737987E-2</v>
      </c>
      <c r="S62" s="103">
        <f t="shared" si="4"/>
        <v>1.4533710133225677</v>
      </c>
      <c r="T62" s="103">
        <f t="shared" si="5"/>
        <v>93.661687525232139</v>
      </c>
      <c r="U62" s="103">
        <f t="shared" si="6"/>
        <v>4.5215987081146549</v>
      </c>
      <c r="V62" s="103">
        <f t="shared" si="7"/>
        <v>0.3229713362939039</v>
      </c>
      <c r="W62" s="111">
        <f t="shared" si="8"/>
        <v>4.8445700444085587</v>
      </c>
    </row>
    <row r="63" spans="1:23">
      <c r="A63" s="117" t="s">
        <v>561</v>
      </c>
      <c r="B63" s="18" t="s">
        <v>55</v>
      </c>
      <c r="C63" s="2">
        <v>1065</v>
      </c>
      <c r="D63" s="2">
        <v>56</v>
      </c>
      <c r="E63" s="2">
        <v>5</v>
      </c>
      <c r="F63" s="18" t="s">
        <v>55</v>
      </c>
      <c r="G63" s="103">
        <f t="shared" si="0"/>
        <v>5.2582159624413141</v>
      </c>
      <c r="H63" s="103">
        <f t="shared" si="1"/>
        <v>0.46948356807511737</v>
      </c>
      <c r="I63" s="111">
        <f t="shared" si="2"/>
        <v>5.7276995305164311</v>
      </c>
      <c r="J63" s="18" t="s">
        <v>55</v>
      </c>
      <c r="K63" t="s">
        <v>755</v>
      </c>
      <c r="L63" t="s">
        <v>677</v>
      </c>
      <c r="M63" t="s">
        <v>698</v>
      </c>
      <c r="N63" t="s">
        <v>996</v>
      </c>
      <c r="O63" t="s">
        <v>883</v>
      </c>
      <c r="P63" t="s">
        <v>711</v>
      </c>
      <c r="Q63" s="18" t="s">
        <v>55</v>
      </c>
      <c r="R63" s="103">
        <f t="shared" si="3"/>
        <v>8.3963056255247692E-2</v>
      </c>
      <c r="S63" s="103">
        <f t="shared" si="4"/>
        <v>1.3434089000839631</v>
      </c>
      <c r="T63" s="103">
        <f t="shared" si="5"/>
        <v>94.290512174643155</v>
      </c>
      <c r="U63" s="103">
        <f t="shared" si="6"/>
        <v>3.9462636439966414</v>
      </c>
      <c r="V63" s="103">
        <f t="shared" si="7"/>
        <v>0.33585222502099077</v>
      </c>
      <c r="W63" s="111">
        <f t="shared" si="8"/>
        <v>4.2821158690176322</v>
      </c>
    </row>
    <row r="64" spans="1:23">
      <c r="A64" s="117" t="s">
        <v>562</v>
      </c>
      <c r="B64" s="18" t="s">
        <v>56</v>
      </c>
      <c r="C64" s="2">
        <v>1687</v>
      </c>
      <c r="D64" s="2">
        <v>99</v>
      </c>
      <c r="E64" s="2">
        <v>7</v>
      </c>
      <c r="F64" s="18" t="s">
        <v>56</v>
      </c>
      <c r="G64" s="103">
        <f t="shared" si="0"/>
        <v>5.8684054534676937</v>
      </c>
      <c r="H64" s="103">
        <f t="shared" si="1"/>
        <v>0.41493775933609961</v>
      </c>
      <c r="I64" s="111">
        <f t="shared" si="2"/>
        <v>6.2833432128037936</v>
      </c>
      <c r="J64" s="18" t="s">
        <v>56</v>
      </c>
      <c r="K64" t="s">
        <v>757</v>
      </c>
      <c r="L64" t="s">
        <v>100</v>
      </c>
      <c r="M64" t="s">
        <v>665</v>
      </c>
      <c r="N64" t="s">
        <v>997</v>
      </c>
      <c r="O64" t="s">
        <v>964</v>
      </c>
      <c r="P64" t="s">
        <v>658</v>
      </c>
      <c r="Q64" s="18" t="s">
        <v>56</v>
      </c>
      <c r="R64" s="103">
        <f t="shared" si="3"/>
        <v>0</v>
      </c>
      <c r="S64" s="103">
        <f t="shared" si="4"/>
        <v>2.5641025641025639</v>
      </c>
      <c r="T64" s="103">
        <f t="shared" si="5"/>
        <v>91.779788838612362</v>
      </c>
      <c r="U64" s="103">
        <f t="shared" si="6"/>
        <v>4.9019607843137258</v>
      </c>
      <c r="V64" s="103">
        <f t="shared" si="7"/>
        <v>0.75414781297134237</v>
      </c>
      <c r="W64" s="111">
        <f t="shared" si="8"/>
        <v>5.6561085972850682</v>
      </c>
    </row>
    <row r="65" spans="1:23">
      <c r="A65" s="117" t="s">
        <v>563</v>
      </c>
      <c r="B65" s="18" t="s">
        <v>57</v>
      </c>
      <c r="C65" s="2">
        <v>1276</v>
      </c>
      <c r="D65" s="2">
        <v>34</v>
      </c>
      <c r="E65" s="2">
        <v>2</v>
      </c>
      <c r="F65" s="18" t="s">
        <v>57</v>
      </c>
      <c r="G65" s="103">
        <f t="shared" si="0"/>
        <v>2.6645768025078369</v>
      </c>
      <c r="H65" s="103">
        <f t="shared" si="1"/>
        <v>0.15673981191222569</v>
      </c>
      <c r="I65" s="111">
        <f t="shared" si="2"/>
        <v>2.8213166144200628</v>
      </c>
      <c r="J65" s="18" t="s">
        <v>57</v>
      </c>
      <c r="K65" t="s">
        <v>760</v>
      </c>
      <c r="L65" t="s">
        <v>671</v>
      </c>
      <c r="M65" t="s">
        <v>838</v>
      </c>
      <c r="N65" t="s">
        <v>998</v>
      </c>
      <c r="O65" t="s">
        <v>667</v>
      </c>
      <c r="P65" t="s">
        <v>668</v>
      </c>
      <c r="Q65" s="18" t="s">
        <v>57</v>
      </c>
      <c r="R65" s="103">
        <f t="shared" si="3"/>
        <v>0.25974025974025972</v>
      </c>
      <c r="S65" s="103">
        <f t="shared" si="4"/>
        <v>3.5497835497835499</v>
      </c>
      <c r="T65" s="103">
        <f t="shared" si="5"/>
        <v>90.995670995670991</v>
      </c>
      <c r="U65" s="103">
        <f t="shared" si="6"/>
        <v>4.6753246753246751</v>
      </c>
      <c r="V65" s="103">
        <f t="shared" si="7"/>
        <v>0.51948051948051943</v>
      </c>
      <c r="W65" s="111">
        <f t="shared" si="8"/>
        <v>5.1948051948051948</v>
      </c>
    </row>
    <row r="66" spans="1:23">
      <c r="A66" s="117" t="s">
        <v>564</v>
      </c>
      <c r="B66" s="18" t="s">
        <v>58</v>
      </c>
      <c r="C66" s="2">
        <v>504</v>
      </c>
      <c r="D66" s="2">
        <v>16</v>
      </c>
      <c r="E66" s="2">
        <v>3</v>
      </c>
      <c r="F66" s="18" t="s">
        <v>58</v>
      </c>
      <c r="G66" s="103">
        <f t="shared" si="0"/>
        <v>3.1746031746031744</v>
      </c>
      <c r="H66" s="103">
        <f t="shared" si="1"/>
        <v>0.59523809523809523</v>
      </c>
      <c r="I66" s="111">
        <f t="shared" si="2"/>
        <v>3.7698412698412698</v>
      </c>
      <c r="J66" s="18" t="s">
        <v>58</v>
      </c>
      <c r="K66" t="s">
        <v>764</v>
      </c>
      <c r="L66" t="s">
        <v>100</v>
      </c>
      <c r="M66" t="s">
        <v>677</v>
      </c>
      <c r="N66" t="s">
        <v>999</v>
      </c>
      <c r="O66" t="s">
        <v>672</v>
      </c>
      <c r="P66" t="s">
        <v>672</v>
      </c>
      <c r="Q66" s="18" t="s">
        <v>58</v>
      </c>
      <c r="R66" s="103">
        <f t="shared" si="3"/>
        <v>0</v>
      </c>
      <c r="S66" s="103">
        <f t="shared" si="4"/>
        <v>0.22026431718061676</v>
      </c>
      <c r="T66" s="103">
        <f t="shared" si="5"/>
        <v>98.898678414096921</v>
      </c>
      <c r="U66" s="103">
        <f t="shared" si="6"/>
        <v>0.44052863436123352</v>
      </c>
      <c r="V66" s="103">
        <f t="shared" si="7"/>
        <v>0.44052863436123352</v>
      </c>
      <c r="W66" s="111">
        <f t="shared" si="8"/>
        <v>0.88105726872246704</v>
      </c>
    </row>
    <row r="67" spans="1:23">
      <c r="A67" s="117" t="s">
        <v>565</v>
      </c>
      <c r="B67" s="18" t="s">
        <v>84</v>
      </c>
      <c r="C67" s="2">
        <v>831</v>
      </c>
      <c r="D67" s="2">
        <v>36</v>
      </c>
      <c r="E67" s="2">
        <v>1</v>
      </c>
      <c r="F67" s="18" t="s">
        <v>84</v>
      </c>
      <c r="G67" s="103">
        <f t="shared" si="0"/>
        <v>4.3321299638989164</v>
      </c>
      <c r="H67" s="103">
        <f t="shared" si="1"/>
        <v>0.12033694344163659</v>
      </c>
      <c r="I67" s="111">
        <f t="shared" si="2"/>
        <v>4.4524669073405532</v>
      </c>
      <c r="J67" s="18" t="s">
        <v>84</v>
      </c>
      <c r="K67" t="s">
        <v>766</v>
      </c>
      <c r="L67" t="s">
        <v>100</v>
      </c>
      <c r="M67" t="s">
        <v>683</v>
      </c>
      <c r="N67" t="s">
        <v>1000</v>
      </c>
      <c r="O67" t="s">
        <v>768</v>
      </c>
      <c r="P67" t="s">
        <v>711</v>
      </c>
      <c r="Q67" s="18" t="s">
        <v>84</v>
      </c>
      <c r="R67" s="103">
        <f t="shared" si="3"/>
        <v>0</v>
      </c>
      <c r="S67" s="103">
        <f t="shared" si="4"/>
        <v>2.7380952380952381</v>
      </c>
      <c r="T67" s="103">
        <f t="shared" si="5"/>
        <v>92.976190476190482</v>
      </c>
      <c r="U67" s="103">
        <f t="shared" si="6"/>
        <v>3.8095238095238098</v>
      </c>
      <c r="V67" s="103">
        <f t="shared" si="7"/>
        <v>0.47619047619047622</v>
      </c>
      <c r="W67" s="111">
        <f t="shared" si="8"/>
        <v>4.2857142857142856</v>
      </c>
    </row>
    <row r="68" spans="1:23">
      <c r="A68" s="117" t="s">
        <v>566</v>
      </c>
      <c r="B68" s="18" t="s">
        <v>60</v>
      </c>
      <c r="C68" s="2">
        <v>417</v>
      </c>
      <c r="D68" s="2">
        <v>12</v>
      </c>
      <c r="E68" s="2">
        <v>0</v>
      </c>
      <c r="F68" s="18" t="s">
        <v>60</v>
      </c>
      <c r="G68" s="103">
        <f t="shared" si="0"/>
        <v>2.877697841726619</v>
      </c>
      <c r="H68" s="103">
        <f t="shared" si="1"/>
        <v>0</v>
      </c>
      <c r="I68" s="111">
        <f t="shared" si="2"/>
        <v>2.877697841726619</v>
      </c>
      <c r="J68" s="18" t="s">
        <v>60</v>
      </c>
      <c r="K68" t="s">
        <v>583</v>
      </c>
      <c r="L68" t="s">
        <v>671</v>
      </c>
      <c r="M68" t="s">
        <v>872</v>
      </c>
      <c r="N68" t="s">
        <v>1001</v>
      </c>
      <c r="O68" t="s">
        <v>769</v>
      </c>
      <c r="P68" t="s">
        <v>663</v>
      </c>
      <c r="Q68" s="18" t="s">
        <v>60</v>
      </c>
      <c r="R68" s="103">
        <f t="shared" si="3"/>
        <v>0.49019607843137253</v>
      </c>
      <c r="S68" s="103">
        <f t="shared" si="4"/>
        <v>5.0653594771241828</v>
      </c>
      <c r="T68" s="103">
        <f t="shared" si="5"/>
        <v>90.196078431372555</v>
      </c>
      <c r="U68" s="103">
        <f t="shared" si="6"/>
        <v>3.4313725490196081</v>
      </c>
      <c r="V68" s="103">
        <f t="shared" si="7"/>
        <v>0.81699346405228768</v>
      </c>
      <c r="W68" s="111">
        <f t="shared" si="8"/>
        <v>4.2483660130718954</v>
      </c>
    </row>
    <row r="69" spans="1:23">
      <c r="A69" s="117" t="s">
        <v>567</v>
      </c>
      <c r="B69" s="18" t="s">
        <v>61</v>
      </c>
      <c r="C69" s="2">
        <v>719</v>
      </c>
      <c r="D69" s="2">
        <v>53</v>
      </c>
      <c r="E69" s="2">
        <v>7</v>
      </c>
      <c r="F69" s="18" t="s">
        <v>61</v>
      </c>
      <c r="G69" s="103">
        <f t="shared" si="0"/>
        <v>7.3713490959666199</v>
      </c>
      <c r="H69" s="103">
        <f t="shared" si="1"/>
        <v>0.97357440890125169</v>
      </c>
      <c r="I69" s="111">
        <f t="shared" si="2"/>
        <v>8.3449235048678716</v>
      </c>
      <c r="J69" s="18" t="s">
        <v>61</v>
      </c>
      <c r="K69" t="s">
        <v>771</v>
      </c>
      <c r="L69" t="s">
        <v>100</v>
      </c>
      <c r="M69" t="s">
        <v>676</v>
      </c>
      <c r="N69" t="s">
        <v>1002</v>
      </c>
      <c r="O69" t="s">
        <v>698</v>
      </c>
      <c r="P69" t="s">
        <v>100</v>
      </c>
      <c r="Q69" s="18" t="s">
        <v>61</v>
      </c>
      <c r="R69" s="103">
        <f t="shared" si="3"/>
        <v>0</v>
      </c>
      <c r="S69" s="103">
        <f t="shared" si="4"/>
        <v>1.0914051841746248</v>
      </c>
      <c r="T69" s="103">
        <f t="shared" si="5"/>
        <v>96.72578444747613</v>
      </c>
      <c r="U69" s="103">
        <f t="shared" si="6"/>
        <v>2.1828103683492497</v>
      </c>
      <c r="V69" s="103">
        <f t="shared" si="7"/>
        <v>0</v>
      </c>
      <c r="W69" s="111">
        <f t="shared" si="8"/>
        <v>2.1828103683492497</v>
      </c>
    </row>
    <row r="70" spans="1:23">
      <c r="A70" s="117" t="s">
        <v>568</v>
      </c>
      <c r="B70" s="18" t="s">
        <v>62</v>
      </c>
      <c r="C70" s="2">
        <v>558</v>
      </c>
      <c r="D70" s="2">
        <v>22</v>
      </c>
      <c r="E70" s="2">
        <v>4</v>
      </c>
      <c r="F70" s="18" t="s">
        <v>62</v>
      </c>
      <c r="G70" s="103">
        <f t="shared" si="0"/>
        <v>3.9426523297491038</v>
      </c>
      <c r="H70" s="103">
        <f t="shared" si="1"/>
        <v>0.71684587813620071</v>
      </c>
      <c r="I70" s="111">
        <f t="shared" si="2"/>
        <v>4.6594982078853047</v>
      </c>
      <c r="J70" s="18" t="s">
        <v>62</v>
      </c>
      <c r="K70" t="s">
        <v>773</v>
      </c>
      <c r="L70" t="s">
        <v>677</v>
      </c>
      <c r="M70" t="s">
        <v>711</v>
      </c>
      <c r="N70" t="s">
        <v>1003</v>
      </c>
      <c r="O70" t="s">
        <v>674</v>
      </c>
      <c r="P70" t="s">
        <v>672</v>
      </c>
      <c r="Q70" s="18" t="s">
        <v>62</v>
      </c>
      <c r="R70" s="103">
        <f t="shared" si="3"/>
        <v>0.19342359767891684</v>
      </c>
      <c r="S70" s="103">
        <f t="shared" si="4"/>
        <v>0.77369439071566737</v>
      </c>
      <c r="T70" s="103">
        <f t="shared" si="5"/>
        <v>95.357833655705988</v>
      </c>
      <c r="U70" s="103">
        <f t="shared" si="6"/>
        <v>3.2882011605415857</v>
      </c>
      <c r="V70" s="103">
        <f t="shared" si="7"/>
        <v>0.38684719535783368</v>
      </c>
      <c r="W70" s="111">
        <f t="shared" si="8"/>
        <v>3.6750483558994196</v>
      </c>
    </row>
    <row r="71" spans="1:23">
      <c r="A71" s="117" t="s">
        <v>569</v>
      </c>
      <c r="B71" s="18" t="s">
        <v>63</v>
      </c>
      <c r="C71" s="2">
        <v>405</v>
      </c>
      <c r="D71" s="2">
        <v>22</v>
      </c>
      <c r="E71" s="2">
        <v>0</v>
      </c>
      <c r="F71" s="18" t="s">
        <v>63</v>
      </c>
      <c r="G71" s="103">
        <f t="shared" si="0"/>
        <v>5.4320987654320989</v>
      </c>
      <c r="H71" s="103">
        <f t="shared" si="1"/>
        <v>0</v>
      </c>
      <c r="I71" s="111">
        <f t="shared" si="2"/>
        <v>5.4320987654320989</v>
      </c>
      <c r="J71" s="18" t="s">
        <v>63</v>
      </c>
      <c r="K71" t="s">
        <v>774</v>
      </c>
      <c r="L71" t="s">
        <v>671</v>
      </c>
      <c r="M71" t="s">
        <v>677</v>
      </c>
      <c r="N71" t="s">
        <v>1004</v>
      </c>
      <c r="O71" t="s">
        <v>734</v>
      </c>
      <c r="P71" t="s">
        <v>100</v>
      </c>
      <c r="Q71" s="18" t="s">
        <v>63</v>
      </c>
      <c r="R71" s="103">
        <f t="shared" si="3"/>
        <v>1.0344827586206897</v>
      </c>
      <c r="S71" s="103">
        <f t="shared" si="4"/>
        <v>0.34482758620689657</v>
      </c>
      <c r="T71" s="103">
        <f t="shared" si="5"/>
        <v>94.137931034482762</v>
      </c>
      <c r="U71" s="103">
        <f t="shared" si="6"/>
        <v>4.4827586206896548</v>
      </c>
      <c r="V71" s="103">
        <f t="shared" si="7"/>
        <v>0</v>
      </c>
      <c r="W71" s="111">
        <f t="shared" si="8"/>
        <v>4.4827586206896548</v>
      </c>
    </row>
    <row r="72" spans="1:23">
      <c r="A72" s="117" t="s">
        <v>570</v>
      </c>
      <c r="B72" s="18" t="s">
        <v>64</v>
      </c>
      <c r="C72" s="2">
        <v>729</v>
      </c>
      <c r="D72" s="2">
        <v>23</v>
      </c>
      <c r="E72" s="2">
        <v>3</v>
      </c>
      <c r="F72" s="18" t="s">
        <v>64</v>
      </c>
      <c r="G72" s="103">
        <f t="shared" si="0"/>
        <v>3.155006858710562</v>
      </c>
      <c r="H72" s="103">
        <f t="shared" si="1"/>
        <v>0.41152263374485598</v>
      </c>
      <c r="I72" s="111">
        <f t="shared" si="2"/>
        <v>3.5665294924554178</v>
      </c>
      <c r="J72" s="18" t="s">
        <v>64</v>
      </c>
      <c r="K72" t="s">
        <v>776</v>
      </c>
      <c r="L72" t="s">
        <v>677</v>
      </c>
      <c r="M72" t="s">
        <v>671</v>
      </c>
      <c r="N72" t="s">
        <v>577</v>
      </c>
      <c r="O72" t="s">
        <v>698</v>
      </c>
      <c r="P72" t="s">
        <v>671</v>
      </c>
      <c r="Q72" s="18" t="s">
        <v>64</v>
      </c>
      <c r="R72" s="103">
        <f t="shared" si="3"/>
        <v>0.1589825119236884</v>
      </c>
      <c r="S72" s="103">
        <f t="shared" si="4"/>
        <v>0.47694753577106513</v>
      </c>
      <c r="T72" s="103">
        <f t="shared" si="5"/>
        <v>96.34340222575517</v>
      </c>
      <c r="U72" s="103">
        <f t="shared" si="6"/>
        <v>2.5437201907790143</v>
      </c>
      <c r="V72" s="103">
        <f t="shared" si="7"/>
        <v>0.47694753577106513</v>
      </c>
      <c r="W72" s="111">
        <f t="shared" si="8"/>
        <v>3.0206677265500796</v>
      </c>
    </row>
    <row r="73" spans="1:23">
      <c r="A73" s="117" t="s">
        <v>571</v>
      </c>
      <c r="B73" s="18" t="s">
        <v>65</v>
      </c>
      <c r="C73" s="2">
        <v>326</v>
      </c>
      <c r="D73" s="2">
        <v>12</v>
      </c>
      <c r="E73" s="2">
        <v>1</v>
      </c>
      <c r="F73" s="18" t="s">
        <v>65</v>
      </c>
      <c r="G73" s="103">
        <f t="shared" si="0"/>
        <v>3.6809815950920246</v>
      </c>
      <c r="H73" s="103">
        <f t="shared" si="1"/>
        <v>0.30674846625766872</v>
      </c>
      <c r="I73" s="111">
        <f t="shared" si="2"/>
        <v>3.9877300613496933</v>
      </c>
      <c r="J73" s="18" t="s">
        <v>65</v>
      </c>
      <c r="K73" t="s">
        <v>777</v>
      </c>
      <c r="L73" t="s">
        <v>100</v>
      </c>
      <c r="M73" t="s">
        <v>671</v>
      </c>
      <c r="N73" t="s">
        <v>1005</v>
      </c>
      <c r="O73" t="s">
        <v>748</v>
      </c>
      <c r="P73" t="s">
        <v>672</v>
      </c>
      <c r="Q73" s="18" t="s">
        <v>65</v>
      </c>
      <c r="R73" s="103">
        <f t="shared" si="3"/>
        <v>0</v>
      </c>
      <c r="S73" s="103">
        <f t="shared" si="4"/>
        <v>1.25</v>
      </c>
      <c r="T73" s="103">
        <f t="shared" si="5"/>
        <v>94.166666666666671</v>
      </c>
      <c r="U73" s="103">
        <f t="shared" si="6"/>
        <v>3.75</v>
      </c>
      <c r="V73" s="103">
        <f t="shared" si="7"/>
        <v>0.83333333333333337</v>
      </c>
      <c r="W73" s="111">
        <f t="shared" si="8"/>
        <v>4.583333333333333</v>
      </c>
    </row>
    <row r="74" spans="1:23">
      <c r="A74" s="117" t="s">
        <v>572</v>
      </c>
      <c r="B74" s="18" t="s">
        <v>66</v>
      </c>
      <c r="C74" s="2">
        <v>4407</v>
      </c>
      <c r="D74" s="2">
        <v>209</v>
      </c>
      <c r="E74" s="2">
        <v>23</v>
      </c>
      <c r="F74" s="18" t="s">
        <v>66</v>
      </c>
      <c r="G74" s="103">
        <f t="shared" ref="G74:G90" si="9">(D74/C74)*100</f>
        <v>4.7424551849330605</v>
      </c>
      <c r="H74" s="103">
        <f t="shared" ref="H74:H90" si="10">(E74/C74)*100</f>
        <v>0.52189698207397328</v>
      </c>
      <c r="I74" s="111">
        <f t="shared" ref="I74:I90" si="11">SUM(G74:H74)</f>
        <v>5.2643521670070337</v>
      </c>
      <c r="J74" s="18" t="s">
        <v>66</v>
      </c>
      <c r="K74" t="s">
        <v>1006</v>
      </c>
      <c r="L74" t="s">
        <v>706</v>
      </c>
      <c r="M74" t="s">
        <v>746</v>
      </c>
      <c r="N74" t="s">
        <v>1007</v>
      </c>
      <c r="O74" t="s">
        <v>815</v>
      </c>
      <c r="P74" t="s">
        <v>768</v>
      </c>
      <c r="Q74" s="18" t="s">
        <v>66</v>
      </c>
      <c r="R74" s="103">
        <f t="shared" ref="R74:R90" si="12">(L74/K74)*100</f>
        <v>0.1726263871763255</v>
      </c>
      <c r="S74" s="103">
        <f t="shared" ref="S74:S90" si="13">(M74/K74)*100</f>
        <v>4.266337854500617</v>
      </c>
      <c r="T74" s="103">
        <f t="shared" ref="T74:T90" si="14">(N74/K74)*100</f>
        <v>90.38224414303329</v>
      </c>
      <c r="U74" s="103">
        <f t="shared" ref="U74:U90" si="15">(O74/K74)*100</f>
        <v>4.3896424167694201</v>
      </c>
      <c r="V74" s="103">
        <f t="shared" ref="V74:V90" si="16">(P74/K74)*100</f>
        <v>0.78914919852034526</v>
      </c>
      <c r="W74" s="111">
        <f t="shared" ref="W74:W90" si="17">SUM(U74:V74)</f>
        <v>5.1787916152897653</v>
      </c>
    </row>
    <row r="75" spans="1:23">
      <c r="A75" s="117" t="s">
        <v>573</v>
      </c>
      <c r="B75" s="18" t="s">
        <v>67</v>
      </c>
      <c r="C75" s="2">
        <v>799</v>
      </c>
      <c r="D75" s="2">
        <v>10</v>
      </c>
      <c r="E75" s="2">
        <v>2</v>
      </c>
      <c r="F75" s="18" t="s">
        <v>67</v>
      </c>
      <c r="G75" s="103">
        <f t="shared" si="9"/>
        <v>1.2515644555694618</v>
      </c>
      <c r="H75" s="103">
        <f t="shared" si="10"/>
        <v>0.25031289111389238</v>
      </c>
      <c r="I75" s="111">
        <f t="shared" si="11"/>
        <v>1.5018773466833542</v>
      </c>
      <c r="J75" s="18" t="s">
        <v>67</v>
      </c>
      <c r="K75" t="s">
        <v>782</v>
      </c>
      <c r="L75" t="s">
        <v>761</v>
      </c>
      <c r="M75" t="s">
        <v>931</v>
      </c>
      <c r="N75" t="s">
        <v>1008</v>
      </c>
      <c r="O75" t="s">
        <v>658</v>
      </c>
      <c r="P75" t="s">
        <v>672</v>
      </c>
      <c r="Q75" s="18" t="s">
        <v>67</v>
      </c>
      <c r="R75" s="103">
        <f t="shared" si="12"/>
        <v>5.7971014492753623</v>
      </c>
      <c r="S75" s="103">
        <f t="shared" si="13"/>
        <v>10.144927536231885</v>
      </c>
      <c r="T75" s="103">
        <f t="shared" si="14"/>
        <v>82.318840579710141</v>
      </c>
      <c r="U75" s="103">
        <f t="shared" si="15"/>
        <v>1.4492753623188406</v>
      </c>
      <c r="V75" s="103">
        <f t="shared" si="16"/>
        <v>0.28985507246376813</v>
      </c>
      <c r="W75" s="111">
        <f t="shared" si="17"/>
        <v>1.7391304347826086</v>
      </c>
    </row>
    <row r="76" spans="1:23">
      <c r="A76" s="117" t="s">
        <v>574</v>
      </c>
      <c r="B76" s="18" t="s">
        <v>68</v>
      </c>
      <c r="C76" s="2">
        <v>1380</v>
      </c>
      <c r="D76" s="2">
        <v>85</v>
      </c>
      <c r="E76" s="2">
        <v>16</v>
      </c>
      <c r="F76" s="18" t="s">
        <v>68</v>
      </c>
      <c r="G76" s="103">
        <f t="shared" si="9"/>
        <v>6.1594202898550732</v>
      </c>
      <c r="H76" s="103">
        <f t="shared" si="10"/>
        <v>1.1594202898550725</v>
      </c>
      <c r="I76" s="111">
        <f t="shared" si="11"/>
        <v>7.3188405797101455</v>
      </c>
      <c r="J76" s="18" t="s">
        <v>68</v>
      </c>
      <c r="K76" t="s">
        <v>783</v>
      </c>
      <c r="L76" t="s">
        <v>671</v>
      </c>
      <c r="M76" t="s">
        <v>827</v>
      </c>
      <c r="N76" t="s">
        <v>1009</v>
      </c>
      <c r="O76" t="s">
        <v>655</v>
      </c>
      <c r="P76" t="s">
        <v>715</v>
      </c>
      <c r="Q76" s="18" t="s">
        <v>68</v>
      </c>
      <c r="R76" s="103">
        <f t="shared" si="12"/>
        <v>0.18832391713747645</v>
      </c>
      <c r="S76" s="103">
        <f t="shared" si="13"/>
        <v>1.8832391713747645</v>
      </c>
      <c r="T76" s="103">
        <f t="shared" si="14"/>
        <v>90.897677338355308</v>
      </c>
      <c r="U76" s="103">
        <f t="shared" si="15"/>
        <v>5.7752667922159446</v>
      </c>
      <c r="V76" s="103">
        <f t="shared" si="16"/>
        <v>1.2554927809165097</v>
      </c>
      <c r="W76" s="111">
        <f t="shared" si="17"/>
        <v>7.0307595731324541</v>
      </c>
    </row>
    <row r="77" spans="1:23">
      <c r="A77" s="117" t="s">
        <v>575</v>
      </c>
      <c r="B77" s="18" t="s">
        <v>69</v>
      </c>
      <c r="C77" s="2">
        <v>450</v>
      </c>
      <c r="D77" s="2">
        <v>19</v>
      </c>
      <c r="E77" s="2">
        <v>0</v>
      </c>
      <c r="F77" s="18" t="s">
        <v>69</v>
      </c>
      <c r="G77" s="103">
        <f t="shared" si="9"/>
        <v>4.2222222222222223</v>
      </c>
      <c r="H77" s="103">
        <f t="shared" si="10"/>
        <v>0</v>
      </c>
      <c r="I77" s="111">
        <f t="shared" si="11"/>
        <v>4.2222222222222223</v>
      </c>
      <c r="J77" s="18" t="s">
        <v>69</v>
      </c>
      <c r="K77" t="s">
        <v>786</v>
      </c>
      <c r="L77" t="s">
        <v>100</v>
      </c>
      <c r="M77" t="s">
        <v>677</v>
      </c>
      <c r="N77" t="s">
        <v>1010</v>
      </c>
      <c r="O77" t="s">
        <v>715</v>
      </c>
      <c r="P77" t="s">
        <v>671</v>
      </c>
      <c r="Q77" s="18" t="s">
        <v>69</v>
      </c>
      <c r="R77" s="103">
        <f t="shared" si="12"/>
        <v>0</v>
      </c>
      <c r="S77" s="103">
        <f t="shared" si="13"/>
        <v>0.22831050228310501</v>
      </c>
      <c r="T77" s="103">
        <f t="shared" si="14"/>
        <v>94.520547945205479</v>
      </c>
      <c r="U77" s="103">
        <f t="shared" si="15"/>
        <v>4.5662100456620998</v>
      </c>
      <c r="V77" s="103">
        <f t="shared" si="16"/>
        <v>0.68493150684931503</v>
      </c>
      <c r="W77" s="111">
        <f t="shared" si="17"/>
        <v>5.2511415525114149</v>
      </c>
    </row>
    <row r="78" spans="1:23">
      <c r="A78" s="117" t="s">
        <v>576</v>
      </c>
      <c r="B78" s="18" t="s">
        <v>70</v>
      </c>
      <c r="C78" s="2">
        <v>1055</v>
      </c>
      <c r="D78" s="2">
        <v>38</v>
      </c>
      <c r="E78" s="2">
        <v>4</v>
      </c>
      <c r="F78" s="18" t="s">
        <v>70</v>
      </c>
      <c r="G78" s="103">
        <f t="shared" si="9"/>
        <v>3.6018957345971563</v>
      </c>
      <c r="H78" s="103">
        <f t="shared" si="10"/>
        <v>0.37914691943127965</v>
      </c>
      <c r="I78" s="111">
        <f t="shared" si="11"/>
        <v>3.9810426540284358</v>
      </c>
      <c r="J78" s="18" t="s">
        <v>70</v>
      </c>
      <c r="K78" t="s">
        <v>788</v>
      </c>
      <c r="L78" t="s">
        <v>100</v>
      </c>
      <c r="M78" t="s">
        <v>658</v>
      </c>
      <c r="N78" t="s">
        <v>1011</v>
      </c>
      <c r="O78" t="s">
        <v>903</v>
      </c>
      <c r="P78" t="s">
        <v>706</v>
      </c>
      <c r="Q78" s="18" t="s">
        <v>70</v>
      </c>
      <c r="R78" s="103">
        <f t="shared" si="12"/>
        <v>0</v>
      </c>
      <c r="S78" s="103">
        <f t="shared" si="13"/>
        <v>0.94876660341555974</v>
      </c>
      <c r="T78" s="103">
        <f t="shared" si="14"/>
        <v>91.935483870967744</v>
      </c>
      <c r="U78" s="103">
        <f t="shared" si="15"/>
        <v>6.4516129032258061</v>
      </c>
      <c r="V78" s="103">
        <f t="shared" si="16"/>
        <v>0.66413662239089188</v>
      </c>
      <c r="W78" s="111">
        <f t="shared" si="17"/>
        <v>7.1157495256166978</v>
      </c>
    </row>
    <row r="79" spans="1:23">
      <c r="A79" s="117" t="s">
        <v>577</v>
      </c>
      <c r="B79" s="18" t="s">
        <v>71</v>
      </c>
      <c r="C79" s="2">
        <v>1021</v>
      </c>
      <c r="D79" s="2">
        <v>47</v>
      </c>
      <c r="E79" s="2">
        <v>0</v>
      </c>
      <c r="F79" s="18" t="s">
        <v>71</v>
      </c>
      <c r="G79" s="103">
        <f t="shared" si="9"/>
        <v>4.6033300685602354</v>
      </c>
      <c r="H79" s="103">
        <f t="shared" si="10"/>
        <v>0</v>
      </c>
      <c r="I79" s="111">
        <f t="shared" si="11"/>
        <v>4.6033300685602354</v>
      </c>
      <c r="J79" s="18" t="s">
        <v>71</v>
      </c>
      <c r="K79" t="s">
        <v>792</v>
      </c>
      <c r="L79" t="s">
        <v>672</v>
      </c>
      <c r="M79" t="s">
        <v>734</v>
      </c>
      <c r="N79" t="s">
        <v>1012</v>
      </c>
      <c r="O79" t="s">
        <v>793</v>
      </c>
      <c r="P79" t="s">
        <v>672</v>
      </c>
      <c r="Q79" s="18" t="s">
        <v>71</v>
      </c>
      <c r="R79" s="103">
        <f t="shared" si="12"/>
        <v>0.20242914979757085</v>
      </c>
      <c r="S79" s="103">
        <f t="shared" si="13"/>
        <v>1.3157894736842104</v>
      </c>
      <c r="T79" s="103">
        <f t="shared" si="14"/>
        <v>94.02834008097166</v>
      </c>
      <c r="U79" s="103">
        <f t="shared" si="15"/>
        <v>4.2510121457489873</v>
      </c>
      <c r="V79" s="103">
        <f t="shared" si="16"/>
        <v>0.20242914979757085</v>
      </c>
      <c r="W79" s="111">
        <f t="shared" si="17"/>
        <v>4.4534412955465585</v>
      </c>
    </row>
    <row r="80" spans="1:23">
      <c r="A80" s="117" t="s">
        <v>578</v>
      </c>
      <c r="B80" s="18" t="s">
        <v>72</v>
      </c>
      <c r="C80" s="2">
        <v>1107</v>
      </c>
      <c r="D80" s="2">
        <v>106</v>
      </c>
      <c r="E80" s="2">
        <v>7</v>
      </c>
      <c r="F80" s="18" t="s">
        <v>72</v>
      </c>
      <c r="G80" s="103">
        <f t="shared" si="9"/>
        <v>9.5754290876242099</v>
      </c>
      <c r="H80" s="103">
        <f t="shared" si="10"/>
        <v>0.63233965672990067</v>
      </c>
      <c r="I80" s="111">
        <f t="shared" si="11"/>
        <v>10.207768744354111</v>
      </c>
      <c r="J80" s="18" t="s">
        <v>72</v>
      </c>
      <c r="K80" t="s">
        <v>795</v>
      </c>
      <c r="L80" t="s">
        <v>671</v>
      </c>
      <c r="M80" t="s">
        <v>687</v>
      </c>
      <c r="N80" t="s">
        <v>1013</v>
      </c>
      <c r="O80" t="s">
        <v>660</v>
      </c>
      <c r="P80" t="s">
        <v>668</v>
      </c>
      <c r="Q80" s="18" t="s">
        <v>72</v>
      </c>
      <c r="R80" s="103">
        <f t="shared" si="12"/>
        <v>0.2857142857142857</v>
      </c>
      <c r="S80" s="103">
        <f t="shared" si="13"/>
        <v>1.7142857142857144</v>
      </c>
      <c r="T80" s="103">
        <f t="shared" si="14"/>
        <v>91.523809523809518</v>
      </c>
      <c r="U80" s="103">
        <f t="shared" si="15"/>
        <v>5.9047619047619051</v>
      </c>
      <c r="V80" s="103">
        <f t="shared" si="16"/>
        <v>0.5714285714285714</v>
      </c>
      <c r="W80" s="111">
        <f t="shared" si="17"/>
        <v>6.4761904761904763</v>
      </c>
    </row>
    <row r="81" spans="1:23">
      <c r="A81" s="117" t="s">
        <v>579</v>
      </c>
      <c r="B81" s="18" t="s">
        <v>73</v>
      </c>
      <c r="C81" s="2">
        <v>1913</v>
      </c>
      <c r="D81" s="2">
        <v>189</v>
      </c>
      <c r="E81" s="2">
        <v>17</v>
      </c>
      <c r="F81" s="18" t="s">
        <v>73</v>
      </c>
      <c r="G81" s="103">
        <f t="shared" si="9"/>
        <v>9.8797699947726088</v>
      </c>
      <c r="H81" s="103">
        <f t="shared" si="10"/>
        <v>0.8886565603763722</v>
      </c>
      <c r="I81" s="111">
        <f t="shared" si="11"/>
        <v>10.768426555148981</v>
      </c>
      <c r="J81" s="18" t="s">
        <v>73</v>
      </c>
      <c r="K81" t="s">
        <v>798</v>
      </c>
      <c r="L81" t="s">
        <v>671</v>
      </c>
      <c r="M81" t="s">
        <v>676</v>
      </c>
      <c r="N81" t="s">
        <v>1014</v>
      </c>
      <c r="O81" t="s">
        <v>1015</v>
      </c>
      <c r="P81" t="s">
        <v>702</v>
      </c>
      <c r="Q81" s="18" t="s">
        <v>73</v>
      </c>
      <c r="R81" s="103">
        <f t="shared" si="12"/>
        <v>0.16797312430011196</v>
      </c>
      <c r="S81" s="103">
        <f t="shared" si="13"/>
        <v>0.44792833146696531</v>
      </c>
      <c r="T81" s="103">
        <f t="shared" si="14"/>
        <v>88.297872340425528</v>
      </c>
      <c r="U81" s="103">
        <f t="shared" si="15"/>
        <v>9.630459126539753</v>
      </c>
      <c r="V81" s="103">
        <f t="shared" si="16"/>
        <v>1.4557670772676372</v>
      </c>
      <c r="W81" s="111">
        <f t="shared" si="17"/>
        <v>11.08622620380739</v>
      </c>
    </row>
    <row r="82" spans="1:23">
      <c r="A82" s="117" t="s">
        <v>580</v>
      </c>
      <c r="B82" s="18" t="s">
        <v>74</v>
      </c>
      <c r="C82" s="2">
        <v>756</v>
      </c>
      <c r="D82" s="2">
        <v>16</v>
      </c>
      <c r="E82" s="2">
        <v>5</v>
      </c>
      <c r="F82" s="18" t="s">
        <v>74</v>
      </c>
      <c r="G82" s="103">
        <f t="shared" si="9"/>
        <v>2.1164021164021163</v>
      </c>
      <c r="H82" s="103">
        <f t="shared" si="10"/>
        <v>0.66137566137566139</v>
      </c>
      <c r="I82" s="111">
        <f t="shared" si="11"/>
        <v>2.7777777777777777</v>
      </c>
      <c r="J82" s="18" t="s">
        <v>74</v>
      </c>
      <c r="K82" t="s">
        <v>801</v>
      </c>
      <c r="L82" t="s">
        <v>677</v>
      </c>
      <c r="M82" t="s">
        <v>748</v>
      </c>
      <c r="N82" t="s">
        <v>584</v>
      </c>
      <c r="O82" t="s">
        <v>700</v>
      </c>
      <c r="P82" t="s">
        <v>677</v>
      </c>
      <c r="Q82" s="18" t="s">
        <v>74</v>
      </c>
      <c r="R82" s="103">
        <f t="shared" si="12"/>
        <v>0.15313935681470139</v>
      </c>
      <c r="S82" s="103">
        <f t="shared" si="13"/>
        <v>1.3782542113323124</v>
      </c>
      <c r="T82" s="103">
        <f t="shared" si="14"/>
        <v>93.874425727411946</v>
      </c>
      <c r="U82" s="103">
        <f t="shared" si="15"/>
        <v>3.6753445635528332</v>
      </c>
      <c r="V82" s="103">
        <f t="shared" si="16"/>
        <v>0.15313935681470139</v>
      </c>
      <c r="W82" s="111">
        <f t="shared" si="17"/>
        <v>3.8284839203675345</v>
      </c>
    </row>
    <row r="83" spans="1:23">
      <c r="A83" s="117" t="s">
        <v>581</v>
      </c>
      <c r="B83" s="18" t="s">
        <v>75</v>
      </c>
      <c r="C83" s="2">
        <v>1158</v>
      </c>
      <c r="D83" s="2">
        <v>55</v>
      </c>
      <c r="E83" s="2">
        <v>6</v>
      </c>
      <c r="F83" s="18" t="s">
        <v>75</v>
      </c>
      <c r="G83" s="103">
        <f t="shared" si="9"/>
        <v>4.7495682210708114</v>
      </c>
      <c r="H83" s="103">
        <f t="shared" si="10"/>
        <v>0.5181347150259068</v>
      </c>
      <c r="I83" s="111">
        <f t="shared" si="11"/>
        <v>5.2677029360967182</v>
      </c>
      <c r="J83" s="18" t="s">
        <v>75</v>
      </c>
      <c r="K83" t="s">
        <v>804</v>
      </c>
      <c r="L83" t="s">
        <v>748</v>
      </c>
      <c r="M83" t="s">
        <v>772</v>
      </c>
      <c r="N83" t="s">
        <v>1016</v>
      </c>
      <c r="O83" t="s">
        <v>669</v>
      </c>
      <c r="P83" t="s">
        <v>769</v>
      </c>
      <c r="Q83" s="18" t="s">
        <v>75</v>
      </c>
      <c r="R83" s="103">
        <f t="shared" si="12"/>
        <v>0.45988758303525806</v>
      </c>
      <c r="S83" s="103">
        <f t="shared" si="13"/>
        <v>1.2774655084312723</v>
      </c>
      <c r="T83" s="103">
        <f t="shared" si="14"/>
        <v>89.371486969851816</v>
      </c>
      <c r="U83" s="103">
        <f t="shared" si="15"/>
        <v>7.8180889115993875</v>
      </c>
      <c r="V83" s="103">
        <f t="shared" si="16"/>
        <v>1.0730710270822688</v>
      </c>
      <c r="W83" s="111">
        <f t="shared" si="17"/>
        <v>8.8911599386816569</v>
      </c>
    </row>
    <row r="84" spans="1:23">
      <c r="A84" s="117" t="s">
        <v>582</v>
      </c>
      <c r="B84" s="18" t="s">
        <v>76</v>
      </c>
      <c r="C84" s="2">
        <v>552</v>
      </c>
      <c r="D84" s="2">
        <v>33</v>
      </c>
      <c r="E84" s="2">
        <v>7</v>
      </c>
      <c r="F84" s="18" t="s">
        <v>76</v>
      </c>
      <c r="G84" s="103">
        <f t="shared" si="9"/>
        <v>5.9782608695652177</v>
      </c>
      <c r="H84" s="103">
        <f t="shared" si="10"/>
        <v>1.2681159420289856</v>
      </c>
      <c r="I84" s="111">
        <f t="shared" si="11"/>
        <v>7.2463768115942031</v>
      </c>
      <c r="J84" s="18" t="s">
        <v>76</v>
      </c>
      <c r="K84" t="s">
        <v>808</v>
      </c>
      <c r="L84" t="s">
        <v>100</v>
      </c>
      <c r="M84" t="s">
        <v>706</v>
      </c>
      <c r="N84" t="s">
        <v>571</v>
      </c>
      <c r="O84" t="s">
        <v>658</v>
      </c>
      <c r="P84" t="s">
        <v>677</v>
      </c>
      <c r="Q84" s="18" t="s">
        <v>76</v>
      </c>
      <c r="R84" s="103">
        <f t="shared" si="12"/>
        <v>0</v>
      </c>
      <c r="S84" s="103">
        <f t="shared" si="13"/>
        <v>1.3232514177693762</v>
      </c>
      <c r="T84" s="103">
        <f t="shared" si="14"/>
        <v>96.597353497164463</v>
      </c>
      <c r="U84" s="103">
        <f t="shared" si="15"/>
        <v>1.890359168241966</v>
      </c>
      <c r="V84" s="103">
        <f t="shared" si="16"/>
        <v>0.1890359168241966</v>
      </c>
      <c r="W84" s="111">
        <f t="shared" si="17"/>
        <v>2.0793950850661624</v>
      </c>
    </row>
    <row r="85" spans="1:23">
      <c r="A85" s="117" t="s">
        <v>585</v>
      </c>
      <c r="B85" s="18" t="s">
        <v>77</v>
      </c>
      <c r="C85" s="2">
        <v>2785</v>
      </c>
      <c r="D85" s="2">
        <v>96</v>
      </c>
      <c r="E85" s="2">
        <v>17</v>
      </c>
      <c r="F85" s="18" t="s">
        <v>77</v>
      </c>
      <c r="G85" s="103">
        <f t="shared" si="9"/>
        <v>3.4470377019748653</v>
      </c>
      <c r="H85" s="103">
        <f t="shared" si="10"/>
        <v>0.61041292639138234</v>
      </c>
      <c r="I85" s="111">
        <f t="shared" si="11"/>
        <v>4.0574506283662473</v>
      </c>
      <c r="J85" s="18" t="s">
        <v>77</v>
      </c>
      <c r="K85" t="s">
        <v>810</v>
      </c>
      <c r="L85" t="s">
        <v>711</v>
      </c>
      <c r="M85" t="s">
        <v>692</v>
      </c>
      <c r="N85" t="s">
        <v>1017</v>
      </c>
      <c r="O85" t="s">
        <v>519</v>
      </c>
      <c r="P85" t="s">
        <v>872</v>
      </c>
      <c r="Q85" s="18" t="s">
        <v>77</v>
      </c>
      <c r="R85" s="103">
        <f t="shared" si="12"/>
        <v>0.14630577907827361</v>
      </c>
      <c r="S85" s="103">
        <f t="shared" si="13"/>
        <v>0.69495245062179956</v>
      </c>
      <c r="T85" s="103">
        <f t="shared" si="14"/>
        <v>93.891733723482076</v>
      </c>
      <c r="U85" s="103">
        <f t="shared" si="15"/>
        <v>4.1331382589612291</v>
      </c>
      <c r="V85" s="103">
        <f t="shared" si="16"/>
        <v>1.1338697878566204</v>
      </c>
      <c r="W85" s="111">
        <f t="shared" si="17"/>
        <v>5.2670080468178497</v>
      </c>
    </row>
    <row r="86" spans="1:23">
      <c r="A86" s="117" t="s">
        <v>586</v>
      </c>
      <c r="B86" s="18" t="s">
        <v>78</v>
      </c>
      <c r="C86" s="2">
        <v>5361</v>
      </c>
      <c r="D86" s="2">
        <v>141</v>
      </c>
      <c r="E86" s="2">
        <v>13</v>
      </c>
      <c r="F86" s="18" t="s">
        <v>78</v>
      </c>
      <c r="G86" s="103">
        <f t="shared" si="9"/>
        <v>2.630106323447118</v>
      </c>
      <c r="H86" s="103">
        <f t="shared" si="10"/>
        <v>0.24249207237455697</v>
      </c>
      <c r="I86" s="111">
        <f t="shared" si="11"/>
        <v>2.872598395821675</v>
      </c>
      <c r="J86" s="18" t="s">
        <v>78</v>
      </c>
      <c r="K86" t="s">
        <v>814</v>
      </c>
      <c r="L86" t="s">
        <v>706</v>
      </c>
      <c r="M86" t="s">
        <v>1018</v>
      </c>
      <c r="N86" t="s">
        <v>1019</v>
      </c>
      <c r="O86" t="s">
        <v>694</v>
      </c>
      <c r="P86" t="s">
        <v>689</v>
      </c>
      <c r="Q86" s="18" t="s">
        <v>78</v>
      </c>
      <c r="R86" s="103">
        <f t="shared" si="12"/>
        <v>0.14385532264693796</v>
      </c>
      <c r="S86" s="103">
        <f t="shared" si="13"/>
        <v>1.7673653925195234</v>
      </c>
      <c r="T86" s="103">
        <f t="shared" si="14"/>
        <v>94.307439375256891</v>
      </c>
      <c r="U86" s="103">
        <f t="shared" si="15"/>
        <v>3.2264693793670363</v>
      </c>
      <c r="V86" s="103">
        <f t="shared" si="16"/>
        <v>0.55487053020961774</v>
      </c>
      <c r="W86" s="111">
        <f t="shared" si="17"/>
        <v>3.781339909576654</v>
      </c>
    </row>
    <row r="87" spans="1:23">
      <c r="A87" s="117" t="s">
        <v>587</v>
      </c>
      <c r="B87" s="18" t="s">
        <v>79</v>
      </c>
      <c r="C87" s="2">
        <v>2485</v>
      </c>
      <c r="D87" s="2">
        <v>119</v>
      </c>
      <c r="E87" s="2">
        <v>13</v>
      </c>
      <c r="F87" s="18" t="s">
        <v>79</v>
      </c>
      <c r="G87" s="103">
        <f t="shared" si="9"/>
        <v>4.788732394366197</v>
      </c>
      <c r="H87" s="103">
        <f t="shared" si="10"/>
        <v>0.52313883299798791</v>
      </c>
      <c r="I87" s="111">
        <f t="shared" si="11"/>
        <v>5.3118712273641853</v>
      </c>
      <c r="J87" s="18" t="s">
        <v>79</v>
      </c>
      <c r="K87" t="s">
        <v>817</v>
      </c>
      <c r="L87" t="s">
        <v>711</v>
      </c>
      <c r="M87" t="s">
        <v>700</v>
      </c>
      <c r="N87" t="s">
        <v>819</v>
      </c>
      <c r="O87" t="s">
        <v>1020</v>
      </c>
      <c r="P87" t="s">
        <v>683</v>
      </c>
      <c r="Q87" s="18" t="s">
        <v>79</v>
      </c>
      <c r="R87" s="103">
        <f t="shared" si="12"/>
        <v>0.16736401673640167</v>
      </c>
      <c r="S87" s="103">
        <f t="shared" si="13"/>
        <v>1.00418410041841</v>
      </c>
      <c r="T87" s="103">
        <f t="shared" si="14"/>
        <v>93.891213389121347</v>
      </c>
      <c r="U87" s="103">
        <f t="shared" si="15"/>
        <v>3.9748953974895396</v>
      </c>
      <c r="V87" s="103">
        <f t="shared" si="16"/>
        <v>0.96234309623430958</v>
      </c>
      <c r="W87" s="111">
        <f t="shared" si="17"/>
        <v>4.9372384937238492</v>
      </c>
    </row>
    <row r="88" spans="1:23">
      <c r="A88" s="117" t="s">
        <v>588</v>
      </c>
      <c r="B88" s="18" t="s">
        <v>80</v>
      </c>
      <c r="C88" s="2">
        <v>1801</v>
      </c>
      <c r="D88" s="2">
        <v>82</v>
      </c>
      <c r="E88" s="2">
        <v>16</v>
      </c>
      <c r="F88" s="18" t="s">
        <v>80</v>
      </c>
      <c r="G88" s="103">
        <f t="shared" si="9"/>
        <v>4.5530260966129932</v>
      </c>
      <c r="H88" s="103">
        <f t="shared" si="10"/>
        <v>0.8883953359244865</v>
      </c>
      <c r="I88" s="111">
        <f t="shared" si="11"/>
        <v>5.4414214325374797</v>
      </c>
      <c r="J88" s="18" t="s">
        <v>80</v>
      </c>
      <c r="K88" t="s">
        <v>820</v>
      </c>
      <c r="L88" t="s">
        <v>100</v>
      </c>
      <c r="M88" t="s">
        <v>706</v>
      </c>
      <c r="N88" t="s">
        <v>1021</v>
      </c>
      <c r="O88" t="s">
        <v>657</v>
      </c>
      <c r="P88" t="s">
        <v>717</v>
      </c>
      <c r="Q88" s="18" t="s">
        <v>80</v>
      </c>
      <c r="R88" s="103">
        <f t="shared" si="12"/>
        <v>0</v>
      </c>
      <c r="S88" s="103">
        <f t="shared" si="13"/>
        <v>0.48510048510048509</v>
      </c>
      <c r="T88" s="103">
        <f t="shared" si="14"/>
        <v>92.931392931392935</v>
      </c>
      <c r="U88" s="103">
        <f t="shared" si="15"/>
        <v>5.8212058212058215</v>
      </c>
      <c r="V88" s="103">
        <f t="shared" si="16"/>
        <v>0.76230076230076227</v>
      </c>
      <c r="W88" s="111">
        <f t="shared" si="17"/>
        <v>6.5835065835065834</v>
      </c>
    </row>
    <row r="89" spans="1:23">
      <c r="A89" s="117" t="s">
        <v>589</v>
      </c>
      <c r="B89" s="18" t="s">
        <v>81</v>
      </c>
      <c r="C89" s="2">
        <v>2360</v>
      </c>
      <c r="D89" s="2">
        <v>45</v>
      </c>
      <c r="E89" s="2">
        <v>4</v>
      </c>
      <c r="F89" s="18" t="s">
        <v>81</v>
      </c>
      <c r="G89" s="103">
        <f t="shared" si="9"/>
        <v>1.9067796610169492</v>
      </c>
      <c r="H89" s="103">
        <f t="shared" si="10"/>
        <v>0.16949152542372881</v>
      </c>
      <c r="I89" s="111">
        <f t="shared" si="11"/>
        <v>2.0762711864406782</v>
      </c>
      <c r="J89" s="18" t="s">
        <v>81</v>
      </c>
      <c r="K89" t="s">
        <v>823</v>
      </c>
      <c r="L89" t="s">
        <v>711</v>
      </c>
      <c r="M89" t="s">
        <v>694</v>
      </c>
      <c r="N89" t="s">
        <v>1022</v>
      </c>
      <c r="O89" t="s">
        <v>768</v>
      </c>
      <c r="P89" t="s">
        <v>711</v>
      </c>
      <c r="Q89" s="18" t="s">
        <v>81</v>
      </c>
      <c r="R89" s="103">
        <f t="shared" si="12"/>
        <v>0.18124150430448574</v>
      </c>
      <c r="S89" s="103">
        <f t="shared" si="13"/>
        <v>7.1137290439510643</v>
      </c>
      <c r="T89" s="103">
        <f t="shared" si="14"/>
        <v>91.073855913004081</v>
      </c>
      <c r="U89" s="103">
        <f t="shared" si="15"/>
        <v>1.4499320344358859</v>
      </c>
      <c r="V89" s="103">
        <f t="shared" si="16"/>
        <v>0.18124150430448574</v>
      </c>
      <c r="W89" s="111">
        <f t="shared" si="17"/>
        <v>1.6311735387403716</v>
      </c>
    </row>
    <row r="90" spans="1:23">
      <c r="A90" s="117" t="s">
        <v>590</v>
      </c>
      <c r="B90" s="18" t="s">
        <v>82</v>
      </c>
      <c r="C90" s="2">
        <v>1488</v>
      </c>
      <c r="D90" s="2">
        <v>51</v>
      </c>
      <c r="E90" s="2">
        <v>4</v>
      </c>
      <c r="F90" s="18" t="s">
        <v>82</v>
      </c>
      <c r="G90" s="103">
        <f t="shared" si="9"/>
        <v>3.4274193548387095</v>
      </c>
      <c r="H90" s="103">
        <f t="shared" si="10"/>
        <v>0.26881720430107531</v>
      </c>
      <c r="I90" s="111">
        <f t="shared" si="11"/>
        <v>3.696236559139785</v>
      </c>
      <c r="J90" s="18" t="s">
        <v>82</v>
      </c>
      <c r="K90" t="s">
        <v>783</v>
      </c>
      <c r="L90" t="s">
        <v>672</v>
      </c>
      <c r="M90" t="s">
        <v>827</v>
      </c>
      <c r="N90" t="s">
        <v>1023</v>
      </c>
      <c r="O90" t="s">
        <v>681</v>
      </c>
      <c r="P90" t="s">
        <v>671</v>
      </c>
      <c r="Q90" s="18" t="s">
        <v>82</v>
      </c>
      <c r="R90" s="103">
        <f t="shared" si="12"/>
        <v>0.12554927809165098</v>
      </c>
      <c r="S90" s="103">
        <f t="shared" si="13"/>
        <v>1.8832391713747645</v>
      </c>
      <c r="T90" s="103">
        <f t="shared" si="14"/>
        <v>94.538606403013176</v>
      </c>
      <c r="U90" s="103">
        <f t="shared" si="15"/>
        <v>3.2642812303829252</v>
      </c>
      <c r="V90" s="103">
        <f t="shared" si="16"/>
        <v>0.18832391713747645</v>
      </c>
      <c r="W90" s="111">
        <f t="shared" si="17"/>
        <v>3.4526051475204018</v>
      </c>
    </row>
    <row r="91" spans="1:23">
      <c r="A91" s="157"/>
      <c r="B91" s="157"/>
      <c r="C91" s="157"/>
      <c r="D91" s="157"/>
      <c r="E91" s="157"/>
      <c r="F91" s="157"/>
      <c r="G91" s="157"/>
      <c r="H91" s="157"/>
      <c r="I91" s="145"/>
      <c r="J91" s="157"/>
    </row>
    <row r="92" spans="1:23">
      <c r="A92" s="157"/>
      <c r="B92" s="440" t="s">
        <v>1164</v>
      </c>
      <c r="C92" s="440"/>
      <c r="D92" s="440"/>
      <c r="E92" s="440"/>
      <c r="F92" s="440"/>
      <c r="G92" s="440"/>
      <c r="H92" s="440"/>
      <c r="I92" s="440"/>
      <c r="J92" s="440"/>
    </row>
    <row r="93" spans="1:23" ht="29.7" customHeight="1">
      <c r="A93" s="157"/>
      <c r="B93" s="440"/>
      <c r="C93" s="440"/>
      <c r="D93" s="440"/>
      <c r="E93" s="440"/>
      <c r="F93" s="440"/>
      <c r="G93" s="440"/>
      <c r="H93" s="440"/>
      <c r="I93" s="440"/>
      <c r="J93" s="440"/>
    </row>
  </sheetData>
  <mergeCells count="18">
    <mergeCell ref="B92:J93"/>
    <mergeCell ref="B4:G4"/>
    <mergeCell ref="A2:B2"/>
    <mergeCell ref="I7:I8"/>
    <mergeCell ref="B6:E6"/>
    <mergeCell ref="F6:I6"/>
    <mergeCell ref="B7:B8"/>
    <mergeCell ref="C7:E7"/>
    <mergeCell ref="F7:F8"/>
    <mergeCell ref="G7:H7"/>
    <mergeCell ref="J6:P6"/>
    <mergeCell ref="A7:A8"/>
    <mergeCell ref="Q6:W6"/>
    <mergeCell ref="J7:J8"/>
    <mergeCell ref="K7:P7"/>
    <mergeCell ref="Q7:Q8"/>
    <mergeCell ref="W7:W8"/>
    <mergeCell ref="R7:V7"/>
  </mergeCells>
  <hyperlinks>
    <hyperlink ref="A1" location="'ODS 2'!A1" display="ODS 2" xr:uid="{00000000-0004-0000-0B00-000000000000}"/>
  </hyperlinks>
  <pageMargins left="0.7" right="0.7" top="0.75" bottom="0.75" header="0.3" footer="0.3"/>
  <pageSetup scale="64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G14"/>
  <sheetViews>
    <sheetView zoomScale="80" zoomScaleNormal="80" workbookViewId="0"/>
  </sheetViews>
  <sheetFormatPr baseColWidth="10" defaultColWidth="11.44140625" defaultRowHeight="13.2"/>
  <cols>
    <col min="1" max="1" width="11.44140625" style="48"/>
    <col min="2" max="2" width="24.6640625" style="73" bestFit="1" customWidth="1"/>
    <col min="3" max="6" width="19.109375" style="48" customWidth="1"/>
    <col min="7" max="16384" width="11.44140625" style="48"/>
  </cols>
  <sheetData>
    <row r="1" spans="1:7">
      <c r="A1" s="171" t="s">
        <v>232</v>
      </c>
      <c r="B1" s="158"/>
      <c r="C1" s="145"/>
      <c r="D1" s="145"/>
      <c r="E1" s="145"/>
      <c r="F1" s="145"/>
      <c r="G1" s="145"/>
    </row>
    <row r="2" spans="1:7">
      <c r="A2" s="174" t="s">
        <v>487</v>
      </c>
      <c r="B2" s="174"/>
      <c r="C2" s="174"/>
      <c r="D2" s="174"/>
      <c r="E2" s="174"/>
      <c r="F2" s="178"/>
      <c r="G2" s="145"/>
    </row>
    <row r="3" spans="1:7">
      <c r="A3" s="145"/>
      <c r="B3" s="159" t="s">
        <v>616</v>
      </c>
      <c r="C3" s="452" t="s">
        <v>244</v>
      </c>
      <c r="D3" s="452"/>
      <c r="E3" s="452"/>
      <c r="F3" s="452"/>
      <c r="G3" s="145"/>
    </row>
    <row r="4" spans="1:7">
      <c r="A4" s="145"/>
      <c r="B4" s="116" t="s">
        <v>354</v>
      </c>
      <c r="C4" s="451" t="s">
        <v>355</v>
      </c>
      <c r="D4" s="451"/>
      <c r="E4" s="451"/>
      <c r="F4" s="451"/>
      <c r="G4" s="145"/>
    </row>
    <row r="5" spans="1:7">
      <c r="A5" s="145"/>
      <c r="B5" s="116" t="s">
        <v>359</v>
      </c>
      <c r="C5" s="419" t="s">
        <v>245</v>
      </c>
      <c r="D5" s="419"/>
      <c r="E5" s="419"/>
      <c r="F5" s="419"/>
      <c r="G5" s="145"/>
    </row>
    <row r="6" spans="1:7">
      <c r="A6" s="145"/>
      <c r="B6" s="116" t="s">
        <v>357</v>
      </c>
      <c r="C6" s="451" t="s">
        <v>358</v>
      </c>
      <c r="D6" s="451"/>
      <c r="E6" s="451"/>
      <c r="F6" s="451"/>
      <c r="G6" s="145"/>
    </row>
    <row r="7" spans="1:7">
      <c r="A7" s="145"/>
      <c r="B7" s="116" t="s">
        <v>362</v>
      </c>
      <c r="C7" s="451" t="s">
        <v>364</v>
      </c>
      <c r="D7" s="451"/>
      <c r="E7" s="451"/>
      <c r="F7" s="451"/>
      <c r="G7" s="145"/>
    </row>
    <row r="8" spans="1:7">
      <c r="A8" s="145"/>
      <c r="B8" s="116" t="s">
        <v>365</v>
      </c>
      <c r="C8" s="451" t="s">
        <v>368</v>
      </c>
      <c r="D8" s="451"/>
      <c r="E8" s="451"/>
      <c r="F8" s="451"/>
      <c r="G8" s="145"/>
    </row>
    <row r="9" spans="1:7">
      <c r="A9" s="145"/>
      <c r="B9" s="116" t="s">
        <v>246</v>
      </c>
      <c r="C9" s="419" t="s">
        <v>247</v>
      </c>
      <c r="D9" s="419"/>
      <c r="E9" s="419"/>
      <c r="F9" s="419"/>
      <c r="G9" s="145"/>
    </row>
    <row r="10" spans="1:7">
      <c r="A10" s="145"/>
      <c r="B10" s="121" t="s">
        <v>248</v>
      </c>
      <c r="C10" s="419" t="s">
        <v>249</v>
      </c>
      <c r="D10" s="419"/>
      <c r="E10" s="419"/>
      <c r="F10" s="419"/>
      <c r="G10" s="145"/>
    </row>
    <row r="11" spans="1:7">
      <c r="A11" s="145"/>
      <c r="B11" s="116" t="s">
        <v>488</v>
      </c>
      <c r="C11" s="450" t="s">
        <v>367</v>
      </c>
      <c r="D11" s="450"/>
      <c r="E11" s="450"/>
      <c r="F11" s="450"/>
      <c r="G11" s="145"/>
    </row>
    <row r="12" spans="1:7">
      <c r="A12" s="145"/>
      <c r="B12" s="116" t="s">
        <v>372</v>
      </c>
      <c r="C12" s="450" t="s">
        <v>373</v>
      </c>
      <c r="D12" s="450"/>
      <c r="E12" s="450"/>
      <c r="F12" s="450"/>
      <c r="G12" s="145"/>
    </row>
    <row r="13" spans="1:7">
      <c r="A13" s="145"/>
      <c r="B13" s="116" t="s">
        <v>489</v>
      </c>
      <c r="C13" s="450" t="s">
        <v>371</v>
      </c>
      <c r="D13" s="450"/>
      <c r="E13" s="450"/>
      <c r="F13" s="450"/>
      <c r="G13" s="145"/>
    </row>
    <row r="14" spans="1:7">
      <c r="A14" s="145"/>
      <c r="B14" s="158"/>
      <c r="C14" s="145"/>
      <c r="D14" s="145"/>
      <c r="E14" s="145"/>
      <c r="F14" s="145"/>
      <c r="G14" s="145"/>
    </row>
  </sheetData>
  <mergeCells count="11">
    <mergeCell ref="C3:F3"/>
    <mergeCell ref="C5:F5"/>
    <mergeCell ref="C4:F4"/>
    <mergeCell ref="C6:F6"/>
    <mergeCell ref="C7:F7"/>
    <mergeCell ref="C11:F11"/>
    <mergeCell ref="C8:F8"/>
    <mergeCell ref="C13:F13"/>
    <mergeCell ref="C12:F12"/>
    <mergeCell ref="C9:F9"/>
    <mergeCell ref="C10:F10"/>
  </mergeCells>
  <hyperlinks>
    <hyperlink ref="A1" location="ODS!A1" display="INICIO " xr:uid="{00000000-0004-0000-0C00-000000000000}"/>
    <hyperlink ref="C3:F3" location="'T.Mortalidad Materna'!A1" display="Tasa de Mortalidad Maternal " xr:uid="{00000000-0004-0000-0C00-000001000000}"/>
    <hyperlink ref="C4:F4" location="'%Nacimiento atención calificada'!A1" display="Porcentaje de nacimientos atendidos por personal de salud calificado " xr:uid="{00000000-0004-0000-0C00-000002000000}"/>
    <hyperlink ref="C5:F5" location="'T.Mortalidad Menores 5'!A1" display="Tasa de mortalidad en menores de 5 años " xr:uid="{00000000-0004-0000-0C00-000003000000}"/>
    <hyperlink ref="C6:F6" location="'T.Mortalidad Neonatal'!A1" display="Tasa de mortalidad neonatal por cada 1 000 nacidos vivos" xr:uid="{00000000-0004-0000-0C00-000004000000}"/>
    <hyperlink ref="C7:F7" location="T.ECNT!A1" display="Tasa de mortalidad entre 30 y 70 años (ECNT), por cada 1 000 habitantes" xr:uid="{00000000-0004-0000-0C00-000005000000}"/>
    <hyperlink ref="C8:F8" location="'T. Mortalidad por Suicidio'!A1" display="Tasa de mortalidad por suicidio por cada 100 000 habitantes" xr:uid="{00000000-0004-0000-0C00-000006000000}"/>
    <hyperlink ref="C9:F9" location="'T.Defunción Accidentes Tránsito'!A1" display="Tasa de Defunciones en Accidentes de tránsito" xr:uid="{00000000-0004-0000-0C00-000007000000}"/>
    <hyperlink ref="C10:F10" location="'T.Natalidad Adolecente'!A1" display="Tasa de Natalidad Adolescente " xr:uid="{00000000-0004-0000-0C00-000008000000}"/>
    <hyperlink ref="C11:F11" location="'T. Nacimietos adolescentes'!A1" display="Tasa anual de nacimientos en mujeres adolescentes (10-19 años) " xr:uid="{00000000-0004-0000-0C00-000009000000}"/>
    <hyperlink ref="C12:F12" location="IEVc!A1" display="Índice de Esperanza de Vida Cantonal (IEVc)" xr:uid="{00000000-0004-0000-0C00-00000A000000}"/>
    <hyperlink ref="C13:F13" location="'T.Mortalidad Envenenamiento'!A1" display="Tasa de mortalidad por envenenamiento accidental y exposición a sustancias nocivas" xr:uid="{00000000-0004-0000-0C00-00000B000000}"/>
  </hyperlinks>
  <pageMargins left="0.7" right="0.7" top="0.75" bottom="0.75" header="0.3" footer="0.3"/>
  <pageSetup scale="76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Q95"/>
  <sheetViews>
    <sheetView topLeftCell="A54" zoomScale="80" zoomScaleNormal="80" workbookViewId="0">
      <selection activeCell="A6" sqref="A6:A90"/>
    </sheetView>
  </sheetViews>
  <sheetFormatPr baseColWidth="10" defaultColWidth="11.44140625" defaultRowHeight="13.2"/>
  <cols>
    <col min="1" max="1" width="11.44140625" style="73"/>
    <col min="2" max="7" width="21" style="48" customWidth="1"/>
    <col min="8" max="15" width="11.44140625" style="48"/>
    <col min="16" max="16" width="15" style="48" customWidth="1"/>
    <col min="17" max="16384" width="11.44140625" style="48"/>
  </cols>
  <sheetData>
    <row r="1" spans="1:17" ht="13.8" thickBot="1">
      <c r="A1" s="170" t="s">
        <v>250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>
      <c r="A2" s="453" t="s">
        <v>251</v>
      </c>
      <c r="B2" s="454"/>
      <c r="C2" s="149"/>
      <c r="D2" s="149"/>
      <c r="E2" s="149"/>
      <c r="F2" s="149"/>
      <c r="G2" s="149"/>
      <c r="H2" s="146"/>
      <c r="I2" s="146"/>
      <c r="J2" s="146"/>
      <c r="K2" s="146"/>
      <c r="L2" s="146"/>
      <c r="M2" s="146"/>
      <c r="N2" s="146"/>
      <c r="O2" s="146"/>
      <c r="P2" s="145"/>
      <c r="Q2" s="145"/>
    </row>
    <row r="3" spans="1:17">
      <c r="A3" s="158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1:17">
      <c r="A4" s="148"/>
      <c r="B4" s="146" t="s">
        <v>618</v>
      </c>
      <c r="C4" s="146"/>
      <c r="D4" s="146"/>
      <c r="E4" s="146"/>
      <c r="F4" s="146"/>
      <c r="G4" s="146"/>
      <c r="H4" s="146"/>
      <c r="I4" s="146"/>
      <c r="J4" s="146"/>
      <c r="K4" s="146"/>
      <c r="L4" s="145"/>
      <c r="M4" s="145"/>
      <c r="N4" s="145"/>
      <c r="O4" s="145"/>
      <c r="P4" s="145"/>
      <c r="Q4" s="145"/>
    </row>
    <row r="5" spans="1:17">
      <c r="A5" s="158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</row>
    <row r="6" spans="1:17">
      <c r="A6" s="329" t="s">
        <v>1161</v>
      </c>
      <c r="B6" s="67" t="s">
        <v>0</v>
      </c>
      <c r="C6" s="69">
        <v>2010</v>
      </c>
      <c r="D6" s="68">
        <v>2011</v>
      </c>
      <c r="E6" s="69">
        <v>2012</v>
      </c>
      <c r="F6" s="68">
        <v>2013</v>
      </c>
      <c r="G6" s="69">
        <v>2014</v>
      </c>
      <c r="H6" s="68">
        <v>2015</v>
      </c>
      <c r="I6" s="69">
        <v>2016</v>
      </c>
      <c r="J6" s="68">
        <v>2017</v>
      </c>
      <c r="K6" s="69">
        <v>2018</v>
      </c>
      <c r="L6" s="68">
        <v>2019</v>
      </c>
      <c r="M6" s="69">
        <v>2020</v>
      </c>
      <c r="N6" s="68">
        <v>2021</v>
      </c>
      <c r="O6" s="69">
        <v>2022</v>
      </c>
      <c r="P6" s="71" t="s">
        <v>617</v>
      </c>
      <c r="Q6" s="145"/>
    </row>
    <row r="7" spans="1:17" ht="13.8">
      <c r="A7" s="330">
        <v>101</v>
      </c>
      <c r="B7" s="70" t="s">
        <v>1</v>
      </c>
      <c r="C7" s="215">
        <v>37.237013591509964</v>
      </c>
      <c r="D7" s="215">
        <v>55.991041433370661</v>
      </c>
      <c r="E7" s="215">
        <v>37.00962250185048</v>
      </c>
      <c r="F7" s="215">
        <v>19.091256204658269</v>
      </c>
      <c r="G7" s="216" t="s">
        <v>349</v>
      </c>
      <c r="H7" s="215">
        <v>39.824771007566703</v>
      </c>
      <c r="I7" s="215">
        <v>20.580366330520683</v>
      </c>
      <c r="J7" s="216" t="s">
        <v>349</v>
      </c>
      <c r="K7" s="216" t="s">
        <v>349</v>
      </c>
      <c r="L7" s="215">
        <v>22.421524663677129</v>
      </c>
      <c r="M7" s="215">
        <v>52.219321148825067</v>
      </c>
      <c r="N7" s="215">
        <v>143.80212827149842</v>
      </c>
      <c r="O7" s="216" t="s">
        <v>349</v>
      </c>
      <c r="P7" s="72">
        <f>AVERAGE(C7:O7)</f>
        <v>47.575227239275272</v>
      </c>
      <c r="Q7" s="145"/>
    </row>
    <row r="8" spans="1:17" ht="13.8">
      <c r="A8" s="330">
        <v>102</v>
      </c>
      <c r="B8" s="70" t="s">
        <v>2</v>
      </c>
      <c r="C8" s="216" t="s">
        <v>349</v>
      </c>
      <c r="D8" s="215">
        <v>102.04081632653062</v>
      </c>
      <c r="E8" s="216" t="s">
        <v>349</v>
      </c>
      <c r="F8" s="216" t="s">
        <v>349</v>
      </c>
      <c r="G8" s="216" t="s">
        <v>349</v>
      </c>
      <c r="H8" s="215">
        <v>105.82010582010582</v>
      </c>
      <c r="I8" s="215">
        <v>110.01100110011001</v>
      </c>
      <c r="J8" s="216" t="s">
        <v>349</v>
      </c>
      <c r="K8" s="216" t="s">
        <v>349</v>
      </c>
      <c r="L8" s="215">
        <v>242.13075060532688</v>
      </c>
      <c r="M8" s="216" t="s">
        <v>349</v>
      </c>
      <c r="N8" s="216" t="s">
        <v>349</v>
      </c>
      <c r="O8" s="216" t="s">
        <v>349</v>
      </c>
      <c r="P8" s="72">
        <f t="shared" ref="P8:P71" si="0">AVERAGE(C8:O8)</f>
        <v>140.00066846301831</v>
      </c>
      <c r="Q8" s="145"/>
    </row>
    <row r="9" spans="1:17" ht="13.8">
      <c r="A9" s="330">
        <v>103</v>
      </c>
      <c r="B9" s="70" t="s">
        <v>3</v>
      </c>
      <c r="C9" s="215">
        <v>92.307692307692307</v>
      </c>
      <c r="D9" s="215">
        <v>29.682398337785695</v>
      </c>
      <c r="E9" s="216" t="s">
        <v>349</v>
      </c>
      <c r="F9" s="216" t="s">
        <v>349</v>
      </c>
      <c r="G9" s="215">
        <v>62.07324643078833</v>
      </c>
      <c r="H9" s="215">
        <v>96.30818619582665</v>
      </c>
      <c r="I9" s="215">
        <v>64.892926670992864</v>
      </c>
      <c r="J9" s="215">
        <v>106.38297872340426</v>
      </c>
      <c r="K9" s="216" t="s">
        <v>349</v>
      </c>
      <c r="L9" s="215">
        <v>38.314176245210732</v>
      </c>
      <c r="M9" s="215">
        <v>84.602368866328248</v>
      </c>
      <c r="N9" s="215">
        <v>47.755491881566378</v>
      </c>
      <c r="O9" s="216" t="s">
        <v>349</v>
      </c>
      <c r="P9" s="72">
        <f t="shared" si="0"/>
        <v>69.146607295510606</v>
      </c>
      <c r="Q9" s="145"/>
    </row>
    <row r="10" spans="1:17" ht="13.8">
      <c r="A10" s="330">
        <v>104</v>
      </c>
      <c r="B10" s="70" t="s">
        <v>4</v>
      </c>
      <c r="C10" s="216" t="s">
        <v>349</v>
      </c>
      <c r="D10" s="216" t="s">
        <v>349</v>
      </c>
      <c r="E10" s="215">
        <v>250.62656641604008</v>
      </c>
      <c r="F10" s="216" t="s">
        <v>349</v>
      </c>
      <c r="G10" s="216" t="s">
        <v>349</v>
      </c>
      <c r="H10" s="216" t="s">
        <v>349</v>
      </c>
      <c r="I10" s="216" t="s">
        <v>349</v>
      </c>
      <c r="J10" s="216" t="s">
        <v>349</v>
      </c>
      <c r="K10" s="216" t="s">
        <v>349</v>
      </c>
      <c r="L10" s="216" t="s">
        <v>349</v>
      </c>
      <c r="M10" s="216" t="s">
        <v>349</v>
      </c>
      <c r="N10" s="216" t="s">
        <v>349</v>
      </c>
      <c r="O10" s="216" t="s">
        <v>349</v>
      </c>
      <c r="P10" s="72">
        <f t="shared" si="0"/>
        <v>250.62656641604008</v>
      </c>
      <c r="Q10" s="145"/>
    </row>
    <row r="11" spans="1:17" ht="13.8">
      <c r="A11" s="330">
        <v>105</v>
      </c>
      <c r="B11" s="70" t="s">
        <v>5</v>
      </c>
      <c r="C11" s="216" t="s">
        <v>349</v>
      </c>
      <c r="D11" s="216" t="s">
        <v>349</v>
      </c>
      <c r="E11" s="216" t="s">
        <v>349</v>
      </c>
      <c r="F11" s="216" t="s">
        <v>349</v>
      </c>
      <c r="G11" s="215">
        <v>364.96350364963502</v>
      </c>
      <c r="H11" s="216" t="s">
        <v>349</v>
      </c>
      <c r="I11" s="216" t="s">
        <v>349</v>
      </c>
      <c r="J11" s="216" t="s">
        <v>349</v>
      </c>
      <c r="K11" s="216" t="s">
        <v>349</v>
      </c>
      <c r="L11" s="216" t="s">
        <v>349</v>
      </c>
      <c r="M11" s="215">
        <v>456.62100456621005</v>
      </c>
      <c r="N11" s="216" t="s">
        <v>349</v>
      </c>
      <c r="O11" s="216" t="s">
        <v>349</v>
      </c>
      <c r="P11" s="72">
        <f t="shared" si="0"/>
        <v>410.79225410792253</v>
      </c>
      <c r="Q11" s="145"/>
    </row>
    <row r="12" spans="1:17" ht="13.8">
      <c r="A12" s="330">
        <v>106</v>
      </c>
      <c r="B12" s="70" t="s">
        <v>6</v>
      </c>
      <c r="C12" s="216" t="s">
        <v>349</v>
      </c>
      <c r="D12" s="216" t="s">
        <v>349</v>
      </c>
      <c r="E12" s="216" t="s">
        <v>349</v>
      </c>
      <c r="F12" s="216" t="s">
        <v>349</v>
      </c>
      <c r="G12" s="215">
        <v>118.48341232227489</v>
      </c>
      <c r="H12" s="215">
        <v>113.63636363636363</v>
      </c>
      <c r="I12" s="216" t="s">
        <v>349</v>
      </c>
      <c r="J12" s="216" t="s">
        <v>349</v>
      </c>
      <c r="K12" s="216" t="s">
        <v>349</v>
      </c>
      <c r="L12" s="216" t="s">
        <v>349</v>
      </c>
      <c r="M12" s="216" t="s">
        <v>349</v>
      </c>
      <c r="N12" s="216" t="s">
        <v>349</v>
      </c>
      <c r="O12" s="216" t="s">
        <v>349</v>
      </c>
      <c r="P12" s="72">
        <f t="shared" si="0"/>
        <v>116.05988797931926</v>
      </c>
      <c r="Q12" s="145"/>
    </row>
    <row r="13" spans="1:17" ht="13.8">
      <c r="A13" s="330">
        <v>107</v>
      </c>
      <c r="B13" s="70" t="s">
        <v>7</v>
      </c>
      <c r="C13" s="216" t="s">
        <v>349</v>
      </c>
      <c r="D13" s="216" t="s">
        <v>349</v>
      </c>
      <c r="E13" s="216" t="s">
        <v>349</v>
      </c>
      <c r="F13" s="216" t="s">
        <v>349</v>
      </c>
      <c r="G13" s="216" t="s">
        <v>349</v>
      </c>
      <c r="H13" s="216" t="s">
        <v>349</v>
      </c>
      <c r="I13" s="216" t="s">
        <v>349</v>
      </c>
      <c r="J13" s="216" t="s">
        <v>349</v>
      </c>
      <c r="K13" s="216" t="s">
        <v>349</v>
      </c>
      <c r="L13" s="216" t="s">
        <v>349</v>
      </c>
      <c r="M13" s="216" t="s">
        <v>349</v>
      </c>
      <c r="N13" s="216" t="s">
        <v>349</v>
      </c>
      <c r="O13" s="216" t="s">
        <v>349</v>
      </c>
      <c r="P13" s="72" t="e">
        <f t="shared" si="0"/>
        <v>#DIV/0!</v>
      </c>
      <c r="Q13" s="145"/>
    </row>
    <row r="14" spans="1:17" ht="13.8">
      <c r="A14" s="330">
        <v>108</v>
      </c>
      <c r="B14" s="70" t="s">
        <v>8</v>
      </c>
      <c r="C14" s="216" t="s">
        <v>349</v>
      </c>
      <c r="D14" s="216" t="s">
        <v>349</v>
      </c>
      <c r="E14" s="216" t="s">
        <v>349</v>
      </c>
      <c r="F14" s="216" t="s">
        <v>349</v>
      </c>
      <c r="G14" s="215">
        <v>60.024009603841534</v>
      </c>
      <c r="H14" s="216" t="s">
        <v>349</v>
      </c>
      <c r="I14" s="216" t="s">
        <v>349</v>
      </c>
      <c r="J14" s="216" t="s">
        <v>349</v>
      </c>
      <c r="K14" s="216" t="s">
        <v>349</v>
      </c>
      <c r="L14" s="216" t="s">
        <v>349</v>
      </c>
      <c r="M14" s="216" t="s">
        <v>349</v>
      </c>
      <c r="N14" s="216" t="s">
        <v>349</v>
      </c>
      <c r="O14" s="216" t="s">
        <v>349</v>
      </c>
      <c r="P14" s="72">
        <f t="shared" si="0"/>
        <v>60.024009603841534</v>
      </c>
      <c r="Q14" s="145"/>
    </row>
    <row r="15" spans="1:17" ht="13.8">
      <c r="A15" s="330">
        <v>109</v>
      </c>
      <c r="B15" s="70" t="s">
        <v>9</v>
      </c>
      <c r="C15" s="216" t="s">
        <v>349</v>
      </c>
      <c r="D15" s="216" t="s">
        <v>349</v>
      </c>
      <c r="E15" s="216" t="s">
        <v>349</v>
      </c>
      <c r="F15" s="216" t="s">
        <v>349</v>
      </c>
      <c r="G15" s="216" t="s">
        <v>349</v>
      </c>
      <c r="H15" s="215">
        <v>119.33174224343676</v>
      </c>
      <c r="I15" s="216" t="s">
        <v>349</v>
      </c>
      <c r="J15" s="215">
        <v>119.47431302270012</v>
      </c>
      <c r="K15" s="216" t="s">
        <v>349</v>
      </c>
      <c r="L15" s="216" t="s">
        <v>349</v>
      </c>
      <c r="M15" s="216" t="s">
        <v>349</v>
      </c>
      <c r="N15" s="216" t="s">
        <v>349</v>
      </c>
      <c r="O15" s="216" t="s">
        <v>349</v>
      </c>
      <c r="P15" s="72">
        <f t="shared" si="0"/>
        <v>119.40302763306843</v>
      </c>
      <c r="Q15" s="145"/>
    </row>
    <row r="16" spans="1:17" ht="13.8">
      <c r="A16" s="330">
        <v>110</v>
      </c>
      <c r="B16" s="70" t="s">
        <v>10</v>
      </c>
      <c r="C16" s="216" t="s">
        <v>349</v>
      </c>
      <c r="D16" s="216" t="s">
        <v>349</v>
      </c>
      <c r="E16" s="216" t="s">
        <v>349</v>
      </c>
      <c r="F16" s="216" t="s">
        <v>349</v>
      </c>
      <c r="G16" s="215">
        <v>82.850041425020706</v>
      </c>
      <c r="H16" s="215">
        <v>89.928057553956833</v>
      </c>
      <c r="I16" s="215">
        <v>91.407678244972573</v>
      </c>
      <c r="J16" s="216" t="s">
        <v>349</v>
      </c>
      <c r="K16" s="216" t="s">
        <v>349</v>
      </c>
      <c r="L16" s="215">
        <v>89.605734767025083</v>
      </c>
      <c r="M16" s="216" t="s">
        <v>349</v>
      </c>
      <c r="N16" s="216" t="s">
        <v>349</v>
      </c>
      <c r="O16" s="216" t="s">
        <v>349</v>
      </c>
      <c r="P16" s="72">
        <f t="shared" si="0"/>
        <v>88.447877997743802</v>
      </c>
      <c r="Q16" s="145"/>
    </row>
    <row r="17" spans="1:17" ht="13.8">
      <c r="A17" s="330">
        <v>111</v>
      </c>
      <c r="B17" s="70" t="s">
        <v>11</v>
      </c>
      <c r="C17" s="216" t="s">
        <v>349</v>
      </c>
      <c r="D17" s="216" t="s">
        <v>349</v>
      </c>
      <c r="E17" s="215">
        <v>110.74197120708749</v>
      </c>
      <c r="F17" s="216" t="s">
        <v>349</v>
      </c>
      <c r="G17" s="215">
        <v>113.89521640091115</v>
      </c>
      <c r="H17" s="216" t="s">
        <v>349</v>
      </c>
      <c r="I17" s="216" t="s">
        <v>349</v>
      </c>
      <c r="J17" s="215">
        <v>124.06947890818859</v>
      </c>
      <c r="K17" s="216" t="s">
        <v>349</v>
      </c>
      <c r="L17" s="216" t="s">
        <v>349</v>
      </c>
      <c r="M17" s="216" t="s">
        <v>349</v>
      </c>
      <c r="N17" s="216" t="s">
        <v>349</v>
      </c>
      <c r="O17" s="216" t="s">
        <v>349</v>
      </c>
      <c r="P17" s="72">
        <f t="shared" si="0"/>
        <v>116.23555550539574</v>
      </c>
      <c r="Q17" s="145"/>
    </row>
    <row r="18" spans="1:17" ht="13.8">
      <c r="A18" s="330">
        <v>112</v>
      </c>
      <c r="B18" s="70" t="s">
        <v>12</v>
      </c>
      <c r="C18" s="216" t="s">
        <v>349</v>
      </c>
      <c r="D18" s="216" t="s">
        <v>349</v>
      </c>
      <c r="E18" s="216" t="s">
        <v>349</v>
      </c>
      <c r="F18" s="216" t="s">
        <v>349</v>
      </c>
      <c r="G18" s="216" t="s">
        <v>349</v>
      </c>
      <c r="H18" s="216" t="s">
        <v>349</v>
      </c>
      <c r="I18" s="216" t="s">
        <v>349</v>
      </c>
      <c r="J18" s="216" t="s">
        <v>349</v>
      </c>
      <c r="K18" s="216" t="s">
        <v>349</v>
      </c>
      <c r="L18" s="216" t="s">
        <v>349</v>
      </c>
      <c r="M18" s="216" t="s">
        <v>349</v>
      </c>
      <c r="N18" s="216" t="s">
        <v>349</v>
      </c>
      <c r="O18" s="216" t="s">
        <v>349</v>
      </c>
      <c r="P18" s="72" t="e">
        <f t="shared" si="0"/>
        <v>#DIV/0!</v>
      </c>
      <c r="Q18" s="145"/>
    </row>
    <row r="19" spans="1:17" ht="13.8">
      <c r="A19" s="330">
        <v>113</v>
      </c>
      <c r="B19" s="70" t="s">
        <v>13</v>
      </c>
      <c r="C19" s="216" t="s">
        <v>349</v>
      </c>
      <c r="D19" s="216" t="s">
        <v>349</v>
      </c>
      <c r="E19" s="216" t="s">
        <v>349</v>
      </c>
      <c r="F19" s="216" t="s">
        <v>349</v>
      </c>
      <c r="G19" s="216" t="s">
        <v>349</v>
      </c>
      <c r="H19" s="216" t="s">
        <v>349</v>
      </c>
      <c r="I19" s="215">
        <v>105.26315789473684</v>
      </c>
      <c r="J19" s="216" t="s">
        <v>349</v>
      </c>
      <c r="K19" s="216" t="s">
        <v>349</v>
      </c>
      <c r="L19" s="216" t="s">
        <v>349</v>
      </c>
      <c r="M19" s="216" t="s">
        <v>349</v>
      </c>
      <c r="N19" s="216" t="s">
        <v>349</v>
      </c>
      <c r="O19" s="216" t="s">
        <v>349</v>
      </c>
      <c r="P19" s="72">
        <f t="shared" si="0"/>
        <v>105.26315789473684</v>
      </c>
      <c r="Q19" s="145"/>
    </row>
    <row r="20" spans="1:17" ht="13.8">
      <c r="A20" s="330">
        <v>114</v>
      </c>
      <c r="B20" s="70" t="s">
        <v>14</v>
      </c>
      <c r="C20" s="216" t="s">
        <v>349</v>
      </c>
      <c r="D20" s="216" t="s">
        <v>349</v>
      </c>
      <c r="E20" s="216" t="s">
        <v>349</v>
      </c>
      <c r="F20" s="216" t="s">
        <v>349</v>
      </c>
      <c r="G20" s="216" t="s">
        <v>349</v>
      </c>
      <c r="H20" s="216" t="s">
        <v>349</v>
      </c>
      <c r="I20" s="216" t="s">
        <v>349</v>
      </c>
      <c r="J20" s="216" t="s">
        <v>349</v>
      </c>
      <c r="K20" s="216" t="s">
        <v>349</v>
      </c>
      <c r="L20" s="216" t="s">
        <v>349</v>
      </c>
      <c r="M20" s="216" t="s">
        <v>349</v>
      </c>
      <c r="N20" s="216" t="s">
        <v>349</v>
      </c>
      <c r="O20" s="216" t="s">
        <v>349</v>
      </c>
      <c r="P20" s="72" t="e">
        <f t="shared" si="0"/>
        <v>#DIV/0!</v>
      </c>
      <c r="Q20" s="145"/>
    </row>
    <row r="21" spans="1:17" ht="13.8">
      <c r="A21" s="330">
        <v>115</v>
      </c>
      <c r="B21" s="70" t="s">
        <v>15</v>
      </c>
      <c r="C21" s="216" t="s">
        <v>349</v>
      </c>
      <c r="D21" s="216" t="s">
        <v>349</v>
      </c>
      <c r="E21" s="216" t="s">
        <v>349</v>
      </c>
      <c r="F21" s="216" t="s">
        <v>349</v>
      </c>
      <c r="G21" s="216" t="s">
        <v>349</v>
      </c>
      <c r="H21" s="216" t="s">
        <v>349</v>
      </c>
      <c r="I21" s="216" t="s">
        <v>349</v>
      </c>
      <c r="J21" s="216" t="s">
        <v>349</v>
      </c>
      <c r="K21" s="216" t="s">
        <v>349</v>
      </c>
      <c r="L21" s="216" t="s">
        <v>349</v>
      </c>
      <c r="M21" s="216" t="s">
        <v>349</v>
      </c>
      <c r="N21" s="216" t="s">
        <v>349</v>
      </c>
      <c r="O21" s="216" t="s">
        <v>349</v>
      </c>
      <c r="P21" s="72" t="e">
        <f t="shared" si="0"/>
        <v>#DIV/0!</v>
      </c>
      <c r="Q21" s="145"/>
    </row>
    <row r="22" spans="1:17" ht="13.8">
      <c r="A22" s="330">
        <v>116</v>
      </c>
      <c r="B22" s="70" t="s">
        <v>83</v>
      </c>
      <c r="C22" s="216" t="s">
        <v>349</v>
      </c>
      <c r="D22" s="216" t="s">
        <v>349</v>
      </c>
      <c r="E22" s="216" t="s">
        <v>349</v>
      </c>
      <c r="F22" s="216" t="s">
        <v>349</v>
      </c>
      <c r="G22" s="216" t="s">
        <v>349</v>
      </c>
      <c r="H22" s="216" t="s">
        <v>349</v>
      </c>
      <c r="I22" s="216" t="s">
        <v>349</v>
      </c>
      <c r="J22" s="216" t="s">
        <v>349</v>
      </c>
      <c r="K22" s="216" t="s">
        <v>349</v>
      </c>
      <c r="L22" s="216" t="s">
        <v>349</v>
      </c>
      <c r="M22" s="216" t="s">
        <v>349</v>
      </c>
      <c r="N22" s="216" t="s">
        <v>349</v>
      </c>
      <c r="O22" s="216" t="s">
        <v>349</v>
      </c>
      <c r="P22" s="72" t="e">
        <f t="shared" si="0"/>
        <v>#DIV/0!</v>
      </c>
      <c r="Q22" s="145"/>
    </row>
    <row r="23" spans="1:17" ht="13.8">
      <c r="A23" s="330">
        <v>117</v>
      </c>
      <c r="B23" s="70" t="s">
        <v>17</v>
      </c>
      <c r="C23" s="216" t="s">
        <v>349</v>
      </c>
      <c r="D23" s="216" t="s">
        <v>349</v>
      </c>
      <c r="E23" s="216" t="s">
        <v>349</v>
      </c>
      <c r="F23" s="216" t="s">
        <v>349</v>
      </c>
      <c r="G23" s="216" t="s">
        <v>349</v>
      </c>
      <c r="H23" s="216" t="s">
        <v>349</v>
      </c>
      <c r="I23" s="216" t="s">
        <v>349</v>
      </c>
      <c r="J23" s="216" t="s">
        <v>349</v>
      </c>
      <c r="K23" s="216" t="s">
        <v>349</v>
      </c>
      <c r="L23" s="216" t="s">
        <v>349</v>
      </c>
      <c r="M23" s="216" t="s">
        <v>349</v>
      </c>
      <c r="N23" s="216" t="s">
        <v>349</v>
      </c>
      <c r="O23" s="216" t="s">
        <v>349</v>
      </c>
      <c r="P23" s="72" t="e">
        <f t="shared" si="0"/>
        <v>#DIV/0!</v>
      </c>
      <c r="Q23" s="145"/>
    </row>
    <row r="24" spans="1:17" ht="13.8">
      <c r="A24" s="330">
        <v>118</v>
      </c>
      <c r="B24" s="70" t="s">
        <v>18</v>
      </c>
      <c r="C24" s="216" t="s">
        <v>349</v>
      </c>
      <c r="D24" s="216" t="s">
        <v>349</v>
      </c>
      <c r="E24" s="215">
        <v>185.18518518518519</v>
      </c>
      <c r="F24" s="216" t="s">
        <v>349</v>
      </c>
      <c r="G24" s="216" t="s">
        <v>349</v>
      </c>
      <c r="H24" s="216" t="s">
        <v>349</v>
      </c>
      <c r="I24" s="216" t="s">
        <v>349</v>
      </c>
      <c r="J24" s="216" t="s">
        <v>349</v>
      </c>
      <c r="K24" s="216" t="s">
        <v>349</v>
      </c>
      <c r="L24" s="216" t="s">
        <v>349</v>
      </c>
      <c r="M24" s="216" t="s">
        <v>349</v>
      </c>
      <c r="N24" s="216" t="s">
        <v>349</v>
      </c>
      <c r="O24" s="216" t="s">
        <v>349</v>
      </c>
      <c r="P24" s="72">
        <f>AVERAGE(C24:O24)</f>
        <v>185.18518518518519</v>
      </c>
      <c r="Q24" s="145"/>
    </row>
    <row r="25" spans="1:17" ht="13.8">
      <c r="A25" s="330">
        <v>119</v>
      </c>
      <c r="B25" s="70" t="s">
        <v>19</v>
      </c>
      <c r="C25" s="216" t="s">
        <v>349</v>
      </c>
      <c r="D25" s="216" t="s">
        <v>349</v>
      </c>
      <c r="E25" s="216" t="s">
        <v>349</v>
      </c>
      <c r="F25" s="215">
        <v>50.30181086519115</v>
      </c>
      <c r="G25" s="216" t="s">
        <v>349</v>
      </c>
      <c r="H25" s="215">
        <v>46.554934823091244</v>
      </c>
      <c r="I25" s="215">
        <v>47.080979284369114</v>
      </c>
      <c r="J25" s="216" t="s">
        <v>349</v>
      </c>
      <c r="K25" s="215">
        <v>47.551117451260104</v>
      </c>
      <c r="L25" s="216" t="s">
        <v>349</v>
      </c>
      <c r="M25" s="216" t="s">
        <v>349</v>
      </c>
      <c r="N25" s="215">
        <v>56.753688989784337</v>
      </c>
      <c r="O25" s="216" t="s">
        <v>349</v>
      </c>
      <c r="P25" s="72">
        <f t="shared" si="0"/>
        <v>49.648506282739184</v>
      </c>
      <c r="Q25" s="145"/>
    </row>
    <row r="26" spans="1:17" ht="13.8">
      <c r="A26" s="330">
        <v>120</v>
      </c>
      <c r="B26" s="70" t="s">
        <v>235</v>
      </c>
      <c r="C26" s="215">
        <v>598.80239520958082</v>
      </c>
      <c r="D26" s="216" t="s">
        <v>349</v>
      </c>
      <c r="E26" s="216" t="s">
        <v>349</v>
      </c>
      <c r="F26" s="216" t="s">
        <v>349</v>
      </c>
      <c r="G26" s="216" t="s">
        <v>349</v>
      </c>
      <c r="H26" s="216" t="s">
        <v>349</v>
      </c>
      <c r="I26" s="216" t="s">
        <v>349</v>
      </c>
      <c r="J26" s="216" t="s">
        <v>349</v>
      </c>
      <c r="K26" s="216" t="s">
        <v>349</v>
      </c>
      <c r="L26" s="216" t="s">
        <v>349</v>
      </c>
      <c r="M26" s="216" t="s">
        <v>349</v>
      </c>
      <c r="N26" s="216" t="s">
        <v>349</v>
      </c>
      <c r="O26" s="216" t="s">
        <v>349</v>
      </c>
      <c r="P26" s="72">
        <f t="shared" si="0"/>
        <v>598.80239520958082</v>
      </c>
      <c r="Q26" s="145"/>
    </row>
    <row r="27" spans="1:17" ht="13.8">
      <c r="A27" s="330">
        <v>201</v>
      </c>
      <c r="B27" s="70" t="s">
        <v>21</v>
      </c>
      <c r="C27" s="216" t="s">
        <v>349</v>
      </c>
      <c r="D27" s="215">
        <v>23.212627669452182</v>
      </c>
      <c r="E27" s="215">
        <v>23.52387673488591</v>
      </c>
      <c r="F27" s="215">
        <v>24.557956777996068</v>
      </c>
      <c r="G27" s="215">
        <v>47.326076668244198</v>
      </c>
      <c r="H27" s="216" t="s">
        <v>349</v>
      </c>
      <c r="I27" s="215">
        <v>22.773855613755408</v>
      </c>
      <c r="J27" s="216" t="s">
        <v>349</v>
      </c>
      <c r="K27" s="215">
        <v>22.532672374943669</v>
      </c>
      <c r="L27" s="216" t="s">
        <v>349</v>
      </c>
      <c r="M27" s="215">
        <v>25.906735751295336</v>
      </c>
      <c r="N27" s="215">
        <v>83.728718950600054</v>
      </c>
      <c r="O27" s="215">
        <v>29.542097488921712</v>
      </c>
      <c r="P27" s="72">
        <f t="shared" si="0"/>
        <v>33.678290892232731</v>
      </c>
      <c r="Q27" s="145"/>
    </row>
    <row r="28" spans="1:17" ht="13.8">
      <c r="A28" s="330">
        <v>202</v>
      </c>
      <c r="B28" s="70" t="s">
        <v>22</v>
      </c>
      <c r="C28" s="216" t="s">
        <v>349</v>
      </c>
      <c r="D28" s="216" t="s">
        <v>349</v>
      </c>
      <c r="E28" s="215">
        <v>81.632653061224488</v>
      </c>
      <c r="F28" s="216" t="s">
        <v>349</v>
      </c>
      <c r="G28" s="216" t="s">
        <v>349</v>
      </c>
      <c r="H28" s="215">
        <v>75.471698113207538</v>
      </c>
      <c r="I28" s="216" t="s">
        <v>349</v>
      </c>
      <c r="J28" s="216" t="s">
        <v>349</v>
      </c>
      <c r="K28" s="216" t="s">
        <v>349</v>
      </c>
      <c r="L28" s="216" t="s">
        <v>349</v>
      </c>
      <c r="M28" s="216" t="s">
        <v>349</v>
      </c>
      <c r="N28" s="216" t="s">
        <v>349</v>
      </c>
      <c r="O28" s="216" t="s">
        <v>349</v>
      </c>
      <c r="P28" s="72">
        <f t="shared" si="0"/>
        <v>78.552175587216013</v>
      </c>
      <c r="Q28" s="145"/>
    </row>
    <row r="29" spans="1:17" ht="13.8">
      <c r="A29" s="330">
        <v>203</v>
      </c>
      <c r="B29" s="70" t="s">
        <v>23</v>
      </c>
      <c r="C29" s="216" t="s">
        <v>349</v>
      </c>
      <c r="D29" s="216" t="s">
        <v>349</v>
      </c>
      <c r="E29" s="216" t="s">
        <v>349</v>
      </c>
      <c r="F29" s="216" t="s">
        <v>349</v>
      </c>
      <c r="G29" s="215">
        <v>82.372322899505761</v>
      </c>
      <c r="H29" s="216" t="s">
        <v>349</v>
      </c>
      <c r="I29" s="216" t="s">
        <v>349</v>
      </c>
      <c r="J29" s="216" t="s">
        <v>349</v>
      </c>
      <c r="K29" s="216" t="s">
        <v>349</v>
      </c>
      <c r="L29" s="216" t="s">
        <v>349</v>
      </c>
      <c r="M29" s="216" t="s">
        <v>349</v>
      </c>
      <c r="N29" s="216" t="s">
        <v>349</v>
      </c>
      <c r="O29" s="216" t="s">
        <v>349</v>
      </c>
      <c r="P29" s="72">
        <f t="shared" si="0"/>
        <v>82.372322899505761</v>
      </c>
      <c r="Q29" s="145"/>
    </row>
    <row r="30" spans="1:17" ht="13.8">
      <c r="A30" s="330">
        <v>204</v>
      </c>
      <c r="B30" s="70" t="s">
        <v>24</v>
      </c>
      <c r="C30" s="216" t="s">
        <v>349</v>
      </c>
      <c r="D30" s="216" t="s">
        <v>349</v>
      </c>
      <c r="E30" s="216" t="s">
        <v>349</v>
      </c>
      <c r="F30" s="216" t="s">
        <v>349</v>
      </c>
      <c r="G30" s="216" t="s">
        <v>349</v>
      </c>
      <c r="H30" s="216" t="s">
        <v>349</v>
      </c>
      <c r="I30" s="216" t="s">
        <v>349</v>
      </c>
      <c r="J30" s="216" t="s">
        <v>349</v>
      </c>
      <c r="K30" s="216" t="s">
        <v>349</v>
      </c>
      <c r="L30" s="216" t="s">
        <v>349</v>
      </c>
      <c r="M30" s="216" t="s">
        <v>349</v>
      </c>
      <c r="N30" s="216" t="s">
        <v>349</v>
      </c>
      <c r="O30" s="216" t="s">
        <v>349</v>
      </c>
      <c r="P30" s="72" t="e">
        <f t="shared" si="0"/>
        <v>#DIV/0!</v>
      </c>
      <c r="Q30" s="145"/>
    </row>
    <row r="31" spans="1:17" ht="13.8">
      <c r="A31" s="330">
        <v>205</v>
      </c>
      <c r="B31" s="70" t="s">
        <v>25</v>
      </c>
      <c r="C31" s="216" t="s">
        <v>349</v>
      </c>
      <c r="D31" s="215">
        <v>316.45569620253161</v>
      </c>
      <c r="E31" s="215">
        <v>319.4888178913738</v>
      </c>
      <c r="F31" s="216" t="s">
        <v>349</v>
      </c>
      <c r="G31" s="216" t="s">
        <v>349</v>
      </c>
      <c r="H31" s="216" t="s">
        <v>349</v>
      </c>
      <c r="I31" s="216" t="s">
        <v>349</v>
      </c>
      <c r="J31" s="216" t="s">
        <v>349</v>
      </c>
      <c r="K31" s="216" t="s">
        <v>349</v>
      </c>
      <c r="L31" s="216" t="s">
        <v>349</v>
      </c>
      <c r="M31" s="216" t="s">
        <v>349</v>
      </c>
      <c r="N31" s="216" t="s">
        <v>349</v>
      </c>
      <c r="O31" s="216" t="s">
        <v>349</v>
      </c>
      <c r="P31" s="72">
        <f t="shared" si="0"/>
        <v>317.97225704695268</v>
      </c>
      <c r="Q31" s="145"/>
    </row>
    <row r="32" spans="1:17" ht="13.8">
      <c r="A32" s="330">
        <v>206</v>
      </c>
      <c r="B32" s="70" t="s">
        <v>26</v>
      </c>
      <c r="C32" s="216" t="s">
        <v>349</v>
      </c>
      <c r="D32" s="215">
        <v>322.06119162640903</v>
      </c>
      <c r="E32" s="215">
        <v>160.25641025641025</v>
      </c>
      <c r="F32" s="216" t="s">
        <v>349</v>
      </c>
      <c r="G32" s="216" t="s">
        <v>349</v>
      </c>
      <c r="H32" s="216" t="s">
        <v>349</v>
      </c>
      <c r="I32" s="215">
        <v>170.06802721088434</v>
      </c>
      <c r="J32" s="216" t="s">
        <v>349</v>
      </c>
      <c r="K32" s="216" t="s">
        <v>349</v>
      </c>
      <c r="L32" s="216" t="s">
        <v>349</v>
      </c>
      <c r="M32" s="215">
        <v>199.20318725099602</v>
      </c>
      <c r="N32" s="216" t="s">
        <v>349</v>
      </c>
      <c r="O32" s="216" t="s">
        <v>349</v>
      </c>
      <c r="P32" s="72">
        <f t="shared" si="0"/>
        <v>212.89720408617492</v>
      </c>
      <c r="Q32" s="145"/>
    </row>
    <row r="33" spans="1:17" ht="13.8">
      <c r="A33" s="330">
        <v>207</v>
      </c>
      <c r="B33" s="70" t="s">
        <v>27</v>
      </c>
      <c r="C33" s="216" t="s">
        <v>349</v>
      </c>
      <c r="D33" s="216" t="s">
        <v>349</v>
      </c>
      <c r="E33" s="216" t="s">
        <v>349</v>
      </c>
      <c r="F33" s="216" t="s">
        <v>349</v>
      </c>
      <c r="G33" s="216" t="s">
        <v>349</v>
      </c>
      <c r="H33" s="216" t="s">
        <v>349</v>
      </c>
      <c r="I33" s="216" t="s">
        <v>349</v>
      </c>
      <c r="J33" s="216" t="s">
        <v>349</v>
      </c>
      <c r="K33" s="216" t="s">
        <v>349</v>
      </c>
      <c r="L33" s="216" t="s">
        <v>349</v>
      </c>
      <c r="M33" s="216" t="s">
        <v>349</v>
      </c>
      <c r="N33" s="216" t="s">
        <v>349</v>
      </c>
      <c r="O33" s="216">
        <v>287.35632183908046</v>
      </c>
      <c r="P33" s="72">
        <f>AVERAGE(C33:O33)</f>
        <v>287.35632183908046</v>
      </c>
      <c r="Q33" s="145"/>
    </row>
    <row r="34" spans="1:17" ht="13.8">
      <c r="A34" s="330">
        <v>208</v>
      </c>
      <c r="B34" s="70" t="s">
        <v>28</v>
      </c>
      <c r="C34" s="216" t="s">
        <v>349</v>
      </c>
      <c r="D34" s="215">
        <v>215.98272138228944</v>
      </c>
      <c r="E34" s="216" t="s">
        <v>349</v>
      </c>
      <c r="F34" s="216" t="s">
        <v>349</v>
      </c>
      <c r="G34" s="216" t="s">
        <v>349</v>
      </c>
      <c r="H34" s="216" t="s">
        <v>349</v>
      </c>
      <c r="I34" s="216" t="s">
        <v>349</v>
      </c>
      <c r="J34" s="216" t="s">
        <v>349</v>
      </c>
      <c r="K34" s="216" t="s">
        <v>349</v>
      </c>
      <c r="L34" s="216" t="s">
        <v>349</v>
      </c>
      <c r="M34" s="216" t="s">
        <v>349</v>
      </c>
      <c r="N34" s="216" t="s">
        <v>349</v>
      </c>
      <c r="O34" s="216" t="s">
        <v>349</v>
      </c>
      <c r="P34" s="72">
        <f t="shared" si="0"/>
        <v>215.98272138228944</v>
      </c>
      <c r="Q34" s="145"/>
    </row>
    <row r="35" spans="1:17" ht="13.8">
      <c r="A35" s="330">
        <v>209</v>
      </c>
      <c r="B35" s="70" t="s">
        <v>29</v>
      </c>
      <c r="C35" s="216" t="s">
        <v>349</v>
      </c>
      <c r="D35" s="215">
        <v>274.72527472527474</v>
      </c>
      <c r="E35" s="216" t="s">
        <v>349</v>
      </c>
      <c r="F35" s="216" t="s">
        <v>349</v>
      </c>
      <c r="G35" s="216" t="s">
        <v>349</v>
      </c>
      <c r="H35" s="216" t="s">
        <v>349</v>
      </c>
      <c r="I35" s="216" t="s">
        <v>349</v>
      </c>
      <c r="J35" s="216" t="s">
        <v>349</v>
      </c>
      <c r="K35" s="215">
        <v>308.64197530864197</v>
      </c>
      <c r="L35" s="216" t="s">
        <v>349</v>
      </c>
      <c r="M35" s="216" t="s">
        <v>349</v>
      </c>
      <c r="N35" s="216" t="s">
        <v>349</v>
      </c>
      <c r="O35" s="216" t="s">
        <v>349</v>
      </c>
      <c r="P35" s="72">
        <f t="shared" si="0"/>
        <v>291.68362501695833</v>
      </c>
      <c r="Q35" s="145"/>
    </row>
    <row r="36" spans="1:17" ht="13.8">
      <c r="A36" s="330">
        <v>210</v>
      </c>
      <c r="B36" s="70" t="s">
        <v>30</v>
      </c>
      <c r="C36" s="215">
        <v>29.455081001472752</v>
      </c>
      <c r="D36" s="215">
        <v>29.129041654529562</v>
      </c>
      <c r="E36" s="216" t="s">
        <v>349</v>
      </c>
      <c r="F36" s="216" t="s">
        <v>349</v>
      </c>
      <c r="G36" s="216" t="s">
        <v>349</v>
      </c>
      <c r="H36" s="216" t="s">
        <v>349</v>
      </c>
      <c r="I36" s="215">
        <v>30.202355783751134</v>
      </c>
      <c r="J36" s="215">
        <v>57.306590257879655</v>
      </c>
      <c r="K36" s="215">
        <v>56.72149744753262</v>
      </c>
      <c r="L36" s="215">
        <v>31.655587211142766</v>
      </c>
      <c r="M36" s="215">
        <v>107.37294201861131</v>
      </c>
      <c r="N36" s="216" t="s">
        <v>349</v>
      </c>
      <c r="O36" s="216" t="s">
        <v>349</v>
      </c>
      <c r="P36" s="72">
        <f t="shared" si="0"/>
        <v>48.834727910702831</v>
      </c>
      <c r="Q36" s="145"/>
    </row>
    <row r="37" spans="1:17" ht="13.8">
      <c r="A37" s="330">
        <v>211</v>
      </c>
      <c r="B37" s="70" t="s">
        <v>31</v>
      </c>
      <c r="C37" s="216" t="s">
        <v>349</v>
      </c>
      <c r="D37" s="216" t="s">
        <v>349</v>
      </c>
      <c r="E37" s="216" t="s">
        <v>349</v>
      </c>
      <c r="F37" s="216" t="s">
        <v>349</v>
      </c>
      <c r="G37" s="216" t="s">
        <v>349</v>
      </c>
      <c r="H37" s="216" t="s">
        <v>349</v>
      </c>
      <c r="I37" s="216" t="s">
        <v>349</v>
      </c>
      <c r="J37" s="216" t="s">
        <v>349</v>
      </c>
      <c r="K37" s="216" t="s">
        <v>349</v>
      </c>
      <c r="L37" s="216" t="s">
        <v>349</v>
      </c>
      <c r="M37" s="216" t="s">
        <v>349</v>
      </c>
      <c r="N37" s="216" t="s">
        <v>349</v>
      </c>
      <c r="O37" s="216" t="s">
        <v>349</v>
      </c>
      <c r="P37" s="72" t="e">
        <f t="shared" si="0"/>
        <v>#DIV/0!</v>
      </c>
      <c r="Q37" s="145"/>
    </row>
    <row r="38" spans="1:17" ht="13.8">
      <c r="A38" s="330">
        <v>212</v>
      </c>
      <c r="B38" s="70" t="s">
        <v>32</v>
      </c>
      <c r="C38" s="216" t="s">
        <v>349</v>
      </c>
      <c r="D38" s="216" t="s">
        <v>349</v>
      </c>
      <c r="E38" s="216" t="s">
        <v>349</v>
      </c>
      <c r="F38" s="216" t="s">
        <v>349</v>
      </c>
      <c r="G38" s="216" t="s">
        <v>349</v>
      </c>
      <c r="H38" s="216" t="s">
        <v>349</v>
      </c>
      <c r="I38" s="216" t="s">
        <v>349</v>
      </c>
      <c r="J38" s="216" t="s">
        <v>349</v>
      </c>
      <c r="K38" s="216" t="s">
        <v>349</v>
      </c>
      <c r="L38" s="216" t="s">
        <v>349</v>
      </c>
      <c r="M38" s="216" t="s">
        <v>349</v>
      </c>
      <c r="N38" s="216" t="s">
        <v>349</v>
      </c>
      <c r="O38" s="216" t="s">
        <v>349</v>
      </c>
      <c r="P38" s="72" t="e">
        <f t="shared" si="0"/>
        <v>#DIV/0!</v>
      </c>
      <c r="Q38" s="145"/>
    </row>
    <row r="39" spans="1:17" ht="13.8">
      <c r="A39" s="330">
        <v>213</v>
      </c>
      <c r="B39" s="70" t="s">
        <v>33</v>
      </c>
      <c r="C39" s="216" t="s">
        <v>349</v>
      </c>
      <c r="D39" s="216" t="s">
        <v>349</v>
      </c>
      <c r="E39" s="216" t="s">
        <v>349</v>
      </c>
      <c r="F39" s="216" t="s">
        <v>349</v>
      </c>
      <c r="G39" s="215">
        <v>99.304865938430979</v>
      </c>
      <c r="H39" s="215">
        <v>102.88065843621401</v>
      </c>
      <c r="I39" s="216" t="s">
        <v>349</v>
      </c>
      <c r="J39" s="216" t="s">
        <v>349</v>
      </c>
      <c r="K39" s="216" t="s">
        <v>349</v>
      </c>
      <c r="L39" s="216" t="s">
        <v>349</v>
      </c>
      <c r="M39" s="215">
        <v>114.15525114155251</v>
      </c>
      <c r="N39" s="216" t="s">
        <v>349</v>
      </c>
      <c r="O39" s="216" t="s">
        <v>349</v>
      </c>
      <c r="P39" s="72">
        <f t="shared" si="0"/>
        <v>105.44692517206583</v>
      </c>
      <c r="Q39" s="145"/>
    </row>
    <row r="40" spans="1:17" ht="13.8">
      <c r="A40" s="330">
        <v>214</v>
      </c>
      <c r="B40" s="70" t="s">
        <v>34</v>
      </c>
      <c r="C40" s="216" t="s">
        <v>349</v>
      </c>
      <c r="D40" s="216" t="s">
        <v>349</v>
      </c>
      <c r="E40" s="215">
        <v>142.85714285714286</v>
      </c>
      <c r="F40" s="216" t="s">
        <v>349</v>
      </c>
      <c r="G40" s="216" t="s">
        <v>349</v>
      </c>
      <c r="H40" s="216" t="s">
        <v>349</v>
      </c>
      <c r="I40" s="216" t="s">
        <v>349</v>
      </c>
      <c r="J40" s="215">
        <v>161.29032258064515</v>
      </c>
      <c r="K40" s="216" t="s">
        <v>349</v>
      </c>
      <c r="L40" s="215">
        <v>144.3001443001443</v>
      </c>
      <c r="M40" s="215">
        <v>174.82517482517483</v>
      </c>
      <c r="N40" s="215">
        <v>340.7155025553663</v>
      </c>
      <c r="O40" s="216" t="s">
        <v>349</v>
      </c>
      <c r="P40" s="72">
        <f t="shared" si="0"/>
        <v>192.79765742369469</v>
      </c>
      <c r="Q40" s="145"/>
    </row>
    <row r="41" spans="1:17" ht="13.8">
      <c r="A41" s="330">
        <v>215</v>
      </c>
      <c r="B41" s="70" t="s">
        <v>35</v>
      </c>
      <c r="C41" s="216" t="s">
        <v>349</v>
      </c>
      <c r="D41" s="216" t="s">
        <v>349</v>
      </c>
      <c r="E41" s="216" t="s">
        <v>349</v>
      </c>
      <c r="F41" s="216" t="s">
        <v>349</v>
      </c>
      <c r="G41" s="216" t="s">
        <v>349</v>
      </c>
      <c r="H41" s="216" t="s">
        <v>349</v>
      </c>
      <c r="I41" s="216" t="s">
        <v>349</v>
      </c>
      <c r="J41" s="215">
        <v>354.6099290780142</v>
      </c>
      <c r="K41" s="216" t="s">
        <v>349</v>
      </c>
      <c r="L41" s="215">
        <v>406.50406504065046</v>
      </c>
      <c r="M41" s="215">
        <v>384.61538461538464</v>
      </c>
      <c r="N41" s="216" t="s">
        <v>349</v>
      </c>
      <c r="O41" s="216" t="s">
        <v>349</v>
      </c>
      <c r="P41" s="72">
        <f t="shared" si="0"/>
        <v>381.90979291134977</v>
      </c>
      <c r="Q41" s="145"/>
    </row>
    <row r="42" spans="1:17" ht="13.8">
      <c r="A42" s="330">
        <v>216</v>
      </c>
      <c r="B42" s="70" t="s">
        <v>36</v>
      </c>
      <c r="C42" s="216" t="s">
        <v>350</v>
      </c>
      <c r="D42" s="216" t="s">
        <v>350</v>
      </c>
      <c r="E42" s="216" t="s">
        <v>350</v>
      </c>
      <c r="F42" s="216" t="s">
        <v>350</v>
      </c>
      <c r="G42" s="216" t="s">
        <v>350</v>
      </c>
      <c r="H42" s="216" t="s">
        <v>350</v>
      </c>
      <c r="I42" s="216" t="s">
        <v>350</v>
      </c>
      <c r="J42" s="216" t="s">
        <v>350</v>
      </c>
      <c r="K42" s="216" t="s">
        <v>350</v>
      </c>
      <c r="L42" s="216" t="s">
        <v>349</v>
      </c>
      <c r="M42" s="216" t="s">
        <v>349</v>
      </c>
      <c r="N42" s="216" t="s">
        <v>349</v>
      </c>
      <c r="O42" s="216">
        <v>440.52863436123351</v>
      </c>
      <c r="P42" s="72">
        <f t="shared" si="0"/>
        <v>440.52863436123351</v>
      </c>
      <c r="Q42" s="145"/>
    </row>
    <row r="43" spans="1:17" ht="13.8">
      <c r="A43" s="330">
        <v>301</v>
      </c>
      <c r="B43" s="70" t="s">
        <v>37</v>
      </c>
      <c r="C43" s="216" t="s">
        <v>349</v>
      </c>
      <c r="D43" s="216" t="s">
        <v>349</v>
      </c>
      <c r="E43" s="216" t="s">
        <v>349</v>
      </c>
      <c r="F43" s="216" t="s">
        <v>349</v>
      </c>
      <c r="G43" s="215">
        <v>99.601593625498012</v>
      </c>
      <c r="H43" s="216" t="s">
        <v>349</v>
      </c>
      <c r="I43" s="215">
        <v>49.333991119881603</v>
      </c>
      <c r="J43" s="216" t="s">
        <v>349</v>
      </c>
      <c r="K43" s="216" t="s">
        <v>349</v>
      </c>
      <c r="L43" s="216" t="s">
        <v>349</v>
      </c>
      <c r="M43" s="215">
        <v>58.719906048150321</v>
      </c>
      <c r="N43" s="216" t="s">
        <v>349</v>
      </c>
      <c r="O43" s="216" t="s">
        <v>349</v>
      </c>
      <c r="P43" s="72">
        <f t="shared" si="0"/>
        <v>69.218496931176659</v>
      </c>
      <c r="Q43" s="145"/>
    </row>
    <row r="44" spans="1:17" ht="13.8">
      <c r="A44" s="330">
        <v>302</v>
      </c>
      <c r="B44" s="70" t="s">
        <v>38</v>
      </c>
      <c r="C44" s="216" t="s">
        <v>349</v>
      </c>
      <c r="D44" s="216" t="s">
        <v>349</v>
      </c>
      <c r="E44" s="215">
        <v>105.3740779768177</v>
      </c>
      <c r="F44" s="216" t="s">
        <v>349</v>
      </c>
      <c r="G44" s="216" t="s">
        <v>349</v>
      </c>
      <c r="H44" s="216" t="s">
        <v>349</v>
      </c>
      <c r="I44" s="215">
        <v>114.41647597254004</v>
      </c>
      <c r="J44" s="216" t="s">
        <v>349</v>
      </c>
      <c r="K44" s="216" t="s">
        <v>349</v>
      </c>
      <c r="L44" s="216" t="s">
        <v>349</v>
      </c>
      <c r="M44" s="216" t="s">
        <v>349</v>
      </c>
      <c r="N44" s="216" t="s">
        <v>349</v>
      </c>
      <c r="O44" s="216" t="s">
        <v>349</v>
      </c>
      <c r="P44" s="72">
        <f t="shared" si="0"/>
        <v>109.89527697467886</v>
      </c>
      <c r="Q44" s="145"/>
    </row>
    <row r="45" spans="1:17" ht="13.8">
      <c r="A45" s="330">
        <v>303</v>
      </c>
      <c r="B45" s="70" t="s">
        <v>39</v>
      </c>
      <c r="C45" s="216" t="s">
        <v>349</v>
      </c>
      <c r="D45" s="216" t="s">
        <v>349</v>
      </c>
      <c r="E45" s="215">
        <v>151.05740181268882</v>
      </c>
      <c r="F45" s="215">
        <v>76.804915514592935</v>
      </c>
      <c r="G45" s="216" t="s">
        <v>349</v>
      </c>
      <c r="H45" s="216" t="s">
        <v>349</v>
      </c>
      <c r="I45" s="215">
        <v>154.67904098994586</v>
      </c>
      <c r="J45" s="216" t="s">
        <v>349</v>
      </c>
      <c r="K45" s="216" t="s">
        <v>349</v>
      </c>
      <c r="L45" s="216" t="s">
        <v>349</v>
      </c>
      <c r="M45" s="215">
        <v>89.206066012488847</v>
      </c>
      <c r="N45" s="215">
        <v>99.900099900099903</v>
      </c>
      <c r="O45" s="216" t="s">
        <v>349</v>
      </c>
      <c r="P45" s="72">
        <f t="shared" si="0"/>
        <v>114.32950484596327</v>
      </c>
      <c r="Q45" s="145"/>
    </row>
    <row r="46" spans="1:17" ht="13.8">
      <c r="A46" s="330">
        <v>304</v>
      </c>
      <c r="B46" s="70" t="s">
        <v>40</v>
      </c>
      <c r="C46" s="216" t="s">
        <v>349</v>
      </c>
      <c r="D46" s="216" t="s">
        <v>349</v>
      </c>
      <c r="E46" s="216" t="s">
        <v>349</v>
      </c>
      <c r="F46" s="216" t="s">
        <v>349</v>
      </c>
      <c r="G46" s="216" t="s">
        <v>349</v>
      </c>
      <c r="H46" s="216" t="s">
        <v>349</v>
      </c>
      <c r="I46" s="216" t="s">
        <v>349</v>
      </c>
      <c r="J46" s="216" t="s">
        <v>349</v>
      </c>
      <c r="K46" s="216" t="s">
        <v>349</v>
      </c>
      <c r="L46" s="216" t="s">
        <v>349</v>
      </c>
      <c r="M46" s="216" t="s">
        <v>349</v>
      </c>
      <c r="N46" s="216" t="s">
        <v>349</v>
      </c>
      <c r="O46" s="216" t="s">
        <v>349</v>
      </c>
      <c r="P46" s="72" t="e">
        <f t="shared" si="0"/>
        <v>#DIV/0!</v>
      </c>
      <c r="Q46" s="145"/>
    </row>
    <row r="47" spans="1:17" ht="13.8">
      <c r="A47" s="330">
        <v>305</v>
      </c>
      <c r="B47" s="70" t="s">
        <v>41</v>
      </c>
      <c r="C47" s="216" t="s">
        <v>349</v>
      </c>
      <c r="D47" s="216" t="s">
        <v>349</v>
      </c>
      <c r="E47" s="216" t="s">
        <v>349</v>
      </c>
      <c r="F47" s="215">
        <v>83.963056255247693</v>
      </c>
      <c r="G47" s="216" t="s">
        <v>349</v>
      </c>
      <c r="H47" s="215">
        <v>163.39869281045753</v>
      </c>
      <c r="I47" s="216" t="s">
        <v>349</v>
      </c>
      <c r="J47" s="216" t="s">
        <v>349</v>
      </c>
      <c r="K47" s="216" t="s">
        <v>349</v>
      </c>
      <c r="L47" s="216" t="s">
        <v>349</v>
      </c>
      <c r="M47" s="216" t="s">
        <v>349</v>
      </c>
      <c r="N47" s="215">
        <v>106.15711252653928</v>
      </c>
      <c r="O47" s="216" t="s">
        <v>349</v>
      </c>
      <c r="P47" s="72">
        <f t="shared" si="0"/>
        <v>117.83962053074816</v>
      </c>
      <c r="Q47" s="145"/>
    </row>
    <row r="48" spans="1:17" ht="13.8">
      <c r="A48" s="330">
        <v>306</v>
      </c>
      <c r="B48" s="70" t="s">
        <v>42</v>
      </c>
      <c r="C48" s="216" t="s">
        <v>349</v>
      </c>
      <c r="D48" s="216" t="s">
        <v>349</v>
      </c>
      <c r="E48" s="216" t="s">
        <v>349</v>
      </c>
      <c r="F48" s="216" t="s">
        <v>349</v>
      </c>
      <c r="G48" s="215">
        <v>490.19607843137254</v>
      </c>
      <c r="H48" s="216" t="s">
        <v>349</v>
      </c>
      <c r="I48" s="216" t="s">
        <v>349</v>
      </c>
      <c r="J48" s="216" t="s">
        <v>349</v>
      </c>
      <c r="K48" s="216" t="s">
        <v>349</v>
      </c>
      <c r="L48" s="216" t="s">
        <v>349</v>
      </c>
      <c r="M48" s="216" t="s">
        <v>349</v>
      </c>
      <c r="N48" s="216" t="s">
        <v>349</v>
      </c>
      <c r="O48" s="216" t="s">
        <v>349</v>
      </c>
      <c r="P48" s="72">
        <f t="shared" si="0"/>
        <v>490.19607843137254</v>
      </c>
      <c r="Q48" s="145"/>
    </row>
    <row r="49" spans="1:17" ht="13.8">
      <c r="A49" s="330">
        <v>307</v>
      </c>
      <c r="B49" s="70" t="s">
        <v>43</v>
      </c>
      <c r="C49" s="215">
        <v>144.71780028943559</v>
      </c>
      <c r="D49" s="216" t="s">
        <v>349</v>
      </c>
      <c r="E49" s="216" t="s">
        <v>349</v>
      </c>
      <c r="F49" s="216" t="s">
        <v>349</v>
      </c>
      <c r="G49" s="216" t="s">
        <v>349</v>
      </c>
      <c r="H49" s="216" t="s">
        <v>349</v>
      </c>
      <c r="I49" s="216" t="s">
        <v>349</v>
      </c>
      <c r="J49" s="216" t="s">
        <v>349</v>
      </c>
      <c r="K49" s="216" t="s">
        <v>349</v>
      </c>
      <c r="L49" s="216" t="s">
        <v>349</v>
      </c>
      <c r="M49" s="215">
        <v>178.89087656529517</v>
      </c>
      <c r="N49" s="216" t="s">
        <v>349</v>
      </c>
      <c r="O49" s="216" t="s">
        <v>349</v>
      </c>
      <c r="P49" s="72">
        <f t="shared" si="0"/>
        <v>161.80433842736539</v>
      </c>
      <c r="Q49" s="145"/>
    </row>
    <row r="50" spans="1:17" ht="13.8">
      <c r="A50" s="330">
        <v>308</v>
      </c>
      <c r="B50" s="70" t="s">
        <v>44</v>
      </c>
      <c r="C50" s="216" t="s">
        <v>349</v>
      </c>
      <c r="D50" s="216" t="s">
        <v>349</v>
      </c>
      <c r="E50" s="216" t="s">
        <v>349</v>
      </c>
      <c r="F50" s="216" t="s">
        <v>349</v>
      </c>
      <c r="G50" s="216" t="s">
        <v>349</v>
      </c>
      <c r="H50" s="216" t="s">
        <v>349</v>
      </c>
      <c r="I50" s="215">
        <v>147.49262536873155</v>
      </c>
      <c r="J50" s="216" t="s">
        <v>349</v>
      </c>
      <c r="K50" s="216" t="s">
        <v>349</v>
      </c>
      <c r="L50" s="216" t="s">
        <v>349</v>
      </c>
      <c r="M50" s="215">
        <v>171.23287671232876</v>
      </c>
      <c r="N50" s="216" t="s">
        <v>349</v>
      </c>
      <c r="O50" s="216" t="s">
        <v>349</v>
      </c>
      <c r="P50" s="72">
        <f t="shared" si="0"/>
        <v>159.36275104053016</v>
      </c>
      <c r="Q50" s="145"/>
    </row>
    <row r="51" spans="1:17" ht="13.8">
      <c r="A51" s="330">
        <v>401</v>
      </c>
      <c r="B51" s="70" t="s">
        <v>45</v>
      </c>
      <c r="C51" s="216" t="s">
        <v>349</v>
      </c>
      <c r="D51" s="216" t="s">
        <v>349</v>
      </c>
      <c r="E51" s="215">
        <v>104.22094841063053</v>
      </c>
      <c r="F51" s="216" t="s">
        <v>349</v>
      </c>
      <c r="G51" s="215">
        <v>55.309734513274336</v>
      </c>
      <c r="H51" s="216" t="s">
        <v>349</v>
      </c>
      <c r="I51" s="215">
        <v>56.882821387940837</v>
      </c>
      <c r="J51" s="216" t="s">
        <v>349</v>
      </c>
      <c r="K51" s="216" t="s">
        <v>349</v>
      </c>
      <c r="L51" s="215">
        <v>60.096153846153847</v>
      </c>
      <c r="M51" s="216" t="s">
        <v>349</v>
      </c>
      <c r="N51" s="216" t="s">
        <v>349</v>
      </c>
      <c r="O51" s="216" t="s">
        <v>349</v>
      </c>
      <c r="P51" s="72">
        <f t="shared" si="0"/>
        <v>69.127414539499895</v>
      </c>
      <c r="Q51" s="145"/>
    </row>
    <row r="52" spans="1:17" ht="13.8">
      <c r="A52" s="330">
        <v>402</v>
      </c>
      <c r="B52" s="70" t="s">
        <v>46</v>
      </c>
      <c r="C52" s="216" t="s">
        <v>349</v>
      </c>
      <c r="D52" s="216" t="s">
        <v>349</v>
      </c>
      <c r="E52" s="216" t="s">
        <v>349</v>
      </c>
      <c r="F52" s="216" t="s">
        <v>349</v>
      </c>
      <c r="G52" s="216" t="s">
        <v>349</v>
      </c>
      <c r="H52" s="216" t="s">
        <v>349</v>
      </c>
      <c r="I52" s="216" t="s">
        <v>349</v>
      </c>
      <c r="J52" s="216" t="s">
        <v>349</v>
      </c>
      <c r="K52" s="216" t="s">
        <v>349</v>
      </c>
      <c r="L52" s="216" t="s">
        <v>349</v>
      </c>
      <c r="M52" s="216" t="s">
        <v>349</v>
      </c>
      <c r="N52" s="216" t="s">
        <v>349</v>
      </c>
      <c r="O52" s="216" t="s">
        <v>349</v>
      </c>
      <c r="P52" s="72" t="e">
        <f t="shared" si="0"/>
        <v>#DIV/0!</v>
      </c>
      <c r="Q52" s="145"/>
    </row>
    <row r="53" spans="1:17" ht="13.8">
      <c r="A53" s="330">
        <v>403</v>
      </c>
      <c r="B53" s="70" t="s">
        <v>47</v>
      </c>
      <c r="C53" s="216" t="s">
        <v>349</v>
      </c>
      <c r="D53" s="216" t="s">
        <v>349</v>
      </c>
      <c r="E53" s="216" t="s">
        <v>349</v>
      </c>
      <c r="F53" s="216" t="s">
        <v>349</v>
      </c>
      <c r="G53" s="216" t="s">
        <v>349</v>
      </c>
      <c r="H53" s="216" t="s">
        <v>349</v>
      </c>
      <c r="I53" s="216" t="s">
        <v>349</v>
      </c>
      <c r="J53" s="216" t="s">
        <v>349</v>
      </c>
      <c r="K53" s="215">
        <v>211.86440677966101</v>
      </c>
      <c r="L53" s="216" t="s">
        <v>349</v>
      </c>
      <c r="M53" s="216" t="s">
        <v>349</v>
      </c>
      <c r="N53" s="216" t="s">
        <v>349</v>
      </c>
      <c r="O53" s="216" t="s">
        <v>349</v>
      </c>
      <c r="P53" s="72">
        <f t="shared" si="0"/>
        <v>211.86440677966101</v>
      </c>
      <c r="Q53" s="145"/>
    </row>
    <row r="54" spans="1:17" ht="13.8">
      <c r="A54" s="330">
        <v>404</v>
      </c>
      <c r="B54" s="70" t="s">
        <v>48</v>
      </c>
      <c r="C54" s="216" t="s">
        <v>349</v>
      </c>
      <c r="D54" s="216" t="s">
        <v>349</v>
      </c>
      <c r="E54" s="216" t="s">
        <v>349</v>
      </c>
      <c r="F54" s="216" t="s">
        <v>349</v>
      </c>
      <c r="G54" s="216" t="s">
        <v>349</v>
      </c>
      <c r="H54" s="216" t="s">
        <v>349</v>
      </c>
      <c r="I54" s="216" t="s">
        <v>349</v>
      </c>
      <c r="J54" s="216" t="s">
        <v>349</v>
      </c>
      <c r="K54" s="216" t="s">
        <v>349</v>
      </c>
      <c r="L54" s="216" t="s">
        <v>349</v>
      </c>
      <c r="M54" s="215">
        <v>247.52475247524754</v>
      </c>
      <c r="N54" s="216" t="s">
        <v>349</v>
      </c>
      <c r="O54" s="216" t="s">
        <v>349</v>
      </c>
      <c r="P54" s="72">
        <f t="shared" si="0"/>
        <v>247.52475247524754</v>
      </c>
      <c r="Q54" s="145"/>
    </row>
    <row r="55" spans="1:17" ht="13.8">
      <c r="A55" s="330">
        <v>405</v>
      </c>
      <c r="B55" s="70" t="s">
        <v>49</v>
      </c>
      <c r="C55" s="216" t="s">
        <v>349</v>
      </c>
      <c r="D55" s="216" t="s">
        <v>349</v>
      </c>
      <c r="E55" s="216" t="s">
        <v>349</v>
      </c>
      <c r="F55" s="216" t="s">
        <v>349</v>
      </c>
      <c r="G55" s="216" t="s">
        <v>349</v>
      </c>
      <c r="H55" s="216" t="s">
        <v>349</v>
      </c>
      <c r="I55" s="216" t="s">
        <v>349</v>
      </c>
      <c r="J55" s="216" t="s">
        <v>349</v>
      </c>
      <c r="K55" s="215">
        <v>157.23270440251574</v>
      </c>
      <c r="L55" s="216" t="s">
        <v>349</v>
      </c>
      <c r="M55" s="216" t="s">
        <v>349</v>
      </c>
      <c r="N55" s="215">
        <v>216.45021645021646</v>
      </c>
      <c r="O55" s="216" t="s">
        <v>349</v>
      </c>
      <c r="P55" s="72">
        <f t="shared" si="0"/>
        <v>186.8414604263661</v>
      </c>
      <c r="Q55" s="145"/>
    </row>
    <row r="56" spans="1:17" ht="13.8">
      <c r="A56" s="330">
        <v>406</v>
      </c>
      <c r="B56" s="70" t="s">
        <v>50</v>
      </c>
      <c r="C56" s="216" t="s">
        <v>349</v>
      </c>
      <c r="D56" s="216" t="s">
        <v>349</v>
      </c>
      <c r="E56" s="216" t="s">
        <v>349</v>
      </c>
      <c r="F56" s="216" t="s">
        <v>349</v>
      </c>
      <c r="G56" s="216" t="s">
        <v>349</v>
      </c>
      <c r="H56" s="216" t="s">
        <v>349</v>
      </c>
      <c r="I56" s="216" t="s">
        <v>349</v>
      </c>
      <c r="J56" s="216" t="s">
        <v>349</v>
      </c>
      <c r="K56" s="216" t="s">
        <v>349</v>
      </c>
      <c r="L56" s="216" t="s">
        <v>349</v>
      </c>
      <c r="M56" s="216" t="s">
        <v>349</v>
      </c>
      <c r="N56" s="216" t="s">
        <v>349</v>
      </c>
      <c r="O56" s="216" t="s">
        <v>349</v>
      </c>
      <c r="P56" s="72" t="e">
        <f t="shared" si="0"/>
        <v>#DIV/0!</v>
      </c>
      <c r="Q56" s="145"/>
    </row>
    <row r="57" spans="1:17" ht="13.8">
      <c r="A57" s="330">
        <v>407</v>
      </c>
      <c r="B57" s="70" t="s">
        <v>51</v>
      </c>
      <c r="C57" s="216" t="s">
        <v>349</v>
      </c>
      <c r="D57" s="216" t="s">
        <v>349</v>
      </c>
      <c r="E57" s="216" t="s">
        <v>349</v>
      </c>
      <c r="F57" s="216" t="s">
        <v>349</v>
      </c>
      <c r="G57" s="216" t="s">
        <v>349</v>
      </c>
      <c r="H57" s="216" t="s">
        <v>349</v>
      </c>
      <c r="I57" s="215">
        <v>623.05295950155767</v>
      </c>
      <c r="J57" s="216" t="s">
        <v>349</v>
      </c>
      <c r="K57" s="216" t="s">
        <v>349</v>
      </c>
      <c r="L57" s="216" t="s">
        <v>349</v>
      </c>
      <c r="M57" s="216" t="s">
        <v>349</v>
      </c>
      <c r="N57" s="215">
        <v>444.44444444444446</v>
      </c>
      <c r="O57" s="216" t="s">
        <v>349</v>
      </c>
      <c r="P57" s="72">
        <f t="shared" si="0"/>
        <v>533.74870197300106</v>
      </c>
      <c r="Q57" s="145"/>
    </row>
    <row r="58" spans="1:17" ht="13.8">
      <c r="A58" s="330">
        <v>408</v>
      </c>
      <c r="B58" s="70" t="s">
        <v>52</v>
      </c>
      <c r="C58" s="216" t="s">
        <v>349</v>
      </c>
      <c r="D58" s="216" t="s">
        <v>349</v>
      </c>
      <c r="E58" s="216" t="s">
        <v>349</v>
      </c>
      <c r="F58" s="216" t="s">
        <v>349</v>
      </c>
      <c r="G58" s="215">
        <v>292.39766081871346</v>
      </c>
      <c r="H58" s="216" t="s">
        <v>349</v>
      </c>
      <c r="I58" s="216" t="s">
        <v>349</v>
      </c>
      <c r="J58" s="216" t="s">
        <v>349</v>
      </c>
      <c r="K58" s="216" t="s">
        <v>349</v>
      </c>
      <c r="L58" s="216" t="s">
        <v>349</v>
      </c>
      <c r="M58" s="216" t="s">
        <v>349</v>
      </c>
      <c r="N58" s="216" t="s">
        <v>349</v>
      </c>
      <c r="O58" s="216" t="s">
        <v>349</v>
      </c>
      <c r="P58" s="72">
        <f t="shared" si="0"/>
        <v>292.39766081871346</v>
      </c>
      <c r="Q58" s="145"/>
    </row>
    <row r="59" spans="1:17" ht="13.8">
      <c r="A59" s="330">
        <v>409</v>
      </c>
      <c r="B59" s="70" t="s">
        <v>53</v>
      </c>
      <c r="C59" s="216" t="s">
        <v>349</v>
      </c>
      <c r="D59" s="215">
        <v>253.80710659898475</v>
      </c>
      <c r="E59" s="215">
        <v>286.53295128939828</v>
      </c>
      <c r="F59" s="216" t="s">
        <v>349</v>
      </c>
      <c r="G59" s="216" t="s">
        <v>349</v>
      </c>
      <c r="H59" s="216" t="s">
        <v>349</v>
      </c>
      <c r="I59" s="216" t="s">
        <v>349</v>
      </c>
      <c r="J59" s="216" t="s">
        <v>349</v>
      </c>
      <c r="K59" s="216" t="s">
        <v>349</v>
      </c>
      <c r="L59" s="216" t="s">
        <v>349</v>
      </c>
      <c r="M59" s="216" t="s">
        <v>349</v>
      </c>
      <c r="N59" s="216" t="s">
        <v>349</v>
      </c>
      <c r="O59" s="216" t="s">
        <v>349</v>
      </c>
      <c r="P59" s="72">
        <f t="shared" si="0"/>
        <v>270.17002894419153</v>
      </c>
      <c r="Q59" s="145"/>
    </row>
    <row r="60" spans="1:17" ht="13.8">
      <c r="A60" s="330">
        <v>410</v>
      </c>
      <c r="B60" s="70" t="s">
        <v>54</v>
      </c>
      <c r="C60" s="216" t="s">
        <v>349</v>
      </c>
      <c r="D60" s="216" t="s">
        <v>349</v>
      </c>
      <c r="E60" s="216" t="s">
        <v>349</v>
      </c>
      <c r="F60" s="216" t="s">
        <v>349</v>
      </c>
      <c r="G60" s="216" t="s">
        <v>349</v>
      </c>
      <c r="H60" s="216" t="s">
        <v>349</v>
      </c>
      <c r="I60" s="216" t="s">
        <v>349</v>
      </c>
      <c r="J60" s="215">
        <v>179.85611510791367</v>
      </c>
      <c r="K60" s="216" t="s">
        <v>349</v>
      </c>
      <c r="L60" s="216" t="s">
        <v>349</v>
      </c>
      <c r="M60" s="216" t="s">
        <v>349</v>
      </c>
      <c r="N60" s="216" t="s">
        <v>349</v>
      </c>
      <c r="O60" s="216">
        <v>103.62694300518135</v>
      </c>
      <c r="P60" s="72">
        <f t="shared" si="0"/>
        <v>141.74152905654751</v>
      </c>
      <c r="Q60" s="145"/>
    </row>
    <row r="61" spans="1:17" ht="13.8">
      <c r="A61" s="330">
        <v>501</v>
      </c>
      <c r="B61" s="70" t="s">
        <v>55</v>
      </c>
      <c r="C61" s="216" t="s">
        <v>349</v>
      </c>
      <c r="D61" s="216" t="s">
        <v>349</v>
      </c>
      <c r="E61" s="215">
        <v>150.48908954100827</v>
      </c>
      <c r="F61" s="216" t="s">
        <v>349</v>
      </c>
      <c r="G61" s="215">
        <v>77.700077700077699</v>
      </c>
      <c r="H61" s="216" t="s">
        <v>349</v>
      </c>
      <c r="I61" s="215">
        <v>80.840743734842363</v>
      </c>
      <c r="J61" s="216" t="s">
        <v>349</v>
      </c>
      <c r="K61" s="216" t="s">
        <v>349</v>
      </c>
      <c r="L61" s="216" t="s">
        <v>349</v>
      </c>
      <c r="M61" s="216" t="s">
        <v>349</v>
      </c>
      <c r="N61" s="215">
        <v>110.49723756906079</v>
      </c>
      <c r="O61" s="216" t="s">
        <v>349</v>
      </c>
      <c r="P61" s="72">
        <f t="shared" si="0"/>
        <v>104.88178713624728</v>
      </c>
      <c r="Q61" s="145"/>
    </row>
    <row r="62" spans="1:17" ht="13.8">
      <c r="A62" s="330">
        <v>502</v>
      </c>
      <c r="B62" s="70" t="s">
        <v>56</v>
      </c>
      <c r="C62" s="216" t="s">
        <v>349</v>
      </c>
      <c r="D62" s="216" t="s">
        <v>349</v>
      </c>
      <c r="E62" s="216" t="s">
        <v>349</v>
      </c>
      <c r="F62" s="215">
        <v>132.80212483399734</v>
      </c>
      <c r="G62" s="216" t="s">
        <v>349</v>
      </c>
      <c r="H62" s="216" t="s">
        <v>349</v>
      </c>
      <c r="I62" s="216" t="s">
        <v>349</v>
      </c>
      <c r="J62" s="215">
        <v>122.10012210012211</v>
      </c>
      <c r="K62" s="216" t="s">
        <v>349</v>
      </c>
      <c r="L62" s="216" t="s">
        <v>349</v>
      </c>
      <c r="M62" s="215">
        <v>130.20833333333331</v>
      </c>
      <c r="N62" s="216" t="s">
        <v>349</v>
      </c>
      <c r="O62" s="216" t="s">
        <v>349</v>
      </c>
      <c r="P62" s="72">
        <f t="shared" si="0"/>
        <v>128.37019342248425</v>
      </c>
      <c r="Q62" s="145"/>
    </row>
    <row r="63" spans="1:17" ht="13.8">
      <c r="A63" s="330">
        <v>503</v>
      </c>
      <c r="B63" s="70" t="s">
        <v>57</v>
      </c>
      <c r="C63" s="215">
        <v>114.81056257175661</v>
      </c>
      <c r="D63" s="216" t="s">
        <v>349</v>
      </c>
      <c r="E63" s="216" t="s">
        <v>349</v>
      </c>
      <c r="F63" s="216" t="s">
        <v>349</v>
      </c>
      <c r="G63" s="216" t="s">
        <v>349</v>
      </c>
      <c r="H63" s="216" t="s">
        <v>349</v>
      </c>
      <c r="I63" s="216" t="s">
        <v>349</v>
      </c>
      <c r="J63" s="215">
        <v>102.88065843621401</v>
      </c>
      <c r="K63" s="216" t="s">
        <v>349</v>
      </c>
      <c r="L63" s="216" t="s">
        <v>349</v>
      </c>
      <c r="M63" s="216" t="s">
        <v>349</v>
      </c>
      <c r="N63" s="215">
        <v>123.91573729863693</v>
      </c>
      <c r="O63" s="216" t="s">
        <v>349</v>
      </c>
      <c r="P63" s="72">
        <f t="shared" si="0"/>
        <v>113.86898610220253</v>
      </c>
      <c r="Q63" s="145"/>
    </row>
    <row r="64" spans="1:17" ht="13.8">
      <c r="A64" s="330">
        <v>504</v>
      </c>
      <c r="B64" s="70" t="s">
        <v>58</v>
      </c>
      <c r="C64" s="216" t="s">
        <v>349</v>
      </c>
      <c r="D64" s="216" t="s">
        <v>349</v>
      </c>
      <c r="E64" s="216" t="s">
        <v>349</v>
      </c>
      <c r="F64" s="216" t="s">
        <v>349</v>
      </c>
      <c r="G64" s="216" t="s">
        <v>349</v>
      </c>
      <c r="H64" s="216" t="s">
        <v>349</v>
      </c>
      <c r="I64" s="216" t="s">
        <v>349</v>
      </c>
      <c r="J64" s="216" t="s">
        <v>349</v>
      </c>
      <c r="K64" s="216" t="s">
        <v>349</v>
      </c>
      <c r="L64" s="216" t="s">
        <v>349</v>
      </c>
      <c r="M64" s="216" t="s">
        <v>349</v>
      </c>
      <c r="N64" s="216" t="s">
        <v>349</v>
      </c>
      <c r="O64" s="216" t="s">
        <v>349</v>
      </c>
      <c r="P64" s="72" t="e">
        <f t="shared" si="0"/>
        <v>#DIV/0!</v>
      </c>
      <c r="Q64" s="145"/>
    </row>
    <row r="65" spans="1:17" ht="13.8">
      <c r="A65" s="330">
        <v>505</v>
      </c>
      <c r="B65" s="70" t="s">
        <v>84</v>
      </c>
      <c r="C65" s="216" t="s">
        <v>349</v>
      </c>
      <c r="D65" s="216" t="s">
        <v>349</v>
      </c>
      <c r="E65" s="216" t="s">
        <v>349</v>
      </c>
      <c r="F65" s="216" t="s">
        <v>349</v>
      </c>
      <c r="G65" s="215">
        <v>133.68983957219251</v>
      </c>
      <c r="H65" s="215">
        <v>137.74104683195591</v>
      </c>
      <c r="I65" s="216" t="s">
        <v>349</v>
      </c>
      <c r="J65" s="216" t="s">
        <v>349</v>
      </c>
      <c r="K65" s="216" t="s">
        <v>349</v>
      </c>
      <c r="L65" s="215">
        <v>140.64697609001408</v>
      </c>
      <c r="M65" s="216" t="s">
        <v>349</v>
      </c>
      <c r="N65" s="216" t="s">
        <v>349</v>
      </c>
      <c r="O65" s="216" t="s">
        <v>349</v>
      </c>
      <c r="P65" s="72">
        <f t="shared" si="0"/>
        <v>137.35928749805416</v>
      </c>
      <c r="Q65" s="145"/>
    </row>
    <row r="66" spans="1:17" ht="13.8">
      <c r="A66" s="330">
        <v>506</v>
      </c>
      <c r="B66" s="70" t="s">
        <v>60</v>
      </c>
      <c r="C66" s="216" t="s">
        <v>349</v>
      </c>
      <c r="D66" s="216" t="s">
        <v>349</v>
      </c>
      <c r="E66" s="216" t="s">
        <v>349</v>
      </c>
      <c r="F66" s="215">
        <v>207.03933747412009</v>
      </c>
      <c r="G66" s="216" t="s">
        <v>349</v>
      </c>
      <c r="H66" s="216" t="s">
        <v>349</v>
      </c>
      <c r="I66" s="216" t="s">
        <v>349</v>
      </c>
      <c r="J66" s="216" t="s">
        <v>349</v>
      </c>
      <c r="K66" s="216" t="s">
        <v>349</v>
      </c>
      <c r="L66" s="216" t="s">
        <v>349</v>
      </c>
      <c r="M66" s="216" t="s">
        <v>349</v>
      </c>
      <c r="N66" s="216" t="s">
        <v>349</v>
      </c>
      <c r="O66" s="216" t="s">
        <v>349</v>
      </c>
      <c r="P66" s="72">
        <f t="shared" si="0"/>
        <v>207.03933747412009</v>
      </c>
      <c r="Q66" s="145"/>
    </row>
    <row r="67" spans="1:17" ht="13.8">
      <c r="A67" s="330">
        <v>507</v>
      </c>
      <c r="B67" s="70" t="s">
        <v>61</v>
      </c>
      <c r="C67" s="216" t="s">
        <v>349</v>
      </c>
      <c r="D67" s="216" t="s">
        <v>349</v>
      </c>
      <c r="E67" s="216" t="s">
        <v>349</v>
      </c>
      <c r="F67" s="216" t="s">
        <v>349</v>
      </c>
      <c r="G67" s="216" t="s">
        <v>349</v>
      </c>
      <c r="H67" s="216" t="s">
        <v>349</v>
      </c>
      <c r="I67" s="216" t="s">
        <v>349</v>
      </c>
      <c r="J67" s="216" t="s">
        <v>349</v>
      </c>
      <c r="K67" s="216" t="s">
        <v>349</v>
      </c>
      <c r="L67" s="216" t="s">
        <v>349</v>
      </c>
      <c r="M67" s="216" t="s">
        <v>349</v>
      </c>
      <c r="N67" s="216" t="s">
        <v>349</v>
      </c>
      <c r="O67" s="216" t="s">
        <v>349</v>
      </c>
      <c r="P67" s="72" t="e">
        <f t="shared" si="0"/>
        <v>#DIV/0!</v>
      </c>
      <c r="Q67" s="145"/>
    </row>
    <row r="68" spans="1:17" ht="13.8">
      <c r="A68" s="330">
        <v>508</v>
      </c>
      <c r="B68" s="70" t="s">
        <v>62</v>
      </c>
      <c r="C68" s="216" t="s">
        <v>349</v>
      </c>
      <c r="D68" s="216" t="s">
        <v>349</v>
      </c>
      <c r="E68" s="216" t="s">
        <v>349</v>
      </c>
      <c r="F68" s="216" t="s">
        <v>349</v>
      </c>
      <c r="G68" s="216" t="s">
        <v>349</v>
      </c>
      <c r="H68" s="216" t="s">
        <v>349</v>
      </c>
      <c r="I68" s="216" t="s">
        <v>349</v>
      </c>
      <c r="J68" s="216" t="s">
        <v>349</v>
      </c>
      <c r="K68" s="216" t="s">
        <v>349</v>
      </c>
      <c r="L68" s="216" t="s">
        <v>349</v>
      </c>
      <c r="M68" s="216" t="s">
        <v>349</v>
      </c>
      <c r="N68" s="216" t="s">
        <v>349</v>
      </c>
      <c r="O68" s="216" t="s">
        <v>349</v>
      </c>
      <c r="P68" s="72" t="e">
        <f t="shared" si="0"/>
        <v>#DIV/0!</v>
      </c>
      <c r="Q68" s="145"/>
    </row>
    <row r="69" spans="1:17" ht="13.8">
      <c r="A69" s="330">
        <v>509</v>
      </c>
      <c r="B69" s="70" t="s">
        <v>63</v>
      </c>
      <c r="C69" s="216" t="s">
        <v>349</v>
      </c>
      <c r="D69" s="216" t="s">
        <v>349</v>
      </c>
      <c r="E69" s="216" t="s">
        <v>349</v>
      </c>
      <c r="F69" s="216" t="s">
        <v>349</v>
      </c>
      <c r="G69" s="216" t="s">
        <v>349</v>
      </c>
      <c r="H69" s="216" t="s">
        <v>349</v>
      </c>
      <c r="I69" s="216" t="s">
        <v>349</v>
      </c>
      <c r="J69" s="216" t="s">
        <v>349</v>
      </c>
      <c r="K69" s="216" t="s">
        <v>349</v>
      </c>
      <c r="L69" s="216" t="s">
        <v>349</v>
      </c>
      <c r="M69" s="216" t="s">
        <v>349</v>
      </c>
      <c r="N69" s="216" t="s">
        <v>349</v>
      </c>
      <c r="O69" s="216" t="s">
        <v>349</v>
      </c>
      <c r="P69" s="72" t="e">
        <f t="shared" si="0"/>
        <v>#DIV/0!</v>
      </c>
      <c r="Q69" s="145"/>
    </row>
    <row r="70" spans="1:17" ht="13.8">
      <c r="A70" s="330">
        <v>510</v>
      </c>
      <c r="B70" s="70" t="s">
        <v>64</v>
      </c>
      <c r="C70" s="216" t="s">
        <v>349</v>
      </c>
      <c r="D70" s="216" t="s">
        <v>349</v>
      </c>
      <c r="E70" s="216" t="s">
        <v>349</v>
      </c>
      <c r="F70" s="216" t="s">
        <v>349</v>
      </c>
      <c r="G70" s="215">
        <v>217.39130434782609</v>
      </c>
      <c r="H70" s="216" t="s">
        <v>349</v>
      </c>
      <c r="I70" s="216" t="s">
        <v>349</v>
      </c>
      <c r="J70" s="216" t="s">
        <v>349</v>
      </c>
      <c r="K70" s="216" t="s">
        <v>349</v>
      </c>
      <c r="L70" s="216" t="s">
        <v>349</v>
      </c>
      <c r="M70" s="216" t="s">
        <v>349</v>
      </c>
      <c r="N70" s="216" t="s">
        <v>349</v>
      </c>
      <c r="O70" s="216" t="s">
        <v>349</v>
      </c>
      <c r="P70" s="72">
        <f t="shared" si="0"/>
        <v>217.39130434782609</v>
      </c>
      <c r="Q70" s="145"/>
    </row>
    <row r="71" spans="1:17" ht="13.8">
      <c r="A71" s="330">
        <v>511</v>
      </c>
      <c r="B71" s="70" t="s">
        <v>65</v>
      </c>
      <c r="C71" s="216" t="s">
        <v>349</v>
      </c>
      <c r="D71" s="216" t="s">
        <v>349</v>
      </c>
      <c r="E71" s="216" t="s">
        <v>349</v>
      </c>
      <c r="F71" s="216" t="s">
        <v>349</v>
      </c>
      <c r="G71" s="216" t="s">
        <v>349</v>
      </c>
      <c r="H71" s="216" t="s">
        <v>349</v>
      </c>
      <c r="I71" s="216" t="s">
        <v>349</v>
      </c>
      <c r="J71" s="216" t="s">
        <v>349</v>
      </c>
      <c r="K71" s="216" t="s">
        <v>349</v>
      </c>
      <c r="L71" s="216" t="s">
        <v>349</v>
      </c>
      <c r="M71" s="216" t="s">
        <v>349</v>
      </c>
      <c r="N71" s="216" t="s">
        <v>349</v>
      </c>
      <c r="O71" s="216" t="s">
        <v>349</v>
      </c>
      <c r="P71" s="72" t="e">
        <f t="shared" si="0"/>
        <v>#DIV/0!</v>
      </c>
      <c r="Q71" s="145"/>
    </row>
    <row r="72" spans="1:17" ht="13.8">
      <c r="A72" s="330">
        <v>601</v>
      </c>
      <c r="B72" s="70" t="s">
        <v>66</v>
      </c>
      <c r="C72" s="215">
        <v>52.742616033755269</v>
      </c>
      <c r="D72" s="216" t="s">
        <v>349</v>
      </c>
      <c r="E72" s="216" t="s">
        <v>349</v>
      </c>
      <c r="F72" s="215">
        <v>51.440329218107003</v>
      </c>
      <c r="G72" s="216" t="s">
        <v>349</v>
      </c>
      <c r="H72" s="215">
        <v>50.175614651279474</v>
      </c>
      <c r="I72" s="216" t="s">
        <v>349</v>
      </c>
      <c r="J72" s="216" t="s">
        <v>349</v>
      </c>
      <c r="K72" s="215">
        <v>49.091801669121253</v>
      </c>
      <c r="L72" s="216" t="s">
        <v>349</v>
      </c>
      <c r="M72" s="216" t="s">
        <v>349</v>
      </c>
      <c r="N72" s="215">
        <v>63.411540900443882</v>
      </c>
      <c r="O72" s="216" t="s">
        <v>349</v>
      </c>
      <c r="P72" s="72">
        <f t="shared" ref="P72:P82" si="1">AVERAGE(C72:O72)</f>
        <v>53.372380494541368</v>
      </c>
      <c r="Q72" s="145"/>
    </row>
    <row r="73" spans="1:17" ht="13.8">
      <c r="A73" s="330">
        <v>602</v>
      </c>
      <c r="B73" s="70" t="s">
        <v>67</v>
      </c>
      <c r="C73" s="216" t="s">
        <v>349</v>
      </c>
      <c r="D73" s="216" t="s">
        <v>349</v>
      </c>
      <c r="E73" s="216" t="s">
        <v>349</v>
      </c>
      <c r="F73" s="216" t="s">
        <v>349</v>
      </c>
      <c r="G73" s="216" t="s">
        <v>349</v>
      </c>
      <c r="H73" s="216" t="s">
        <v>349</v>
      </c>
      <c r="I73" s="216" t="s">
        <v>349</v>
      </c>
      <c r="J73" s="216" t="s">
        <v>349</v>
      </c>
      <c r="K73" s="216" t="s">
        <v>349</v>
      </c>
      <c r="L73" s="216" t="s">
        <v>349</v>
      </c>
      <c r="M73" s="216" t="s">
        <v>349</v>
      </c>
      <c r="N73" s="216" t="s">
        <v>349</v>
      </c>
      <c r="O73" s="216" t="s">
        <v>349</v>
      </c>
      <c r="P73" s="72" t="e">
        <f t="shared" si="1"/>
        <v>#DIV/0!</v>
      </c>
      <c r="Q73" s="145"/>
    </row>
    <row r="74" spans="1:17" ht="13.8">
      <c r="A74" s="330">
        <v>603</v>
      </c>
      <c r="B74" s="70" t="s">
        <v>68</v>
      </c>
      <c r="C74" s="216" t="s">
        <v>349</v>
      </c>
      <c r="D74" s="216" t="s">
        <v>349</v>
      </c>
      <c r="E74" s="215">
        <v>107.06638115631692</v>
      </c>
      <c r="F74" s="216" t="s">
        <v>349</v>
      </c>
      <c r="G74" s="216" t="s">
        <v>349</v>
      </c>
      <c r="H74" s="215">
        <v>115.60693641618498</v>
      </c>
      <c r="I74" s="216" t="s">
        <v>349</v>
      </c>
      <c r="J74" s="216" t="s">
        <v>349</v>
      </c>
      <c r="K74" s="216" t="s">
        <v>349</v>
      </c>
      <c r="L74" s="216" t="s">
        <v>349</v>
      </c>
      <c r="M74" s="216" t="s">
        <v>349</v>
      </c>
      <c r="N74" s="216" t="s">
        <v>349</v>
      </c>
      <c r="O74" s="216" t="s">
        <v>349</v>
      </c>
      <c r="P74" s="72">
        <f t="shared" si="1"/>
        <v>111.33665878625095</v>
      </c>
      <c r="Q74" s="145"/>
    </row>
    <row r="75" spans="1:17" ht="13.8">
      <c r="A75" s="330">
        <v>604</v>
      </c>
      <c r="B75" s="70" t="s">
        <v>69</v>
      </c>
      <c r="C75" s="216" t="s">
        <v>349</v>
      </c>
      <c r="D75" s="216" t="s">
        <v>349</v>
      </c>
      <c r="E75" s="216" t="s">
        <v>349</v>
      </c>
      <c r="F75" s="216" t="s">
        <v>349</v>
      </c>
      <c r="G75" s="216" t="s">
        <v>349</v>
      </c>
      <c r="H75" s="216" t="s">
        <v>349</v>
      </c>
      <c r="I75" s="216" t="s">
        <v>349</v>
      </c>
      <c r="J75" s="216" t="s">
        <v>349</v>
      </c>
      <c r="K75" s="216" t="s">
        <v>349</v>
      </c>
      <c r="L75" s="216" t="s">
        <v>349</v>
      </c>
      <c r="M75" s="216" t="s">
        <v>349</v>
      </c>
      <c r="N75" s="216" t="s">
        <v>349</v>
      </c>
      <c r="O75" s="216" t="s">
        <v>349</v>
      </c>
      <c r="P75" s="72" t="e">
        <f t="shared" si="1"/>
        <v>#DIV/0!</v>
      </c>
      <c r="Q75" s="145"/>
    </row>
    <row r="76" spans="1:17" ht="13.8">
      <c r="A76" s="330">
        <v>605</v>
      </c>
      <c r="B76" s="70" t="s">
        <v>70</v>
      </c>
      <c r="C76" s="216" t="s">
        <v>349</v>
      </c>
      <c r="D76" s="216" t="s">
        <v>349</v>
      </c>
      <c r="E76" s="216" t="s">
        <v>349</v>
      </c>
      <c r="F76" s="216" t="s">
        <v>349</v>
      </c>
      <c r="G76" s="216" t="s">
        <v>349</v>
      </c>
      <c r="H76" s="216" t="s">
        <v>349</v>
      </c>
      <c r="I76" s="216" t="s">
        <v>349</v>
      </c>
      <c r="J76" s="216" t="s">
        <v>349</v>
      </c>
      <c r="K76" s="216" t="s">
        <v>349</v>
      </c>
      <c r="L76" s="216" t="s">
        <v>349</v>
      </c>
      <c r="M76" s="216" t="s">
        <v>349</v>
      </c>
      <c r="N76" s="215">
        <v>212.76595744680853</v>
      </c>
      <c r="O76" s="216" t="s">
        <v>349</v>
      </c>
      <c r="P76" s="72">
        <f t="shared" si="1"/>
        <v>212.76595744680853</v>
      </c>
      <c r="Q76" s="145"/>
    </row>
    <row r="77" spans="1:17" ht="13.8">
      <c r="A77" s="330">
        <v>606</v>
      </c>
      <c r="B77" s="70" t="s">
        <v>71</v>
      </c>
      <c r="C77" s="216" t="s">
        <v>349</v>
      </c>
      <c r="D77" s="216" t="s">
        <v>349</v>
      </c>
      <c r="E77" s="216" t="s">
        <v>349</v>
      </c>
      <c r="F77" s="216" t="s">
        <v>349</v>
      </c>
      <c r="G77" s="216" t="s">
        <v>349</v>
      </c>
      <c r="H77" s="216" t="s">
        <v>349</v>
      </c>
      <c r="I77" s="216" t="s">
        <v>349</v>
      </c>
      <c r="J77" s="216" t="s">
        <v>349</v>
      </c>
      <c r="K77" s="216" t="s">
        <v>349</v>
      </c>
      <c r="L77" s="216" t="s">
        <v>349</v>
      </c>
      <c r="M77" s="216" t="s">
        <v>349</v>
      </c>
      <c r="N77" s="216" t="s">
        <v>349</v>
      </c>
      <c r="O77" s="216" t="s">
        <v>349</v>
      </c>
      <c r="P77" s="72" t="e">
        <f t="shared" si="1"/>
        <v>#DIV/0!</v>
      </c>
      <c r="Q77" s="145"/>
    </row>
    <row r="78" spans="1:17" ht="13.8">
      <c r="A78" s="330">
        <v>607</v>
      </c>
      <c r="B78" s="70" t="s">
        <v>72</v>
      </c>
      <c r="C78" s="216" t="s">
        <v>349</v>
      </c>
      <c r="D78" s="216" t="s">
        <v>349</v>
      </c>
      <c r="E78" s="216" t="s">
        <v>349</v>
      </c>
      <c r="F78" s="216" t="s">
        <v>349</v>
      </c>
      <c r="G78" s="216" t="s">
        <v>349</v>
      </c>
      <c r="H78" s="216" t="s">
        <v>349</v>
      </c>
      <c r="I78" s="216" t="s">
        <v>349</v>
      </c>
      <c r="J78" s="216" t="s">
        <v>349</v>
      </c>
      <c r="K78" s="216" t="s">
        <v>349</v>
      </c>
      <c r="L78" s="216" t="s">
        <v>349</v>
      </c>
      <c r="M78" s="216" t="s">
        <v>349</v>
      </c>
      <c r="N78" s="216" t="s">
        <v>349</v>
      </c>
      <c r="O78" s="216" t="s">
        <v>349</v>
      </c>
      <c r="P78" s="72" t="e">
        <f t="shared" si="1"/>
        <v>#DIV/0!</v>
      </c>
      <c r="Q78" s="145"/>
    </row>
    <row r="79" spans="1:17" ht="13.8">
      <c r="A79" s="330">
        <v>608</v>
      </c>
      <c r="B79" s="70" t="s">
        <v>73</v>
      </c>
      <c r="C79" s="215">
        <v>142.45014245014247</v>
      </c>
      <c r="D79" s="216" t="s">
        <v>349</v>
      </c>
      <c r="E79" s="216" t="s">
        <v>349</v>
      </c>
      <c r="F79" s="216" t="s">
        <v>349</v>
      </c>
      <c r="G79" s="216" t="s">
        <v>349</v>
      </c>
      <c r="H79" s="216" t="s">
        <v>349</v>
      </c>
      <c r="I79" s="215">
        <v>132.4503311258278</v>
      </c>
      <c r="J79" s="216" t="s">
        <v>349</v>
      </c>
      <c r="K79" s="215">
        <v>132.4503311258278</v>
      </c>
      <c r="L79" s="215">
        <v>146.19883040935673</v>
      </c>
      <c r="M79" s="216" t="s">
        <v>349</v>
      </c>
      <c r="N79" s="216" t="s">
        <v>349</v>
      </c>
      <c r="O79" s="216" t="s">
        <v>349</v>
      </c>
      <c r="P79" s="72">
        <f t="shared" si="1"/>
        <v>138.38740877778872</v>
      </c>
      <c r="Q79" s="145"/>
    </row>
    <row r="80" spans="1:17" ht="13.8">
      <c r="A80" s="330">
        <v>609</v>
      </c>
      <c r="B80" s="70" t="s">
        <v>74</v>
      </c>
      <c r="C80" s="216" t="s">
        <v>349</v>
      </c>
      <c r="D80" s="216" t="s">
        <v>349</v>
      </c>
      <c r="E80" s="216" t="s">
        <v>349</v>
      </c>
      <c r="F80" s="216" t="s">
        <v>349</v>
      </c>
      <c r="G80" s="216" t="s">
        <v>349</v>
      </c>
      <c r="H80" s="215">
        <v>363.63636363636363</v>
      </c>
      <c r="I80" s="216" t="s">
        <v>349</v>
      </c>
      <c r="J80" s="216" t="s">
        <v>349</v>
      </c>
      <c r="K80" s="216" t="s">
        <v>349</v>
      </c>
      <c r="L80" s="216" t="s">
        <v>349</v>
      </c>
      <c r="M80" s="216" t="s">
        <v>349</v>
      </c>
      <c r="N80" s="216" t="s">
        <v>349</v>
      </c>
      <c r="O80" s="216">
        <v>380.22813688212926</v>
      </c>
      <c r="P80" s="72">
        <f t="shared" si="1"/>
        <v>371.93225025924642</v>
      </c>
      <c r="Q80" s="145"/>
    </row>
    <row r="81" spans="1:17" ht="13.8">
      <c r="A81" s="330">
        <v>610</v>
      </c>
      <c r="B81" s="70" t="s">
        <v>75</v>
      </c>
      <c r="C81" s="215">
        <v>121.06537530266344</v>
      </c>
      <c r="D81" s="216" t="s">
        <v>349</v>
      </c>
      <c r="E81" s="216" t="s">
        <v>349</v>
      </c>
      <c r="F81" s="216" t="s">
        <v>349</v>
      </c>
      <c r="G81" s="216" t="s">
        <v>349</v>
      </c>
      <c r="H81" s="216" t="s">
        <v>349</v>
      </c>
      <c r="I81" s="216" t="s">
        <v>349</v>
      </c>
      <c r="J81" s="216" t="s">
        <v>349</v>
      </c>
      <c r="K81" s="216" t="s">
        <v>349</v>
      </c>
      <c r="L81" s="216" t="s">
        <v>349</v>
      </c>
      <c r="M81" s="216" t="s">
        <v>349</v>
      </c>
      <c r="N81" s="216" t="s">
        <v>349</v>
      </c>
      <c r="O81" s="216">
        <v>173.91304347826087</v>
      </c>
      <c r="P81" s="72">
        <f t="shared" si="1"/>
        <v>147.48920939046215</v>
      </c>
      <c r="Q81" s="145"/>
    </row>
    <row r="82" spans="1:17" ht="13.8">
      <c r="A82" s="330">
        <v>611</v>
      </c>
      <c r="B82" s="70" t="s">
        <v>76</v>
      </c>
      <c r="C82" s="216" t="s">
        <v>349</v>
      </c>
      <c r="D82" s="216" t="s">
        <v>349</v>
      </c>
      <c r="E82" s="216" t="s">
        <v>349</v>
      </c>
      <c r="F82" s="216" t="s">
        <v>349</v>
      </c>
      <c r="G82" s="216" t="s">
        <v>349</v>
      </c>
      <c r="H82" s="216" t="s">
        <v>349</v>
      </c>
      <c r="I82" s="216" t="s">
        <v>349</v>
      </c>
      <c r="J82" s="216" t="s">
        <v>349</v>
      </c>
      <c r="K82" s="216" t="s">
        <v>349</v>
      </c>
      <c r="L82" s="216" t="s">
        <v>349</v>
      </c>
      <c r="M82" s="216" t="s">
        <v>349</v>
      </c>
      <c r="N82" s="216" t="s">
        <v>349</v>
      </c>
      <c r="O82" s="216" t="s">
        <v>349</v>
      </c>
      <c r="P82" s="72" t="e">
        <f t="shared" si="1"/>
        <v>#DIV/0!</v>
      </c>
      <c r="Q82" s="145"/>
    </row>
    <row r="83" spans="1:17" ht="13.8">
      <c r="A83" s="330">
        <v>612</v>
      </c>
      <c r="B83" s="70" t="s">
        <v>103</v>
      </c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6" t="s">
        <v>349</v>
      </c>
      <c r="P83" s="72"/>
      <c r="Q83" s="145"/>
    </row>
    <row r="84" spans="1:17" ht="13.8">
      <c r="A84" s="330">
        <v>613</v>
      </c>
      <c r="B84" s="70" t="s">
        <v>115</v>
      </c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6" t="s">
        <v>349</v>
      </c>
      <c r="P84" s="72"/>
      <c r="Q84" s="145"/>
    </row>
    <row r="85" spans="1:17" ht="13.8">
      <c r="A85" s="330">
        <v>701</v>
      </c>
      <c r="B85" s="70" t="s">
        <v>77</v>
      </c>
      <c r="C85" s="215">
        <v>103.19917440660474</v>
      </c>
      <c r="D85" s="215">
        <v>48.804294777940463</v>
      </c>
      <c r="E85" s="216" t="s">
        <v>349</v>
      </c>
      <c r="F85" s="215">
        <v>138.63216266173751</v>
      </c>
      <c r="G85" s="216" t="s">
        <v>349</v>
      </c>
      <c r="H85" s="215">
        <v>97.943192948090115</v>
      </c>
      <c r="I85" s="216" t="s">
        <v>349</v>
      </c>
      <c r="J85" s="215">
        <v>53.07855626326964</v>
      </c>
      <c r="K85" s="216" t="s">
        <v>349</v>
      </c>
      <c r="L85" s="216" t="s">
        <v>349</v>
      </c>
      <c r="M85" s="215">
        <v>65.573770491803273</v>
      </c>
      <c r="N85" s="216" t="s">
        <v>349</v>
      </c>
      <c r="O85" s="216" t="s">
        <v>349</v>
      </c>
      <c r="P85" s="72">
        <f t="shared" ref="P85:P90" si="2">AVERAGE(H85:M85)</f>
        <v>72.198506567720997</v>
      </c>
      <c r="Q85" s="145"/>
    </row>
    <row r="86" spans="1:17" ht="13.8">
      <c r="A86" s="330">
        <v>702</v>
      </c>
      <c r="B86" s="70" t="s">
        <v>78</v>
      </c>
      <c r="C86" s="215">
        <v>42.194092827004219</v>
      </c>
      <c r="D86" s="216" t="s">
        <v>349</v>
      </c>
      <c r="E86" s="216" t="s">
        <v>349</v>
      </c>
      <c r="F86" s="215">
        <v>42.571306939123033</v>
      </c>
      <c r="G86" s="215">
        <v>41.425020712510353</v>
      </c>
      <c r="H86" s="216" t="s">
        <v>349</v>
      </c>
      <c r="I86" s="216" t="s">
        <v>349</v>
      </c>
      <c r="J86" s="215">
        <v>86.206896551724142</v>
      </c>
      <c r="K86" s="215">
        <v>44.903457566232596</v>
      </c>
      <c r="L86" s="216" t="s">
        <v>349</v>
      </c>
      <c r="M86" s="216" t="s">
        <v>349</v>
      </c>
      <c r="N86" s="215">
        <v>112.29646266142618</v>
      </c>
      <c r="O86" s="215">
        <v>58.685446009389672</v>
      </c>
      <c r="P86" s="72">
        <f t="shared" si="2"/>
        <v>65.555177058978373</v>
      </c>
      <c r="Q86" s="145"/>
    </row>
    <row r="87" spans="1:17" ht="13.8">
      <c r="A87" s="330">
        <v>703</v>
      </c>
      <c r="B87" s="70" t="s">
        <v>79</v>
      </c>
      <c r="C87" s="216" t="s">
        <v>349</v>
      </c>
      <c r="D87" s="216" t="s">
        <v>349</v>
      </c>
      <c r="E87" s="215">
        <v>87.260034904013963</v>
      </c>
      <c r="F87" s="216" t="s">
        <v>349</v>
      </c>
      <c r="G87" s="215">
        <v>92.421441774491683</v>
      </c>
      <c r="H87" s="216" t="s">
        <v>349</v>
      </c>
      <c r="I87" s="216" t="s">
        <v>349</v>
      </c>
      <c r="J87" s="216" t="s">
        <v>349</v>
      </c>
      <c r="K87" s="216" t="s">
        <v>349</v>
      </c>
      <c r="L87" s="216" t="s">
        <v>349</v>
      </c>
      <c r="M87" s="216" t="s">
        <v>349</v>
      </c>
      <c r="N87" s="216" t="s">
        <v>349</v>
      </c>
      <c r="O87" s="216" t="s">
        <v>349</v>
      </c>
      <c r="P87" s="72" t="e">
        <f t="shared" si="2"/>
        <v>#DIV/0!</v>
      </c>
      <c r="Q87" s="145"/>
    </row>
    <row r="88" spans="1:17" ht="13.8">
      <c r="A88" s="330">
        <v>704</v>
      </c>
      <c r="B88" s="70" t="s">
        <v>80</v>
      </c>
      <c r="C88" s="215">
        <v>129.366106080207</v>
      </c>
      <c r="D88" s="215">
        <v>255.10204081632651</v>
      </c>
      <c r="E88" s="215">
        <v>102.56410256410257</v>
      </c>
      <c r="F88" s="215">
        <v>107.87486515641855</v>
      </c>
      <c r="G88" s="216" t="s">
        <v>349</v>
      </c>
      <c r="H88" s="216" t="s">
        <v>349</v>
      </c>
      <c r="I88" s="216" t="s">
        <v>349</v>
      </c>
      <c r="J88" s="216" t="s">
        <v>349</v>
      </c>
      <c r="K88" s="216" t="s">
        <v>349</v>
      </c>
      <c r="L88" s="215">
        <v>113.63636363636363</v>
      </c>
      <c r="M88" s="216" t="s">
        <v>349</v>
      </c>
      <c r="N88" s="216" t="s">
        <v>349</v>
      </c>
      <c r="O88" s="216">
        <v>125.94458438287154</v>
      </c>
      <c r="P88" s="72">
        <f t="shared" si="2"/>
        <v>113.63636363636363</v>
      </c>
      <c r="Q88" s="145"/>
    </row>
    <row r="89" spans="1:17" ht="13.8">
      <c r="A89" s="330">
        <v>705</v>
      </c>
      <c r="B89" s="70" t="s">
        <v>81</v>
      </c>
      <c r="C89" s="216" t="s">
        <v>349</v>
      </c>
      <c r="D89" s="215">
        <v>223.96416573348264</v>
      </c>
      <c r="E89" s="216" t="s">
        <v>349</v>
      </c>
      <c r="F89" s="216" t="s">
        <v>349</v>
      </c>
      <c r="G89" s="216" t="s">
        <v>349</v>
      </c>
      <c r="H89" s="216" t="s">
        <v>349</v>
      </c>
      <c r="I89" s="216" t="s">
        <v>349</v>
      </c>
      <c r="J89" s="216" t="s">
        <v>349</v>
      </c>
      <c r="K89" s="215">
        <v>122.24938875305624</v>
      </c>
      <c r="L89" s="216" t="s">
        <v>349</v>
      </c>
      <c r="M89" s="216" t="s">
        <v>349</v>
      </c>
      <c r="N89" s="216" t="s">
        <v>349</v>
      </c>
      <c r="O89" s="216" t="s">
        <v>349</v>
      </c>
      <c r="P89" s="72">
        <f t="shared" si="2"/>
        <v>122.24938875305624</v>
      </c>
      <c r="Q89" s="145"/>
    </row>
    <row r="90" spans="1:17" ht="13.8">
      <c r="A90" s="330">
        <v>706</v>
      </c>
      <c r="B90" s="70" t="s">
        <v>82</v>
      </c>
      <c r="C90" s="218" t="s">
        <v>349</v>
      </c>
      <c r="D90" s="218" t="s">
        <v>349</v>
      </c>
      <c r="E90" s="218" t="s">
        <v>349</v>
      </c>
      <c r="F90" s="219">
        <v>124.84394506866417</v>
      </c>
      <c r="G90" s="218" t="s">
        <v>349</v>
      </c>
      <c r="H90" s="218" t="s">
        <v>349</v>
      </c>
      <c r="I90" s="218" t="s">
        <v>349</v>
      </c>
      <c r="J90" s="218" t="s">
        <v>349</v>
      </c>
      <c r="K90" s="218" t="s">
        <v>349</v>
      </c>
      <c r="L90" s="219">
        <v>151.9756838905775</v>
      </c>
      <c r="M90" s="218" t="s">
        <v>349</v>
      </c>
      <c r="N90" s="218" t="s">
        <v>349</v>
      </c>
      <c r="O90" s="218" t="s">
        <v>349</v>
      </c>
      <c r="P90" s="72">
        <f t="shared" si="2"/>
        <v>151.9756838905775</v>
      </c>
      <c r="Q90" s="145"/>
    </row>
    <row r="91" spans="1:17">
      <c r="A91" s="158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</row>
    <row r="92" spans="1:17" ht="15.45" customHeight="1">
      <c r="B92" s="455" t="s">
        <v>1166</v>
      </c>
      <c r="C92" s="455"/>
      <c r="D92" s="455"/>
      <c r="E92" s="455"/>
      <c r="F92" s="455"/>
      <c r="G92" s="455"/>
      <c r="H92" s="221"/>
      <c r="I92" s="221"/>
      <c r="J92" s="221"/>
      <c r="K92" s="221"/>
      <c r="L92" s="221"/>
      <c r="M92" s="182"/>
      <c r="N92" s="182"/>
      <c r="O92" s="182"/>
      <c r="P92" s="182"/>
    </row>
    <row r="93" spans="1:17">
      <c r="B93" s="455"/>
      <c r="C93" s="455"/>
      <c r="D93" s="455"/>
      <c r="E93" s="455"/>
      <c r="F93" s="455"/>
      <c r="G93" s="455"/>
      <c r="H93" s="221"/>
      <c r="I93" s="221"/>
      <c r="J93" s="221"/>
      <c r="K93" s="221"/>
      <c r="L93" s="221"/>
      <c r="M93" s="145"/>
      <c r="N93" s="145"/>
      <c r="O93" s="145"/>
      <c r="P93" s="145"/>
    </row>
    <row r="95" spans="1:17" ht="14.4">
      <c r="B95" s="220"/>
    </row>
  </sheetData>
  <mergeCells count="2">
    <mergeCell ref="A2:B2"/>
    <mergeCell ref="B92:G93"/>
  </mergeCells>
  <phoneticPr fontId="25" alignment="center"/>
  <conditionalFormatting sqref="C7:N82">
    <cfRule type="cellIs" dxfId="18" priority="3" operator="equal">
      <formula>0</formula>
    </cfRule>
  </conditionalFormatting>
  <conditionalFormatting sqref="C85:N90">
    <cfRule type="cellIs" dxfId="17" priority="2" operator="equal">
      <formula>0</formula>
    </cfRule>
  </conditionalFormatting>
  <conditionalFormatting sqref="O7:O26 O28:O32 O34:O41 O43:O59 O61:O79 O82:O85 O87 O89:O90">
    <cfRule type="cellIs" dxfId="16" priority="1" operator="equal">
      <formula>0</formula>
    </cfRule>
  </conditionalFormatting>
  <hyperlinks>
    <hyperlink ref="A1" location="'ODS 3'!A1" display="ODS 3" xr:uid="{00000000-0004-0000-0D00-000000000000}"/>
  </hyperlinks>
  <pageMargins left="0.7" right="0.7" top="0.75" bottom="0.75" header="0.3" footer="0.3"/>
  <pageSetup scale="66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P93"/>
  <sheetViews>
    <sheetView topLeftCell="A78" zoomScale="80" zoomScaleNormal="80" workbookViewId="0">
      <selection activeCell="B92" sqref="B92:K93"/>
    </sheetView>
  </sheetViews>
  <sheetFormatPr baseColWidth="10" defaultColWidth="10.6640625" defaultRowHeight="14.4"/>
  <cols>
    <col min="2" max="2" width="21.44140625" customWidth="1"/>
  </cols>
  <sheetData>
    <row r="1" spans="1:16" ht="15" thickBot="1">
      <c r="A1" s="170" t="s">
        <v>250</v>
      </c>
      <c r="B1" s="145"/>
      <c r="C1" s="145"/>
      <c r="D1" s="145"/>
      <c r="E1" s="145"/>
      <c r="F1" s="145"/>
      <c r="G1" s="145"/>
      <c r="H1" s="145"/>
      <c r="I1" s="157"/>
      <c r="J1" s="157"/>
      <c r="K1" s="157"/>
      <c r="L1" s="157"/>
      <c r="M1" s="157"/>
      <c r="N1" s="157"/>
      <c r="O1" s="157"/>
    </row>
    <row r="2" spans="1:16">
      <c r="A2" s="449" t="s">
        <v>356</v>
      </c>
      <c r="B2" s="417"/>
      <c r="C2" s="146"/>
      <c r="D2" s="146"/>
      <c r="E2" s="146"/>
      <c r="F2" s="146"/>
      <c r="G2" s="146"/>
      <c r="H2" s="146"/>
      <c r="I2" s="157"/>
      <c r="J2" s="157"/>
      <c r="K2" s="157"/>
      <c r="L2" s="157"/>
      <c r="M2" s="157"/>
      <c r="N2" s="157"/>
      <c r="O2" s="157"/>
    </row>
    <row r="3" spans="1:16">
      <c r="A3" s="145"/>
      <c r="B3" s="145"/>
      <c r="C3" s="145"/>
      <c r="D3" s="145"/>
      <c r="E3" s="145"/>
      <c r="F3" s="145"/>
      <c r="G3" s="145"/>
      <c r="H3" s="145"/>
      <c r="I3" s="157"/>
      <c r="J3" s="157"/>
      <c r="K3" s="157"/>
      <c r="L3" s="157"/>
      <c r="M3" s="157"/>
      <c r="N3" s="157"/>
      <c r="O3" s="157"/>
    </row>
    <row r="4" spans="1:16">
      <c r="A4" s="143"/>
      <c r="B4" s="414" t="s">
        <v>622</v>
      </c>
      <c r="C4" s="414"/>
      <c r="D4" s="414"/>
      <c r="E4" s="414"/>
      <c r="F4" s="414"/>
      <c r="G4" s="414"/>
      <c r="H4" s="145"/>
      <c r="I4" s="157"/>
      <c r="J4" s="157"/>
      <c r="K4" s="157"/>
      <c r="L4" s="157"/>
      <c r="M4" s="157"/>
      <c r="N4" s="157"/>
      <c r="O4" s="157"/>
    </row>
    <row r="5" spans="1:16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6">
      <c r="A6" s="329" t="s">
        <v>1161</v>
      </c>
      <c r="B6" s="126" t="s">
        <v>86</v>
      </c>
      <c r="C6" s="123">
        <v>2010</v>
      </c>
      <c r="D6" s="123">
        <v>2011</v>
      </c>
      <c r="E6" s="123">
        <v>2012</v>
      </c>
      <c r="F6" s="123">
        <v>2013</v>
      </c>
      <c r="G6" s="123">
        <v>2014</v>
      </c>
      <c r="H6" s="123">
        <v>2015</v>
      </c>
      <c r="I6" s="123">
        <v>2016</v>
      </c>
      <c r="J6" s="123">
        <v>2017</v>
      </c>
      <c r="K6" s="123">
        <v>2018</v>
      </c>
      <c r="L6" s="123">
        <v>2019</v>
      </c>
      <c r="M6" s="123">
        <v>2020</v>
      </c>
      <c r="N6" s="123">
        <v>2021</v>
      </c>
      <c r="O6" s="123">
        <v>2022</v>
      </c>
      <c r="P6" s="123">
        <v>2023</v>
      </c>
    </row>
    <row r="7" spans="1:16">
      <c r="A7" s="330">
        <v>101</v>
      </c>
      <c r="B7" s="104" t="s">
        <v>1</v>
      </c>
      <c r="C7" s="33">
        <v>99.925484351713862</v>
      </c>
      <c r="D7" s="33">
        <v>99.925289503175193</v>
      </c>
      <c r="E7" s="33">
        <v>99.907373101148579</v>
      </c>
      <c r="F7" s="33">
        <v>99.942649588988701</v>
      </c>
      <c r="G7" s="105">
        <v>99.90100970104929</v>
      </c>
      <c r="H7" s="33">
        <v>99.940059940059939</v>
      </c>
      <c r="I7" s="33">
        <v>99.812421842434347</v>
      </c>
      <c r="J7" s="105">
        <v>99.742985650032139</v>
      </c>
      <c r="K7" s="105">
        <v>99.766553480475395</v>
      </c>
      <c r="L7" s="33">
        <v>99.730579254602603</v>
      </c>
      <c r="M7" s="33">
        <v>99.921650561504322</v>
      </c>
      <c r="N7" s="33">
        <v>99.971231300345224</v>
      </c>
      <c r="O7" s="33">
        <v>99.971231300345224</v>
      </c>
      <c r="P7" s="33">
        <v>99.761762954139371</v>
      </c>
    </row>
    <row r="8" spans="1:16">
      <c r="A8" s="330">
        <v>102</v>
      </c>
      <c r="B8" s="104" t="s">
        <v>2</v>
      </c>
      <c r="C8" s="33">
        <v>100</v>
      </c>
      <c r="D8" s="33">
        <v>99.795081967213122</v>
      </c>
      <c r="E8" s="33">
        <v>99.88636363636364</v>
      </c>
      <c r="F8" s="33">
        <v>100</v>
      </c>
      <c r="G8" s="33">
        <v>99.791666666666671</v>
      </c>
      <c r="H8" s="33">
        <v>100</v>
      </c>
      <c r="I8" s="33">
        <v>99.889502762430936</v>
      </c>
      <c r="J8" s="33">
        <v>99.883449883449885</v>
      </c>
      <c r="K8" s="33">
        <v>99.875156054931324</v>
      </c>
      <c r="L8" s="33">
        <v>100</v>
      </c>
      <c r="M8" s="33">
        <v>99.871630295250327</v>
      </c>
      <c r="N8" s="33">
        <v>99.21875</v>
      </c>
      <c r="O8" s="33">
        <v>99.21875</v>
      </c>
      <c r="P8" s="33">
        <v>99.691358024691354</v>
      </c>
    </row>
    <row r="9" spans="1:16">
      <c r="A9" s="330">
        <v>103</v>
      </c>
      <c r="B9" s="104" t="s">
        <v>3</v>
      </c>
      <c r="C9" s="33">
        <v>99.938442597722371</v>
      </c>
      <c r="D9" s="33">
        <v>99.940617577197159</v>
      </c>
      <c r="E9" s="33">
        <v>99.969870442904494</v>
      </c>
      <c r="F9" s="33">
        <v>99.968934451693087</v>
      </c>
      <c r="G9" s="33">
        <v>99.875776397515523</v>
      </c>
      <c r="H9" s="33">
        <v>99.935649935649934</v>
      </c>
      <c r="I9" s="33">
        <v>99.967288191036957</v>
      </c>
      <c r="J9" s="33">
        <v>99.964285714285722</v>
      </c>
      <c r="K9" s="33">
        <v>99.964285714285722</v>
      </c>
      <c r="L9" s="33">
        <v>99.846684553468762</v>
      </c>
      <c r="M9" s="33">
        <v>99.703891708967845</v>
      </c>
      <c r="N9" s="33">
        <v>99.904443382704244</v>
      </c>
      <c r="O9" s="33">
        <v>99.904443382704244</v>
      </c>
      <c r="P9" s="33">
        <v>99.845837615621789</v>
      </c>
    </row>
    <row r="10" spans="1:16">
      <c r="A10" s="330">
        <v>104</v>
      </c>
      <c r="B10" s="104" t="s">
        <v>4</v>
      </c>
      <c r="C10" s="33">
        <v>100</v>
      </c>
      <c r="D10" s="33">
        <v>100</v>
      </c>
      <c r="E10" s="33">
        <v>100</v>
      </c>
      <c r="F10" s="33">
        <v>99.740259740259745</v>
      </c>
      <c r="G10" s="33">
        <v>99.750623441396513</v>
      </c>
      <c r="H10" s="33">
        <v>100</v>
      </c>
      <c r="I10" s="33">
        <v>100</v>
      </c>
      <c r="J10" s="33">
        <v>99.735449735449734</v>
      </c>
      <c r="K10" s="33">
        <v>100</v>
      </c>
      <c r="L10" s="33">
        <v>99.498746867167924</v>
      </c>
      <c r="M10" s="33">
        <v>100</v>
      </c>
      <c r="N10" s="33">
        <v>100</v>
      </c>
      <c r="O10" s="33">
        <v>100</v>
      </c>
      <c r="P10" s="33">
        <v>99.707602339181292</v>
      </c>
    </row>
    <row r="11" spans="1:16">
      <c r="A11" s="330">
        <v>105</v>
      </c>
      <c r="B11" s="104" t="s">
        <v>5</v>
      </c>
      <c r="C11" s="33">
        <v>100</v>
      </c>
      <c r="D11" s="33">
        <v>99.428571428571431</v>
      </c>
      <c r="E11" s="33">
        <v>100</v>
      </c>
      <c r="F11" s="33">
        <v>98.062015503875969</v>
      </c>
      <c r="G11" s="33">
        <v>99.635036496350367</v>
      </c>
      <c r="H11" s="33">
        <v>99.609375</v>
      </c>
      <c r="I11" s="33">
        <v>97.841726618705039</v>
      </c>
      <c r="J11" s="33">
        <v>96.91119691119691</v>
      </c>
      <c r="K11" s="33">
        <v>100</v>
      </c>
      <c r="L11" s="33">
        <v>97.907949790794973</v>
      </c>
      <c r="M11" s="33">
        <v>98.173515981735164</v>
      </c>
      <c r="N11" s="33">
        <v>99</v>
      </c>
      <c r="O11" s="33">
        <v>99</v>
      </c>
      <c r="P11" s="33">
        <v>95.609756097560975</v>
      </c>
    </row>
    <row r="12" spans="1:16">
      <c r="A12" s="330">
        <v>106</v>
      </c>
      <c r="B12" s="104" t="s">
        <v>6</v>
      </c>
      <c r="C12" s="33">
        <v>99.869451697127943</v>
      </c>
      <c r="D12" s="33">
        <v>99.884526558891451</v>
      </c>
      <c r="E12" s="33">
        <v>100</v>
      </c>
      <c r="F12" s="33">
        <v>100</v>
      </c>
      <c r="G12" s="33">
        <v>100</v>
      </c>
      <c r="H12" s="33">
        <v>100</v>
      </c>
      <c r="I12" s="33">
        <v>100</v>
      </c>
      <c r="J12" s="33">
        <v>100</v>
      </c>
      <c r="K12" s="33">
        <v>99.727148703956345</v>
      </c>
      <c r="L12" s="33">
        <v>99.860724233983291</v>
      </c>
      <c r="M12" s="33">
        <v>99.541984732824432</v>
      </c>
      <c r="N12" s="33">
        <v>100</v>
      </c>
      <c r="O12" s="33">
        <v>100</v>
      </c>
      <c r="P12" s="33">
        <v>100</v>
      </c>
    </row>
    <row r="13" spans="1:16">
      <c r="A13" s="330">
        <v>107</v>
      </c>
      <c r="B13" s="104" t="s">
        <v>7</v>
      </c>
      <c r="C13" s="33">
        <v>100</v>
      </c>
      <c r="D13" s="33">
        <v>100</v>
      </c>
      <c r="E13" s="33">
        <v>100</v>
      </c>
      <c r="F13" s="33">
        <v>100</v>
      </c>
      <c r="G13" s="33">
        <v>100</v>
      </c>
      <c r="H13" s="33">
        <v>100</v>
      </c>
      <c r="I13" s="33">
        <v>100</v>
      </c>
      <c r="J13" s="33">
        <v>99.501246882793012</v>
      </c>
      <c r="K13" s="33">
        <v>100</v>
      </c>
      <c r="L13" s="33">
        <v>99.74683544303798</v>
      </c>
      <c r="M13" s="33">
        <v>99.413489736070375</v>
      </c>
      <c r="N13" s="33">
        <v>100</v>
      </c>
      <c r="O13" s="33">
        <v>100</v>
      </c>
      <c r="P13" s="33">
        <v>99.685534591194966</v>
      </c>
    </row>
    <row r="14" spans="1:16">
      <c r="A14" s="330">
        <v>108</v>
      </c>
      <c r="B14" s="104" t="s">
        <v>8</v>
      </c>
      <c r="C14" s="33">
        <v>100</v>
      </c>
      <c r="D14" s="33">
        <v>99.942726231386018</v>
      </c>
      <c r="E14" s="33">
        <v>100</v>
      </c>
      <c r="F14" s="33">
        <v>99.874921826141332</v>
      </c>
      <c r="G14" s="33">
        <v>99.879951980792313</v>
      </c>
      <c r="H14" s="33">
        <v>99.880311190903655</v>
      </c>
      <c r="I14" s="33">
        <v>99.863945578231295</v>
      </c>
      <c r="J14" s="33">
        <v>99.869621903520212</v>
      </c>
      <c r="K14" s="33">
        <v>99.653259361997229</v>
      </c>
      <c r="L14" s="33">
        <v>99.726962457337891</v>
      </c>
      <c r="M14" s="33">
        <v>99.673202614379079</v>
      </c>
      <c r="N14" s="33">
        <v>99.744680851063833</v>
      </c>
      <c r="O14" s="33">
        <v>99.744680851063833</v>
      </c>
      <c r="P14" s="33">
        <v>99.62299717247879</v>
      </c>
    </row>
    <row r="15" spans="1:16">
      <c r="A15" s="330">
        <v>109</v>
      </c>
      <c r="B15" s="104" t="s">
        <v>9</v>
      </c>
      <c r="C15" s="33">
        <v>100</v>
      </c>
      <c r="D15" s="33">
        <v>99.870801033591732</v>
      </c>
      <c r="E15" s="33">
        <v>99.749373433583969</v>
      </c>
      <c r="F15" s="33">
        <v>99.872448979591837</v>
      </c>
      <c r="G15" s="33">
        <v>100</v>
      </c>
      <c r="H15" s="33">
        <v>100</v>
      </c>
      <c r="I15" s="33">
        <v>100</v>
      </c>
      <c r="J15" s="33">
        <v>100</v>
      </c>
      <c r="K15" s="33">
        <v>99.875776397515523</v>
      </c>
      <c r="L15" s="33">
        <v>99.873096446700501</v>
      </c>
      <c r="M15" s="33">
        <v>99.849170437405718</v>
      </c>
      <c r="N15" s="33">
        <v>99.561403508771932</v>
      </c>
      <c r="O15" s="33">
        <v>99.561403508771932</v>
      </c>
      <c r="P15" s="33">
        <v>99.847560975609767</v>
      </c>
    </row>
    <row r="16" spans="1:16">
      <c r="A16" s="330">
        <v>110</v>
      </c>
      <c r="B16" s="104" t="s">
        <v>10</v>
      </c>
      <c r="C16" s="33">
        <v>99.922720247295203</v>
      </c>
      <c r="D16" s="33">
        <v>99.761904761904759</v>
      </c>
      <c r="E16" s="33">
        <v>99.921813917122762</v>
      </c>
      <c r="F16" s="33">
        <v>100</v>
      </c>
      <c r="G16" s="33">
        <v>100</v>
      </c>
      <c r="H16" s="33">
        <v>100</v>
      </c>
      <c r="I16" s="33">
        <v>99.908424908424905</v>
      </c>
      <c r="J16" s="33">
        <v>99.736379613356775</v>
      </c>
      <c r="K16" s="33">
        <v>99.824253075571178</v>
      </c>
      <c r="L16" s="33">
        <v>99.731182795698928</v>
      </c>
      <c r="M16" s="33">
        <v>100</v>
      </c>
      <c r="N16" s="33">
        <v>100</v>
      </c>
      <c r="O16" s="33">
        <v>100</v>
      </c>
      <c r="P16" s="33">
        <v>99.618805590851338</v>
      </c>
    </row>
    <row r="17" spans="1:16">
      <c r="A17" s="330">
        <v>111</v>
      </c>
      <c r="B17" s="104" t="s">
        <v>11</v>
      </c>
      <c r="C17" s="33">
        <v>100</v>
      </c>
      <c r="D17" s="33">
        <v>99.895724713242956</v>
      </c>
      <c r="E17" s="33">
        <v>100</v>
      </c>
      <c r="F17" s="33">
        <v>99.888517279821627</v>
      </c>
      <c r="G17" s="33">
        <v>99.885974914481181</v>
      </c>
      <c r="H17" s="33">
        <v>100</v>
      </c>
      <c r="I17" s="33">
        <v>100</v>
      </c>
      <c r="J17" s="33">
        <v>99.50310559006212</v>
      </c>
      <c r="K17" s="33">
        <v>99.49302915082383</v>
      </c>
      <c r="L17" s="33">
        <v>99.726402188782487</v>
      </c>
      <c r="M17" s="33">
        <v>99.522292993630572</v>
      </c>
      <c r="N17" s="33">
        <v>99.836867862969015</v>
      </c>
      <c r="O17" s="33">
        <v>99.836867862969015</v>
      </c>
      <c r="P17" s="33">
        <v>99.504132231404952</v>
      </c>
    </row>
    <row r="18" spans="1:16">
      <c r="A18" s="330">
        <v>112</v>
      </c>
      <c r="B18" s="104" t="s">
        <v>12</v>
      </c>
      <c r="C18" s="33">
        <v>100</v>
      </c>
      <c r="D18" s="33">
        <v>100</v>
      </c>
      <c r="E18" s="33">
        <v>99.649122807017548</v>
      </c>
      <c r="F18" s="33">
        <v>100</v>
      </c>
      <c r="G18" s="33">
        <v>100</v>
      </c>
      <c r="H18" s="33">
        <v>99.612403100775197</v>
      </c>
      <c r="I18" s="33">
        <v>99.635036496350367</v>
      </c>
      <c r="J18" s="33">
        <v>100</v>
      </c>
      <c r="K18" s="33">
        <v>99.590163934426229</v>
      </c>
      <c r="L18" s="33">
        <v>100</v>
      </c>
      <c r="M18" s="33">
        <v>99.473684210526315</v>
      </c>
      <c r="N18" s="33">
        <v>100</v>
      </c>
      <c r="O18" s="33">
        <v>100</v>
      </c>
      <c r="P18" s="33">
        <v>99.53051643192488</v>
      </c>
    </row>
    <row r="19" spans="1:16">
      <c r="A19" s="330">
        <v>113</v>
      </c>
      <c r="B19" s="104" t="s">
        <v>13</v>
      </c>
      <c r="C19" s="33">
        <v>99.905482041587902</v>
      </c>
      <c r="D19" s="33">
        <v>100</v>
      </c>
      <c r="E19" s="33">
        <v>100</v>
      </c>
      <c r="F19" s="33">
        <v>100</v>
      </c>
      <c r="G19" s="33">
        <v>99.899497487437188</v>
      </c>
      <c r="H19" s="33">
        <v>99.901960784313729</v>
      </c>
      <c r="I19" s="33">
        <v>100</v>
      </c>
      <c r="J19" s="33">
        <v>100</v>
      </c>
      <c r="K19" s="33">
        <v>100</v>
      </c>
      <c r="L19" s="33">
        <v>99.379652605459057</v>
      </c>
      <c r="M19" s="33">
        <v>100</v>
      </c>
      <c r="N19" s="33">
        <v>100</v>
      </c>
      <c r="O19" s="33">
        <v>100</v>
      </c>
      <c r="P19" s="33">
        <v>99.844479004665629</v>
      </c>
    </row>
    <row r="20" spans="1:16">
      <c r="A20" s="330">
        <v>114</v>
      </c>
      <c r="B20" s="104" t="s">
        <v>14</v>
      </c>
      <c r="C20" s="33">
        <v>99.851190476190482</v>
      </c>
      <c r="D20" s="33">
        <v>99.703264094955486</v>
      </c>
      <c r="E20" s="33">
        <v>99.854651162790688</v>
      </c>
      <c r="F20" s="33">
        <v>100</v>
      </c>
      <c r="G20" s="33">
        <v>100</v>
      </c>
      <c r="H20" s="33">
        <v>99.704579025110789</v>
      </c>
      <c r="I20" s="33">
        <v>100</v>
      </c>
      <c r="J20" s="33">
        <v>99.831649831649841</v>
      </c>
      <c r="K20" s="33">
        <v>99.637681159420282</v>
      </c>
      <c r="L20" s="33">
        <v>99.595959595959599</v>
      </c>
      <c r="M20" s="33">
        <v>99.390243902439025</v>
      </c>
      <c r="N20" s="106">
        <v>99.126637554585145</v>
      </c>
      <c r="O20" s="33">
        <v>99.126637554585145</v>
      </c>
      <c r="P20" s="33">
        <v>99.776286353467555</v>
      </c>
    </row>
    <row r="21" spans="1:16">
      <c r="A21" s="330">
        <v>115</v>
      </c>
      <c r="B21" s="104" t="s">
        <v>15</v>
      </c>
      <c r="C21" s="33">
        <v>99.840764331210195</v>
      </c>
      <c r="D21" s="33">
        <v>99.702823179791977</v>
      </c>
      <c r="E21" s="33">
        <v>99.345335515548285</v>
      </c>
      <c r="F21" s="33">
        <v>99.820466786355482</v>
      </c>
      <c r="G21" s="33">
        <v>99.824561403508767</v>
      </c>
      <c r="H21" s="33">
        <v>100</v>
      </c>
      <c r="I21" s="33">
        <v>99.827586206896541</v>
      </c>
      <c r="J21" s="33">
        <v>99.799196787148588</v>
      </c>
      <c r="K21" s="33">
        <v>99.809885931558938</v>
      </c>
      <c r="L21" s="33">
        <v>99.8</v>
      </c>
      <c r="M21" s="33">
        <v>99.76303317535546</v>
      </c>
      <c r="N21" s="33">
        <v>99.244332493702771</v>
      </c>
      <c r="O21" s="33">
        <v>99.244332493702771</v>
      </c>
      <c r="P21" s="33">
        <v>99.775784753363226</v>
      </c>
    </row>
    <row r="22" spans="1:16">
      <c r="A22" s="330">
        <v>116</v>
      </c>
      <c r="B22" s="104" t="s">
        <v>83</v>
      </c>
      <c r="C22" s="33">
        <v>100</v>
      </c>
      <c r="D22" s="33">
        <v>100</v>
      </c>
      <c r="E22" s="33">
        <v>100</v>
      </c>
      <c r="F22" s="33">
        <v>100</v>
      </c>
      <c r="G22" s="33">
        <v>100</v>
      </c>
      <c r="H22" s="33">
        <v>100</v>
      </c>
      <c r="I22" s="33">
        <v>97.368421052631575</v>
      </c>
      <c r="J22" s="33">
        <v>97.560975609756099</v>
      </c>
      <c r="K22" s="33">
        <v>97.368421052631575</v>
      </c>
      <c r="L22" s="33">
        <v>98.4375</v>
      </c>
      <c r="M22" s="33">
        <v>98.507462686567166</v>
      </c>
      <c r="N22" s="33">
        <v>98.245614035087712</v>
      </c>
      <c r="O22" s="33">
        <v>98.245614035087712</v>
      </c>
      <c r="P22" s="33">
        <v>100</v>
      </c>
    </row>
    <row r="23" spans="1:16">
      <c r="A23" s="330">
        <v>117</v>
      </c>
      <c r="B23" s="104" t="s">
        <v>17</v>
      </c>
      <c r="C23" s="33">
        <v>100</v>
      </c>
      <c r="D23" s="33">
        <v>100</v>
      </c>
      <c r="E23" s="33">
        <v>99.029126213592235</v>
      </c>
      <c r="F23" s="33">
        <v>99.21875</v>
      </c>
      <c r="G23" s="33">
        <v>99.2</v>
      </c>
      <c r="H23" s="33">
        <v>100</v>
      </c>
      <c r="I23" s="33">
        <v>98.387096774193552</v>
      </c>
      <c r="J23" s="33">
        <v>96.15384615384616</v>
      </c>
      <c r="K23" s="33">
        <v>96.521739130434781</v>
      </c>
      <c r="L23" s="33">
        <v>95.161290322580655</v>
      </c>
      <c r="M23" s="33">
        <v>97.972972972972968</v>
      </c>
      <c r="N23" s="33">
        <v>100</v>
      </c>
      <c r="O23" s="33">
        <v>100</v>
      </c>
      <c r="P23" s="33">
        <v>95.454545454545453</v>
      </c>
    </row>
    <row r="24" spans="1:16">
      <c r="A24" s="330">
        <v>118</v>
      </c>
      <c r="B24" s="104" t="s">
        <v>18</v>
      </c>
      <c r="C24" s="33">
        <v>100</v>
      </c>
      <c r="D24" s="33">
        <v>99.901864573110885</v>
      </c>
      <c r="E24" s="33">
        <v>100</v>
      </c>
      <c r="F24" s="33">
        <v>99.695740365111561</v>
      </c>
      <c r="G24" s="33">
        <v>100</v>
      </c>
      <c r="H24" s="33">
        <v>100</v>
      </c>
      <c r="I24" s="33">
        <v>99.700897308075781</v>
      </c>
      <c r="J24" s="33">
        <v>99.794871794871796</v>
      </c>
      <c r="K24" s="33">
        <v>99.777530589543943</v>
      </c>
      <c r="L24" s="33">
        <v>99.578503688092738</v>
      </c>
      <c r="M24" s="33">
        <v>100</v>
      </c>
      <c r="N24" s="33">
        <v>99.711399711399707</v>
      </c>
      <c r="O24" s="33">
        <v>99.711399711399707</v>
      </c>
      <c r="P24" s="33">
        <v>99.701937406855436</v>
      </c>
    </row>
    <row r="25" spans="1:16">
      <c r="A25" s="330">
        <v>119</v>
      </c>
      <c r="B25" s="104" t="s">
        <v>19</v>
      </c>
      <c r="C25" s="33">
        <v>99.511111111111106</v>
      </c>
      <c r="D25" s="33">
        <v>99.266925398878826</v>
      </c>
      <c r="E25" s="33">
        <v>99.271636675235655</v>
      </c>
      <c r="F25" s="33">
        <v>99.64753272910373</v>
      </c>
      <c r="G25" s="33">
        <v>99.394463667820062</v>
      </c>
      <c r="H25" s="33">
        <v>99.347927340475081</v>
      </c>
      <c r="I25" s="33">
        <v>99.528079282680508</v>
      </c>
      <c r="J25" s="33">
        <v>99.389097744360896</v>
      </c>
      <c r="K25" s="33">
        <v>99.571632555925746</v>
      </c>
      <c r="L25" s="33">
        <v>99.641943734015342</v>
      </c>
      <c r="M25" s="33">
        <v>99.327731092436977</v>
      </c>
      <c r="N25" s="33">
        <v>99.432463110102148</v>
      </c>
      <c r="O25" s="33">
        <v>99.432463110102148</v>
      </c>
      <c r="P25" s="33">
        <v>99.233038348082587</v>
      </c>
    </row>
    <row r="26" spans="1:16">
      <c r="A26" s="330">
        <v>120</v>
      </c>
      <c r="B26" s="104" t="s">
        <v>20</v>
      </c>
      <c r="C26" s="33">
        <v>100</v>
      </c>
      <c r="D26" s="33">
        <v>98.876404494382015</v>
      </c>
      <c r="E26" s="33">
        <v>100</v>
      </c>
      <c r="F26" s="33">
        <v>99.447513812154696</v>
      </c>
      <c r="G26" s="33">
        <v>100</v>
      </c>
      <c r="H26" s="33">
        <v>99.390243902439025</v>
      </c>
      <c r="I26" s="33">
        <v>98.009950248756226</v>
      </c>
      <c r="J26" s="33">
        <v>97.92746113989638</v>
      </c>
      <c r="K26" s="33">
        <v>96.089385474860336</v>
      </c>
      <c r="L26" s="33">
        <v>98.843930635838149</v>
      </c>
      <c r="M26" s="33">
        <v>100</v>
      </c>
      <c r="N26" s="33">
        <v>99.212598425196859</v>
      </c>
      <c r="O26" s="33">
        <v>99.212598425196859</v>
      </c>
      <c r="P26" s="33">
        <v>100</v>
      </c>
    </row>
    <row r="27" spans="1:16">
      <c r="A27" s="330">
        <v>201</v>
      </c>
      <c r="B27" s="104" t="s">
        <v>21</v>
      </c>
      <c r="C27" s="33">
        <v>99.881376037959669</v>
      </c>
      <c r="D27" s="33">
        <v>99.860594795539043</v>
      </c>
      <c r="E27" s="33">
        <v>99.741054613935972</v>
      </c>
      <c r="F27" s="33">
        <v>99.803391496682238</v>
      </c>
      <c r="G27" s="33">
        <v>99.83435873166114</v>
      </c>
      <c r="H27" s="33">
        <v>99.930955120828543</v>
      </c>
      <c r="I27" s="33">
        <v>99.634703196347033</v>
      </c>
      <c r="J27" s="33">
        <v>99.976415094339629</v>
      </c>
      <c r="K27" s="33">
        <v>99.774622492675235</v>
      </c>
      <c r="L27" s="33">
        <v>99.875529001742592</v>
      </c>
      <c r="M27" s="33">
        <v>99.792638672887506</v>
      </c>
      <c r="N27" s="33">
        <v>99.944165270798436</v>
      </c>
      <c r="O27" s="33">
        <v>99.944165270798436</v>
      </c>
      <c r="P27" s="33">
        <v>99.822747415066473</v>
      </c>
    </row>
    <row r="28" spans="1:16">
      <c r="A28" s="330">
        <v>202</v>
      </c>
      <c r="B28" s="104" t="s">
        <v>22</v>
      </c>
      <c r="C28" s="33">
        <v>99.833055091819702</v>
      </c>
      <c r="D28" s="33">
        <v>99.522673031026244</v>
      </c>
      <c r="E28" s="33">
        <v>99.918233851185619</v>
      </c>
      <c r="F28" s="33">
        <v>99.668049792531122</v>
      </c>
      <c r="G28" s="33">
        <v>99.600000000000009</v>
      </c>
      <c r="H28" s="33">
        <v>99.848828420256993</v>
      </c>
      <c r="I28" s="33">
        <v>99.145962732919273</v>
      </c>
      <c r="J28" s="33">
        <v>99.619192688499609</v>
      </c>
      <c r="K28" s="33">
        <v>99.584026622296179</v>
      </c>
      <c r="L28" s="33">
        <v>99.666388657214341</v>
      </c>
      <c r="M28" s="33">
        <v>99.818016378525925</v>
      </c>
      <c r="N28" s="33">
        <v>99.235912129894928</v>
      </c>
      <c r="O28" s="33">
        <v>99.235912129894928</v>
      </c>
      <c r="P28" s="33">
        <v>99.50248756218906</v>
      </c>
    </row>
    <row r="29" spans="1:16">
      <c r="A29" s="330">
        <v>203</v>
      </c>
      <c r="B29" s="104" t="s">
        <v>23</v>
      </c>
      <c r="C29" s="33">
        <v>99.827139152981843</v>
      </c>
      <c r="D29" s="33">
        <v>99.839098954143196</v>
      </c>
      <c r="E29" s="33">
        <v>99.742046431642308</v>
      </c>
      <c r="F29" s="33">
        <v>99.760191846522787</v>
      </c>
      <c r="G29" s="33">
        <v>99.505766062602959</v>
      </c>
      <c r="H29" s="33">
        <v>99.842022116903621</v>
      </c>
      <c r="I29" s="33">
        <v>99.830795262267344</v>
      </c>
      <c r="J29" s="33">
        <v>99.167360532889262</v>
      </c>
      <c r="K29" s="33">
        <v>99.506578947368425</v>
      </c>
      <c r="L29" s="33">
        <v>99.778516057585819</v>
      </c>
      <c r="M29" s="33">
        <v>100</v>
      </c>
      <c r="N29" s="33">
        <v>99.342969776609721</v>
      </c>
      <c r="O29" s="33">
        <v>99.342969776609721</v>
      </c>
      <c r="P29" s="33">
        <v>100</v>
      </c>
    </row>
    <row r="30" spans="1:16">
      <c r="A30" s="330">
        <v>204</v>
      </c>
      <c r="B30" s="104" t="s">
        <v>24</v>
      </c>
      <c r="C30" s="33">
        <v>100</v>
      </c>
      <c r="D30" s="33">
        <v>100</v>
      </c>
      <c r="E30" s="33">
        <v>100</v>
      </c>
      <c r="F30" s="33">
        <v>100</v>
      </c>
      <c r="G30" s="33">
        <v>100</v>
      </c>
      <c r="H30" s="33">
        <v>100</v>
      </c>
      <c r="I30" s="33">
        <v>100</v>
      </c>
      <c r="J30" s="33">
        <v>100</v>
      </c>
      <c r="K30" s="33">
        <v>100</v>
      </c>
      <c r="L30" s="33">
        <v>96.551724137931032</v>
      </c>
      <c r="M30" s="33">
        <v>100</v>
      </c>
      <c r="N30" s="33">
        <v>100</v>
      </c>
      <c r="O30" s="33">
        <v>100</v>
      </c>
      <c r="P30" s="33">
        <v>96.875</v>
      </c>
    </row>
    <row r="31" spans="1:16">
      <c r="A31" s="330">
        <v>205</v>
      </c>
      <c r="B31" s="104" t="s">
        <v>25</v>
      </c>
      <c r="C31" s="33">
        <v>99.692307692307693</v>
      </c>
      <c r="D31" s="33">
        <v>100</v>
      </c>
      <c r="E31" s="33">
        <v>99.680511182108617</v>
      </c>
      <c r="F31" s="33">
        <v>100</v>
      </c>
      <c r="G31" s="33">
        <v>100</v>
      </c>
      <c r="H31" s="33">
        <v>100</v>
      </c>
      <c r="I31" s="33">
        <v>100</v>
      </c>
      <c r="J31" s="33">
        <v>99.689440993788821</v>
      </c>
      <c r="K31" s="33">
        <v>99.438202247191015</v>
      </c>
      <c r="L31" s="33">
        <v>99.354838709677423</v>
      </c>
      <c r="M31" s="33">
        <v>100</v>
      </c>
      <c r="N31" s="33">
        <v>100</v>
      </c>
      <c r="O31" s="33">
        <v>100</v>
      </c>
      <c r="P31" s="33">
        <v>99.601593625498012</v>
      </c>
    </row>
    <row r="32" spans="1:16">
      <c r="A32" s="330">
        <v>206</v>
      </c>
      <c r="B32" s="104" t="s">
        <v>26</v>
      </c>
      <c r="C32" s="33">
        <v>99.685039370078741</v>
      </c>
      <c r="D32" s="33">
        <v>99.677938808373597</v>
      </c>
      <c r="E32" s="33">
        <v>99.679487179487182</v>
      </c>
      <c r="F32" s="33">
        <v>100</v>
      </c>
      <c r="G32" s="33">
        <v>100</v>
      </c>
      <c r="H32" s="33">
        <v>99.833887043189378</v>
      </c>
      <c r="I32" s="33">
        <v>99.658703071672363</v>
      </c>
      <c r="J32" s="33">
        <v>100</v>
      </c>
      <c r="K32" s="33">
        <v>99.500831946755412</v>
      </c>
      <c r="L32" s="33">
        <v>99.644760213143869</v>
      </c>
      <c r="M32" s="33">
        <v>99.203187250996024</v>
      </c>
      <c r="N32" s="33">
        <v>99.567099567099575</v>
      </c>
      <c r="O32" s="33">
        <v>99.567099567099575</v>
      </c>
      <c r="P32" s="33">
        <v>100</v>
      </c>
    </row>
    <row r="33" spans="1:16">
      <c r="A33" s="330">
        <v>207</v>
      </c>
      <c r="B33" s="104" t="s">
        <v>27</v>
      </c>
      <c r="C33" s="33">
        <v>100</v>
      </c>
      <c r="D33" s="33">
        <v>99.584199584199581</v>
      </c>
      <c r="E33" s="33">
        <v>99.764150943396217</v>
      </c>
      <c r="F33" s="33">
        <v>100</v>
      </c>
      <c r="G33" s="33">
        <v>100</v>
      </c>
      <c r="H33" s="33">
        <v>100</v>
      </c>
      <c r="I33" s="33">
        <v>99.566160520607369</v>
      </c>
      <c r="J33" s="33">
        <v>99.776286353467555</v>
      </c>
      <c r="K33" s="33">
        <v>99.779249448123622</v>
      </c>
      <c r="L33" s="33">
        <v>99.753086419753089</v>
      </c>
      <c r="M33" s="33">
        <v>100</v>
      </c>
      <c r="N33" s="33">
        <v>99.727520435967293</v>
      </c>
      <c r="O33" s="33">
        <v>99.727520435967293</v>
      </c>
      <c r="P33" s="33">
        <v>100</v>
      </c>
    </row>
    <row r="34" spans="1:16">
      <c r="A34" s="330">
        <v>208</v>
      </c>
      <c r="B34" s="104" t="s">
        <v>28</v>
      </c>
      <c r="C34" s="33">
        <v>100</v>
      </c>
      <c r="D34" s="33">
        <v>99.568034557235421</v>
      </c>
      <c r="E34" s="33">
        <v>99.575371549893845</v>
      </c>
      <c r="F34" s="33">
        <v>100</v>
      </c>
      <c r="G34" s="33">
        <v>99.791231732776623</v>
      </c>
      <c r="H34" s="33">
        <v>100</v>
      </c>
      <c r="I34" s="33">
        <v>99.795501022494889</v>
      </c>
      <c r="J34" s="33">
        <v>99.792099792099791</v>
      </c>
      <c r="K34" s="33">
        <v>99.787234042553195</v>
      </c>
      <c r="L34" s="33">
        <v>99.603174603174608</v>
      </c>
      <c r="M34" s="33">
        <v>99.742930591259636</v>
      </c>
      <c r="N34" s="33">
        <v>100</v>
      </c>
      <c r="O34" s="33">
        <v>100</v>
      </c>
      <c r="P34" s="33">
        <v>100</v>
      </c>
    </row>
    <row r="35" spans="1:16">
      <c r="A35" s="330">
        <v>209</v>
      </c>
      <c r="B35" s="104" t="s">
        <v>29</v>
      </c>
      <c r="C35" s="33">
        <v>100</v>
      </c>
      <c r="D35" s="33">
        <v>100</v>
      </c>
      <c r="E35" s="33">
        <v>99.665551839464882</v>
      </c>
      <c r="F35" s="33">
        <v>100</v>
      </c>
      <c r="G35" s="33">
        <v>100</v>
      </c>
      <c r="H35" s="33">
        <v>100</v>
      </c>
      <c r="I35" s="33">
        <v>99.384615384615387</v>
      </c>
      <c r="J35" s="33">
        <v>100</v>
      </c>
      <c r="K35" s="33">
        <v>100</v>
      </c>
      <c r="L35" s="33">
        <v>100</v>
      </c>
      <c r="M35" s="33">
        <v>100</v>
      </c>
      <c r="N35" s="33">
        <v>100</v>
      </c>
      <c r="O35" s="33">
        <v>100</v>
      </c>
      <c r="P35" s="33">
        <v>99.180327868852459</v>
      </c>
    </row>
    <row r="36" spans="1:16">
      <c r="A36" s="330">
        <v>210</v>
      </c>
      <c r="B36" s="104" t="s">
        <v>30</v>
      </c>
      <c r="C36" s="33">
        <v>99.617083946980856</v>
      </c>
      <c r="D36" s="33">
        <v>99.621212121212125</v>
      </c>
      <c r="E36" s="33">
        <v>99.036496350364956</v>
      </c>
      <c r="F36" s="33">
        <v>99.518507372855851</v>
      </c>
      <c r="G36" s="33">
        <v>99.531066822977721</v>
      </c>
      <c r="H36" s="33">
        <v>99.45054945054946</v>
      </c>
      <c r="I36" s="33">
        <v>98.698153194066009</v>
      </c>
      <c r="J36" s="33">
        <v>99.053356282271949</v>
      </c>
      <c r="K36" s="33">
        <v>98.722679534487639</v>
      </c>
      <c r="L36" s="33">
        <v>98.733375554148196</v>
      </c>
      <c r="M36" s="33">
        <v>99.032951289398284</v>
      </c>
      <c r="N36" s="33">
        <v>98.500187476565429</v>
      </c>
      <c r="O36" s="33">
        <v>98.500187476565429</v>
      </c>
      <c r="P36" s="33">
        <v>99.063400576368878</v>
      </c>
    </row>
    <row r="37" spans="1:16">
      <c r="A37" s="330">
        <v>211</v>
      </c>
      <c r="B37" s="104" t="s">
        <v>344</v>
      </c>
      <c r="C37" s="33">
        <v>99.572649572649567</v>
      </c>
      <c r="D37" s="33">
        <v>99.539170506912441</v>
      </c>
      <c r="E37" s="33">
        <v>100</v>
      </c>
      <c r="F37" s="33">
        <v>100</v>
      </c>
      <c r="G37" s="33">
        <v>100</v>
      </c>
      <c r="H37" s="33">
        <v>100</v>
      </c>
      <c r="I37" s="33">
        <v>99.572649572649567</v>
      </c>
      <c r="J37" s="33">
        <v>100</v>
      </c>
      <c r="K37" s="33">
        <v>98.884758364312262</v>
      </c>
      <c r="L37" s="33">
        <v>99.576271186440678</v>
      </c>
      <c r="M37" s="33">
        <v>99.561403508771932</v>
      </c>
      <c r="N37" s="33">
        <v>98.924731182795696</v>
      </c>
      <c r="O37" s="33">
        <v>98.924731182795696</v>
      </c>
      <c r="P37" s="33">
        <v>99.459459459459467</v>
      </c>
    </row>
    <row r="38" spans="1:16">
      <c r="A38" s="330">
        <v>212</v>
      </c>
      <c r="B38" s="104" t="s">
        <v>345</v>
      </c>
      <c r="C38" s="33">
        <v>100</v>
      </c>
      <c r="D38" s="33">
        <v>100</v>
      </c>
      <c r="E38" s="33">
        <v>100</v>
      </c>
      <c r="F38" s="33">
        <v>100</v>
      </c>
      <c r="G38" s="33">
        <v>100</v>
      </c>
      <c r="H38" s="33">
        <v>100</v>
      </c>
      <c r="I38" s="33">
        <v>100</v>
      </c>
      <c r="J38" s="33">
        <v>100</v>
      </c>
      <c r="K38" s="33">
        <v>100</v>
      </c>
      <c r="L38" s="33">
        <v>100</v>
      </c>
      <c r="M38" s="33">
        <v>100</v>
      </c>
      <c r="N38" s="33">
        <v>99.421965317919074</v>
      </c>
      <c r="O38" s="33">
        <v>99.421965317919074</v>
      </c>
      <c r="P38" s="33">
        <v>100</v>
      </c>
    </row>
    <row r="39" spans="1:16">
      <c r="A39" s="330">
        <v>213</v>
      </c>
      <c r="B39" s="104" t="s">
        <v>33</v>
      </c>
      <c r="C39" s="33">
        <v>98.203592814371248</v>
      </c>
      <c r="D39" s="33">
        <v>97.608200455580857</v>
      </c>
      <c r="E39" s="33">
        <v>98.387096774193552</v>
      </c>
      <c r="F39" s="33">
        <v>97.932535364526657</v>
      </c>
      <c r="G39" s="33">
        <v>98.602753975085761</v>
      </c>
      <c r="H39" s="33">
        <v>98.66255144032921</v>
      </c>
      <c r="I39" s="33">
        <v>98.352779853271628</v>
      </c>
      <c r="J39" s="33">
        <v>98.390201606928727</v>
      </c>
      <c r="K39" s="33">
        <v>98.210922787193979</v>
      </c>
      <c r="L39" s="33">
        <v>99.212823145995813</v>
      </c>
      <c r="M39" s="33">
        <v>98.972602739726028</v>
      </c>
      <c r="N39" s="33">
        <v>98.852040816326522</v>
      </c>
      <c r="O39" s="33">
        <v>98.852040816326522</v>
      </c>
      <c r="P39" s="33">
        <v>98.671978751660021</v>
      </c>
    </row>
    <row r="40" spans="1:16">
      <c r="A40" s="330">
        <v>214</v>
      </c>
      <c r="B40" s="104" t="s">
        <v>34</v>
      </c>
      <c r="C40" s="33">
        <v>98.011928429423449</v>
      </c>
      <c r="D40" s="33">
        <v>96.181818181818173</v>
      </c>
      <c r="E40" s="33">
        <v>96.428571428571431</v>
      </c>
      <c r="F40" s="33">
        <v>97.165354330708666</v>
      </c>
      <c r="G40" s="33">
        <v>98.023064250411863</v>
      </c>
      <c r="H40" s="33">
        <v>98.193760262725789</v>
      </c>
      <c r="I40" s="33">
        <v>96.870342771982124</v>
      </c>
      <c r="J40" s="33">
        <v>97.568881685575377</v>
      </c>
      <c r="K40" s="33">
        <v>97.983870967741936</v>
      </c>
      <c r="L40" s="33">
        <v>97.979797979797979</v>
      </c>
      <c r="M40" s="33">
        <v>98.070175438596479</v>
      </c>
      <c r="N40" s="33">
        <v>96.08177172061329</v>
      </c>
      <c r="O40" s="33">
        <v>96.08177172061329</v>
      </c>
      <c r="P40" s="33">
        <v>96.802841918294845</v>
      </c>
    </row>
    <row r="41" spans="1:16">
      <c r="A41" s="330">
        <v>215</v>
      </c>
      <c r="B41" s="104" t="s">
        <v>35</v>
      </c>
      <c r="C41" s="33">
        <v>99.250936329588015</v>
      </c>
      <c r="D41" s="33">
        <v>99.319727891156461</v>
      </c>
      <c r="E41" s="33">
        <v>99.650349650349639</v>
      </c>
      <c r="F41" s="33">
        <v>99.386503067484668</v>
      </c>
      <c r="G41" s="33">
        <v>99.673202614379079</v>
      </c>
      <c r="H41" s="33">
        <v>99.319727891156461</v>
      </c>
      <c r="I41" s="33">
        <v>99.322033898305079</v>
      </c>
      <c r="J41" s="33">
        <v>99.645390070921991</v>
      </c>
      <c r="K41" s="33">
        <v>99.032258064516128</v>
      </c>
      <c r="L41" s="33">
        <v>100</v>
      </c>
      <c r="M41" s="33">
        <v>99.227799227799224</v>
      </c>
      <c r="N41" s="33">
        <v>99.166666666666671</v>
      </c>
      <c r="O41" s="33">
        <v>99.166666666666671</v>
      </c>
      <c r="P41" s="33">
        <v>100</v>
      </c>
    </row>
    <row r="42" spans="1:16">
      <c r="A42" s="330">
        <v>216</v>
      </c>
      <c r="B42" s="104" t="s">
        <v>36</v>
      </c>
      <c r="C42" s="107" t="s">
        <v>350</v>
      </c>
      <c r="D42" s="107" t="s">
        <v>350</v>
      </c>
      <c r="E42" s="107" t="s">
        <v>350</v>
      </c>
      <c r="F42" s="107" t="s">
        <v>350</v>
      </c>
      <c r="G42" s="107" t="s">
        <v>350</v>
      </c>
      <c r="H42" s="107" t="s">
        <v>350</v>
      </c>
      <c r="I42" s="107" t="s">
        <v>350</v>
      </c>
      <c r="J42" s="107" t="s">
        <v>350</v>
      </c>
      <c r="K42" s="107" t="s">
        <v>350</v>
      </c>
      <c r="L42" s="33">
        <v>98.461538461538467</v>
      </c>
      <c r="M42" s="33">
        <v>98.455598455598462</v>
      </c>
      <c r="N42" s="33">
        <v>99.170124481327804</v>
      </c>
      <c r="O42" s="33">
        <v>99.170124481327804</v>
      </c>
      <c r="P42" s="33">
        <v>98.23788546255507</v>
      </c>
    </row>
    <row r="43" spans="1:16">
      <c r="A43" s="330">
        <v>301</v>
      </c>
      <c r="B43" s="104" t="s">
        <v>37</v>
      </c>
      <c r="C43" s="33">
        <v>100</v>
      </c>
      <c r="D43" s="33">
        <v>99.907450254511801</v>
      </c>
      <c r="E43" s="33">
        <v>99.815157116451019</v>
      </c>
      <c r="F43" s="33">
        <v>99.853658536585371</v>
      </c>
      <c r="G43" s="33">
        <v>99.850374064837908</v>
      </c>
      <c r="H43" s="33">
        <v>99.851924975320841</v>
      </c>
      <c r="I43" s="33">
        <v>99.801882119861318</v>
      </c>
      <c r="J43" s="33">
        <v>99.690082644628092</v>
      </c>
      <c r="K43" s="33">
        <v>99.735449735449734</v>
      </c>
      <c r="L43" s="33">
        <v>99.441340782122893</v>
      </c>
      <c r="M43" s="33">
        <v>99.29494712103407</v>
      </c>
      <c r="N43" s="33">
        <v>99.681933842239189</v>
      </c>
      <c r="O43" s="33">
        <v>99.681933842239189</v>
      </c>
      <c r="P43" s="33">
        <v>99.612653324725628</v>
      </c>
    </row>
    <row r="44" spans="1:16">
      <c r="A44" s="330">
        <v>302</v>
      </c>
      <c r="B44" s="104" t="s">
        <v>38</v>
      </c>
      <c r="C44" s="33">
        <v>99.885057471264375</v>
      </c>
      <c r="D44" s="33">
        <v>100</v>
      </c>
      <c r="E44" s="33">
        <v>99.367755532139086</v>
      </c>
      <c r="F44" s="33">
        <v>100</v>
      </c>
      <c r="G44" s="33">
        <v>99.884393063583815</v>
      </c>
      <c r="H44" s="33">
        <v>100</v>
      </c>
      <c r="I44" s="33">
        <v>100</v>
      </c>
      <c r="J44" s="33">
        <v>99.303944315545252</v>
      </c>
      <c r="K44" s="33">
        <v>99.626865671641781</v>
      </c>
      <c r="L44" s="33">
        <v>99.0578734858681</v>
      </c>
      <c r="M44" s="33">
        <v>99.557522123893804</v>
      </c>
      <c r="N44" s="33">
        <v>99.843505477308298</v>
      </c>
      <c r="O44" s="33">
        <v>99.843505477308298</v>
      </c>
      <c r="P44" s="33">
        <v>99.844236760124616</v>
      </c>
    </row>
    <row r="45" spans="1:16">
      <c r="A45" s="330">
        <v>303</v>
      </c>
      <c r="B45" s="104" t="s">
        <v>39</v>
      </c>
      <c r="C45" s="33">
        <v>99.926578560939788</v>
      </c>
      <c r="D45" s="33">
        <v>99.842643587726201</v>
      </c>
      <c r="E45" s="33">
        <v>99.848942598187307</v>
      </c>
      <c r="F45" s="33">
        <v>99.846390168970814</v>
      </c>
      <c r="G45" s="33">
        <v>99.777777777777771</v>
      </c>
      <c r="H45" s="33">
        <v>99.857244825124909</v>
      </c>
      <c r="I45" s="33">
        <v>99.534522885958111</v>
      </c>
      <c r="J45" s="33">
        <v>99.206349206349202</v>
      </c>
      <c r="K45" s="33">
        <v>99.630996309963095</v>
      </c>
      <c r="L45" s="33">
        <v>99.501246882793026</v>
      </c>
      <c r="M45" s="33">
        <v>99.553571428571431</v>
      </c>
      <c r="N45" s="33">
        <v>99.300699300699307</v>
      </c>
      <c r="O45" s="33">
        <v>99.300699300699307</v>
      </c>
      <c r="P45" s="33">
        <v>99.45054945054946</v>
      </c>
    </row>
    <row r="46" spans="1:16">
      <c r="A46" s="330">
        <v>304</v>
      </c>
      <c r="B46" s="104" t="s">
        <v>40</v>
      </c>
      <c r="C46" s="33">
        <v>99.526066350710892</v>
      </c>
      <c r="D46" s="33">
        <v>99.526066350710892</v>
      </c>
      <c r="E46" s="33">
        <v>98.598130841121502</v>
      </c>
      <c r="F46" s="33">
        <v>99.568965517241381</v>
      </c>
      <c r="G46" s="33">
        <v>98.723404255319153</v>
      </c>
      <c r="H46" s="33">
        <v>98.780487804878049</v>
      </c>
      <c r="I46" s="33">
        <v>97.907949790794973</v>
      </c>
      <c r="J46" s="33">
        <v>99.512195121951223</v>
      </c>
      <c r="K46" s="33">
        <v>98.591549295774655</v>
      </c>
      <c r="L46" s="33">
        <v>99.019607843137265</v>
      </c>
      <c r="M46" s="33">
        <v>98.648648648648646</v>
      </c>
      <c r="N46" s="33">
        <v>99.401197604790411</v>
      </c>
      <c r="O46" s="33">
        <v>99.401197604790411</v>
      </c>
      <c r="P46" s="33">
        <v>98.429319371727757</v>
      </c>
    </row>
    <row r="47" spans="1:16">
      <c r="A47" s="330">
        <v>305</v>
      </c>
      <c r="B47" s="104" t="s">
        <v>41</v>
      </c>
      <c r="C47" s="33">
        <v>91.50858175248419</v>
      </c>
      <c r="D47" s="33">
        <v>92.115848753016891</v>
      </c>
      <c r="E47" s="33">
        <v>90.094745908699394</v>
      </c>
      <c r="F47" s="33">
        <v>90.748528174936922</v>
      </c>
      <c r="G47" s="33">
        <v>92.548687552921251</v>
      </c>
      <c r="H47" s="33">
        <v>91.17647058823529</v>
      </c>
      <c r="I47" s="33">
        <v>92.912040990606329</v>
      </c>
      <c r="J47" s="33">
        <v>92.280390417036372</v>
      </c>
      <c r="K47" s="33">
        <v>91.520467836257311</v>
      </c>
      <c r="L47" s="33">
        <v>91.437007874015748</v>
      </c>
      <c r="M47" s="33">
        <v>90.398126463700237</v>
      </c>
      <c r="N47" s="33">
        <v>87.566418703506912</v>
      </c>
      <c r="O47" s="33">
        <v>87.566418703506912</v>
      </c>
      <c r="P47" s="33">
        <v>88.790233074361822</v>
      </c>
    </row>
    <row r="48" spans="1:16">
      <c r="A48" s="330">
        <v>306</v>
      </c>
      <c r="B48" s="104" t="s">
        <v>42</v>
      </c>
      <c r="C48" s="33">
        <v>100</v>
      </c>
      <c r="D48" s="33">
        <v>99.090909090909093</v>
      </c>
      <c r="E48" s="33">
        <v>100</v>
      </c>
      <c r="F48" s="33">
        <v>100</v>
      </c>
      <c r="G48" s="33">
        <v>100</v>
      </c>
      <c r="H48" s="33">
        <v>99.494949494949495</v>
      </c>
      <c r="I48" s="33">
        <v>98.68421052631578</v>
      </c>
      <c r="J48" s="33">
        <v>99.00497512437812</v>
      </c>
      <c r="K48" s="33">
        <v>99.435028248587571</v>
      </c>
      <c r="L48" s="33">
        <v>99.539170506912441</v>
      </c>
      <c r="M48" s="33">
        <v>100</v>
      </c>
      <c r="N48" s="33">
        <v>97.674418604651152</v>
      </c>
      <c r="O48" s="33">
        <v>97.674418604651152</v>
      </c>
      <c r="P48" s="33">
        <v>99.397590361445793</v>
      </c>
    </row>
    <row r="49" spans="1:16">
      <c r="A49" s="330">
        <v>307</v>
      </c>
      <c r="B49" s="104" t="s">
        <v>43</v>
      </c>
      <c r="C49" s="33">
        <v>100</v>
      </c>
      <c r="D49" s="33">
        <v>100</v>
      </c>
      <c r="E49" s="33">
        <v>100</v>
      </c>
      <c r="F49" s="33">
        <v>100</v>
      </c>
      <c r="G49" s="33">
        <v>99.556868537666176</v>
      </c>
      <c r="H49" s="33">
        <v>100</v>
      </c>
      <c r="I49" s="33">
        <v>99.706314243759181</v>
      </c>
      <c r="J49" s="33">
        <v>99.829351535836182</v>
      </c>
      <c r="K49" s="33">
        <v>99.516129032258064</v>
      </c>
      <c r="L49" s="33">
        <v>99.838709677419359</v>
      </c>
      <c r="M49" s="33">
        <v>99.642218246869405</v>
      </c>
      <c r="N49" s="33">
        <v>99.789029535864984</v>
      </c>
      <c r="O49" s="33">
        <v>99.789029535864984</v>
      </c>
      <c r="P49" s="33">
        <v>100</v>
      </c>
    </row>
    <row r="50" spans="1:16">
      <c r="A50" s="330">
        <v>308</v>
      </c>
      <c r="B50" s="104" t="s">
        <v>44</v>
      </c>
      <c r="C50" s="33">
        <v>99.845201238390089</v>
      </c>
      <c r="D50" s="33">
        <v>99.856733524355306</v>
      </c>
      <c r="E50" s="33">
        <v>100</v>
      </c>
      <c r="F50" s="33">
        <v>99.681528662420376</v>
      </c>
      <c r="G50" s="33">
        <v>100</v>
      </c>
      <c r="H50" s="33">
        <v>99.840510366826152</v>
      </c>
      <c r="I50" s="33">
        <v>100</v>
      </c>
      <c r="J50" s="33">
        <v>99.548872180451127</v>
      </c>
      <c r="K50" s="33">
        <v>99.669966996699671</v>
      </c>
      <c r="L50" s="33">
        <v>99.831081081081081</v>
      </c>
      <c r="M50" s="33">
        <v>100</v>
      </c>
      <c r="N50" s="33">
        <v>100</v>
      </c>
      <c r="O50" s="33">
        <v>100</v>
      </c>
      <c r="P50" s="33">
        <v>100</v>
      </c>
    </row>
    <row r="51" spans="1:16">
      <c r="A51" s="330">
        <v>401</v>
      </c>
      <c r="B51" s="104" t="s">
        <v>45</v>
      </c>
      <c r="C51" s="33">
        <v>99.892703862660952</v>
      </c>
      <c r="D51" s="33">
        <v>100</v>
      </c>
      <c r="E51" s="33">
        <v>99.79155810317873</v>
      </c>
      <c r="F51" s="33">
        <v>99.666481378543637</v>
      </c>
      <c r="G51" s="33">
        <v>99.889258028792909</v>
      </c>
      <c r="H51" s="33">
        <v>100</v>
      </c>
      <c r="I51" s="33">
        <v>99.828669331810389</v>
      </c>
      <c r="J51" s="33">
        <v>99.882283696291935</v>
      </c>
      <c r="K51" s="33">
        <v>99.823008849557525</v>
      </c>
      <c r="L51" s="33">
        <v>99.639423076923066</v>
      </c>
      <c r="M51" s="33">
        <v>99.929873772791026</v>
      </c>
      <c r="N51" s="33">
        <v>99.762093576526567</v>
      </c>
      <c r="O51" s="33">
        <v>99.762093576526567</v>
      </c>
      <c r="P51" s="33">
        <v>100</v>
      </c>
    </row>
    <row r="52" spans="1:16">
      <c r="A52" s="330">
        <v>402</v>
      </c>
      <c r="B52" s="104" t="s">
        <v>46</v>
      </c>
      <c r="C52" s="33">
        <v>99.808429118773944</v>
      </c>
      <c r="D52" s="33">
        <v>100</v>
      </c>
      <c r="E52" s="33">
        <v>99.634369287020121</v>
      </c>
      <c r="F52" s="33">
        <v>100</v>
      </c>
      <c r="G52" s="33">
        <v>99.829931972789126</v>
      </c>
      <c r="H52" s="33">
        <v>100</v>
      </c>
      <c r="I52" s="33">
        <v>100</v>
      </c>
      <c r="J52" s="33">
        <v>99.652173913043484</v>
      </c>
      <c r="K52" s="33">
        <v>99.821428571428584</v>
      </c>
      <c r="L52" s="33">
        <v>100</v>
      </c>
      <c r="M52" s="33">
        <v>100</v>
      </c>
      <c r="N52" s="33">
        <v>100</v>
      </c>
      <c r="O52" s="33">
        <v>100</v>
      </c>
      <c r="P52" s="33">
        <v>100</v>
      </c>
    </row>
    <row r="53" spans="1:16">
      <c r="A53" s="330">
        <v>403</v>
      </c>
      <c r="B53" s="104" t="s">
        <v>47</v>
      </c>
      <c r="C53" s="33">
        <v>100</v>
      </c>
      <c r="D53" s="33">
        <v>99.595141700404852</v>
      </c>
      <c r="E53" s="33">
        <v>99.418604651162781</v>
      </c>
      <c r="F53" s="33">
        <v>100</v>
      </c>
      <c r="G53" s="33">
        <v>99.811676082862519</v>
      </c>
      <c r="H53" s="33">
        <v>99.793814432989691</v>
      </c>
      <c r="I53" s="33">
        <v>99.793388429752056</v>
      </c>
      <c r="J53" s="33">
        <v>99.310344827586206</v>
      </c>
      <c r="K53" s="33">
        <v>100</v>
      </c>
      <c r="L53" s="33">
        <v>99.533799533799538</v>
      </c>
      <c r="M53" s="33">
        <v>99.75186104218362</v>
      </c>
      <c r="N53" s="33">
        <v>100</v>
      </c>
      <c r="O53" s="33">
        <v>100</v>
      </c>
      <c r="P53" s="33">
        <v>100</v>
      </c>
    </row>
    <row r="54" spans="1:16">
      <c r="A54" s="330">
        <v>404</v>
      </c>
      <c r="B54" s="104" t="s">
        <v>48</v>
      </c>
      <c r="C54" s="33">
        <v>99.619771863117862</v>
      </c>
      <c r="D54" s="33">
        <v>99.802761341222876</v>
      </c>
      <c r="E54" s="33">
        <v>100</v>
      </c>
      <c r="F54" s="33">
        <v>99.4</v>
      </c>
      <c r="G54" s="33">
        <v>100</v>
      </c>
      <c r="H54" s="33">
        <v>100</v>
      </c>
      <c r="I54" s="33">
        <v>99.590163934426229</v>
      </c>
      <c r="J54" s="33">
        <v>100</v>
      </c>
      <c r="K54" s="33">
        <v>99.122807017543863</v>
      </c>
      <c r="L54" s="33">
        <v>99.303944315545252</v>
      </c>
      <c r="M54" s="33">
        <v>100</v>
      </c>
      <c r="N54" s="33">
        <v>99.395770392749256</v>
      </c>
      <c r="O54" s="33">
        <v>99.395770392749256</v>
      </c>
      <c r="P54" s="33">
        <v>99.470899470899468</v>
      </c>
    </row>
    <row r="55" spans="1:16">
      <c r="A55" s="330">
        <v>405</v>
      </c>
      <c r="B55" s="104" t="s">
        <v>49</v>
      </c>
      <c r="C55" s="33">
        <v>99.84544049459042</v>
      </c>
      <c r="D55" s="33">
        <v>99.703264094955486</v>
      </c>
      <c r="E55" s="33">
        <v>99.862258953168052</v>
      </c>
      <c r="F55" s="33">
        <v>100</v>
      </c>
      <c r="G55" s="33">
        <v>100</v>
      </c>
      <c r="H55" s="33">
        <v>100</v>
      </c>
      <c r="I55" s="33">
        <v>99.851411589895989</v>
      </c>
      <c r="J55" s="33">
        <v>99.663865546218489</v>
      </c>
      <c r="K55" s="33">
        <v>99.524564183835167</v>
      </c>
      <c r="L55" s="33">
        <v>100</v>
      </c>
      <c r="M55" s="33">
        <v>99.592668024439917</v>
      </c>
      <c r="N55" s="33">
        <v>100</v>
      </c>
      <c r="O55" s="33">
        <v>100</v>
      </c>
      <c r="P55" s="33">
        <v>99.777777777777771</v>
      </c>
    </row>
    <row r="56" spans="1:16">
      <c r="A56" s="330">
        <v>406</v>
      </c>
      <c r="B56" s="104" t="s">
        <v>50</v>
      </c>
      <c r="C56" s="33">
        <v>100</v>
      </c>
      <c r="D56" s="33">
        <v>100</v>
      </c>
      <c r="E56" s="33">
        <v>100</v>
      </c>
      <c r="F56" s="33">
        <v>100</v>
      </c>
      <c r="G56" s="33">
        <v>100</v>
      </c>
      <c r="H56" s="33">
        <v>100</v>
      </c>
      <c r="I56" s="33">
        <v>100</v>
      </c>
      <c r="J56" s="33">
        <v>99.236641221374029</v>
      </c>
      <c r="K56" s="33">
        <v>100</v>
      </c>
      <c r="L56" s="33">
        <v>100</v>
      </c>
      <c r="M56" s="33">
        <v>99.459459459459467</v>
      </c>
      <c r="N56" s="33">
        <v>100</v>
      </c>
      <c r="O56" s="33">
        <v>100</v>
      </c>
      <c r="P56" s="33">
        <v>99.50248756218906</v>
      </c>
    </row>
    <row r="57" spans="1:16">
      <c r="A57" s="330">
        <v>407</v>
      </c>
      <c r="B57" s="104" t="s">
        <v>51</v>
      </c>
      <c r="C57" s="33">
        <v>100</v>
      </c>
      <c r="D57" s="33">
        <v>100</v>
      </c>
      <c r="E57" s="33">
        <v>100</v>
      </c>
      <c r="F57" s="33">
        <v>100</v>
      </c>
      <c r="G57" s="33">
        <v>100</v>
      </c>
      <c r="H57" s="33">
        <v>100</v>
      </c>
      <c r="I57" s="33">
        <v>99.374999999999986</v>
      </c>
      <c r="J57" s="33">
        <v>100</v>
      </c>
      <c r="K57" s="33">
        <v>99.661016949152554</v>
      </c>
      <c r="L57" s="33">
        <v>100</v>
      </c>
      <c r="M57" s="33">
        <v>100</v>
      </c>
      <c r="N57" s="33">
        <v>99.555555555555557</v>
      </c>
      <c r="O57" s="33">
        <v>99.555555555555557</v>
      </c>
      <c r="P57" s="33">
        <v>100</v>
      </c>
    </row>
    <row r="58" spans="1:16">
      <c r="A58" s="330">
        <v>408</v>
      </c>
      <c r="B58" s="104" t="s">
        <v>52</v>
      </c>
      <c r="C58" s="33">
        <v>100</v>
      </c>
      <c r="D58" s="33">
        <v>100</v>
      </c>
      <c r="E58" s="33">
        <v>99.666666666666671</v>
      </c>
      <c r="F58" s="33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99.681528662420376</v>
      </c>
      <c r="L58" s="33">
        <v>100</v>
      </c>
      <c r="M58" s="33">
        <v>100</v>
      </c>
      <c r="N58" s="33">
        <v>100</v>
      </c>
      <c r="O58" s="33">
        <v>100</v>
      </c>
      <c r="P58" s="33">
        <v>100</v>
      </c>
    </row>
    <row r="59" spans="1:16">
      <c r="A59" s="330">
        <v>409</v>
      </c>
      <c r="B59" s="104" t="s">
        <v>53</v>
      </c>
      <c r="C59" s="33">
        <v>99.401197604790411</v>
      </c>
      <c r="D59" s="33">
        <v>99.238578680203048</v>
      </c>
      <c r="E59" s="33">
        <v>100</v>
      </c>
      <c r="F59" s="33">
        <v>99.690402476780179</v>
      </c>
      <c r="G59" s="33">
        <v>100</v>
      </c>
      <c r="H59" s="33">
        <v>100</v>
      </c>
      <c r="I59" s="33">
        <v>100</v>
      </c>
      <c r="J59" s="33">
        <v>100</v>
      </c>
      <c r="K59" s="33">
        <v>99.420289855072468</v>
      </c>
      <c r="L59" s="33">
        <v>100</v>
      </c>
      <c r="M59" s="33">
        <v>100</v>
      </c>
      <c r="N59" s="33">
        <v>100</v>
      </c>
      <c r="O59" s="33">
        <v>100</v>
      </c>
      <c r="P59" s="33">
        <v>99.635036496350367</v>
      </c>
    </row>
    <row r="60" spans="1:16">
      <c r="A60" s="330">
        <v>410</v>
      </c>
      <c r="B60" s="104" t="s">
        <v>54</v>
      </c>
      <c r="C60" s="33">
        <v>99.189918991899191</v>
      </c>
      <c r="D60" s="33">
        <v>99.063829787234042</v>
      </c>
      <c r="E60" s="33">
        <v>99.050086355785837</v>
      </c>
      <c r="F60" s="33">
        <v>99.533146591970123</v>
      </c>
      <c r="G60" s="33">
        <v>98.859649122807014</v>
      </c>
      <c r="H60" s="33">
        <v>99.466192170818502</v>
      </c>
      <c r="I60" s="33">
        <v>98.88220120378331</v>
      </c>
      <c r="J60" s="33">
        <v>98.282097649186255</v>
      </c>
      <c r="K60" s="33">
        <v>97.899543378995432</v>
      </c>
      <c r="L60" s="33">
        <v>98.30348727615457</v>
      </c>
      <c r="M60" s="33">
        <v>99.574014909478166</v>
      </c>
      <c r="N60" s="33">
        <v>98.648648648648646</v>
      </c>
      <c r="O60" s="33">
        <v>98.648648648648646</v>
      </c>
      <c r="P60" s="33">
        <v>98.0269989615784</v>
      </c>
    </row>
    <row r="61" spans="1:16">
      <c r="A61" s="330">
        <v>501</v>
      </c>
      <c r="B61" s="2" t="s">
        <v>55</v>
      </c>
      <c r="C61" s="33">
        <v>99.67585089141005</v>
      </c>
      <c r="D61" s="33">
        <v>99.468488990129075</v>
      </c>
      <c r="E61" s="33">
        <v>99.246420497362479</v>
      </c>
      <c r="F61" s="33">
        <v>99.690880989180826</v>
      </c>
      <c r="G61" s="33">
        <v>99.455676516329689</v>
      </c>
      <c r="H61" s="33">
        <v>99.691833590138671</v>
      </c>
      <c r="I61" s="33">
        <v>99.9184339314845</v>
      </c>
      <c r="J61" s="33">
        <v>99.674001629991849</v>
      </c>
      <c r="K61" s="33">
        <v>99.916317991631814</v>
      </c>
      <c r="L61" s="33">
        <v>99.830795262267344</v>
      </c>
      <c r="M61" s="33">
        <v>99.358386801099911</v>
      </c>
      <c r="N61" s="33">
        <v>99.779005524861873</v>
      </c>
      <c r="O61" s="33">
        <v>99.779005524861873</v>
      </c>
      <c r="P61" s="33">
        <v>99.693564862104182</v>
      </c>
    </row>
    <row r="62" spans="1:16">
      <c r="A62" s="330">
        <v>502</v>
      </c>
      <c r="B62" s="2" t="s">
        <v>56</v>
      </c>
      <c r="C62" s="33">
        <v>99.277108433734938</v>
      </c>
      <c r="D62" s="33">
        <v>99.439461883408072</v>
      </c>
      <c r="E62" s="33">
        <v>99.309551208285384</v>
      </c>
      <c r="F62" s="33">
        <v>99.203187250996024</v>
      </c>
      <c r="G62" s="33">
        <v>99.761904761904759</v>
      </c>
      <c r="H62" s="33">
        <v>99.646226415094333</v>
      </c>
      <c r="I62" s="33">
        <v>99.755501222493876</v>
      </c>
      <c r="J62" s="33">
        <v>99.388753056234719</v>
      </c>
      <c r="K62" s="33">
        <v>99.112801013941692</v>
      </c>
      <c r="L62" s="33">
        <v>99.248120300751879</v>
      </c>
      <c r="M62" s="33">
        <v>99.088541666666657</v>
      </c>
      <c r="N62" s="33">
        <v>99.380804953560371</v>
      </c>
      <c r="O62" s="33">
        <v>99.380804953560371</v>
      </c>
      <c r="P62" s="33">
        <v>98.828696925329425</v>
      </c>
    </row>
    <row r="63" spans="1:16">
      <c r="A63" s="330">
        <v>503</v>
      </c>
      <c r="B63" s="2" t="s">
        <v>57</v>
      </c>
      <c r="C63" s="33">
        <v>99.425947187141219</v>
      </c>
      <c r="D63" s="33">
        <v>99.108138238573019</v>
      </c>
      <c r="E63" s="33">
        <v>99.778516057585819</v>
      </c>
      <c r="F63" s="33">
        <v>99.781659388646275</v>
      </c>
      <c r="G63" s="33">
        <v>99.482936918304034</v>
      </c>
      <c r="H63" s="33">
        <v>99.797160243407717</v>
      </c>
      <c r="I63" s="33">
        <v>99.571734475374726</v>
      </c>
      <c r="J63" s="33">
        <v>99.382080329557155</v>
      </c>
      <c r="K63" s="33">
        <v>99.471458773784363</v>
      </c>
      <c r="L63" s="33">
        <v>99.579831932773118</v>
      </c>
      <c r="M63" s="33">
        <v>99.064327485380119</v>
      </c>
      <c r="N63" s="33">
        <v>99.132589838909553</v>
      </c>
      <c r="O63" s="33">
        <v>99.132589838909553</v>
      </c>
      <c r="P63" s="33">
        <v>99.290780141843967</v>
      </c>
    </row>
    <row r="64" spans="1:16">
      <c r="A64" s="330">
        <v>504</v>
      </c>
      <c r="B64" s="2" t="s">
        <v>58</v>
      </c>
      <c r="C64" s="33">
        <v>98.757763975155271</v>
      </c>
      <c r="D64" s="33">
        <v>99.088145896656528</v>
      </c>
      <c r="E64" s="33">
        <v>99.696048632218847</v>
      </c>
      <c r="F64" s="33">
        <v>100</v>
      </c>
      <c r="G64" s="33">
        <v>97.894736842105274</v>
      </c>
      <c r="H64" s="33">
        <v>99.421965317919074</v>
      </c>
      <c r="I64" s="33">
        <v>98.876404494382015</v>
      </c>
      <c r="J64" s="33">
        <v>98.713826366559488</v>
      </c>
      <c r="K64" s="33">
        <v>99.380804953560371</v>
      </c>
      <c r="L64" s="33">
        <v>99.331103678929765</v>
      </c>
      <c r="M64" s="33">
        <v>97.763578274760391</v>
      </c>
      <c r="N64" s="33">
        <v>99.324324324324323</v>
      </c>
      <c r="O64" s="33"/>
      <c r="P64" s="33">
        <v>99.655172413793096</v>
      </c>
    </row>
    <row r="65" spans="1:16">
      <c r="A65" s="330">
        <v>505</v>
      </c>
      <c r="B65" s="2" t="s">
        <v>84</v>
      </c>
      <c r="C65" s="33">
        <v>99.847792998477942</v>
      </c>
      <c r="D65" s="33">
        <v>99.060402684563755</v>
      </c>
      <c r="E65" s="33">
        <v>99.244712990936563</v>
      </c>
      <c r="F65" s="33">
        <v>99.591836734693871</v>
      </c>
      <c r="G65" s="33">
        <v>99.197860962566835</v>
      </c>
      <c r="H65" s="33">
        <v>99.311294765840216</v>
      </c>
      <c r="I65" s="33">
        <v>99.556213017751489</v>
      </c>
      <c r="J65" s="33">
        <v>99.07692307692308</v>
      </c>
      <c r="K65" s="33">
        <v>99.304589707927676</v>
      </c>
      <c r="L65" s="33">
        <v>99.154929577464785</v>
      </c>
      <c r="M65" s="33">
        <v>98.566878980891715</v>
      </c>
      <c r="N65" s="33">
        <v>99.444444444444443</v>
      </c>
      <c r="O65" s="33">
        <v>99.444444444444443</v>
      </c>
      <c r="P65" s="33">
        <v>99.638989169675085</v>
      </c>
    </row>
    <row r="66" spans="1:16">
      <c r="A66" s="330">
        <v>506</v>
      </c>
      <c r="B66" s="2" t="s">
        <v>60</v>
      </c>
      <c r="C66" s="33">
        <v>99.6</v>
      </c>
      <c r="D66" s="33">
        <v>99.808429118773944</v>
      </c>
      <c r="E66" s="33">
        <v>99.638336347197111</v>
      </c>
      <c r="F66" s="33">
        <v>99.171842650103514</v>
      </c>
      <c r="G66" s="33">
        <v>97.759674134419555</v>
      </c>
      <c r="H66" s="33">
        <v>99.570815450643764</v>
      </c>
      <c r="I66" s="33">
        <v>100</v>
      </c>
      <c r="J66" s="33">
        <v>99.757281553398059</v>
      </c>
      <c r="K66" s="33">
        <v>99.036144578313255</v>
      </c>
      <c r="L66" s="33">
        <v>100</v>
      </c>
      <c r="M66" s="33">
        <v>99.704142011834321</v>
      </c>
      <c r="N66" s="33">
        <v>99.107142857142861</v>
      </c>
      <c r="O66" s="33">
        <v>99.107142857142861</v>
      </c>
      <c r="P66" s="33">
        <v>99.698795180722882</v>
      </c>
    </row>
    <row r="67" spans="1:16">
      <c r="A67" s="330">
        <v>507</v>
      </c>
      <c r="B67" s="2" t="s">
        <v>61</v>
      </c>
      <c r="C67" s="33">
        <v>99.635036496350367</v>
      </c>
      <c r="D67" s="33">
        <v>98.316498316498311</v>
      </c>
      <c r="E67" s="33">
        <v>99.33554817275747</v>
      </c>
      <c r="F67" s="33">
        <v>99.646643109540634</v>
      </c>
      <c r="G67" s="33">
        <v>99.655172413793096</v>
      </c>
      <c r="H67" s="33">
        <v>100</v>
      </c>
      <c r="I67" s="33">
        <v>99.003322259136212</v>
      </c>
      <c r="J67" s="33">
        <v>100</v>
      </c>
      <c r="K67" s="33">
        <v>99.651567944250871</v>
      </c>
      <c r="L67" s="33">
        <v>98.98989898989899</v>
      </c>
      <c r="M67" s="33">
        <v>99.239543726235752</v>
      </c>
      <c r="N67" s="33">
        <v>97.119341563786008</v>
      </c>
      <c r="O67" s="33">
        <v>97.119341563786008</v>
      </c>
      <c r="P67" s="33">
        <v>99.078341013824883</v>
      </c>
    </row>
    <row r="68" spans="1:16">
      <c r="A68" s="330">
        <v>508</v>
      </c>
      <c r="B68" s="2" t="s">
        <v>62</v>
      </c>
      <c r="C68" s="33">
        <v>98.958333333333343</v>
      </c>
      <c r="D68" s="33">
        <v>98.854961832061079</v>
      </c>
      <c r="E68" s="33">
        <v>100</v>
      </c>
      <c r="F68" s="33">
        <v>99.275362318840578</v>
      </c>
      <c r="G68" s="33">
        <v>99.236641221374043</v>
      </c>
      <c r="H68" s="33">
        <v>100</v>
      </c>
      <c r="I68" s="33">
        <v>99.618320610687022</v>
      </c>
      <c r="J68" s="33">
        <v>100</v>
      </c>
      <c r="K68" s="33">
        <v>99.275362318840564</v>
      </c>
      <c r="L68" s="33">
        <v>99.256505576208184</v>
      </c>
      <c r="M68" s="33">
        <v>98.91304347826086</v>
      </c>
      <c r="N68" s="33">
        <v>99.038461538461547</v>
      </c>
      <c r="O68" s="33">
        <v>99.038461538461547</v>
      </c>
      <c r="P68" s="33">
        <v>98.979591836734699</v>
      </c>
    </row>
    <row r="69" spans="1:16">
      <c r="A69" s="330">
        <v>509</v>
      </c>
      <c r="B69" s="2" t="s">
        <v>63</v>
      </c>
      <c r="C69" s="33">
        <v>98.773006134969322</v>
      </c>
      <c r="D69" s="33">
        <v>100</v>
      </c>
      <c r="E69" s="33">
        <v>98.71794871794873</v>
      </c>
      <c r="F69" s="33">
        <v>98.701298701298697</v>
      </c>
      <c r="G69" s="33">
        <v>98.6013986013986</v>
      </c>
      <c r="H69" s="33">
        <v>100</v>
      </c>
      <c r="I69" s="33">
        <v>99.270072992700733</v>
      </c>
      <c r="J69" s="33">
        <v>98.648648648648646</v>
      </c>
      <c r="K69" s="33">
        <v>99.333333333333329</v>
      </c>
      <c r="L69" s="33">
        <v>100</v>
      </c>
      <c r="M69" s="33">
        <v>100</v>
      </c>
      <c r="N69" s="33">
        <v>100</v>
      </c>
      <c r="O69" s="33">
        <v>100</v>
      </c>
      <c r="P69" s="33">
        <v>100</v>
      </c>
    </row>
    <row r="70" spans="1:16">
      <c r="A70" s="330">
        <v>510</v>
      </c>
      <c r="B70" s="2" t="s">
        <v>64</v>
      </c>
      <c r="C70" s="33">
        <v>98.669623059866964</v>
      </c>
      <c r="D70" s="33">
        <v>97.752808988764045</v>
      </c>
      <c r="E70" s="33">
        <v>97.362637362637358</v>
      </c>
      <c r="F70" s="33">
        <v>96.217494089834503</v>
      </c>
      <c r="G70" s="33">
        <v>97.826086956521735</v>
      </c>
      <c r="H70" s="33">
        <v>98.91067538126363</v>
      </c>
      <c r="I70" s="33">
        <v>97.987927565392354</v>
      </c>
      <c r="J70" s="33">
        <v>98.747390396659711</v>
      </c>
      <c r="K70" s="33">
        <v>97.578692493946733</v>
      </c>
      <c r="L70" s="33">
        <v>98.337292161520182</v>
      </c>
      <c r="M70" s="33">
        <v>97.10526315789474</v>
      </c>
      <c r="N70" s="33">
        <v>97.222222222222214</v>
      </c>
      <c r="O70" s="33">
        <v>97.222222222222214</v>
      </c>
      <c r="P70" s="33">
        <v>97.245179063360894</v>
      </c>
    </row>
    <row r="71" spans="1:16">
      <c r="A71" s="330">
        <v>511</v>
      </c>
      <c r="B71" s="2" t="s">
        <v>65</v>
      </c>
      <c r="C71" s="33">
        <v>100</v>
      </c>
      <c r="D71" s="33">
        <v>100</v>
      </c>
      <c r="E71" s="33">
        <v>100</v>
      </c>
      <c r="F71" s="33">
        <v>98.86363636363636</v>
      </c>
      <c r="G71" s="33">
        <v>100</v>
      </c>
      <c r="H71" s="33">
        <v>100</v>
      </c>
      <c r="I71" s="33">
        <v>100</v>
      </c>
      <c r="J71" s="33">
        <v>100</v>
      </c>
      <c r="K71" s="33">
        <v>100</v>
      </c>
      <c r="L71" s="33">
        <v>99.065420560747668</v>
      </c>
      <c r="M71" s="33">
        <v>99.009900990099013</v>
      </c>
      <c r="N71" s="33">
        <v>100</v>
      </c>
      <c r="O71" s="33">
        <v>100</v>
      </c>
      <c r="P71" s="33">
        <v>98.82352941176471</v>
      </c>
    </row>
    <row r="72" spans="1:16">
      <c r="A72" s="330">
        <v>601</v>
      </c>
      <c r="B72" s="2" t="s">
        <v>66</v>
      </c>
      <c r="C72" s="33">
        <v>99.841772151898738</v>
      </c>
      <c r="D72" s="33">
        <v>99.709020368574201</v>
      </c>
      <c r="E72" s="33">
        <v>99.654662062160824</v>
      </c>
      <c r="F72" s="33">
        <v>99.588053553038108</v>
      </c>
      <c r="G72" s="33">
        <v>99.703117268678881</v>
      </c>
      <c r="H72" s="33">
        <v>99.949723479135244</v>
      </c>
      <c r="I72" s="33">
        <v>99.329551315110891</v>
      </c>
      <c r="J72" s="33">
        <v>99.503968253968239</v>
      </c>
      <c r="K72" s="33">
        <v>99.656357388316152</v>
      </c>
      <c r="L72" s="33">
        <v>99.678111587982826</v>
      </c>
      <c r="M72" s="33">
        <v>99.777901166018879</v>
      </c>
      <c r="N72" s="33">
        <v>98.795180722891558</v>
      </c>
      <c r="O72" s="33">
        <v>98.795180722891558</v>
      </c>
      <c r="P72" s="33">
        <v>99.096191091026469</v>
      </c>
    </row>
    <row r="73" spans="1:16">
      <c r="A73" s="330">
        <v>602</v>
      </c>
      <c r="B73" s="2" t="s">
        <v>67</v>
      </c>
      <c r="C73" s="33">
        <v>100</v>
      </c>
      <c r="D73" s="33">
        <v>100</v>
      </c>
      <c r="E73" s="33">
        <v>99.768518518518505</v>
      </c>
      <c r="F73" s="33">
        <v>99.527186761229316</v>
      </c>
      <c r="G73" s="33">
        <v>99.549549549549553</v>
      </c>
      <c r="H73" s="33">
        <v>100</v>
      </c>
      <c r="I73" s="33">
        <v>100</v>
      </c>
      <c r="J73" s="33">
        <v>100</v>
      </c>
      <c r="K73" s="33">
        <v>99.565217391304344</v>
      </c>
      <c r="L73" s="33">
        <v>99.259259259259252</v>
      </c>
      <c r="M73" s="33">
        <v>99.749373433583955</v>
      </c>
      <c r="N73" s="33">
        <v>99.722222222222229</v>
      </c>
      <c r="O73" s="33">
        <v>99.722222222222229</v>
      </c>
      <c r="P73" s="33">
        <v>100</v>
      </c>
    </row>
    <row r="74" spans="1:16">
      <c r="A74" s="330">
        <v>603</v>
      </c>
      <c r="B74" s="2" t="s">
        <v>68</v>
      </c>
      <c r="C74" s="33">
        <v>98.127753303964766</v>
      </c>
      <c r="D74" s="33">
        <v>98.094282848545632</v>
      </c>
      <c r="E74" s="33">
        <v>99.03536977491963</v>
      </c>
      <c r="F74" s="33">
        <v>98.432250839865617</v>
      </c>
      <c r="G74" s="33">
        <v>97.816091954022994</v>
      </c>
      <c r="H74" s="33">
        <v>98.034682080924853</v>
      </c>
      <c r="I74" s="33">
        <v>97.627965043695369</v>
      </c>
      <c r="J74" s="33">
        <v>98</v>
      </c>
      <c r="K74" s="33">
        <v>97.575757575757578</v>
      </c>
      <c r="L74" s="33">
        <v>97.023004059539929</v>
      </c>
      <c r="M74" s="33">
        <v>98.670605612998514</v>
      </c>
      <c r="N74" s="33">
        <v>98.818316100443127</v>
      </c>
      <c r="O74" s="33">
        <v>98.818316100443127</v>
      </c>
      <c r="P74" s="33">
        <v>99.414348462664719</v>
      </c>
    </row>
    <row r="75" spans="1:16">
      <c r="A75" s="330">
        <v>604</v>
      </c>
      <c r="B75" s="2" t="s">
        <v>69</v>
      </c>
      <c r="C75" s="33">
        <v>99.465240641711233</v>
      </c>
      <c r="D75" s="33">
        <v>100</v>
      </c>
      <c r="E75" s="33">
        <v>100</v>
      </c>
      <c r="F75" s="33">
        <v>100</v>
      </c>
      <c r="G75" s="33">
        <v>99.465240641711233</v>
      </c>
      <c r="H75" s="33">
        <v>100</v>
      </c>
      <c r="I75" s="33">
        <v>100</v>
      </c>
      <c r="J75" s="33">
        <v>100</v>
      </c>
      <c r="K75" s="33">
        <v>99.459459459459467</v>
      </c>
      <c r="L75" s="33">
        <v>99.421965317919074</v>
      </c>
      <c r="M75" s="33">
        <v>99.358974358974365</v>
      </c>
      <c r="N75" s="33">
        <v>99.382716049382708</v>
      </c>
      <c r="O75" s="33">
        <v>99.382716049382708</v>
      </c>
      <c r="P75" s="33">
        <v>100</v>
      </c>
    </row>
    <row r="76" spans="1:16">
      <c r="A76" s="330">
        <v>605</v>
      </c>
      <c r="B76" s="2" t="s">
        <v>70</v>
      </c>
      <c r="C76" s="33">
        <v>98.109243697478988</v>
      </c>
      <c r="D76" s="33">
        <v>98.580121703853948</v>
      </c>
      <c r="E76" s="33">
        <v>98.841698841698843</v>
      </c>
      <c r="F76" s="33">
        <v>99.203187250996024</v>
      </c>
      <c r="G76" s="33">
        <v>99.395161290322591</v>
      </c>
      <c r="H76" s="33">
        <v>99.40357852882704</v>
      </c>
      <c r="I76" s="33">
        <v>99.567099567099575</v>
      </c>
      <c r="J76" s="33">
        <v>99.031007751937977</v>
      </c>
      <c r="K76" s="33">
        <v>99.799196787148588</v>
      </c>
      <c r="L76" s="33">
        <v>99.780701754385973</v>
      </c>
      <c r="M76" s="33">
        <v>99.226804123711347</v>
      </c>
      <c r="N76" s="33">
        <v>99.148936170212764</v>
      </c>
      <c r="O76" s="33">
        <v>99.148936170212764</v>
      </c>
      <c r="P76" s="33">
        <v>99.297423887587826</v>
      </c>
    </row>
    <row r="77" spans="1:16">
      <c r="A77" s="330">
        <v>606</v>
      </c>
      <c r="B77" s="2" t="s">
        <v>346</v>
      </c>
      <c r="C77" s="33">
        <v>100</v>
      </c>
      <c r="D77" s="33">
        <v>100</v>
      </c>
      <c r="E77" s="33">
        <v>99.37759336099586</v>
      </c>
      <c r="F77" s="33">
        <v>100</v>
      </c>
      <c r="G77" s="33">
        <v>99.2</v>
      </c>
      <c r="H77" s="33">
        <v>99.798387096774192</v>
      </c>
      <c r="I77" s="33">
        <v>99.8</v>
      </c>
      <c r="J77" s="33">
        <v>100</v>
      </c>
      <c r="K77" s="33">
        <v>100</v>
      </c>
      <c r="L77" s="33">
        <v>99.780219780219781</v>
      </c>
      <c r="M77" s="33">
        <v>99.783549783549788</v>
      </c>
      <c r="N77" s="33">
        <v>99.75186104218362</v>
      </c>
      <c r="O77" s="33">
        <v>99.75186104218362</v>
      </c>
      <c r="P77" s="33">
        <v>99.501246882793012</v>
      </c>
    </row>
    <row r="78" spans="1:16">
      <c r="A78" s="330">
        <v>607</v>
      </c>
      <c r="B78" s="2" t="s">
        <v>72</v>
      </c>
      <c r="C78" s="33">
        <v>93.988269794721418</v>
      </c>
      <c r="D78" s="33">
        <v>97.478991596638664</v>
      </c>
      <c r="E78" s="33">
        <v>95.049504950495063</v>
      </c>
      <c r="F78" s="33">
        <v>97.201767304860084</v>
      </c>
      <c r="G78" s="33">
        <v>99.152542372881356</v>
      </c>
      <c r="H78" s="33">
        <v>98.126801152737755</v>
      </c>
      <c r="I78" s="33">
        <v>98.784194528875389</v>
      </c>
      <c r="J78" s="33">
        <v>99.394856278366106</v>
      </c>
      <c r="K78" s="33">
        <v>97.572815533980574</v>
      </c>
      <c r="L78" s="33">
        <v>98.37251356238697</v>
      </c>
      <c r="M78" s="33">
        <v>99.794238683127574</v>
      </c>
      <c r="N78" s="33">
        <v>99.595141700404852</v>
      </c>
      <c r="O78" s="33">
        <v>99.595141700404852</v>
      </c>
      <c r="P78" s="33">
        <v>98.481012658227854</v>
      </c>
    </row>
    <row r="79" spans="1:16">
      <c r="A79" s="330">
        <v>608</v>
      </c>
      <c r="B79" s="2" t="s">
        <v>73</v>
      </c>
      <c r="C79" s="33">
        <v>96.581196581196579</v>
      </c>
      <c r="D79" s="33">
        <v>96.571428571428569</v>
      </c>
      <c r="E79" s="33">
        <v>96.450428396572832</v>
      </c>
      <c r="F79" s="33">
        <v>96.401028277634964</v>
      </c>
      <c r="G79" s="33">
        <v>97.095959595959584</v>
      </c>
      <c r="H79" s="33">
        <v>95.372750642673523</v>
      </c>
      <c r="I79" s="33">
        <v>93.359893758300132</v>
      </c>
      <c r="J79" s="33">
        <v>95.65217391304347</v>
      </c>
      <c r="K79" s="33">
        <v>95.36423841059603</v>
      </c>
      <c r="L79" s="33">
        <v>94.590643274853804</v>
      </c>
      <c r="M79" s="33">
        <v>96.715927750410515</v>
      </c>
      <c r="N79" s="33">
        <v>98.316498316498311</v>
      </c>
      <c r="O79" s="33">
        <v>98.316498316498311</v>
      </c>
      <c r="P79" s="33">
        <v>96.476510067114091</v>
      </c>
    </row>
    <row r="80" spans="1:16">
      <c r="A80" s="330">
        <v>609</v>
      </c>
      <c r="B80" s="2" t="s">
        <v>74</v>
      </c>
      <c r="C80" s="33">
        <v>100</v>
      </c>
      <c r="D80" s="33">
        <v>99.666666666666671</v>
      </c>
      <c r="E80" s="33">
        <v>100</v>
      </c>
      <c r="F80" s="33">
        <v>99.23371647509579</v>
      </c>
      <c r="G80" s="33">
        <v>100</v>
      </c>
      <c r="H80" s="33">
        <v>100</v>
      </c>
      <c r="I80" s="33">
        <v>100</v>
      </c>
      <c r="J80" s="33">
        <v>100</v>
      </c>
      <c r="K80" s="33">
        <v>99.339933993399342</v>
      </c>
      <c r="L80" s="33">
        <v>100</v>
      </c>
      <c r="M80" s="33">
        <v>99.618320610687022</v>
      </c>
      <c r="N80" s="33">
        <v>100</v>
      </c>
      <c r="O80" s="33">
        <v>100</v>
      </c>
      <c r="P80" s="33">
        <v>100</v>
      </c>
    </row>
    <row r="81" spans="1:16">
      <c r="A81" s="330">
        <v>610</v>
      </c>
      <c r="B81" s="2" t="s">
        <v>75</v>
      </c>
      <c r="C81" s="33">
        <v>98.305084745762713</v>
      </c>
      <c r="D81" s="33">
        <v>97.703788748564875</v>
      </c>
      <c r="E81" s="33">
        <v>98.593350383631716</v>
      </c>
      <c r="F81" s="33">
        <v>99.075297225891674</v>
      </c>
      <c r="G81" s="33">
        <v>99.745222929936304</v>
      </c>
      <c r="H81" s="33">
        <v>99.449793672627237</v>
      </c>
      <c r="I81" s="33">
        <v>98.728813559322035</v>
      </c>
      <c r="J81" s="33">
        <v>99.572649572649567</v>
      </c>
      <c r="K81" s="33">
        <v>99.147727272727266</v>
      </c>
      <c r="L81" s="33">
        <v>99.839486356340288</v>
      </c>
      <c r="M81" s="33">
        <v>98.598949211908931</v>
      </c>
      <c r="N81" s="33">
        <v>99.255121042830538</v>
      </c>
      <c r="O81" s="33">
        <v>99.255121042830538</v>
      </c>
      <c r="P81" s="33">
        <v>99.478260869565219</v>
      </c>
    </row>
    <row r="82" spans="1:16">
      <c r="A82" s="330">
        <v>611</v>
      </c>
      <c r="B82" s="2" t="s">
        <v>76</v>
      </c>
      <c r="C82" s="33">
        <v>100</v>
      </c>
      <c r="D82" s="33">
        <v>100</v>
      </c>
      <c r="E82" s="33">
        <v>99.744245524296673</v>
      </c>
      <c r="F82" s="33">
        <v>99.518072289156621</v>
      </c>
      <c r="G82" s="33">
        <v>100</v>
      </c>
      <c r="H82" s="33">
        <v>100</v>
      </c>
      <c r="I82" s="33">
        <v>98.372093023255815</v>
      </c>
      <c r="J82" s="33">
        <v>99.518072289156621</v>
      </c>
      <c r="K82" s="33">
        <v>99.297423887587826</v>
      </c>
      <c r="L82" s="33">
        <v>99.290780141843967</v>
      </c>
      <c r="M82" s="33">
        <v>98.768472906403943</v>
      </c>
      <c r="N82" s="33">
        <v>98.40425531914893</v>
      </c>
      <c r="O82" s="33">
        <v>98.40425531914893</v>
      </c>
      <c r="P82" s="33">
        <v>99.127906976744185</v>
      </c>
    </row>
    <row r="83" spans="1:16">
      <c r="A83" s="330">
        <v>612</v>
      </c>
      <c r="B83" s="2" t="s">
        <v>103</v>
      </c>
      <c r="C83" s="223" t="s">
        <v>349</v>
      </c>
      <c r="D83" s="223" t="s">
        <v>349</v>
      </c>
      <c r="E83" s="223" t="s">
        <v>349</v>
      </c>
      <c r="F83" s="223" t="s">
        <v>349</v>
      </c>
      <c r="G83" s="223" t="s">
        <v>349</v>
      </c>
      <c r="H83" s="223" t="s">
        <v>349</v>
      </c>
      <c r="I83" s="223" t="s">
        <v>349</v>
      </c>
      <c r="J83" s="223" t="s">
        <v>349</v>
      </c>
      <c r="K83" s="223" t="s">
        <v>349</v>
      </c>
      <c r="L83" s="223" t="s">
        <v>349</v>
      </c>
      <c r="M83" s="223" t="s">
        <v>349</v>
      </c>
      <c r="N83" s="223" t="s">
        <v>349</v>
      </c>
      <c r="O83" s="223" t="s">
        <v>349</v>
      </c>
      <c r="P83" s="33">
        <v>100</v>
      </c>
    </row>
    <row r="84" spans="1:16">
      <c r="A84" s="330">
        <v>613</v>
      </c>
      <c r="B84" s="2" t="s">
        <v>115</v>
      </c>
      <c r="C84" s="223" t="s">
        <v>349</v>
      </c>
      <c r="D84" s="223" t="s">
        <v>349</v>
      </c>
      <c r="E84" s="223" t="s">
        <v>349</v>
      </c>
      <c r="F84" s="223" t="s">
        <v>349</v>
      </c>
      <c r="G84" s="223" t="s">
        <v>349</v>
      </c>
      <c r="H84" s="223" t="s">
        <v>349</v>
      </c>
      <c r="I84" s="223" t="s">
        <v>349</v>
      </c>
      <c r="J84" s="223" t="s">
        <v>349</v>
      </c>
      <c r="K84" s="223" t="s">
        <v>349</v>
      </c>
      <c r="L84" s="223" t="s">
        <v>349</v>
      </c>
      <c r="M84" s="223" t="s">
        <v>349</v>
      </c>
      <c r="N84" s="223" t="s">
        <v>349</v>
      </c>
      <c r="O84" s="223" t="s">
        <v>349</v>
      </c>
      <c r="P84" s="33">
        <v>96.774193548387103</v>
      </c>
    </row>
    <row r="85" spans="1:16">
      <c r="A85" s="330">
        <v>701</v>
      </c>
      <c r="B85" s="2" t="s">
        <v>77</v>
      </c>
      <c r="C85" s="33">
        <v>93.188854489164086</v>
      </c>
      <c r="D85" s="33">
        <v>95.068359375</v>
      </c>
      <c r="E85" s="33">
        <v>92.735426008968616</v>
      </c>
      <c r="F85" s="33">
        <v>93.802035152636449</v>
      </c>
      <c r="G85" s="33">
        <v>95.36852589641434</v>
      </c>
      <c r="H85" s="33">
        <v>93.575282000980877</v>
      </c>
      <c r="I85" s="33">
        <v>95.520082389289399</v>
      </c>
      <c r="J85" s="33">
        <v>93.886230728335988</v>
      </c>
      <c r="K85" s="33">
        <v>96.033057851239676</v>
      </c>
      <c r="L85" s="33">
        <v>94.380664652567972</v>
      </c>
      <c r="M85" s="33">
        <v>95.475409836065566</v>
      </c>
      <c r="N85" s="33">
        <v>92.088827203331022</v>
      </c>
      <c r="O85" s="33">
        <v>92.088827203331022</v>
      </c>
      <c r="P85" s="33">
        <v>94.762915782024066</v>
      </c>
    </row>
    <row r="86" spans="1:16">
      <c r="A86" s="330">
        <v>702</v>
      </c>
      <c r="B86" s="2" t="s">
        <v>78</v>
      </c>
      <c r="C86" s="33">
        <v>99.240506329113913</v>
      </c>
      <c r="D86" s="33">
        <v>98.871237458193988</v>
      </c>
      <c r="E86" s="33">
        <v>98.872506504770158</v>
      </c>
      <c r="F86" s="33">
        <v>99.191145168156652</v>
      </c>
      <c r="G86" s="33">
        <v>99.378624689312346</v>
      </c>
      <c r="H86" s="33">
        <v>99.702000851426149</v>
      </c>
      <c r="I86" s="33">
        <v>99.525248165731568</v>
      </c>
      <c r="J86" s="33">
        <v>99.439413540319094</v>
      </c>
      <c r="K86" s="33">
        <v>99.550561797752806</v>
      </c>
      <c r="L86" s="33">
        <v>99.30761622156281</v>
      </c>
      <c r="M86" s="33">
        <v>99.602949517867273</v>
      </c>
      <c r="N86" s="33">
        <v>99.045480067377881</v>
      </c>
      <c r="O86" s="33">
        <v>99.045480067377881</v>
      </c>
      <c r="P86" s="33">
        <v>99.41280093951849</v>
      </c>
    </row>
    <row r="87" spans="1:16">
      <c r="A87" s="330">
        <v>703</v>
      </c>
      <c r="B87" s="2" t="s">
        <v>79</v>
      </c>
      <c r="C87" s="33">
        <v>99.478079331941544</v>
      </c>
      <c r="D87" s="33">
        <v>98.918918918918919</v>
      </c>
      <c r="E87" s="33">
        <v>99.039301310043669</v>
      </c>
      <c r="F87" s="33">
        <v>99.715099715099726</v>
      </c>
      <c r="G87" s="33">
        <v>98.983364140480589</v>
      </c>
      <c r="H87" s="33">
        <v>99.430740037950656</v>
      </c>
      <c r="I87" s="33">
        <v>99.375</v>
      </c>
      <c r="J87" s="33">
        <v>99.003984063745023</v>
      </c>
      <c r="K87" s="33">
        <v>98.962655601659748</v>
      </c>
      <c r="L87" s="33">
        <v>99.525504151838675</v>
      </c>
      <c r="M87" s="33">
        <v>98.653610771113833</v>
      </c>
      <c r="N87" s="33">
        <v>98.630136986301366</v>
      </c>
      <c r="O87" s="33">
        <v>98.630136986301366</v>
      </c>
      <c r="P87" s="33">
        <v>98.605830164765536</v>
      </c>
    </row>
    <row r="88" spans="1:16">
      <c r="A88" s="330">
        <v>704</v>
      </c>
      <c r="B88" s="2" t="s">
        <v>80</v>
      </c>
      <c r="C88" s="33">
        <v>93.402328589909445</v>
      </c>
      <c r="D88" s="33">
        <v>95.66326530612244</v>
      </c>
      <c r="E88" s="33">
        <v>86.256410256410248</v>
      </c>
      <c r="F88" s="33">
        <v>89.428263214670977</v>
      </c>
      <c r="G88" s="33">
        <v>92.984542211652794</v>
      </c>
      <c r="H88" s="33">
        <v>93.794506612410984</v>
      </c>
      <c r="I88" s="33">
        <v>92.90853031860226</v>
      </c>
      <c r="J88" s="33">
        <v>90.523968784838345</v>
      </c>
      <c r="K88" s="33">
        <v>96.292134831460672</v>
      </c>
      <c r="L88" s="33">
        <v>96.334478808705612</v>
      </c>
      <c r="M88" s="33">
        <v>95.772787318361964</v>
      </c>
      <c r="N88" s="33">
        <v>86.290322580645167</v>
      </c>
      <c r="O88" s="33">
        <v>86.290322580645167</v>
      </c>
      <c r="P88" s="33">
        <v>92.055485498108453</v>
      </c>
    </row>
    <row r="89" spans="1:16">
      <c r="A89" s="330">
        <v>705</v>
      </c>
      <c r="B89" s="2" t="s">
        <v>81</v>
      </c>
      <c r="C89" s="33">
        <v>97.800776196636491</v>
      </c>
      <c r="D89" s="33">
        <v>98.992161254199331</v>
      </c>
      <c r="E89" s="33">
        <v>98.379629629629633</v>
      </c>
      <c r="F89" s="33">
        <v>99.148418491484179</v>
      </c>
      <c r="G89" s="33">
        <v>98.472385428907174</v>
      </c>
      <c r="H89" s="33">
        <v>99.526066350710892</v>
      </c>
      <c r="I89" s="33">
        <v>99.131513647642677</v>
      </c>
      <c r="J89" s="33">
        <v>98.98989898989899</v>
      </c>
      <c r="K89" s="33">
        <v>98.777506112469439</v>
      </c>
      <c r="L89" s="33">
        <v>99.305555555555557</v>
      </c>
      <c r="M89" s="33">
        <v>99.104477611940297</v>
      </c>
      <c r="N89" s="33">
        <v>98.245614035087712</v>
      </c>
      <c r="O89" s="33">
        <v>98.245614035087712</v>
      </c>
      <c r="P89" s="33">
        <v>98.384491114701135</v>
      </c>
    </row>
    <row r="90" spans="1:16">
      <c r="A90" s="330">
        <v>706</v>
      </c>
      <c r="B90" s="2" t="s">
        <v>82</v>
      </c>
      <c r="C90" s="33">
        <v>98.527607361963192</v>
      </c>
      <c r="D90" s="33">
        <v>99.285714285714292</v>
      </c>
      <c r="E90" s="33">
        <v>99.116997792494473</v>
      </c>
      <c r="F90" s="33">
        <v>98.12734082397003</v>
      </c>
      <c r="G90" s="33">
        <v>99.753086419753089</v>
      </c>
      <c r="H90" s="33">
        <v>99.644970414201183</v>
      </c>
      <c r="I90" s="33">
        <v>99.743260590500654</v>
      </c>
      <c r="J90" s="33">
        <v>99.190283400809719</v>
      </c>
      <c r="K90" s="33">
        <v>98.778833107191303</v>
      </c>
      <c r="L90" s="33">
        <v>99.392097264437695</v>
      </c>
      <c r="M90" s="33">
        <v>98.761609907120743</v>
      </c>
      <c r="N90" s="33">
        <v>99.21630094043887</v>
      </c>
      <c r="O90" s="33">
        <v>99.21630094043887</v>
      </c>
      <c r="P90" s="33">
        <v>99.163879598662206</v>
      </c>
    </row>
    <row r="91" spans="1:16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</row>
    <row r="92" spans="1:16" ht="15.45" customHeight="1">
      <c r="B92" s="455" t="s">
        <v>1167</v>
      </c>
      <c r="C92" s="455"/>
      <c r="D92" s="455"/>
      <c r="E92" s="455"/>
      <c r="F92" s="455"/>
      <c r="G92" s="455"/>
      <c r="H92" s="455"/>
      <c r="I92" s="455"/>
      <c r="J92" s="455"/>
      <c r="K92" s="455"/>
      <c r="L92" s="157"/>
      <c r="M92" s="157"/>
      <c r="N92" s="157"/>
    </row>
    <row r="93" spans="1:16">
      <c r="B93" s="455"/>
      <c r="C93" s="455"/>
      <c r="D93" s="455"/>
      <c r="E93" s="455"/>
      <c r="F93" s="455"/>
      <c r="G93" s="455"/>
      <c r="H93" s="455"/>
      <c r="I93" s="455"/>
      <c r="J93" s="455"/>
      <c r="K93" s="455"/>
    </row>
  </sheetData>
  <mergeCells count="3">
    <mergeCell ref="A2:B2"/>
    <mergeCell ref="B4:G4"/>
    <mergeCell ref="B92:K93"/>
  </mergeCells>
  <conditionalFormatting sqref="C7:P82 P83:P84 C85:P90">
    <cfRule type="cellIs" dxfId="15" priority="1" operator="equal">
      <formula>0</formula>
    </cfRule>
  </conditionalFormatting>
  <hyperlinks>
    <hyperlink ref="A1" location="'ODS 3'!A1" display="ODS 3" xr:uid="{00000000-0004-0000-0E00-000000000000}"/>
  </hyperlinks>
  <pageMargins left="0.7" right="0.7" top="0.75" bottom="0.75" header="0.3" footer="0.3"/>
  <pageSetup scale="4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O93"/>
  <sheetViews>
    <sheetView topLeftCell="A75" zoomScale="80" zoomScaleNormal="80" workbookViewId="0">
      <selection activeCell="B92" sqref="B92:I93"/>
    </sheetView>
  </sheetViews>
  <sheetFormatPr baseColWidth="10" defaultColWidth="11.44140625" defaultRowHeight="13.2"/>
  <cols>
    <col min="1" max="1" width="11.44140625" style="48"/>
    <col min="2" max="2" width="23" style="48" customWidth="1"/>
    <col min="3" max="16384" width="11.44140625" style="48"/>
  </cols>
  <sheetData>
    <row r="1" spans="1:15" ht="13.8" thickBot="1">
      <c r="A1" s="170" t="s">
        <v>250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>
      <c r="A2" s="156" t="s">
        <v>351</v>
      </c>
      <c r="B2" s="147"/>
      <c r="C2" s="146"/>
      <c r="D2" s="146"/>
      <c r="E2" s="146"/>
      <c r="F2" s="146"/>
      <c r="G2" s="146"/>
      <c r="H2" s="146"/>
      <c r="I2" s="145"/>
      <c r="J2" s="145"/>
      <c r="K2" s="145"/>
      <c r="L2" s="145"/>
      <c r="M2" s="145"/>
      <c r="N2" s="145"/>
      <c r="O2" s="145"/>
    </row>
    <row r="3" spans="1: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>
      <c r="A4" s="146"/>
      <c r="B4" s="146" t="s">
        <v>621</v>
      </c>
      <c r="C4" s="146"/>
      <c r="D4" s="146"/>
      <c r="E4" s="146"/>
      <c r="F4" s="146"/>
      <c r="G4" s="146"/>
      <c r="H4" s="145"/>
      <c r="I4" s="145"/>
      <c r="J4" s="145"/>
      <c r="K4" s="145"/>
      <c r="L4" s="145"/>
      <c r="M4" s="145"/>
      <c r="N4" s="145"/>
      <c r="O4" s="145"/>
    </row>
    <row r="5" spans="1:15">
      <c r="A5" s="149"/>
      <c r="B5" s="11"/>
      <c r="C5" s="149"/>
      <c r="D5" s="149"/>
      <c r="E5" s="149"/>
      <c r="F5" s="149"/>
      <c r="G5" s="149"/>
      <c r="H5" s="145"/>
      <c r="I5" s="145"/>
      <c r="J5" s="145"/>
      <c r="K5" s="145"/>
      <c r="L5" s="145"/>
      <c r="M5" s="145"/>
      <c r="N5" s="145"/>
      <c r="O5" s="145"/>
    </row>
    <row r="6" spans="1:15">
      <c r="A6" s="329" t="s">
        <v>1161</v>
      </c>
      <c r="B6" s="126" t="s">
        <v>86</v>
      </c>
      <c r="C6" s="123">
        <v>2010</v>
      </c>
      <c r="D6" s="123">
        <v>2011</v>
      </c>
      <c r="E6" s="123">
        <v>2012</v>
      </c>
      <c r="F6" s="123">
        <v>2013</v>
      </c>
      <c r="G6" s="123">
        <v>2014</v>
      </c>
      <c r="H6" s="123">
        <v>2015</v>
      </c>
      <c r="I6" s="123">
        <v>2016</v>
      </c>
      <c r="J6" s="123">
        <v>2017</v>
      </c>
      <c r="K6" s="123">
        <v>2018</v>
      </c>
      <c r="L6" s="123">
        <v>2019</v>
      </c>
      <c r="M6" s="123">
        <v>2020</v>
      </c>
      <c r="N6" s="123">
        <v>2021</v>
      </c>
      <c r="O6" s="123">
        <v>2022</v>
      </c>
    </row>
    <row r="7" spans="1:15">
      <c r="A7" s="330">
        <v>101</v>
      </c>
      <c r="B7" s="104" t="s">
        <v>1</v>
      </c>
      <c r="C7" s="33">
        <v>10.053993669707689</v>
      </c>
      <c r="D7" s="33">
        <v>11.384845091452034</v>
      </c>
      <c r="E7" s="33">
        <v>9.6225018504811253</v>
      </c>
      <c r="F7" s="33">
        <v>13.363879343260786</v>
      </c>
      <c r="G7" s="105">
        <v>11.864741941862764</v>
      </c>
      <c r="H7" s="33">
        <v>8.3632019115890088</v>
      </c>
      <c r="I7" s="33">
        <v>9.2611648487343068</v>
      </c>
      <c r="J7" s="105">
        <v>9.9914965986394559</v>
      </c>
      <c r="K7" s="105">
        <v>11.452810180275716</v>
      </c>
      <c r="L7" s="33">
        <v>11.659192825112108</v>
      </c>
      <c r="M7" s="33">
        <v>7.0496083550913839</v>
      </c>
      <c r="N7" s="33">
        <v>10.06614897900489</v>
      </c>
      <c r="O7" s="33">
        <v>13.645802432512607</v>
      </c>
    </row>
    <row r="8" spans="1:15">
      <c r="A8" s="330">
        <v>102</v>
      </c>
      <c r="B8" s="104" t="s">
        <v>2</v>
      </c>
      <c r="C8" s="33">
        <v>17.647058823529399</v>
      </c>
      <c r="D8" s="33">
        <v>5.1020408163265305</v>
      </c>
      <c r="E8" s="33">
        <v>13.605442176870747</v>
      </c>
      <c r="F8" s="33">
        <v>14.814814814814815</v>
      </c>
      <c r="G8" s="33">
        <v>7.291666666666667</v>
      </c>
      <c r="H8" s="33">
        <v>10.582010582010582</v>
      </c>
      <c r="I8" s="33">
        <v>11.001100110011002</v>
      </c>
      <c r="J8" s="33">
        <v>5.7736720554272516</v>
      </c>
      <c r="K8" s="33">
        <v>4.9751243781094523</v>
      </c>
      <c r="L8" s="33">
        <v>7.2639225181598066</v>
      </c>
      <c r="M8" s="33">
        <v>6.4184852374839538</v>
      </c>
      <c r="N8" s="33">
        <v>3.1152647975077881</v>
      </c>
      <c r="O8" s="33">
        <v>12.345679012345679</v>
      </c>
    </row>
    <row r="9" spans="1:15">
      <c r="A9" s="330">
        <v>103</v>
      </c>
      <c r="B9" s="104" t="s">
        <v>3</v>
      </c>
      <c r="C9" s="33">
        <v>9.2307692307692317</v>
      </c>
      <c r="D9" s="33">
        <v>11.872959335114277</v>
      </c>
      <c r="E9" s="33">
        <v>9.0361445783132535</v>
      </c>
      <c r="F9" s="33">
        <v>11.797578391803787</v>
      </c>
      <c r="G9" s="33">
        <v>9.0006207324643075</v>
      </c>
      <c r="H9" s="33">
        <v>8.0256821829855536</v>
      </c>
      <c r="I9" s="33">
        <v>9.0850097339390015</v>
      </c>
      <c r="J9" s="33">
        <v>7.8014184397163122</v>
      </c>
      <c r="K9" s="33">
        <v>10.349750178443969</v>
      </c>
      <c r="L9" s="33">
        <v>11.111111111111111</v>
      </c>
      <c r="M9" s="33">
        <v>11.421319796954315</v>
      </c>
      <c r="N9" s="33">
        <v>12.416427889207259</v>
      </c>
      <c r="O9" s="33">
        <v>10.791366906474821</v>
      </c>
    </row>
    <row r="10" spans="1:15">
      <c r="A10" s="330">
        <v>104</v>
      </c>
      <c r="B10" s="104" t="s">
        <v>4</v>
      </c>
      <c r="C10" s="33">
        <v>15.625</v>
      </c>
      <c r="D10" s="33">
        <v>7.2115384615384617</v>
      </c>
      <c r="E10" s="33">
        <v>12.531328320802004</v>
      </c>
      <c r="F10" s="33">
        <v>10.38961038961039</v>
      </c>
      <c r="G10" s="33">
        <v>4.9875311720698257</v>
      </c>
      <c r="H10" s="33">
        <v>7.2639225181598066</v>
      </c>
      <c r="I10" s="33">
        <v>8</v>
      </c>
      <c r="J10" s="33">
        <v>10.554089709762533</v>
      </c>
      <c r="K10" s="33">
        <v>13.513513513513514</v>
      </c>
      <c r="L10" s="33">
        <v>5.0125313283208017</v>
      </c>
      <c r="M10" s="33">
        <v>15.974440894568689</v>
      </c>
      <c r="N10" s="33">
        <v>6.2111801242236018</v>
      </c>
      <c r="O10" s="33">
        <v>5.8479532163742682</v>
      </c>
    </row>
    <row r="11" spans="1:15">
      <c r="A11" s="330">
        <v>105</v>
      </c>
      <c r="B11" s="104" t="s">
        <v>5</v>
      </c>
      <c r="C11" s="33">
        <v>6.7340067340067336</v>
      </c>
      <c r="D11" s="33">
        <v>5.7142857142857144</v>
      </c>
      <c r="E11" s="33">
        <v>3.6630036630036629</v>
      </c>
      <c r="F11" s="33">
        <v>3.8759689922480618</v>
      </c>
      <c r="G11" s="33">
        <v>3.6496350364963503</v>
      </c>
      <c r="H11" s="33">
        <v>11.673151750972762</v>
      </c>
      <c r="I11" s="33">
        <v>14.388489208633095</v>
      </c>
      <c r="J11" s="33">
        <v>26.923076923076923</v>
      </c>
      <c r="K11" s="33">
        <v>22.831050228310502</v>
      </c>
      <c r="L11" s="33">
        <v>12.448132780082986</v>
      </c>
      <c r="M11" s="33">
        <v>18.264840182648399</v>
      </c>
      <c r="N11" s="33">
        <v>5</v>
      </c>
      <c r="O11" s="33">
        <v>9.7560975609756095</v>
      </c>
    </row>
    <row r="12" spans="1:15">
      <c r="A12" s="330">
        <v>106</v>
      </c>
      <c r="B12" s="104" t="s">
        <v>6</v>
      </c>
      <c r="C12" s="33">
        <v>13.054830287206265</v>
      </c>
      <c r="D12" s="33">
        <v>3.4602076124567476</v>
      </c>
      <c r="E12" s="33">
        <v>14.054054054054054</v>
      </c>
      <c r="F12" s="33">
        <v>11.876484560570072</v>
      </c>
      <c r="G12" s="33">
        <v>8.2938388625592427</v>
      </c>
      <c r="H12" s="33">
        <v>9.0909090909090899</v>
      </c>
      <c r="I12" s="33">
        <v>7.7120822622107967</v>
      </c>
      <c r="J12" s="33">
        <v>9.6735187424425622</v>
      </c>
      <c r="K12" s="33">
        <v>6.8212824010914055</v>
      </c>
      <c r="L12" s="33">
        <v>5.5710306406685239</v>
      </c>
      <c r="M12" s="33">
        <v>9.1603053435114514</v>
      </c>
      <c r="N12" s="33">
        <v>3.1595576619273302</v>
      </c>
      <c r="O12" s="33">
        <v>9.1575091575091587</v>
      </c>
    </row>
    <row r="13" spans="1:15">
      <c r="A13" s="330">
        <v>107</v>
      </c>
      <c r="B13" s="104" t="s">
        <v>7</v>
      </c>
      <c r="C13" s="33">
        <v>9.2024539877300615</v>
      </c>
      <c r="D13" s="33">
        <v>10.899182561307901</v>
      </c>
      <c r="E13" s="33">
        <v>8.2191780821917799</v>
      </c>
      <c r="F13" s="33">
        <v>5.1679586563307494</v>
      </c>
      <c r="G13" s="33">
        <v>15.037593984962406</v>
      </c>
      <c r="H13" s="33">
        <v>5.7142857142857144</v>
      </c>
      <c r="I13" s="33">
        <v>2.4937655860349128</v>
      </c>
      <c r="J13" s="33">
        <v>9.9009900990099009</v>
      </c>
      <c r="K13" s="33">
        <v>2.7100271002710028</v>
      </c>
      <c r="L13" s="33">
        <v>5.0632911392405067</v>
      </c>
      <c r="M13" s="33">
        <v>11.730205278592376</v>
      </c>
      <c r="N13" s="33">
        <v>8.9285714285714288</v>
      </c>
      <c r="O13" s="33" t="s">
        <v>349</v>
      </c>
    </row>
    <row r="14" spans="1:15">
      <c r="A14" s="330">
        <v>108</v>
      </c>
      <c r="B14" s="104" t="s">
        <v>8</v>
      </c>
      <c r="C14" s="33">
        <v>14.723203769140165</v>
      </c>
      <c r="D14" s="33">
        <v>12.593016599885518</v>
      </c>
      <c r="E14" s="33">
        <v>7.3439412484700126</v>
      </c>
      <c r="F14" s="33">
        <v>8.7336244541484707</v>
      </c>
      <c r="G14" s="33">
        <v>5.4021608643457384</v>
      </c>
      <c r="H14" s="33">
        <v>7.7751196172248802</v>
      </c>
      <c r="I14" s="33">
        <v>10.854816824966077</v>
      </c>
      <c r="J14" s="33">
        <v>11.726384364820847</v>
      </c>
      <c r="K14" s="33">
        <v>4.8543689320388346</v>
      </c>
      <c r="L14" s="33">
        <v>12.26158038147139</v>
      </c>
      <c r="M14" s="33">
        <v>8.169934640522877</v>
      </c>
      <c r="N14" s="33">
        <v>17.006802721088437</v>
      </c>
      <c r="O14" s="33">
        <v>7.5400565504241284</v>
      </c>
    </row>
    <row r="15" spans="1:15">
      <c r="A15" s="330">
        <v>109</v>
      </c>
      <c r="B15" s="104" t="s">
        <v>9</v>
      </c>
      <c r="C15" s="33">
        <v>13.123359580052494</v>
      </c>
      <c r="D15" s="33">
        <v>12.87001287001287</v>
      </c>
      <c r="E15" s="33">
        <v>15.018773466833542</v>
      </c>
      <c r="F15" s="33">
        <v>14.012738853503185</v>
      </c>
      <c r="G15" s="33">
        <v>8.2547169811320753</v>
      </c>
      <c r="H15" s="33">
        <v>8.3532219570405726</v>
      </c>
      <c r="I15" s="33">
        <v>6.0313630880579012</v>
      </c>
      <c r="J15" s="33">
        <v>7.1684587813620073</v>
      </c>
      <c r="K15" s="33">
        <v>7.4441687344913152</v>
      </c>
      <c r="L15" s="33">
        <v>12.690355329949238</v>
      </c>
      <c r="M15" s="33">
        <v>6.015037593984963</v>
      </c>
      <c r="N15" s="33">
        <v>10.23391812865497</v>
      </c>
      <c r="O15" s="33">
        <v>6.0975609756097562</v>
      </c>
    </row>
    <row r="16" spans="1:15">
      <c r="A16" s="330">
        <v>110</v>
      </c>
      <c r="B16" s="104" t="s">
        <v>10</v>
      </c>
      <c r="C16" s="33">
        <v>13.899613899613898</v>
      </c>
      <c r="D16" s="33">
        <v>10.317460317460318</v>
      </c>
      <c r="E16" s="33">
        <v>11.71875</v>
      </c>
      <c r="F16" s="33">
        <v>13.877551020408163</v>
      </c>
      <c r="G16" s="33">
        <v>10.770505385252692</v>
      </c>
      <c r="H16" s="33">
        <v>4.4964028776978413</v>
      </c>
      <c r="I16" s="33">
        <v>11.882998171846435</v>
      </c>
      <c r="J16" s="33">
        <v>12.259194395796849</v>
      </c>
      <c r="K16" s="33">
        <v>8.7873462214411262</v>
      </c>
      <c r="L16" s="33">
        <v>8.064516129032258</v>
      </c>
      <c r="M16" s="33">
        <v>9.0191657271702361</v>
      </c>
      <c r="N16" s="33">
        <v>6.1050061050061046</v>
      </c>
      <c r="O16" s="33">
        <v>11.435832274459974</v>
      </c>
    </row>
    <row r="17" spans="1:15">
      <c r="A17" s="330">
        <v>111</v>
      </c>
      <c r="B17" s="104" t="s">
        <v>11</v>
      </c>
      <c r="C17" s="33">
        <v>12.276785714285714</v>
      </c>
      <c r="D17" s="33">
        <v>14.598540145985401</v>
      </c>
      <c r="E17" s="33">
        <v>7.7519379844961236</v>
      </c>
      <c r="F17" s="33">
        <v>11.148272017837236</v>
      </c>
      <c r="G17" s="33">
        <v>14.806378132118452</v>
      </c>
      <c r="H17" s="33">
        <v>5.2854122621564485</v>
      </c>
      <c r="I17" s="33">
        <v>5.7142857142857144</v>
      </c>
      <c r="J17" s="33">
        <v>6.2034739454094296</v>
      </c>
      <c r="K17" s="33">
        <v>5.0697084917617232</v>
      </c>
      <c r="L17" s="33">
        <v>5.4719562243502047</v>
      </c>
      <c r="M17" s="33">
        <v>6.369426751592357</v>
      </c>
      <c r="N17" s="33">
        <v>6.5146579804560263</v>
      </c>
      <c r="O17" s="33">
        <v>11.55115511551155</v>
      </c>
    </row>
    <row r="18" spans="1:15">
      <c r="A18" s="330">
        <v>112</v>
      </c>
      <c r="B18" s="104" t="s">
        <v>12</v>
      </c>
      <c r="C18" s="33">
        <v>6.7114093959731544</v>
      </c>
      <c r="D18" s="33">
        <v>14.925373134328359</v>
      </c>
      <c r="E18" s="33">
        <v>10.526315789473683</v>
      </c>
      <c r="F18" s="33">
        <v>3.7174721189591078</v>
      </c>
      <c r="G18" s="33">
        <v>10.638297872340425</v>
      </c>
      <c r="H18" s="33">
        <v>7.7519379844961236</v>
      </c>
      <c r="I18" s="33">
        <v>10.948905109489052</v>
      </c>
      <c r="J18" s="105" t="s">
        <v>349</v>
      </c>
      <c r="K18" s="33">
        <v>4.0816326530612246</v>
      </c>
      <c r="L18" s="33">
        <v>8.8105726872246706</v>
      </c>
      <c r="M18" s="105" t="s">
        <v>349</v>
      </c>
      <c r="N18" s="33">
        <v>11.049723756906078</v>
      </c>
      <c r="O18" s="33">
        <v>14.084507042253522</v>
      </c>
    </row>
    <row r="19" spans="1:15">
      <c r="A19" s="330">
        <v>113</v>
      </c>
      <c r="B19" s="104" t="s">
        <v>13</v>
      </c>
      <c r="C19" s="33">
        <v>18.903591682419659</v>
      </c>
      <c r="D19" s="33">
        <v>11.915673693858846</v>
      </c>
      <c r="E19" s="33">
        <v>5.644402634054563</v>
      </c>
      <c r="F19" s="33">
        <v>9.6525096525096519</v>
      </c>
      <c r="G19" s="33">
        <v>9.0452261306532655</v>
      </c>
      <c r="H19" s="33">
        <v>6.8627450980392153</v>
      </c>
      <c r="I19" s="33">
        <v>9.4736842105263168</v>
      </c>
      <c r="J19" s="33">
        <v>6.5502183406113534</v>
      </c>
      <c r="K19" s="33">
        <v>6.309148264984227</v>
      </c>
      <c r="L19" s="33">
        <v>6.195786864931847</v>
      </c>
      <c r="M19" s="33">
        <v>13.568521031207599</v>
      </c>
      <c r="N19" s="33">
        <v>7.8125</v>
      </c>
      <c r="O19" s="33">
        <v>7.7760497667185078</v>
      </c>
    </row>
    <row r="20" spans="1:15">
      <c r="A20" s="330">
        <v>114</v>
      </c>
      <c r="B20" s="104" t="s">
        <v>14</v>
      </c>
      <c r="C20" s="33">
        <v>10.416666666666666</v>
      </c>
      <c r="D20" s="33">
        <v>11.834319526627219</v>
      </c>
      <c r="E20" s="33">
        <v>8.7082728592162546</v>
      </c>
      <c r="F20" s="33">
        <v>3.3613445378151261</v>
      </c>
      <c r="G20" s="33">
        <v>9.7402597402597397</v>
      </c>
      <c r="H20" s="33">
        <v>5.8997050147492622</v>
      </c>
      <c r="I20" s="33">
        <v>10.050251256281408</v>
      </c>
      <c r="J20" s="33">
        <v>11.74496644295302</v>
      </c>
      <c r="K20" s="33">
        <v>7.2463768115942031</v>
      </c>
      <c r="L20" s="33">
        <v>12.121212121212121</v>
      </c>
      <c r="M20" s="33">
        <v>8.1300813008130088</v>
      </c>
      <c r="N20" s="33">
        <v>13.100436681222707</v>
      </c>
      <c r="O20" s="33">
        <v>13.392857142857142</v>
      </c>
    </row>
    <row r="21" spans="1:15">
      <c r="A21" s="330">
        <v>115</v>
      </c>
      <c r="B21" s="104" t="s">
        <v>15</v>
      </c>
      <c r="C21" s="33">
        <v>14.308426073131956</v>
      </c>
      <c r="D21" s="33">
        <v>4.4444444444444446</v>
      </c>
      <c r="E21" s="33">
        <v>14.729950900163667</v>
      </c>
      <c r="F21" s="33">
        <v>14.362657091561939</v>
      </c>
      <c r="G21" s="33">
        <v>13.961605584642234</v>
      </c>
      <c r="H21" s="33">
        <v>19.50354609929078</v>
      </c>
      <c r="I21" s="33">
        <v>6.8259385665529013</v>
      </c>
      <c r="J21" s="33">
        <v>5.9880239520958085</v>
      </c>
      <c r="K21" s="33">
        <v>1.8975332068311195</v>
      </c>
      <c r="L21" s="33">
        <v>5.9880239520958085</v>
      </c>
      <c r="M21" s="33">
        <v>9.4786729857819907</v>
      </c>
      <c r="N21" s="33">
        <v>2.5188916876574305</v>
      </c>
      <c r="O21" s="33">
        <v>6.7264573991031398</v>
      </c>
    </row>
    <row r="22" spans="1:15">
      <c r="A22" s="330">
        <v>116</v>
      </c>
      <c r="B22" s="104" t="s">
        <v>83</v>
      </c>
      <c r="C22" s="105" t="s">
        <v>349</v>
      </c>
      <c r="D22" s="105" t="s">
        <v>349</v>
      </c>
      <c r="E22" s="33">
        <v>28.985507246376812</v>
      </c>
      <c r="F22" s="105" t="s">
        <v>349</v>
      </c>
      <c r="G22" s="33">
        <v>15.625</v>
      </c>
      <c r="H22" s="105" t="s">
        <v>349</v>
      </c>
      <c r="I22" s="33">
        <v>13.157894736842104</v>
      </c>
      <c r="J22" s="105" t="s">
        <v>349</v>
      </c>
      <c r="K22" s="105" t="s">
        <v>349</v>
      </c>
      <c r="L22" s="33">
        <v>15.625</v>
      </c>
      <c r="M22" s="33">
        <v>29.850746268656717</v>
      </c>
      <c r="N22" s="105" t="s">
        <v>349</v>
      </c>
      <c r="O22" s="33">
        <v>19.230769230769234</v>
      </c>
    </row>
    <row r="23" spans="1:15">
      <c r="A23" s="330">
        <v>117</v>
      </c>
      <c r="B23" s="104" t="s">
        <v>17</v>
      </c>
      <c r="C23" s="33">
        <v>31.007751937984494</v>
      </c>
      <c r="D23" s="33">
        <v>9.6153846153846168</v>
      </c>
      <c r="E23" s="33">
        <v>19.417475728155338</v>
      </c>
      <c r="F23" s="33">
        <v>31.25</v>
      </c>
      <c r="G23" s="33">
        <v>39.682539682539684</v>
      </c>
      <c r="H23" s="33">
        <v>18.018018018018019</v>
      </c>
      <c r="I23" s="33">
        <v>32.258064516129032</v>
      </c>
      <c r="J23" s="33">
        <v>28.846153846153847</v>
      </c>
      <c r="K23" s="33">
        <v>34.482758620689651</v>
      </c>
      <c r="L23" s="33">
        <v>24.193548387096772</v>
      </c>
      <c r="M23" s="33">
        <v>6.756756756756757</v>
      </c>
      <c r="N23" s="105" t="s">
        <v>349</v>
      </c>
      <c r="O23" s="33">
        <v>45.454545454545453</v>
      </c>
    </row>
    <row r="24" spans="1:15">
      <c r="A24" s="330">
        <v>118</v>
      </c>
      <c r="B24" s="104" t="s">
        <v>18</v>
      </c>
      <c r="C24" s="33">
        <v>12.782694198623402</v>
      </c>
      <c r="D24" s="33">
        <v>11.76470588235294</v>
      </c>
      <c r="E24" s="33">
        <v>11.111111111111111</v>
      </c>
      <c r="F24" s="33">
        <v>5.0658561296859173</v>
      </c>
      <c r="G24" s="33">
        <v>10.83743842364532</v>
      </c>
      <c r="H24" s="33">
        <v>7.6263107721639658</v>
      </c>
      <c r="I24" s="33">
        <v>4.9751243781094523</v>
      </c>
      <c r="J24" s="33">
        <v>15.368852459016393</v>
      </c>
      <c r="K24" s="33">
        <v>11.098779134295228</v>
      </c>
      <c r="L24" s="33">
        <v>3.1612223393045311</v>
      </c>
      <c r="M24" s="33">
        <v>8.728179551122194</v>
      </c>
      <c r="N24" s="33">
        <v>5.7720057720057723</v>
      </c>
      <c r="O24" s="33">
        <v>7.4515648286140088</v>
      </c>
    </row>
    <row r="25" spans="1:15">
      <c r="A25" s="330">
        <v>119</v>
      </c>
      <c r="B25" s="104" t="s">
        <v>19</v>
      </c>
      <c r="C25" s="33">
        <v>15.111111111111112</v>
      </c>
      <c r="D25" s="33">
        <v>9.9052540913006037</v>
      </c>
      <c r="E25" s="33">
        <v>8.1370449678800867</v>
      </c>
      <c r="F25" s="33">
        <v>8.5513078470824961</v>
      </c>
      <c r="G25" s="33">
        <v>9.9480968858131487</v>
      </c>
      <c r="H25" s="33">
        <v>10.242085661080074</v>
      </c>
      <c r="I25" s="33">
        <v>8.0037664783427491</v>
      </c>
      <c r="J25" s="33">
        <v>9.8684210526315788</v>
      </c>
      <c r="K25" s="33">
        <v>4.755111745126011</v>
      </c>
      <c r="L25" s="33">
        <v>6.1318344404701079</v>
      </c>
      <c r="M25" s="33">
        <v>7.2829131652661063</v>
      </c>
      <c r="N25" s="33">
        <v>11.350737797956867</v>
      </c>
      <c r="O25" s="33">
        <v>11.209439528023598</v>
      </c>
    </row>
    <row r="26" spans="1:15">
      <c r="A26" s="330">
        <v>120</v>
      </c>
      <c r="B26" s="104" t="s">
        <v>20</v>
      </c>
      <c r="C26" s="33">
        <v>17.964071856287426</v>
      </c>
      <c r="D26" s="33">
        <v>22.471910112359549</v>
      </c>
      <c r="E26" s="33">
        <v>30.150753768844218</v>
      </c>
      <c r="F26" s="33">
        <v>21.978021978021978</v>
      </c>
      <c r="G26" s="33">
        <v>11.235955056179774</v>
      </c>
      <c r="H26" s="33">
        <v>24.390243902439025</v>
      </c>
      <c r="I26" s="33">
        <v>19.801980198019802</v>
      </c>
      <c r="J26" s="33">
        <v>30.76923076923077</v>
      </c>
      <c r="K26" s="33">
        <v>22.222222222222221</v>
      </c>
      <c r="L26" s="33">
        <v>17.341040462427745</v>
      </c>
      <c r="M26" s="33">
        <v>31.055900621118013</v>
      </c>
      <c r="N26" s="33">
        <v>7.8740157480314963</v>
      </c>
      <c r="O26" s="33">
        <v>28.571428571428569</v>
      </c>
    </row>
    <row r="27" spans="1:15">
      <c r="A27" s="330">
        <v>201</v>
      </c>
      <c r="B27" s="104" t="s">
        <v>21</v>
      </c>
      <c r="C27" s="33">
        <v>10.913404507710558</v>
      </c>
      <c r="D27" s="33">
        <v>9.2850510677808717</v>
      </c>
      <c r="E27" s="33">
        <v>10.11526699600094</v>
      </c>
      <c r="F27" s="33">
        <v>8.1041257367387036</v>
      </c>
      <c r="G27" s="33">
        <v>8.2820634169427354</v>
      </c>
      <c r="H27" s="33">
        <v>10.344827586206897</v>
      </c>
      <c r="I27" s="33">
        <v>8.4263265770895011</v>
      </c>
      <c r="J27" s="33">
        <v>7.7647058823529411</v>
      </c>
      <c r="K27" s="33">
        <v>8.7877422262280298</v>
      </c>
      <c r="L27" s="33">
        <v>8.2130413140866096</v>
      </c>
      <c r="M27" s="33">
        <v>8.8082901554404138</v>
      </c>
      <c r="N27" s="33">
        <v>7.814680435389338</v>
      </c>
      <c r="O27" s="33">
        <v>11.816838995568686</v>
      </c>
    </row>
    <row r="28" spans="1:15">
      <c r="A28" s="330">
        <v>202</v>
      </c>
      <c r="B28" s="104" t="s">
        <v>22</v>
      </c>
      <c r="C28" s="33">
        <v>8.3472454090150254</v>
      </c>
      <c r="D28" s="33">
        <v>8.7440381558028619</v>
      </c>
      <c r="E28" s="33">
        <v>8.9795918367346932</v>
      </c>
      <c r="F28" s="33">
        <v>3.3167495854063018</v>
      </c>
      <c r="G28" s="33">
        <v>7.1942446043165473</v>
      </c>
      <c r="H28" s="33">
        <v>9.8113207547169825</v>
      </c>
      <c r="I28" s="33">
        <v>5.4179566563467496</v>
      </c>
      <c r="J28" s="33">
        <v>9.9009900990099009</v>
      </c>
      <c r="K28" s="33">
        <v>11.647254575707155</v>
      </c>
      <c r="L28" s="33">
        <v>6.6722268557130944</v>
      </c>
      <c r="M28" s="33">
        <v>8.1892629663330307</v>
      </c>
      <c r="N28" s="33">
        <v>8.5877862595419856</v>
      </c>
      <c r="O28" s="33">
        <v>12.935323383084576</v>
      </c>
    </row>
    <row r="29" spans="1:15">
      <c r="A29" s="330">
        <v>203</v>
      </c>
      <c r="B29" s="104" t="s">
        <v>23</v>
      </c>
      <c r="C29" s="33">
        <v>6.9144338807260155</v>
      </c>
      <c r="D29" s="33">
        <v>4.8231511254019299</v>
      </c>
      <c r="E29" s="33">
        <v>8.5836909871244629</v>
      </c>
      <c r="F29" s="33">
        <v>8.7859424920127793</v>
      </c>
      <c r="G29" s="33">
        <v>7.4135090609555192</v>
      </c>
      <c r="H29" s="33">
        <v>2.3677979479084454</v>
      </c>
      <c r="I29" s="33">
        <v>5.9121621621621623</v>
      </c>
      <c r="J29" s="33">
        <v>11.627906976744185</v>
      </c>
      <c r="K29" s="33">
        <v>7.4013157894736841</v>
      </c>
      <c r="L29" s="33">
        <v>7.7519379844961236</v>
      </c>
      <c r="M29" s="33">
        <v>7.1770334928229671</v>
      </c>
      <c r="N29" s="33">
        <v>15.768725361366622</v>
      </c>
      <c r="O29" s="33">
        <v>7.7519379844961236</v>
      </c>
    </row>
    <row r="30" spans="1:15">
      <c r="A30" s="330">
        <v>204</v>
      </c>
      <c r="B30" s="104" t="s">
        <v>24</v>
      </c>
      <c r="C30" s="33">
        <v>12.658227848101266</v>
      </c>
      <c r="D30" s="33">
        <v>16.666666666666668</v>
      </c>
      <c r="E30" s="105" t="s">
        <v>349</v>
      </c>
      <c r="F30" s="33">
        <v>57.692307692307693</v>
      </c>
      <c r="G30" s="105" t="s">
        <v>349</v>
      </c>
      <c r="H30" s="33">
        <v>14.925373134328359</v>
      </c>
      <c r="I30" s="105" t="s">
        <v>349</v>
      </c>
      <c r="J30" s="105" t="s">
        <v>349</v>
      </c>
      <c r="K30" s="105" t="s">
        <v>349</v>
      </c>
      <c r="L30" s="105" t="s">
        <v>349</v>
      </c>
      <c r="M30" s="105" t="s">
        <v>349</v>
      </c>
      <c r="N30" s="105" t="s">
        <v>349</v>
      </c>
      <c r="O30" s="33">
        <v>31.25</v>
      </c>
    </row>
    <row r="31" spans="1:15">
      <c r="A31" s="330">
        <v>205</v>
      </c>
      <c r="B31" s="104" t="s">
        <v>25</v>
      </c>
      <c r="C31" s="33">
        <v>6.1538461538461542</v>
      </c>
      <c r="D31" s="33">
        <v>15.822784810126583</v>
      </c>
      <c r="E31" s="33">
        <v>12.779552715654951</v>
      </c>
      <c r="F31" s="33">
        <v>3.278688524590164</v>
      </c>
      <c r="G31" s="105" t="s">
        <v>349</v>
      </c>
      <c r="H31" s="33">
        <v>3.215434083601286</v>
      </c>
      <c r="I31" s="33">
        <v>9.0090090090090094</v>
      </c>
      <c r="J31" s="33">
        <v>9.316770186335404</v>
      </c>
      <c r="K31" s="33">
        <v>8.4269662921348321</v>
      </c>
      <c r="L31" s="33">
        <v>3.225806451612903</v>
      </c>
      <c r="M31" s="33">
        <v>9.4339622641509422</v>
      </c>
      <c r="N31" s="33">
        <v>13.651877133105803</v>
      </c>
      <c r="O31" s="33" t="s">
        <v>349</v>
      </c>
    </row>
    <row r="32" spans="1:15">
      <c r="A32" s="330">
        <v>206</v>
      </c>
      <c r="B32" s="104" t="s">
        <v>26</v>
      </c>
      <c r="C32" s="33">
        <v>4.7244094488188972</v>
      </c>
      <c r="D32" s="33">
        <v>6.4412238325281805</v>
      </c>
      <c r="E32" s="33">
        <v>6.4102564102564097</v>
      </c>
      <c r="F32" s="33">
        <v>15.025041736227045</v>
      </c>
      <c r="G32" s="33">
        <v>10.416666666666666</v>
      </c>
      <c r="H32" s="33">
        <v>6.6445182724252492</v>
      </c>
      <c r="I32" s="33">
        <v>3.4013605442176869</v>
      </c>
      <c r="J32" s="33">
        <v>8.7108013937282234</v>
      </c>
      <c r="K32" s="33">
        <v>3.3277870216306158</v>
      </c>
      <c r="L32" s="33">
        <v>10.657193605683837</v>
      </c>
      <c r="M32" s="33">
        <v>3.9840637450199203</v>
      </c>
      <c r="N32" s="33">
        <v>8.6580086580086579</v>
      </c>
      <c r="O32" s="33">
        <v>10.845986984815617</v>
      </c>
    </row>
    <row r="33" spans="1:15">
      <c r="A33" s="330">
        <v>207</v>
      </c>
      <c r="B33" s="104" t="s">
        <v>27</v>
      </c>
      <c r="C33" s="33">
        <v>6.7264573991031398</v>
      </c>
      <c r="D33" s="33">
        <v>8.3160083160083165</v>
      </c>
      <c r="E33" s="33">
        <v>4.7169811320754711</v>
      </c>
      <c r="F33" s="33">
        <v>13.544018058690744</v>
      </c>
      <c r="G33" s="33">
        <v>20.044543429844101</v>
      </c>
      <c r="H33" s="33">
        <v>2.109704641350211</v>
      </c>
      <c r="I33" s="33">
        <v>6.5075921908893708</v>
      </c>
      <c r="J33" s="33">
        <v>2.2371364653243848</v>
      </c>
      <c r="K33" s="33">
        <v>2.2075055187637971</v>
      </c>
      <c r="L33" s="33">
        <v>12.345679012345679</v>
      </c>
      <c r="M33" s="33">
        <v>5.333333333333333</v>
      </c>
      <c r="N33" s="33">
        <v>5.4495912806539506</v>
      </c>
      <c r="O33" s="33">
        <v>20.114942528735632</v>
      </c>
    </row>
    <row r="34" spans="1:15">
      <c r="A34" s="330">
        <v>208</v>
      </c>
      <c r="B34" s="104" t="s">
        <v>28</v>
      </c>
      <c r="C34" s="33">
        <v>8.7527352297592991</v>
      </c>
      <c r="D34" s="33">
        <v>6.4794816414686824</v>
      </c>
      <c r="E34" s="33">
        <v>12.738853503184714</v>
      </c>
      <c r="F34" s="33">
        <v>9.592326139088728</v>
      </c>
      <c r="G34" s="33">
        <v>10.438413361169102</v>
      </c>
      <c r="H34" s="33">
        <v>7.9051383399209483</v>
      </c>
      <c r="I34" s="33">
        <v>8.1799591002044991</v>
      </c>
      <c r="J34" s="33">
        <v>6.224066390041493</v>
      </c>
      <c r="K34" s="33">
        <v>8.5106382978723403</v>
      </c>
      <c r="L34" s="33">
        <v>11.904761904761903</v>
      </c>
      <c r="M34" s="33">
        <v>2.5706940874035986</v>
      </c>
      <c r="N34" s="33">
        <v>5.2493438320209975</v>
      </c>
      <c r="O34" s="33">
        <v>10.050251256281408</v>
      </c>
    </row>
    <row r="35" spans="1:15">
      <c r="A35" s="330">
        <v>209</v>
      </c>
      <c r="B35" s="104" t="s">
        <v>29</v>
      </c>
      <c r="C35" s="33">
        <v>16.339869281045754</v>
      </c>
      <c r="D35" s="33">
        <v>2.7472527472527473</v>
      </c>
      <c r="E35" s="33">
        <v>10.033444816053512</v>
      </c>
      <c r="F35" s="33">
        <v>6.2893081761006293</v>
      </c>
      <c r="G35" s="33">
        <v>3.5842293906810037</v>
      </c>
      <c r="H35" s="33">
        <v>16.077170418006428</v>
      </c>
      <c r="I35" s="33">
        <v>15.384615384615385</v>
      </c>
      <c r="J35" s="33">
        <v>9.2592592592592595</v>
      </c>
      <c r="K35" s="33">
        <v>6.1728395061728394</v>
      </c>
      <c r="L35" s="33">
        <v>13.84083044982699</v>
      </c>
      <c r="M35" s="33">
        <v>18.248175182481749</v>
      </c>
      <c r="N35" s="33">
        <v>19.607843137254903</v>
      </c>
      <c r="O35" s="33">
        <v>12.295081967213115</v>
      </c>
    </row>
    <row r="36" spans="1:15">
      <c r="A36" s="330">
        <v>210</v>
      </c>
      <c r="B36" s="104" t="s">
        <v>30</v>
      </c>
      <c r="C36" s="33">
        <v>8.5419734904270985</v>
      </c>
      <c r="D36" s="33">
        <v>9.6125837459947565</v>
      </c>
      <c r="E36" s="33">
        <v>9.6322241681260952</v>
      </c>
      <c r="F36" s="33">
        <v>5.1143200962695552</v>
      </c>
      <c r="G36" s="33">
        <v>7.3270808909730363</v>
      </c>
      <c r="H36" s="33">
        <v>8.6705202312138727</v>
      </c>
      <c r="I36" s="33">
        <v>8.7586831772878284</v>
      </c>
      <c r="J36" s="33">
        <v>6.0171919770773643</v>
      </c>
      <c r="K36" s="33">
        <v>10.209869540555871</v>
      </c>
      <c r="L36" s="33">
        <v>10.129787907565685</v>
      </c>
      <c r="M36" s="33">
        <v>7.8740157480314963</v>
      </c>
      <c r="N36" s="33">
        <v>8.995502248875562</v>
      </c>
      <c r="O36" s="33">
        <v>9.7227223622614343</v>
      </c>
    </row>
    <row r="37" spans="1:15">
      <c r="A37" s="330">
        <v>211</v>
      </c>
      <c r="B37" s="104" t="s">
        <v>344</v>
      </c>
      <c r="C37" s="33">
        <v>12.820512820512819</v>
      </c>
      <c r="D37" s="33">
        <v>9.2165898617511512</v>
      </c>
      <c r="E37" s="105" t="s">
        <v>349</v>
      </c>
      <c r="F37" s="33">
        <v>13.953488372093023</v>
      </c>
      <c r="G37" s="33">
        <v>15.228426395939087</v>
      </c>
      <c r="H37" s="105" t="s">
        <v>349</v>
      </c>
      <c r="I37" s="33">
        <v>12.820512820512819</v>
      </c>
      <c r="J37" s="33">
        <v>18.433179723502302</v>
      </c>
      <c r="K37" s="33">
        <v>7.4349442379182156</v>
      </c>
      <c r="L37" s="33">
        <v>16.949152542372882</v>
      </c>
      <c r="M37" s="33">
        <v>8.7336244541484707</v>
      </c>
      <c r="N37" s="33">
        <v>16.129032258064516</v>
      </c>
      <c r="O37" s="33">
        <v>5.4054054054054053</v>
      </c>
    </row>
    <row r="38" spans="1:15">
      <c r="A38" s="330">
        <v>212</v>
      </c>
      <c r="B38" s="104" t="s">
        <v>345</v>
      </c>
      <c r="C38" s="33">
        <v>6.9930069930069934</v>
      </c>
      <c r="D38" s="33">
        <v>7.6628352490421454</v>
      </c>
      <c r="E38" s="33">
        <v>3.6630036630036629</v>
      </c>
      <c r="F38" s="33">
        <v>9.3023255813953494</v>
      </c>
      <c r="G38" s="33">
        <v>9.9667774086378724</v>
      </c>
      <c r="H38" s="33">
        <v>14.925373134328359</v>
      </c>
      <c r="I38" s="33">
        <v>3.8759689922480618</v>
      </c>
      <c r="J38" s="33">
        <v>20.161290322580644</v>
      </c>
      <c r="K38" s="33">
        <v>7.0175438596491233</v>
      </c>
      <c r="L38" s="33">
        <v>8.5836909871244629</v>
      </c>
      <c r="M38" s="33">
        <v>12.820512820512819</v>
      </c>
      <c r="N38" s="33">
        <v>11.560693641618496</v>
      </c>
      <c r="O38" s="33" t="s">
        <v>349</v>
      </c>
    </row>
    <row r="39" spans="1:15">
      <c r="A39" s="330">
        <v>213</v>
      </c>
      <c r="B39" s="104" t="s">
        <v>33</v>
      </c>
      <c r="C39" s="33">
        <v>5.9880239520958085</v>
      </c>
      <c r="D39" s="33">
        <v>14.806378132118452</v>
      </c>
      <c r="E39" s="33">
        <v>6.4516129032258061</v>
      </c>
      <c r="F39" s="33">
        <v>9.7932535364526654</v>
      </c>
      <c r="G39" s="33">
        <v>9.9304865938430993</v>
      </c>
      <c r="H39" s="33">
        <v>12.345679012345679</v>
      </c>
      <c r="I39" s="33">
        <v>8.6393088552915778</v>
      </c>
      <c r="J39" s="33">
        <v>12.961116650049851</v>
      </c>
      <c r="K39" s="33">
        <v>9.4161958568738218</v>
      </c>
      <c r="L39" s="33">
        <v>8.9585666293393054</v>
      </c>
      <c r="M39" s="33">
        <v>5.7077625570776256</v>
      </c>
      <c r="N39" s="33">
        <v>6.3775510204081636</v>
      </c>
      <c r="O39" s="33">
        <v>10.624169986719787</v>
      </c>
    </row>
    <row r="40" spans="1:15">
      <c r="A40" s="330">
        <v>214</v>
      </c>
      <c r="B40" s="104" t="s">
        <v>34</v>
      </c>
      <c r="C40" s="33">
        <v>5.964214711729622</v>
      </c>
      <c r="D40" s="33">
        <v>21.81818181818182</v>
      </c>
      <c r="E40" s="33">
        <v>11.428571428571429</v>
      </c>
      <c r="F40" s="33">
        <v>11.023622047244094</v>
      </c>
      <c r="G40" s="33">
        <v>8.2372322899505761</v>
      </c>
      <c r="H40" s="33">
        <v>9.8522167487684733</v>
      </c>
      <c r="I40" s="33">
        <v>8.9020771513353125</v>
      </c>
      <c r="J40" s="33">
        <v>14.516129032258066</v>
      </c>
      <c r="K40" s="33">
        <v>2.688172043010753</v>
      </c>
      <c r="L40" s="33">
        <v>15.873015873015872</v>
      </c>
      <c r="M40" s="33">
        <v>10.48951048951049</v>
      </c>
      <c r="N40" s="33">
        <v>20.442930153321974</v>
      </c>
      <c r="O40" s="33">
        <v>7.1047957371225579</v>
      </c>
    </row>
    <row r="41" spans="1:15">
      <c r="A41" s="330">
        <v>215</v>
      </c>
      <c r="B41" s="104" t="s">
        <v>35</v>
      </c>
      <c r="C41" s="33">
        <v>14.9812734082397</v>
      </c>
      <c r="D41" s="33">
        <v>6.8027210884353737</v>
      </c>
      <c r="E41" s="33">
        <v>17.482517482517483</v>
      </c>
      <c r="F41" s="33">
        <v>9.2024539877300615</v>
      </c>
      <c r="G41" s="33">
        <v>16.339869281045754</v>
      </c>
      <c r="H41" s="105" t="s">
        <v>349</v>
      </c>
      <c r="I41" s="33">
        <v>6.7796610169491522</v>
      </c>
      <c r="J41" s="33">
        <v>3.5460992907801416</v>
      </c>
      <c r="K41" s="33">
        <v>16.077170418006428</v>
      </c>
      <c r="L41" s="33">
        <v>12.195121951219512</v>
      </c>
      <c r="M41" s="105" t="s">
        <v>349</v>
      </c>
      <c r="N41" s="33">
        <v>20.74688796680498</v>
      </c>
      <c r="O41" s="33">
        <v>9.4786729857819907</v>
      </c>
    </row>
    <row r="42" spans="1:15">
      <c r="A42" s="330">
        <v>216</v>
      </c>
      <c r="B42" s="104" t="s">
        <v>36</v>
      </c>
      <c r="C42" s="105" t="s">
        <v>350</v>
      </c>
      <c r="D42" s="105" t="s">
        <v>350</v>
      </c>
      <c r="E42" s="105" t="s">
        <v>350</v>
      </c>
      <c r="F42" s="105" t="s">
        <v>350</v>
      </c>
      <c r="G42" s="105" t="s">
        <v>350</v>
      </c>
      <c r="H42" s="105" t="s">
        <v>350</v>
      </c>
      <c r="I42" s="105" t="s">
        <v>350</v>
      </c>
      <c r="J42" s="105" t="s">
        <v>350</v>
      </c>
      <c r="K42" s="105" t="s">
        <v>350</v>
      </c>
      <c r="L42" s="33">
        <v>19.230769230769234</v>
      </c>
      <c r="M42" s="33">
        <v>7.7220077220077226</v>
      </c>
      <c r="N42" s="105" t="s">
        <v>349</v>
      </c>
      <c r="O42" s="33">
        <v>8.8105726872246706</v>
      </c>
    </row>
    <row r="43" spans="1:15">
      <c r="A43" s="330">
        <v>301</v>
      </c>
      <c r="B43" s="104" t="s">
        <v>37</v>
      </c>
      <c r="C43" s="33">
        <v>8.0340264650283562</v>
      </c>
      <c r="D43" s="33">
        <v>11.105969458583989</v>
      </c>
      <c r="E43" s="33">
        <v>10.161662817551964</v>
      </c>
      <c r="F43" s="33">
        <v>8.7804878048780495</v>
      </c>
      <c r="G43" s="33">
        <v>9.4621513944223103</v>
      </c>
      <c r="H43" s="33">
        <v>10.334645669291339</v>
      </c>
      <c r="I43" s="33">
        <v>6.4134188455846077</v>
      </c>
      <c r="J43" s="33">
        <v>10.31459515214028</v>
      </c>
      <c r="K43" s="33">
        <v>8.9709762532981543</v>
      </c>
      <c r="L43" s="33">
        <v>11.731843575418994</v>
      </c>
      <c r="M43" s="33">
        <v>7.6335877862595414</v>
      </c>
      <c r="N43" s="33">
        <v>10.178117048346056</v>
      </c>
      <c r="O43" s="33">
        <v>11.620400258231117</v>
      </c>
    </row>
    <row r="44" spans="1:15">
      <c r="A44" s="330">
        <v>302</v>
      </c>
      <c r="B44" s="2" t="s">
        <v>38</v>
      </c>
      <c r="C44" s="33">
        <v>11.494252873563218</v>
      </c>
      <c r="D44" s="33">
        <v>12.141280353200882</v>
      </c>
      <c r="E44" s="33">
        <v>9.4836670179135929</v>
      </c>
      <c r="F44" s="33">
        <v>9.7932535364526654</v>
      </c>
      <c r="G44" s="33">
        <v>13.872832369942197</v>
      </c>
      <c r="H44" s="33">
        <v>9.1324200913241995</v>
      </c>
      <c r="I44" s="33">
        <v>6.864988558352402</v>
      </c>
      <c r="J44" s="33">
        <v>3.4802784222737819</v>
      </c>
      <c r="K44" s="33">
        <v>6.195786864931847</v>
      </c>
      <c r="L44" s="33">
        <v>12.113055181695827</v>
      </c>
      <c r="M44" s="33">
        <v>14.749262536873156</v>
      </c>
      <c r="N44" s="33">
        <v>9.3896713615023479</v>
      </c>
      <c r="O44" s="33">
        <v>7.7881619937694708</v>
      </c>
    </row>
    <row r="45" spans="1:15">
      <c r="A45" s="330">
        <v>303</v>
      </c>
      <c r="B45" s="2" t="s">
        <v>39</v>
      </c>
      <c r="C45" s="33">
        <v>11.013215859030838</v>
      </c>
      <c r="D45" s="33">
        <v>14.139827179890023</v>
      </c>
      <c r="E45" s="33">
        <v>10.574018126888218</v>
      </c>
      <c r="F45" s="33">
        <v>6.9124423963133648</v>
      </c>
      <c r="G45" s="33">
        <v>7.3964497041420119</v>
      </c>
      <c r="H45" s="33">
        <v>8.565310492505354</v>
      </c>
      <c r="I45" s="33">
        <v>7.7339520494972929</v>
      </c>
      <c r="J45" s="33">
        <v>5.5423594615993661</v>
      </c>
      <c r="K45" s="33">
        <v>12.536873156342184</v>
      </c>
      <c r="L45" s="33">
        <v>8.3056478405315612</v>
      </c>
      <c r="M45" s="33">
        <v>5.3523639607493303</v>
      </c>
      <c r="N45" s="33">
        <v>9.9900099900099892</v>
      </c>
      <c r="O45" s="33">
        <v>14.285714285714285</v>
      </c>
    </row>
    <row r="46" spans="1:15">
      <c r="A46" s="330">
        <v>304</v>
      </c>
      <c r="B46" s="2" t="s">
        <v>40</v>
      </c>
      <c r="C46" s="33">
        <v>14.218009478672984</v>
      </c>
      <c r="D46" s="33">
        <v>14.218009478672984</v>
      </c>
      <c r="E46" s="105" t="s">
        <v>349</v>
      </c>
      <c r="F46" s="33">
        <v>4.2918454935622314</v>
      </c>
      <c r="G46" s="33">
        <v>21.276595744680851</v>
      </c>
      <c r="H46" s="33">
        <v>8.1300813008130088</v>
      </c>
      <c r="I46" s="33">
        <v>16.736401673640167</v>
      </c>
      <c r="J46" s="33">
        <v>9.7560975609756095</v>
      </c>
      <c r="K46" s="33">
        <v>4.694835680751174</v>
      </c>
      <c r="L46" s="33">
        <v>24.509803921568626</v>
      </c>
      <c r="M46" s="33">
        <v>9.0090090090090094</v>
      </c>
      <c r="N46" s="33">
        <v>17.964071856287426</v>
      </c>
      <c r="O46" s="33">
        <v>20.942408376963353</v>
      </c>
    </row>
    <row r="47" spans="1:15">
      <c r="A47" s="330">
        <v>305</v>
      </c>
      <c r="B47" s="2" t="s">
        <v>41</v>
      </c>
      <c r="C47" s="33">
        <v>10.840108401084011</v>
      </c>
      <c r="D47" s="33">
        <v>8.8353413654618471</v>
      </c>
      <c r="E47" s="33">
        <v>10.335917312661499</v>
      </c>
      <c r="F47" s="33">
        <v>15.113350125944583</v>
      </c>
      <c r="G47" s="33">
        <v>9.3141405588484325</v>
      </c>
      <c r="H47" s="33">
        <v>12.254901960784313</v>
      </c>
      <c r="I47" s="33">
        <v>17.918088737201366</v>
      </c>
      <c r="J47" s="33">
        <v>10.628875110717448</v>
      </c>
      <c r="K47" s="33">
        <v>6.7698259187620895</v>
      </c>
      <c r="L47" s="33">
        <v>15.732546705998034</v>
      </c>
      <c r="M47" s="33">
        <v>12.880562060889931</v>
      </c>
      <c r="N47" s="33">
        <v>13.800424628450106</v>
      </c>
      <c r="O47" s="33">
        <v>15.46961325966851</v>
      </c>
    </row>
    <row r="48" spans="1:15">
      <c r="A48" s="330">
        <v>306</v>
      </c>
      <c r="B48" s="2" t="s">
        <v>42</v>
      </c>
      <c r="C48" s="33">
        <v>4.9504950495049505</v>
      </c>
      <c r="D48" s="33">
        <v>18.18181818181818</v>
      </c>
      <c r="E48" s="105" t="s">
        <v>349</v>
      </c>
      <c r="F48" s="33">
        <v>10.471204188481677</v>
      </c>
      <c r="G48" s="105" t="s">
        <v>349</v>
      </c>
      <c r="H48" s="33">
        <v>15.151515151515152</v>
      </c>
      <c r="I48" s="33">
        <v>8.7719298245614024</v>
      </c>
      <c r="J48" s="33">
        <v>9.9502487562189046</v>
      </c>
      <c r="K48" s="33">
        <v>16.949152542372882</v>
      </c>
      <c r="L48" s="33">
        <v>4.6082949308755756</v>
      </c>
      <c r="M48" s="33">
        <v>5.6497175141242941</v>
      </c>
      <c r="N48" s="33">
        <v>4.6511627906976747</v>
      </c>
      <c r="O48" s="33">
        <v>6.024096385542169</v>
      </c>
    </row>
    <row r="49" spans="1:15">
      <c r="A49" s="330">
        <v>307</v>
      </c>
      <c r="B49" s="104" t="s">
        <v>43</v>
      </c>
      <c r="C49" s="33">
        <v>14.471780028943559</v>
      </c>
      <c r="D49" s="33">
        <v>4.9751243781094523</v>
      </c>
      <c r="E49" s="33">
        <v>9.6551724137931032</v>
      </c>
      <c r="F49" s="33">
        <v>4.6012269938650308</v>
      </c>
      <c r="G49" s="33">
        <v>7.385524372230428</v>
      </c>
      <c r="H49" s="33">
        <v>10.144927536231883</v>
      </c>
      <c r="I49" s="33">
        <v>2.9368575624082229</v>
      </c>
      <c r="J49" s="33">
        <v>6.8143100511073254</v>
      </c>
      <c r="K49" s="33">
        <v>12.903225806451612</v>
      </c>
      <c r="L49" s="33">
        <v>3.225806451612903</v>
      </c>
      <c r="M49" s="33">
        <v>7.1556350626118066</v>
      </c>
      <c r="N49" s="33">
        <v>18.947368421052634</v>
      </c>
      <c r="O49" s="33">
        <v>8.2987551867219924</v>
      </c>
    </row>
    <row r="50" spans="1:15">
      <c r="A50" s="330">
        <v>308</v>
      </c>
      <c r="B50" s="2" t="s">
        <v>44</v>
      </c>
      <c r="C50" s="33">
        <v>6.1919504643962853</v>
      </c>
      <c r="D50" s="33">
        <v>4.2979942693409745</v>
      </c>
      <c r="E50" s="33">
        <v>17.770597738287563</v>
      </c>
      <c r="F50" s="33">
        <v>9.5389507154213025</v>
      </c>
      <c r="G50" s="33">
        <v>6.051437216338881</v>
      </c>
      <c r="H50" s="33">
        <v>11.164274322169058</v>
      </c>
      <c r="I50" s="33">
        <v>7.3746312684365778</v>
      </c>
      <c r="J50" s="33">
        <v>11.994002998500749</v>
      </c>
      <c r="K50" s="33">
        <v>6.5897858319604614</v>
      </c>
      <c r="L50" s="33">
        <v>10.135135135135135</v>
      </c>
      <c r="M50" s="33">
        <v>5.1369863013698627</v>
      </c>
      <c r="N50" s="33">
        <v>7.5901328273244779</v>
      </c>
      <c r="O50" s="33">
        <v>13.513513513513514</v>
      </c>
    </row>
    <row r="51" spans="1:15">
      <c r="A51" s="330">
        <v>401</v>
      </c>
      <c r="B51" s="2" t="s">
        <v>45</v>
      </c>
      <c r="C51" s="33">
        <v>7.5107296137339059</v>
      </c>
      <c r="D51" s="33">
        <v>12.266666666666667</v>
      </c>
      <c r="E51" s="33">
        <v>8.3376758728504416</v>
      </c>
      <c r="F51" s="33">
        <v>5.5555555555555554</v>
      </c>
      <c r="G51" s="33">
        <v>5.5309734513274336</v>
      </c>
      <c r="H51" s="33">
        <v>7.1038251366120226</v>
      </c>
      <c r="I51" s="33">
        <v>11.945392491467578</v>
      </c>
      <c r="J51" s="33">
        <v>11.600928074245939</v>
      </c>
      <c r="K51" s="33">
        <v>8.215962441314554</v>
      </c>
      <c r="L51" s="33">
        <v>8.4134615384615383</v>
      </c>
      <c r="M51" s="33">
        <v>9.8176718092566624</v>
      </c>
      <c r="N51" s="33">
        <v>14.274385408406026</v>
      </c>
      <c r="O51" s="33">
        <v>7.1315372424722669</v>
      </c>
    </row>
    <row r="52" spans="1:15">
      <c r="A52" s="330">
        <v>402</v>
      </c>
      <c r="B52" s="2" t="s">
        <v>46</v>
      </c>
      <c r="C52" s="33">
        <v>15.325670498084291</v>
      </c>
      <c r="D52" s="33">
        <v>5.3191489361702127</v>
      </c>
      <c r="E52" s="33">
        <v>10.948905109489052</v>
      </c>
      <c r="F52" s="33">
        <v>11.235955056179774</v>
      </c>
      <c r="G52" s="33">
        <v>5.1020408163265305</v>
      </c>
      <c r="H52" s="33">
        <v>8.6655112651646444</v>
      </c>
      <c r="I52" s="33">
        <v>5.208333333333333</v>
      </c>
      <c r="J52" s="33">
        <v>13.745704467353951</v>
      </c>
      <c r="K52" s="33">
        <v>7.0671378091872787</v>
      </c>
      <c r="L52" s="33">
        <v>6.8728522336769755</v>
      </c>
      <c r="M52" s="33">
        <v>5.8708414872798436</v>
      </c>
      <c r="N52" s="33">
        <v>11.737089201877934</v>
      </c>
      <c r="O52" s="33">
        <v>10.79913606911447</v>
      </c>
    </row>
    <row r="53" spans="1:15">
      <c r="A53" s="330">
        <v>403</v>
      </c>
      <c r="B53" s="2" t="s">
        <v>47</v>
      </c>
      <c r="C53" s="33">
        <v>9.1911764705882355</v>
      </c>
      <c r="D53" s="33">
        <v>8.097165991902834</v>
      </c>
      <c r="E53" s="33">
        <v>3.8684719535783367</v>
      </c>
      <c r="F53" s="33">
        <v>6.1224489795918364</v>
      </c>
      <c r="G53" s="33">
        <v>15.065913370998116</v>
      </c>
      <c r="H53" s="33">
        <v>8.2304526748971192</v>
      </c>
      <c r="I53" s="33">
        <v>4.1322314049586781</v>
      </c>
      <c r="J53" s="33">
        <v>9.0909090909090899</v>
      </c>
      <c r="K53" s="33">
        <v>4.2372881355932206</v>
      </c>
      <c r="L53" s="33">
        <v>6.9930069930069934</v>
      </c>
      <c r="M53" s="33">
        <v>12.376237623762377</v>
      </c>
      <c r="N53" s="105" t="s">
        <v>349</v>
      </c>
      <c r="O53" s="33">
        <v>12.987012987012989</v>
      </c>
    </row>
    <row r="54" spans="1:15">
      <c r="A54" s="330">
        <v>404</v>
      </c>
      <c r="B54" s="2" t="s">
        <v>48</v>
      </c>
      <c r="C54" s="33">
        <v>5.7034220532319395</v>
      </c>
      <c r="D54" s="33">
        <v>9.8619329388560164</v>
      </c>
      <c r="E54" s="33">
        <v>9.765625</v>
      </c>
      <c r="F54" s="33">
        <v>4</v>
      </c>
      <c r="G54" s="33">
        <v>4.056795131845842</v>
      </c>
      <c r="H54" s="33">
        <v>1.984126984126984</v>
      </c>
      <c r="I54" s="33">
        <v>8.146639511201629</v>
      </c>
      <c r="J54" s="33">
        <v>8.8105726872246706</v>
      </c>
      <c r="K54" s="33">
        <v>8.7145969498910691</v>
      </c>
      <c r="L54" s="33">
        <v>13.888888888888888</v>
      </c>
      <c r="M54" s="33">
        <v>2.4752475247524752</v>
      </c>
      <c r="N54" s="105" t="s">
        <v>349</v>
      </c>
      <c r="O54" s="33">
        <v>13.227513227513226</v>
      </c>
    </row>
    <row r="55" spans="1:15">
      <c r="A55" s="330">
        <v>405</v>
      </c>
      <c r="B55" s="2" t="s">
        <v>49</v>
      </c>
      <c r="C55" s="33">
        <v>4.6367851622874801</v>
      </c>
      <c r="D55" s="33">
        <v>4.4510385756676563</v>
      </c>
      <c r="E55" s="33">
        <v>9.628610729023384</v>
      </c>
      <c r="F55" s="33">
        <v>10.526315789473683</v>
      </c>
      <c r="G55" s="33">
        <v>4.3478260869565215</v>
      </c>
      <c r="H55" s="33">
        <v>4.160887656033287</v>
      </c>
      <c r="I55" s="33">
        <v>14.836795252225519</v>
      </c>
      <c r="J55" s="33">
        <v>8.223684210526315</v>
      </c>
      <c r="K55" s="33">
        <v>6.2893081761006293</v>
      </c>
      <c r="L55" s="33">
        <v>15.463917525773196</v>
      </c>
      <c r="M55" s="33">
        <v>16.293279022403258</v>
      </c>
      <c r="N55" s="33">
        <v>15.151515151515152</v>
      </c>
      <c r="O55" s="33">
        <v>11.111111111111111</v>
      </c>
    </row>
    <row r="56" spans="1:15">
      <c r="A56" s="330">
        <v>406</v>
      </c>
      <c r="B56" s="2" t="s">
        <v>50</v>
      </c>
      <c r="C56" s="33">
        <v>12.711864406779663</v>
      </c>
      <c r="D56" s="33">
        <v>3.9840637450199203</v>
      </c>
      <c r="E56" s="33">
        <v>14.925373134328359</v>
      </c>
      <c r="F56" s="33">
        <v>13.651877133105803</v>
      </c>
      <c r="G56" s="33">
        <v>7.8740157480314963</v>
      </c>
      <c r="H56" s="105" t="s">
        <v>349</v>
      </c>
      <c r="I56" s="105" t="s">
        <v>349</v>
      </c>
      <c r="J56" s="33">
        <v>7.4626865671641793</v>
      </c>
      <c r="K56" s="33">
        <v>7.7519379844961236</v>
      </c>
      <c r="L56" s="33">
        <v>7.518796992481203</v>
      </c>
      <c r="M56" s="33">
        <v>10.810810810810811</v>
      </c>
      <c r="N56" s="33">
        <v>17.543859649122805</v>
      </c>
      <c r="O56" s="33">
        <v>4.9751243781094523</v>
      </c>
    </row>
    <row r="57" spans="1:15">
      <c r="A57" s="330">
        <v>407</v>
      </c>
      <c r="B57" s="2" t="s">
        <v>51</v>
      </c>
      <c r="C57" s="33">
        <v>13.468013468013467</v>
      </c>
      <c r="D57" s="33">
        <v>8.9020771513353125</v>
      </c>
      <c r="E57" s="33">
        <v>6.2111801242236018</v>
      </c>
      <c r="F57" s="33">
        <v>6.6225165562913908</v>
      </c>
      <c r="G57" s="33">
        <v>15.772870662460567</v>
      </c>
      <c r="H57" s="105" t="s">
        <v>349</v>
      </c>
      <c r="I57" s="33">
        <v>9.3457943925233646</v>
      </c>
      <c r="J57" s="33">
        <v>6.5146579804560263</v>
      </c>
      <c r="K57" s="33">
        <v>13.513513513513514</v>
      </c>
      <c r="L57" s="33">
        <v>3.3112582781456954</v>
      </c>
      <c r="M57" s="33">
        <v>15.444015444015445</v>
      </c>
      <c r="N57" s="33">
        <v>4.4444444444444446</v>
      </c>
      <c r="O57" s="33" t="s">
        <v>349</v>
      </c>
    </row>
    <row r="58" spans="1:15">
      <c r="A58" s="330">
        <v>408</v>
      </c>
      <c r="B58" s="2" t="s">
        <v>52</v>
      </c>
      <c r="C58" s="33">
        <v>6.1728395061728394</v>
      </c>
      <c r="D58" s="33">
        <v>6.0422960725075532</v>
      </c>
      <c r="E58" s="33">
        <v>13.333333333333334</v>
      </c>
      <c r="F58" s="33">
        <v>6.1919504643962853</v>
      </c>
      <c r="G58" s="33">
        <v>11.695906432748536</v>
      </c>
      <c r="H58" s="33">
        <v>5.6022408963585431</v>
      </c>
      <c r="I58" s="33">
        <v>6.7796610169491522</v>
      </c>
      <c r="J58" s="33">
        <v>12.307692307692308</v>
      </c>
      <c r="K58" s="33">
        <v>6.3492063492063489</v>
      </c>
      <c r="L58" s="105" t="s">
        <v>349</v>
      </c>
      <c r="M58" s="33">
        <v>7.6045627376425857</v>
      </c>
      <c r="N58" s="105" t="s">
        <v>349</v>
      </c>
      <c r="O58" s="33">
        <v>13.274336283185841</v>
      </c>
    </row>
    <row r="59" spans="1:15">
      <c r="A59" s="330">
        <v>409</v>
      </c>
      <c r="B59" s="2" t="s">
        <v>53</v>
      </c>
      <c r="C59" s="33">
        <v>11.976047904191617</v>
      </c>
      <c r="D59" s="33">
        <v>12.690355329949238</v>
      </c>
      <c r="E59" s="33">
        <v>2.8653295128939829</v>
      </c>
      <c r="F59" s="33">
        <v>6.1919504643962853</v>
      </c>
      <c r="G59" s="33">
        <v>8.6455331412103753</v>
      </c>
      <c r="H59" s="33">
        <v>2.6525198938992043</v>
      </c>
      <c r="I59" s="33">
        <v>5.7306590257879657</v>
      </c>
      <c r="J59" s="33">
        <v>5.8651026392961878</v>
      </c>
      <c r="K59" s="33">
        <v>5.7142857142857144</v>
      </c>
      <c r="L59" s="33">
        <v>5.8309037900874632</v>
      </c>
      <c r="M59" s="33">
        <v>3.3444816053511706</v>
      </c>
      <c r="N59" s="33">
        <v>3.7735849056603774</v>
      </c>
      <c r="O59" s="33">
        <v>3.6496350364963503</v>
      </c>
    </row>
    <row r="60" spans="1:15">
      <c r="A60" s="330">
        <v>410</v>
      </c>
      <c r="B60" s="2" t="s">
        <v>54</v>
      </c>
      <c r="C60" s="33">
        <v>5.3956834532374103</v>
      </c>
      <c r="D60" s="33">
        <v>6.8085106382978724</v>
      </c>
      <c r="E60" s="33">
        <v>8.6355785837651116</v>
      </c>
      <c r="F60" s="33">
        <v>13.071895424836601</v>
      </c>
      <c r="G60" s="33">
        <v>8.7719298245614024</v>
      </c>
      <c r="H60" s="33">
        <v>9.7864768683274015</v>
      </c>
      <c r="I60" s="33">
        <v>14.579759862778731</v>
      </c>
      <c r="J60" s="33">
        <v>7.1942446043165473</v>
      </c>
      <c r="K60" s="33">
        <v>10.928961748633879</v>
      </c>
      <c r="L60" s="33">
        <v>4.7080979284369109</v>
      </c>
      <c r="M60" s="33">
        <v>6.3897763578274756</v>
      </c>
      <c r="N60" s="33">
        <v>9.0090090090090094</v>
      </c>
      <c r="O60" s="33">
        <v>11.398963730569948</v>
      </c>
    </row>
    <row r="61" spans="1:15">
      <c r="A61" s="330">
        <v>501</v>
      </c>
      <c r="B61" s="2" t="s">
        <v>55</v>
      </c>
      <c r="C61" s="33">
        <v>15.39708265802269</v>
      </c>
      <c r="D61" s="33">
        <v>9.1116173120728927</v>
      </c>
      <c r="E61" s="33">
        <v>11.286681715575622</v>
      </c>
      <c r="F61" s="33">
        <v>10.819165378670787</v>
      </c>
      <c r="G61" s="33">
        <v>8.5470085470085486</v>
      </c>
      <c r="H61" s="33">
        <v>10</v>
      </c>
      <c r="I61" s="33">
        <v>10.509296685529508</v>
      </c>
      <c r="J61" s="33">
        <v>8.1300813008130088</v>
      </c>
      <c r="K61" s="33">
        <v>11.705685618729095</v>
      </c>
      <c r="L61" s="33">
        <v>11.844331641285956</v>
      </c>
      <c r="M61" s="33">
        <v>7.3327222731439052</v>
      </c>
      <c r="N61" s="33">
        <v>11.049723756906078</v>
      </c>
      <c r="O61" s="33">
        <v>12.257405515832481</v>
      </c>
    </row>
    <row r="62" spans="1:15">
      <c r="A62" s="330">
        <v>502</v>
      </c>
      <c r="B62" s="2" t="s">
        <v>56</v>
      </c>
      <c r="C62" s="33">
        <v>14.457831325301205</v>
      </c>
      <c r="D62" s="33">
        <v>11.210762331838565</v>
      </c>
      <c r="E62" s="33">
        <v>5.7405281285878305</v>
      </c>
      <c r="F62" s="33">
        <v>10.624169986719787</v>
      </c>
      <c r="G62" s="33">
        <v>7.1428571428571423</v>
      </c>
      <c r="H62" s="33">
        <v>7.0588235294117654</v>
      </c>
      <c r="I62" s="33">
        <v>7.3260073260073257</v>
      </c>
      <c r="J62" s="33">
        <v>10.989010989010989</v>
      </c>
      <c r="K62" s="33">
        <v>7.5949367088607591</v>
      </c>
      <c r="L62" s="33">
        <v>5.0125313283208017</v>
      </c>
      <c r="M62" s="33">
        <v>6.510416666666667</v>
      </c>
      <c r="N62" s="33">
        <v>18.518518518518519</v>
      </c>
      <c r="O62" s="33">
        <v>8.7847730600292824</v>
      </c>
    </row>
    <row r="63" spans="1:15">
      <c r="A63" s="330">
        <v>503</v>
      </c>
      <c r="B63" s="2" t="s">
        <v>57</v>
      </c>
      <c r="C63" s="33">
        <v>11.481056257175661</v>
      </c>
      <c r="D63" s="33">
        <v>15.60758082497213</v>
      </c>
      <c r="E63" s="33">
        <v>6.6445182724252492</v>
      </c>
      <c r="F63" s="33">
        <v>6.5359477124183005</v>
      </c>
      <c r="G63" s="33">
        <v>4.1365046535677354</v>
      </c>
      <c r="H63" s="33">
        <v>11.156186612576064</v>
      </c>
      <c r="I63" s="33">
        <v>9.6256684491978621</v>
      </c>
      <c r="J63" s="33">
        <v>5.1440329218106999</v>
      </c>
      <c r="K63" s="33">
        <v>10.570824524312897</v>
      </c>
      <c r="L63" s="33">
        <v>8.3945435466946492</v>
      </c>
      <c r="M63" s="33">
        <v>9.3567251461988299</v>
      </c>
      <c r="N63" s="33">
        <v>6.195786864931847</v>
      </c>
      <c r="O63" s="33">
        <v>7.0921985815602833</v>
      </c>
    </row>
    <row r="64" spans="1:15">
      <c r="A64" s="330">
        <v>504</v>
      </c>
      <c r="B64" s="2" t="s">
        <v>58</v>
      </c>
      <c r="C64" s="33">
        <v>9.316770186335404</v>
      </c>
      <c r="D64" s="33">
        <v>15.197568389057752</v>
      </c>
      <c r="E64" s="33">
        <v>12.158054711246201</v>
      </c>
      <c r="F64" s="105" t="s">
        <v>349</v>
      </c>
      <c r="G64" s="33">
        <v>10.526315789473683</v>
      </c>
      <c r="H64" s="33">
        <v>8.6705202312138727</v>
      </c>
      <c r="I64" s="33">
        <v>8.4269662921348321</v>
      </c>
      <c r="J64" s="33">
        <v>15.974440894568689</v>
      </c>
      <c r="K64" s="33">
        <v>6.1919504643962853</v>
      </c>
      <c r="L64" s="33">
        <v>10.033444816053512</v>
      </c>
      <c r="M64" s="33">
        <v>6.3897763578274756</v>
      </c>
      <c r="N64" s="33">
        <v>6.756756756756757</v>
      </c>
      <c r="O64" s="33">
        <v>10.344827586206897</v>
      </c>
    </row>
    <row r="65" spans="1:15">
      <c r="A65" s="330">
        <v>505</v>
      </c>
      <c r="B65" s="2" t="s">
        <v>84</v>
      </c>
      <c r="C65" s="33">
        <v>13.677811550151976</v>
      </c>
      <c r="D65" s="33">
        <v>10.738255033557046</v>
      </c>
      <c r="E65" s="33">
        <v>10.574018126888218</v>
      </c>
      <c r="F65" s="33">
        <v>13.605442176870747</v>
      </c>
      <c r="G65" s="33">
        <v>6.6844919786096257</v>
      </c>
      <c r="H65" s="33">
        <v>4.1322314049586781</v>
      </c>
      <c r="I65" s="33">
        <v>5.9171597633136095</v>
      </c>
      <c r="J65" s="33">
        <v>13.82488479262673</v>
      </c>
      <c r="K65" s="33">
        <v>2.7777777777777777</v>
      </c>
      <c r="L65" s="33">
        <v>15.471167369901547</v>
      </c>
      <c r="M65" s="33">
        <v>9.5541401273885338</v>
      </c>
      <c r="N65" s="33">
        <v>7.4074074074074074</v>
      </c>
      <c r="O65" s="33">
        <v>12.63537906137184</v>
      </c>
    </row>
    <row r="66" spans="1:15">
      <c r="A66" s="330">
        <v>506</v>
      </c>
      <c r="B66" s="2" t="s">
        <v>60</v>
      </c>
      <c r="C66" s="33">
        <v>12</v>
      </c>
      <c r="D66" s="33">
        <v>17.241379310344826</v>
      </c>
      <c r="E66" s="33">
        <v>14.466546112115731</v>
      </c>
      <c r="F66" s="33">
        <v>2.0703933747412009</v>
      </c>
      <c r="G66" s="33">
        <v>2.0366598778004072</v>
      </c>
      <c r="H66" s="33">
        <v>6.4239828693790146</v>
      </c>
      <c r="I66" s="33">
        <v>11.135857461024498</v>
      </c>
      <c r="J66" s="33">
        <v>4.8426150121065374</v>
      </c>
      <c r="K66" s="33">
        <v>28.91566265060241</v>
      </c>
      <c r="L66" s="33">
        <v>10.610079575596817</v>
      </c>
      <c r="M66" s="33">
        <v>8.8757396449704142</v>
      </c>
      <c r="N66" s="33">
        <v>8.9285714285714288</v>
      </c>
      <c r="O66" s="33">
        <v>9.0361445783132535</v>
      </c>
    </row>
    <row r="67" spans="1:15">
      <c r="A67" s="330">
        <v>507</v>
      </c>
      <c r="B67" s="2" t="s">
        <v>61</v>
      </c>
      <c r="C67" s="33">
        <v>10.948905109489052</v>
      </c>
      <c r="D67" s="33">
        <v>6.7340067340067336</v>
      </c>
      <c r="E67" s="33">
        <v>9.9667774086378724</v>
      </c>
      <c r="F67" s="105" t="s">
        <v>349</v>
      </c>
      <c r="G67" s="33">
        <v>6.8965517241379306</v>
      </c>
      <c r="H67" s="33">
        <v>3.8759689922480618</v>
      </c>
      <c r="I67" s="33">
        <v>16.5016501650165</v>
      </c>
      <c r="J67" s="33">
        <v>6.9444444444444438</v>
      </c>
      <c r="K67" s="33">
        <v>6.968641114982578</v>
      </c>
      <c r="L67" s="33">
        <v>3.3670033670033668</v>
      </c>
      <c r="M67" s="33">
        <v>7.6045627376425857</v>
      </c>
      <c r="N67" s="33">
        <v>12.345679012345679</v>
      </c>
      <c r="O67" s="33">
        <v>9.2165898617511512</v>
      </c>
    </row>
    <row r="68" spans="1:15">
      <c r="A68" s="330">
        <v>508</v>
      </c>
      <c r="B68" s="2" t="s">
        <v>62</v>
      </c>
      <c r="C68" s="105" t="s">
        <v>349</v>
      </c>
      <c r="D68" s="33">
        <v>7.6335877862595414</v>
      </c>
      <c r="E68" s="33">
        <v>13.937282229965156</v>
      </c>
      <c r="F68" s="33">
        <v>14.492753623188406</v>
      </c>
      <c r="G68" s="33">
        <v>7.6335877862595414</v>
      </c>
      <c r="H68" s="33">
        <v>16.666666666666668</v>
      </c>
      <c r="I68" s="33">
        <v>3.8167938931297707</v>
      </c>
      <c r="J68" s="33">
        <v>22.641509433962263</v>
      </c>
      <c r="K68" s="33">
        <v>7.2202166064981954</v>
      </c>
      <c r="L68" s="33">
        <v>7.4074074074074074</v>
      </c>
      <c r="M68" s="33">
        <v>10.869565217391305</v>
      </c>
      <c r="N68" s="33">
        <v>14.354066985645934</v>
      </c>
      <c r="O68" s="33" t="s">
        <v>349</v>
      </c>
    </row>
    <row r="69" spans="1:15">
      <c r="A69" s="330">
        <v>509</v>
      </c>
      <c r="B69" s="2" t="s">
        <v>63</v>
      </c>
      <c r="C69" s="105" t="s">
        <v>349</v>
      </c>
      <c r="D69" s="33">
        <v>6.8493150684931505</v>
      </c>
      <c r="E69" s="105" t="s">
        <v>349</v>
      </c>
      <c r="F69" s="33">
        <v>6.4935064935064943</v>
      </c>
      <c r="G69" s="33">
        <v>20.97902097902098</v>
      </c>
      <c r="H69" s="33">
        <v>14.388489208633095</v>
      </c>
      <c r="I69" s="105" t="s">
        <v>349</v>
      </c>
      <c r="J69" s="105" t="s">
        <v>349</v>
      </c>
      <c r="K69" s="33">
        <v>26.666666666666668</v>
      </c>
      <c r="L69" s="105" t="s">
        <v>349</v>
      </c>
      <c r="M69" s="105" t="s">
        <v>349</v>
      </c>
      <c r="N69" s="105" t="s">
        <v>349</v>
      </c>
      <c r="O69" s="33" t="s">
        <v>349</v>
      </c>
    </row>
    <row r="70" spans="1:15">
      <c r="A70" s="330">
        <v>510</v>
      </c>
      <c r="B70" s="2" t="s">
        <v>64</v>
      </c>
      <c r="C70" s="33">
        <v>15.521064301552107</v>
      </c>
      <c r="D70" s="33">
        <v>4.4843049327354256</v>
      </c>
      <c r="E70" s="33">
        <v>17.582417582417584</v>
      </c>
      <c r="F70" s="33">
        <v>9.456264775413711</v>
      </c>
      <c r="G70" s="33">
        <v>6.5217391304347823</v>
      </c>
      <c r="H70" s="33">
        <v>4.3383947939262475</v>
      </c>
      <c r="I70" s="33">
        <v>16.032064128256511</v>
      </c>
      <c r="J70" s="33">
        <v>14.522821576763485</v>
      </c>
      <c r="K70" s="33">
        <v>4.8309178743961354</v>
      </c>
      <c r="L70" s="33">
        <v>9.5011876484560567</v>
      </c>
      <c r="M70" s="33">
        <v>13.157894736842104</v>
      </c>
      <c r="N70" s="33">
        <v>11.111111111111111</v>
      </c>
      <c r="O70" s="33">
        <v>2.7548209366391188</v>
      </c>
    </row>
    <row r="71" spans="1:15">
      <c r="A71" s="330">
        <v>511</v>
      </c>
      <c r="B71" s="2" t="s">
        <v>65</v>
      </c>
      <c r="C71" s="105" t="s">
        <v>349</v>
      </c>
      <c r="D71" s="105" t="s">
        <v>349</v>
      </c>
      <c r="E71" s="33">
        <v>18.18181818181818</v>
      </c>
      <c r="F71" s="105" t="s">
        <v>349</v>
      </c>
      <c r="G71" s="33">
        <v>9.0090090090090094</v>
      </c>
      <c r="H71" s="105" t="s">
        <v>349</v>
      </c>
      <c r="I71" s="105" t="s">
        <v>349</v>
      </c>
      <c r="J71" s="33">
        <v>10.526315789473683</v>
      </c>
      <c r="K71" s="105" t="s">
        <v>349</v>
      </c>
      <c r="L71" s="105" t="s">
        <v>349</v>
      </c>
      <c r="M71" s="105" t="s">
        <v>349</v>
      </c>
      <c r="N71" s="105" t="s">
        <v>349</v>
      </c>
      <c r="O71" s="33" t="s">
        <v>349</v>
      </c>
    </row>
    <row r="72" spans="1:15">
      <c r="A72" s="330">
        <v>601</v>
      </c>
      <c r="B72" s="2" t="s">
        <v>66</v>
      </c>
      <c r="C72" s="33">
        <v>11.603375527426161</v>
      </c>
      <c r="D72" s="33">
        <v>10.65891472868217</v>
      </c>
      <c r="E72" s="33">
        <v>8.8669950738916263</v>
      </c>
      <c r="F72" s="33">
        <v>10.802469135802468</v>
      </c>
      <c r="G72" s="33">
        <v>14.335145823035097</v>
      </c>
      <c r="H72" s="33">
        <v>9.5333667837431015</v>
      </c>
      <c r="I72" s="33">
        <v>10.282776349614394</v>
      </c>
      <c r="J72" s="33">
        <v>11.397423191278493</v>
      </c>
      <c r="K72" s="33">
        <v>17.182130584192443</v>
      </c>
      <c r="L72" s="33">
        <v>13.412017167381975</v>
      </c>
      <c r="M72" s="33">
        <v>12.201885745978924</v>
      </c>
      <c r="N72" s="33">
        <v>7.6093849080532658</v>
      </c>
      <c r="O72" s="33">
        <v>10.974822466107165</v>
      </c>
    </row>
    <row r="73" spans="1:15">
      <c r="A73" s="330">
        <v>602</v>
      </c>
      <c r="B73" s="2" t="s">
        <v>67</v>
      </c>
      <c r="C73" s="33">
        <v>10.554089709762533</v>
      </c>
      <c r="D73" s="33">
        <v>21.786492374727668</v>
      </c>
      <c r="E73" s="33">
        <v>6.9284064665127021</v>
      </c>
      <c r="F73" s="33">
        <v>11.82033096926714</v>
      </c>
      <c r="G73" s="33">
        <v>11.261261261261261</v>
      </c>
      <c r="H73" s="33">
        <v>11.286681715575622</v>
      </c>
      <c r="I73" s="33">
        <v>7.4257425742574252</v>
      </c>
      <c r="J73" s="33">
        <v>11.235955056179774</v>
      </c>
      <c r="K73" s="33">
        <v>10.869565217391305</v>
      </c>
      <c r="L73" s="33">
        <v>7.4074074074074074</v>
      </c>
      <c r="M73" s="33">
        <v>15.037593984962406</v>
      </c>
      <c r="N73" s="33">
        <v>11.111111111111111</v>
      </c>
      <c r="O73" s="33" t="s">
        <v>349</v>
      </c>
    </row>
    <row r="74" spans="1:15">
      <c r="A74" s="330">
        <v>603</v>
      </c>
      <c r="B74" s="2" t="s">
        <v>68</v>
      </c>
      <c r="C74" s="33">
        <v>15.418502202643172</v>
      </c>
      <c r="D74" s="33">
        <v>13.039117352056168</v>
      </c>
      <c r="E74" s="33">
        <v>5.3533190578158454</v>
      </c>
      <c r="F74" s="33">
        <v>11.198208286674133</v>
      </c>
      <c r="G74" s="33">
        <v>11.494252873563218</v>
      </c>
      <c r="H74" s="33">
        <v>9.2485549132947984</v>
      </c>
      <c r="I74" s="33">
        <v>11.221945137157107</v>
      </c>
      <c r="J74" s="33">
        <v>12.925969447708578</v>
      </c>
      <c r="K74" s="33">
        <v>9.6969696969696972</v>
      </c>
      <c r="L74" s="33">
        <v>8.097165991902834</v>
      </c>
      <c r="M74" s="33">
        <v>14.749262536873156</v>
      </c>
      <c r="N74" s="33">
        <v>13.293943870014772</v>
      </c>
      <c r="O74" s="33">
        <v>7.3206442166910692</v>
      </c>
    </row>
    <row r="75" spans="1:15">
      <c r="A75" s="330">
        <v>604</v>
      </c>
      <c r="B75" s="2" t="s">
        <v>69</v>
      </c>
      <c r="C75" s="33">
        <v>16.042780748663102</v>
      </c>
      <c r="D75" s="33">
        <v>11.494252873563218</v>
      </c>
      <c r="E75" s="33">
        <v>4.8780487804878048</v>
      </c>
      <c r="F75" s="33">
        <v>11.111111111111111</v>
      </c>
      <c r="G75" s="33">
        <v>21.276595744680851</v>
      </c>
      <c r="H75" s="33">
        <v>5.6179775280898872</v>
      </c>
      <c r="I75" s="33">
        <v>16.304347826086957</v>
      </c>
      <c r="J75" s="105" t="s">
        <v>349</v>
      </c>
      <c r="K75" s="33">
        <v>10.810810810810811</v>
      </c>
      <c r="L75" s="33">
        <v>11.560693641618496</v>
      </c>
      <c r="M75" s="33">
        <v>12.820512820512819</v>
      </c>
      <c r="N75" s="33">
        <v>6.1728395061728394</v>
      </c>
      <c r="O75" s="33">
        <v>12.121212121212121</v>
      </c>
    </row>
    <row r="76" spans="1:15">
      <c r="A76" s="330">
        <v>605</v>
      </c>
      <c r="B76" s="2" t="s">
        <v>70</v>
      </c>
      <c r="C76" s="33">
        <v>12.605042016806722</v>
      </c>
      <c r="D76" s="33">
        <v>8.1135902636916839</v>
      </c>
      <c r="E76" s="33">
        <v>11.583011583011583</v>
      </c>
      <c r="F76" s="33">
        <v>7.9681274900398407</v>
      </c>
      <c r="G76" s="33">
        <v>10.060362173038229</v>
      </c>
      <c r="H76" s="33">
        <v>7.9522862823061624</v>
      </c>
      <c r="I76" s="33">
        <v>8.6580086580086579</v>
      </c>
      <c r="J76" s="33">
        <v>7.7369439071566735</v>
      </c>
      <c r="K76" s="33">
        <v>16.032064128256511</v>
      </c>
      <c r="L76" s="33">
        <v>13.157894736842104</v>
      </c>
      <c r="M76" s="33">
        <v>10.309278350515465</v>
      </c>
      <c r="N76" s="33">
        <v>14.893617021276597</v>
      </c>
      <c r="O76" s="33">
        <v>2.3419203747072599</v>
      </c>
    </row>
    <row r="77" spans="1:15">
      <c r="A77" s="330">
        <v>606</v>
      </c>
      <c r="B77" s="2" t="s">
        <v>346</v>
      </c>
      <c r="C77" s="33">
        <v>9.9206349206349209</v>
      </c>
      <c r="D77" s="33">
        <v>9.1743119266055047</v>
      </c>
      <c r="E77" s="33">
        <v>14.522821576763485</v>
      </c>
      <c r="F77" s="33">
        <v>9.3109869646182499</v>
      </c>
      <c r="G77" s="33">
        <v>1.996007984031936</v>
      </c>
      <c r="H77" s="33">
        <v>4.032258064516129</v>
      </c>
      <c r="I77" s="33">
        <v>8</v>
      </c>
      <c r="J77" s="33">
        <v>6.2893081761006293</v>
      </c>
      <c r="K77" s="33">
        <v>7.6335877862595414</v>
      </c>
      <c r="L77" s="33">
        <v>2.197802197802198</v>
      </c>
      <c r="M77" s="33">
        <v>12.987012987012989</v>
      </c>
      <c r="N77" s="33">
        <v>7.4441687344913152</v>
      </c>
      <c r="O77" s="33">
        <v>14.962593516209475</v>
      </c>
    </row>
    <row r="78" spans="1:15">
      <c r="A78" s="330">
        <v>607</v>
      </c>
      <c r="B78" s="2" t="s">
        <v>72</v>
      </c>
      <c r="C78" s="33">
        <v>20.527859237536656</v>
      </c>
      <c r="D78" s="33">
        <v>11.188811188811188</v>
      </c>
      <c r="E78" s="33">
        <v>12.360939431396785</v>
      </c>
      <c r="F78" s="33">
        <v>2.9455081001472752</v>
      </c>
      <c r="G78" s="33">
        <v>9.8870056497175156</v>
      </c>
      <c r="H78" s="33">
        <v>7.2046109510086449</v>
      </c>
      <c r="I78" s="33">
        <v>9.0909090909090899</v>
      </c>
      <c r="J78" s="33">
        <v>10.574018126888218</v>
      </c>
      <c r="K78" s="33">
        <v>9.6930533117932143</v>
      </c>
      <c r="L78" s="33">
        <v>12.658227848101266</v>
      </c>
      <c r="M78" s="33">
        <v>8.2304526748971192</v>
      </c>
      <c r="N78" s="33">
        <v>22.267206477732792</v>
      </c>
      <c r="O78" s="33">
        <v>7.5949367088607591</v>
      </c>
    </row>
    <row r="79" spans="1:15">
      <c r="A79" s="330">
        <v>608</v>
      </c>
      <c r="B79" s="2" t="s">
        <v>73</v>
      </c>
      <c r="C79" s="33">
        <v>12.820512820512819</v>
      </c>
      <c r="D79" s="33">
        <v>17.142857142857142</v>
      </c>
      <c r="E79" s="33">
        <v>23.255813953488371</v>
      </c>
      <c r="F79" s="33">
        <v>19.280205655526991</v>
      </c>
      <c r="G79" s="33">
        <v>21.464646464646464</v>
      </c>
      <c r="H79" s="33">
        <v>16.709511568123393</v>
      </c>
      <c r="I79" s="33">
        <v>10.596026490066226</v>
      </c>
      <c r="J79" s="33">
        <v>14.473684210526315</v>
      </c>
      <c r="K79" s="33">
        <v>21.192052980132452</v>
      </c>
      <c r="L79" s="33">
        <v>19.005847953216374</v>
      </c>
      <c r="M79" s="33">
        <v>8.2101806239737272</v>
      </c>
      <c r="N79" s="33">
        <v>3.3670033670033668</v>
      </c>
      <c r="O79" s="33">
        <v>23.48993288590604</v>
      </c>
    </row>
    <row r="80" spans="1:15">
      <c r="A80" s="330">
        <v>609</v>
      </c>
      <c r="B80" s="2" t="s">
        <v>74</v>
      </c>
      <c r="C80" s="33">
        <v>7.3529411764705879</v>
      </c>
      <c r="D80" s="33">
        <v>6.666666666666667</v>
      </c>
      <c r="E80" s="33">
        <v>7.2727272727272725</v>
      </c>
      <c r="F80" s="33">
        <v>3.8314176245210727</v>
      </c>
      <c r="G80" s="33">
        <v>10.869565217391305</v>
      </c>
      <c r="H80" s="33">
        <v>3.6363636363636362</v>
      </c>
      <c r="I80" s="33">
        <v>13.114754098360656</v>
      </c>
      <c r="J80" s="33">
        <v>7.2727272727272725</v>
      </c>
      <c r="K80" s="33">
        <v>3.3003300330033003</v>
      </c>
      <c r="L80" s="105" t="s">
        <v>349</v>
      </c>
      <c r="M80" s="33">
        <v>7.6335877862595414</v>
      </c>
      <c r="N80" s="33">
        <v>3.9840637450199203</v>
      </c>
      <c r="O80" s="33">
        <v>15.209125475285171</v>
      </c>
    </row>
    <row r="81" spans="1:15">
      <c r="A81" s="330">
        <v>610</v>
      </c>
      <c r="B81" s="2" t="s">
        <v>75</v>
      </c>
      <c r="C81" s="33">
        <v>19.37046004842615</v>
      </c>
      <c r="D81" s="33">
        <v>3.4403669724770642</v>
      </c>
      <c r="E81" s="33">
        <v>11.508951406649617</v>
      </c>
      <c r="F81" s="33">
        <v>11.889035667107001</v>
      </c>
      <c r="G81" s="33">
        <v>10.178117048346056</v>
      </c>
      <c r="H81" s="33">
        <v>4.1265474552957357</v>
      </c>
      <c r="I81" s="33">
        <v>14.124293785310734</v>
      </c>
      <c r="J81" s="33">
        <v>9.9715099715099722</v>
      </c>
      <c r="K81" s="33">
        <v>9.9431818181818183</v>
      </c>
      <c r="L81" s="33">
        <v>11.235955056179774</v>
      </c>
      <c r="M81" s="33">
        <v>8.7565674255691768</v>
      </c>
      <c r="N81" s="33">
        <v>14.8975791433892</v>
      </c>
      <c r="O81" s="33">
        <v>10.434782608695652</v>
      </c>
    </row>
    <row r="82" spans="1:15">
      <c r="A82" s="330">
        <v>611</v>
      </c>
      <c r="B82" s="2" t="s">
        <v>76</v>
      </c>
      <c r="C82" s="33">
        <v>7.5757575757575761</v>
      </c>
      <c r="D82" s="33">
        <v>4.6620046620046622</v>
      </c>
      <c r="E82" s="33">
        <v>10.230179028132993</v>
      </c>
      <c r="F82" s="33">
        <v>4.8192771084337354</v>
      </c>
      <c r="G82" s="33">
        <v>11.76470588235294</v>
      </c>
      <c r="H82" s="33">
        <v>14.563106796116505</v>
      </c>
      <c r="I82" s="33">
        <v>4.6511627906976747</v>
      </c>
      <c r="J82" s="33">
        <v>9.6385542168674707</v>
      </c>
      <c r="K82" s="33">
        <v>14.018691588785046</v>
      </c>
      <c r="L82" s="33">
        <v>7.0754716981132075</v>
      </c>
      <c r="M82" s="33">
        <v>12.285012285012284</v>
      </c>
      <c r="N82" s="33">
        <v>13.297872340425531</v>
      </c>
      <c r="O82" s="33">
        <v>14.534883720930232</v>
      </c>
    </row>
    <row r="83" spans="1:15">
      <c r="A83" s="330">
        <v>612</v>
      </c>
      <c r="B83" s="48" t="s">
        <v>103</v>
      </c>
      <c r="C83" s="2" t="s">
        <v>349</v>
      </c>
      <c r="D83" s="2" t="s">
        <v>349</v>
      </c>
      <c r="E83" s="2" t="s">
        <v>349</v>
      </c>
      <c r="F83" s="2" t="s">
        <v>349</v>
      </c>
      <c r="G83" s="2" t="s">
        <v>349</v>
      </c>
      <c r="H83" s="2" t="s">
        <v>349</v>
      </c>
      <c r="I83" s="2" t="s">
        <v>349</v>
      </c>
      <c r="J83" s="2" t="s">
        <v>349</v>
      </c>
      <c r="K83" s="2" t="s">
        <v>349</v>
      </c>
      <c r="L83" s="2" t="s">
        <v>349</v>
      </c>
      <c r="M83" s="2" t="s">
        <v>349</v>
      </c>
      <c r="N83" s="2" t="s">
        <v>349</v>
      </c>
      <c r="O83" s="33" t="s">
        <v>349</v>
      </c>
    </row>
    <row r="84" spans="1:15">
      <c r="A84" s="330">
        <v>613</v>
      </c>
      <c r="B84" s="48" t="s">
        <v>115</v>
      </c>
      <c r="C84" s="2" t="s">
        <v>349</v>
      </c>
      <c r="D84" s="2" t="s">
        <v>349</v>
      </c>
      <c r="E84" s="2" t="s">
        <v>349</v>
      </c>
      <c r="F84" s="2" t="s">
        <v>349</v>
      </c>
      <c r="G84" s="2" t="s">
        <v>349</v>
      </c>
      <c r="H84" s="2" t="s">
        <v>349</v>
      </c>
      <c r="I84" s="2" t="s">
        <v>349</v>
      </c>
      <c r="J84" s="2" t="s">
        <v>349</v>
      </c>
      <c r="K84" s="2" t="s">
        <v>349</v>
      </c>
      <c r="L84" s="2" t="s">
        <v>349</v>
      </c>
      <c r="M84" s="2" t="s">
        <v>349</v>
      </c>
      <c r="N84" s="2" t="s">
        <v>349</v>
      </c>
      <c r="O84" s="33">
        <v>32.258064516129032</v>
      </c>
    </row>
    <row r="85" spans="1:15">
      <c r="A85" s="330">
        <v>701</v>
      </c>
      <c r="B85" s="2" t="s">
        <v>77</v>
      </c>
      <c r="C85" s="33">
        <v>12.899896800825593</v>
      </c>
      <c r="D85" s="33">
        <v>18.545632015617375</v>
      </c>
      <c r="E85" s="33">
        <v>9.8478066248880936</v>
      </c>
      <c r="F85" s="33">
        <v>9.2421441774491697</v>
      </c>
      <c r="G85" s="33">
        <v>9.4621513944223103</v>
      </c>
      <c r="H85" s="33">
        <v>9.7943192948090108</v>
      </c>
      <c r="I85" s="33">
        <v>13.347022587268993</v>
      </c>
      <c r="J85" s="33">
        <v>12.208067940552018</v>
      </c>
      <c r="K85" s="33">
        <v>12.087912087912088</v>
      </c>
      <c r="L85" s="33">
        <v>14.98800959232614</v>
      </c>
      <c r="M85" s="33">
        <v>10.491803278688524</v>
      </c>
      <c r="N85" s="33">
        <v>14.573213046495489</v>
      </c>
      <c r="O85" s="33">
        <v>16.973125884016973</v>
      </c>
    </row>
    <row r="86" spans="1:15">
      <c r="A86" s="330">
        <v>702</v>
      </c>
      <c r="B86" s="2" t="s">
        <v>78</v>
      </c>
      <c r="C86" s="33">
        <v>12.658227848101266</v>
      </c>
      <c r="D86" s="33">
        <v>11.2876254180602</v>
      </c>
      <c r="E86" s="33">
        <v>10.407632263660018</v>
      </c>
      <c r="F86" s="33">
        <v>13.19710515112814</v>
      </c>
      <c r="G86" s="33">
        <v>9.5277547638773825</v>
      </c>
      <c r="H86" s="33">
        <v>9.3656875266070667</v>
      </c>
      <c r="I86" s="33">
        <v>9.9180681328158684</v>
      </c>
      <c r="J86" s="33">
        <v>6.4655172413793105</v>
      </c>
      <c r="K86" s="33">
        <v>9.429726088908847</v>
      </c>
      <c r="L86" s="33">
        <v>8.9020771513353125</v>
      </c>
      <c r="M86" s="33">
        <v>8.5082246171298923</v>
      </c>
      <c r="N86" s="33">
        <v>10.106681639528356</v>
      </c>
      <c r="O86" s="33">
        <v>9.976525821596244</v>
      </c>
    </row>
    <row r="87" spans="1:15">
      <c r="A87" s="330">
        <v>703</v>
      </c>
      <c r="B87" s="2" t="s">
        <v>79</v>
      </c>
      <c r="C87" s="33">
        <v>15.657620041753653</v>
      </c>
      <c r="D87" s="33">
        <v>3.6036036036036037</v>
      </c>
      <c r="E87" s="33">
        <v>9.5986038394415356</v>
      </c>
      <c r="F87" s="33">
        <v>6.6476733143399809</v>
      </c>
      <c r="G87" s="33">
        <v>11.090573012939002</v>
      </c>
      <c r="H87" s="33">
        <v>13.282732447817837</v>
      </c>
      <c r="I87" s="33">
        <v>9.375</v>
      </c>
      <c r="J87" s="33">
        <v>9.9601593625498008</v>
      </c>
      <c r="K87" s="33">
        <v>12.448132780082986</v>
      </c>
      <c r="L87" s="33">
        <v>9.4899169632265732</v>
      </c>
      <c r="M87" s="33">
        <v>3.6719706242350063</v>
      </c>
      <c r="N87" s="33">
        <v>6.2266500622665006</v>
      </c>
      <c r="O87" s="33">
        <v>6.337135614702154</v>
      </c>
    </row>
    <row r="88" spans="1:15">
      <c r="A88" s="330">
        <v>704</v>
      </c>
      <c r="B88" s="2" t="s">
        <v>80</v>
      </c>
      <c r="C88" s="33">
        <v>11.642949547218629</v>
      </c>
      <c r="D88" s="33">
        <v>14.030612244897959</v>
      </c>
      <c r="E88" s="33">
        <v>13.333333333333334</v>
      </c>
      <c r="F88" s="33">
        <v>20.496224379719528</v>
      </c>
      <c r="G88" s="33">
        <v>16.646848989298455</v>
      </c>
      <c r="H88" s="33">
        <v>21.363173957273652</v>
      </c>
      <c r="I88" s="33">
        <v>13.306038894575231</v>
      </c>
      <c r="J88" s="33">
        <v>17.837235228539576</v>
      </c>
      <c r="K88" s="33">
        <v>11.235955056179774</v>
      </c>
      <c r="L88" s="33">
        <v>21.59090909090909</v>
      </c>
      <c r="M88" s="33">
        <v>11.87335092348285</v>
      </c>
      <c r="N88" s="33">
        <v>14.976958525345621</v>
      </c>
      <c r="O88" s="33">
        <v>16.3727959697733</v>
      </c>
    </row>
    <row r="89" spans="1:15">
      <c r="A89" s="330">
        <v>705</v>
      </c>
      <c r="B89" s="2" t="s">
        <v>81</v>
      </c>
      <c r="C89" s="33">
        <v>10.34928848641656</v>
      </c>
      <c r="D89" s="33">
        <v>14.557670772676373</v>
      </c>
      <c r="E89" s="33">
        <v>6.9364161849710984</v>
      </c>
      <c r="F89" s="33">
        <v>14.598540145985401</v>
      </c>
      <c r="G89" s="33">
        <v>7.050528789659225</v>
      </c>
      <c r="H89" s="33">
        <v>10.66350710900474</v>
      </c>
      <c r="I89" s="33">
        <v>13.630731102850062</v>
      </c>
      <c r="J89" s="33">
        <v>7.5757575757575761</v>
      </c>
      <c r="K89" s="33">
        <v>6.1124694376528126</v>
      </c>
      <c r="L89" s="33">
        <v>5.547850208044383</v>
      </c>
      <c r="M89" s="33">
        <v>13.432835820895523</v>
      </c>
      <c r="N89" s="33">
        <v>7.3099415204678362</v>
      </c>
      <c r="O89" s="33">
        <v>11.308562197092083</v>
      </c>
    </row>
    <row r="90" spans="1:15">
      <c r="A90" s="330">
        <v>706</v>
      </c>
      <c r="B90" s="2" t="s">
        <v>82</v>
      </c>
      <c r="C90" s="33">
        <v>7.3619631901840492</v>
      </c>
      <c r="D90" s="33">
        <v>4.7619047619047628</v>
      </c>
      <c r="E90" s="33">
        <v>9.9337748344370862</v>
      </c>
      <c r="F90" s="33">
        <v>12.484394506866415</v>
      </c>
      <c r="G90" s="33">
        <v>7.4074074074074074</v>
      </c>
      <c r="H90" s="33">
        <v>11.834319526627219</v>
      </c>
      <c r="I90" s="33">
        <v>15.384615384615385</v>
      </c>
      <c r="J90" s="33">
        <v>12.145748987854251</v>
      </c>
      <c r="K90" s="33">
        <v>12.211668928086839</v>
      </c>
      <c r="L90" s="33">
        <v>10.638297872340425</v>
      </c>
      <c r="M90" s="33">
        <v>18.575851393188852</v>
      </c>
      <c r="N90" s="33">
        <v>4.7021943573667713</v>
      </c>
      <c r="O90" s="33">
        <v>10.033444816053512</v>
      </c>
    </row>
    <row r="91" spans="1:15">
      <c r="A91" s="149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</row>
    <row r="92" spans="1:15">
      <c r="B92" s="456" t="s">
        <v>1168</v>
      </c>
      <c r="C92" s="456"/>
      <c r="D92" s="456"/>
      <c r="E92" s="456"/>
      <c r="F92" s="456"/>
      <c r="G92" s="456"/>
      <c r="H92" s="456"/>
      <c r="I92" s="456"/>
      <c r="J92" s="145"/>
      <c r="K92" s="145"/>
      <c r="L92" s="145"/>
      <c r="M92" s="145"/>
      <c r="N92" s="145"/>
      <c r="O92" s="145"/>
    </row>
    <row r="93" spans="1:15">
      <c r="B93" s="456"/>
      <c r="C93" s="456"/>
      <c r="D93" s="456"/>
      <c r="E93" s="456"/>
      <c r="F93" s="456"/>
      <c r="G93" s="456"/>
      <c r="H93" s="456"/>
      <c r="I93" s="456"/>
    </row>
  </sheetData>
  <mergeCells count="1">
    <mergeCell ref="B92:I93"/>
  </mergeCells>
  <conditionalFormatting sqref="C7:N82 C85:N90">
    <cfRule type="cellIs" dxfId="14" priority="3" operator="equal">
      <formula>0</formula>
    </cfRule>
  </conditionalFormatting>
  <conditionalFormatting sqref="O7:O90">
    <cfRule type="cellIs" dxfId="13" priority="1" operator="equal">
      <formula>0</formula>
    </cfRule>
  </conditionalFormatting>
  <hyperlinks>
    <hyperlink ref="A1" location="'ODS 3'!A1" display="ODS 3" xr:uid="{00000000-0004-0000-0F00-000000000000}"/>
  </hyperlinks>
  <pageMargins left="0.7" right="0.7" top="0.75" bottom="0.75" header="0.3" footer="0.3"/>
  <pageSetup scale="46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O93"/>
  <sheetViews>
    <sheetView topLeftCell="A84" zoomScale="80" zoomScaleNormal="80" workbookViewId="0">
      <selection activeCell="C104" sqref="C104"/>
    </sheetView>
  </sheetViews>
  <sheetFormatPr baseColWidth="10" defaultColWidth="10.6640625" defaultRowHeight="14.4"/>
  <cols>
    <col min="2" max="2" width="23" customWidth="1"/>
  </cols>
  <sheetData>
    <row r="1" spans="1:15" ht="15" thickBot="1">
      <c r="A1" s="170" t="s">
        <v>250</v>
      </c>
      <c r="B1" s="145"/>
      <c r="C1" s="145"/>
      <c r="D1" s="145"/>
      <c r="E1" s="145"/>
      <c r="F1" s="145"/>
      <c r="G1" s="145"/>
      <c r="H1" s="145"/>
      <c r="I1" s="157"/>
      <c r="J1" s="157"/>
      <c r="K1" s="157"/>
      <c r="L1" s="157"/>
      <c r="M1" s="157"/>
      <c r="N1" s="157"/>
      <c r="O1" s="157"/>
    </row>
    <row r="2" spans="1:15">
      <c r="A2" s="453" t="s">
        <v>360</v>
      </c>
      <c r="B2" s="454"/>
      <c r="C2" s="146"/>
      <c r="D2" s="146"/>
      <c r="E2" s="146"/>
      <c r="F2" s="146"/>
      <c r="G2" s="146"/>
      <c r="H2" s="146"/>
      <c r="I2" s="157"/>
      <c r="J2" s="157"/>
      <c r="K2" s="157"/>
      <c r="L2" s="157"/>
      <c r="M2" s="157"/>
      <c r="N2" s="157"/>
      <c r="O2" s="157"/>
    </row>
    <row r="3" spans="1:15">
      <c r="A3" s="145"/>
      <c r="B3" s="145"/>
      <c r="C3" s="145"/>
      <c r="D3" s="145"/>
      <c r="E3" s="145"/>
      <c r="F3" s="145"/>
      <c r="G3" s="145"/>
      <c r="H3" s="145"/>
      <c r="I3" s="157"/>
      <c r="J3" s="157"/>
      <c r="K3" s="157"/>
      <c r="L3" s="157"/>
      <c r="M3" s="157"/>
      <c r="N3" s="157"/>
      <c r="O3" s="157"/>
    </row>
    <row r="4" spans="1:15">
      <c r="A4" s="146"/>
      <c r="B4" s="414" t="s">
        <v>361</v>
      </c>
      <c r="C4" s="414"/>
      <c r="D4" s="414"/>
      <c r="E4" s="414"/>
      <c r="F4" s="414"/>
      <c r="G4" s="146"/>
      <c r="H4" s="145"/>
      <c r="I4" s="157"/>
      <c r="J4" s="157"/>
      <c r="K4" s="157"/>
      <c r="L4" s="157"/>
      <c r="M4" s="157"/>
      <c r="N4" s="157"/>
      <c r="O4" s="157"/>
    </row>
    <row r="5" spans="1:1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5">
      <c r="A6" s="329" t="s">
        <v>1161</v>
      </c>
      <c r="B6" s="126" t="s">
        <v>86</v>
      </c>
      <c r="C6" s="123">
        <v>2010</v>
      </c>
      <c r="D6" s="123">
        <v>2011</v>
      </c>
      <c r="E6" s="123">
        <v>2012</v>
      </c>
      <c r="F6" s="123">
        <v>2013</v>
      </c>
      <c r="G6" s="123">
        <v>2014</v>
      </c>
      <c r="H6" s="123">
        <v>2015</v>
      </c>
      <c r="I6" s="123">
        <v>2016</v>
      </c>
      <c r="J6" s="123">
        <v>2017</v>
      </c>
      <c r="K6" s="123">
        <v>2018</v>
      </c>
      <c r="L6" s="123">
        <v>2019</v>
      </c>
      <c r="M6" s="123">
        <v>2020</v>
      </c>
      <c r="N6" s="123">
        <v>2021</v>
      </c>
      <c r="O6" s="123">
        <v>2022</v>
      </c>
    </row>
    <row r="7" spans="1:15">
      <c r="A7" s="330">
        <v>101</v>
      </c>
      <c r="B7" s="104" t="s">
        <v>1</v>
      </c>
      <c r="C7" s="33">
        <v>7.6335877862595414</v>
      </c>
      <c r="D7" s="33">
        <v>8.2120194102276969</v>
      </c>
      <c r="E7" s="33">
        <v>6.8467801628423386</v>
      </c>
      <c r="F7" s="33">
        <v>9.9274532264222994</v>
      </c>
      <c r="G7" s="105">
        <v>8.3053193593039349</v>
      </c>
      <c r="H7" s="33">
        <v>4.9780963759458379</v>
      </c>
      <c r="I7" s="33">
        <v>6.997324552377032</v>
      </c>
      <c r="J7" s="105">
        <v>7.2278911564625856</v>
      </c>
      <c r="K7" s="105">
        <v>7.4231177094379639</v>
      </c>
      <c r="L7" s="33">
        <v>8.5201793721973083</v>
      </c>
      <c r="M7" s="33">
        <v>5.7441253263707566</v>
      </c>
      <c r="N7" s="33">
        <v>7.7653149266609143</v>
      </c>
      <c r="O7" s="33">
        <v>10.679323642835953</v>
      </c>
    </row>
    <row r="8" spans="1:15">
      <c r="A8" s="330">
        <v>102</v>
      </c>
      <c r="B8" s="104" t="s">
        <v>2</v>
      </c>
      <c r="C8" s="33">
        <v>8.8235294117647065</v>
      </c>
      <c r="D8" s="33">
        <v>5.1020408163265305</v>
      </c>
      <c r="E8" s="33">
        <v>7.9365079365079358</v>
      </c>
      <c r="F8" s="33">
        <v>9.5238095238095255</v>
      </c>
      <c r="G8" s="33">
        <v>6.25</v>
      </c>
      <c r="H8" s="33">
        <v>7.4074074074074074</v>
      </c>
      <c r="I8" s="33">
        <v>7.700770077007701</v>
      </c>
      <c r="J8" s="33">
        <v>5.7736720554272516</v>
      </c>
      <c r="K8" s="33">
        <v>4.9751243781094523</v>
      </c>
      <c r="L8" s="33">
        <v>3.6319612590799033</v>
      </c>
      <c r="M8" s="33">
        <v>5.1347881899871624</v>
      </c>
      <c r="N8" s="33">
        <v>3.1152647975077881</v>
      </c>
      <c r="O8" s="33">
        <v>10.802469135802468</v>
      </c>
    </row>
    <row r="9" spans="1:15">
      <c r="A9" s="330">
        <v>103</v>
      </c>
      <c r="B9" s="104" t="s">
        <v>3</v>
      </c>
      <c r="C9" s="33">
        <v>6.1538461538461542</v>
      </c>
      <c r="D9" s="33">
        <v>7.4205995844464239</v>
      </c>
      <c r="E9" s="33">
        <v>5.120481927710844</v>
      </c>
      <c r="F9" s="33">
        <v>8.6929524992238427</v>
      </c>
      <c r="G9" s="33">
        <v>6.5176908752327751</v>
      </c>
      <c r="H9" s="33">
        <v>4.815409309791332</v>
      </c>
      <c r="I9" s="33">
        <v>6.8137573004542498</v>
      </c>
      <c r="J9" s="33">
        <v>6.7375886524822697</v>
      </c>
      <c r="K9" s="33">
        <v>7.1377587437544605</v>
      </c>
      <c r="L9" s="33">
        <v>6.5134099616858236</v>
      </c>
      <c r="M9" s="33">
        <v>8.0372250423011842</v>
      </c>
      <c r="N9" s="33">
        <v>8.595988538681949</v>
      </c>
      <c r="O9" s="33">
        <v>7.1942446043165473</v>
      </c>
    </row>
    <row r="10" spans="1:15">
      <c r="A10" s="330">
        <v>104</v>
      </c>
      <c r="B10" s="104" t="s">
        <v>4</v>
      </c>
      <c r="C10" s="33">
        <v>11.160714285714286</v>
      </c>
      <c r="D10" s="33">
        <v>7.2115384615384617</v>
      </c>
      <c r="E10" s="33">
        <v>7.518796992481203</v>
      </c>
      <c r="F10" s="33">
        <v>10.38961038961039</v>
      </c>
      <c r="G10" s="33">
        <v>2.4937655860349128</v>
      </c>
      <c r="H10" s="33">
        <v>4.8426150121065374</v>
      </c>
      <c r="I10" s="33">
        <v>5.333333333333333</v>
      </c>
      <c r="J10" s="33">
        <v>10.554089709762533</v>
      </c>
      <c r="K10" s="33">
        <v>8.1081081081081088</v>
      </c>
      <c r="L10" s="33">
        <v>2.5062656641604009</v>
      </c>
      <c r="M10" s="33">
        <v>12.779552715654951</v>
      </c>
      <c r="N10" s="33">
        <v>3.1055900621118009</v>
      </c>
      <c r="O10" s="33">
        <v>5.8479532163742682</v>
      </c>
    </row>
    <row r="11" spans="1:15">
      <c r="A11" s="330">
        <v>105</v>
      </c>
      <c r="B11" s="104" t="s">
        <v>5</v>
      </c>
      <c r="C11" s="33">
        <v>6.7340067340067336</v>
      </c>
      <c r="D11" s="33">
        <v>2.8571428571428572</v>
      </c>
      <c r="E11" s="105" t="s">
        <v>349</v>
      </c>
      <c r="F11" s="105" t="s">
        <v>349</v>
      </c>
      <c r="G11" s="33">
        <v>3.6496350364963503</v>
      </c>
      <c r="H11" s="33">
        <v>7.782101167315175</v>
      </c>
      <c r="I11" s="33">
        <v>10.791366906474821</v>
      </c>
      <c r="J11" s="33">
        <v>15.384615384615385</v>
      </c>
      <c r="K11" s="105" t="s">
        <v>349</v>
      </c>
      <c r="L11" s="105" t="s">
        <v>349</v>
      </c>
      <c r="M11" s="33">
        <v>9.1324200913241995</v>
      </c>
      <c r="N11" s="33">
        <v>5</v>
      </c>
      <c r="O11" s="33">
        <v>9.7560975609756095</v>
      </c>
    </row>
    <row r="12" spans="1:15">
      <c r="A12" s="330">
        <v>106</v>
      </c>
      <c r="B12" s="104" t="s">
        <v>6</v>
      </c>
      <c r="C12" s="33">
        <v>7.832898172323759</v>
      </c>
      <c r="D12" s="33">
        <v>1.1534025374855825</v>
      </c>
      <c r="E12" s="33">
        <v>12.972972972972972</v>
      </c>
      <c r="F12" s="33">
        <v>8.31353919239905</v>
      </c>
      <c r="G12" s="33">
        <v>4.7393364928909953</v>
      </c>
      <c r="H12" s="33">
        <v>5.6818181818181817</v>
      </c>
      <c r="I12" s="33">
        <v>5.1413881748071972</v>
      </c>
      <c r="J12" s="33">
        <v>7.255139056831923</v>
      </c>
      <c r="K12" s="33">
        <v>4.0927694406548429</v>
      </c>
      <c r="L12" s="33">
        <v>2.785515320334262</v>
      </c>
      <c r="M12" s="33">
        <v>3.0534351145038165</v>
      </c>
      <c r="N12" s="33">
        <v>1.5797788309636651</v>
      </c>
      <c r="O12" s="33">
        <v>3.6630036630036629</v>
      </c>
    </row>
    <row r="13" spans="1:15">
      <c r="A13" s="330">
        <v>107</v>
      </c>
      <c r="B13" s="104" t="s">
        <v>7</v>
      </c>
      <c r="C13" s="33">
        <v>3.0674846625766872</v>
      </c>
      <c r="D13" s="33">
        <v>8.1743869209809255</v>
      </c>
      <c r="E13" s="33">
        <v>8.2191780821917799</v>
      </c>
      <c r="F13" s="33">
        <v>5.1679586563307494</v>
      </c>
      <c r="G13" s="33">
        <v>7.518796992481203</v>
      </c>
      <c r="H13" s="33">
        <v>5.7142857142857144</v>
      </c>
      <c r="I13" s="105" t="s">
        <v>349</v>
      </c>
      <c r="J13" s="33">
        <v>7.4257425742574252</v>
      </c>
      <c r="K13" s="33">
        <v>2.7100271002710028</v>
      </c>
      <c r="L13" s="33">
        <v>2.5316455696202533</v>
      </c>
      <c r="M13" s="33">
        <v>8.7976539589442826</v>
      </c>
      <c r="N13" s="33">
        <v>2.9761904761904758</v>
      </c>
      <c r="O13" s="33" t="s">
        <v>349</v>
      </c>
    </row>
    <row r="14" spans="1:15">
      <c r="A14" s="330">
        <v>108</v>
      </c>
      <c r="B14" s="104" t="s">
        <v>8</v>
      </c>
      <c r="C14" s="33">
        <v>8.2449941107184923</v>
      </c>
      <c r="D14" s="33">
        <v>10.303377218088151</v>
      </c>
      <c r="E14" s="33">
        <v>4.2839657282741737</v>
      </c>
      <c r="F14" s="33">
        <v>6.8621334996880847</v>
      </c>
      <c r="G14" s="33">
        <v>3.601440576230492</v>
      </c>
      <c r="H14" s="33">
        <v>5.9808612440191391</v>
      </c>
      <c r="I14" s="33">
        <v>5.4274084124830386</v>
      </c>
      <c r="J14" s="33">
        <v>5.8631921824104234</v>
      </c>
      <c r="K14" s="33">
        <v>4.160887656033287</v>
      </c>
      <c r="L14" s="33">
        <v>10.217983651226158</v>
      </c>
      <c r="M14" s="33">
        <v>6.5359477124183005</v>
      </c>
      <c r="N14" s="33">
        <v>11.904761904761903</v>
      </c>
      <c r="O14" s="33">
        <v>5.6550424128180961</v>
      </c>
    </row>
    <row r="15" spans="1:15">
      <c r="A15" s="330">
        <v>109</v>
      </c>
      <c r="B15" s="104" t="s">
        <v>9</v>
      </c>
      <c r="C15" s="33">
        <v>6.5616797900262469</v>
      </c>
      <c r="D15" s="33">
        <v>10.296010296010296</v>
      </c>
      <c r="E15" s="33">
        <v>7.509386733416771</v>
      </c>
      <c r="F15" s="33">
        <v>10.19108280254777</v>
      </c>
      <c r="G15" s="33">
        <v>7.0754716981132075</v>
      </c>
      <c r="H15" s="33">
        <v>5.9665871121718377</v>
      </c>
      <c r="I15" s="33">
        <v>4.8250904704463204</v>
      </c>
      <c r="J15" s="33">
        <v>5.9737156511350067</v>
      </c>
      <c r="K15" s="33">
        <v>4.9627791563275432</v>
      </c>
      <c r="L15" s="33">
        <v>11.421319796954315</v>
      </c>
      <c r="M15" s="33">
        <v>3.0075187969924815</v>
      </c>
      <c r="N15" s="33">
        <v>5.8479532163742682</v>
      </c>
      <c r="O15" s="33">
        <v>6.0975609756097562</v>
      </c>
    </row>
    <row r="16" spans="1:15">
      <c r="A16" s="330">
        <v>110</v>
      </c>
      <c r="B16" s="104" t="s">
        <v>10</v>
      </c>
      <c r="C16" s="33">
        <v>9.2664092664092657</v>
      </c>
      <c r="D16" s="33">
        <v>5.5555555555555554</v>
      </c>
      <c r="E16" s="33">
        <v>7.03125</v>
      </c>
      <c r="F16" s="33">
        <v>7.3469387755102034</v>
      </c>
      <c r="G16" s="33">
        <v>8.2850041425020713</v>
      </c>
      <c r="H16" s="33">
        <v>2.6978417266187051</v>
      </c>
      <c r="I16" s="33">
        <v>8.2266910420475323</v>
      </c>
      <c r="J16" s="33">
        <v>10.507880910683012</v>
      </c>
      <c r="K16" s="33">
        <v>6.1511423550087869</v>
      </c>
      <c r="L16" s="33">
        <v>6.2724014336917566</v>
      </c>
      <c r="M16" s="33">
        <v>4.5095828635851181</v>
      </c>
      <c r="N16" s="33">
        <v>3.6630036630036629</v>
      </c>
      <c r="O16" s="33">
        <v>10.165184243964422</v>
      </c>
    </row>
    <row r="17" spans="1:15">
      <c r="A17" s="330">
        <v>111</v>
      </c>
      <c r="B17" s="104" t="s">
        <v>11</v>
      </c>
      <c r="C17" s="33">
        <v>7.8125</v>
      </c>
      <c r="D17" s="33">
        <v>13.555787278415016</v>
      </c>
      <c r="E17" s="33">
        <v>5.5370985603543748</v>
      </c>
      <c r="F17" s="33">
        <v>7.8037904124860651</v>
      </c>
      <c r="G17" s="33">
        <v>10.250569476082005</v>
      </c>
      <c r="H17" s="33">
        <v>4.2283298097251585</v>
      </c>
      <c r="I17" s="33">
        <v>2.285714285714286</v>
      </c>
      <c r="J17" s="33">
        <v>4.9627791563275432</v>
      </c>
      <c r="K17" s="33">
        <v>3.8022813688212929</v>
      </c>
      <c r="L17" s="33">
        <v>5.4719562243502047</v>
      </c>
      <c r="M17" s="33">
        <v>6.369426751592357</v>
      </c>
      <c r="N17" s="33">
        <v>6.5146579804560263</v>
      </c>
      <c r="O17" s="33">
        <v>8.2508250825082499</v>
      </c>
    </row>
    <row r="18" spans="1:15">
      <c r="A18" s="330">
        <v>112</v>
      </c>
      <c r="B18" s="104" t="s">
        <v>12</v>
      </c>
      <c r="C18" s="33">
        <v>3.3557046979865772</v>
      </c>
      <c r="D18" s="33">
        <v>14.925373134328359</v>
      </c>
      <c r="E18" s="33">
        <v>7.0175438596491233</v>
      </c>
      <c r="F18" s="33">
        <v>3.7174721189591078</v>
      </c>
      <c r="G18" s="33">
        <v>10.638297872340425</v>
      </c>
      <c r="H18" s="33">
        <v>7.7519379844961236</v>
      </c>
      <c r="I18" s="33">
        <v>7.2992700729927007</v>
      </c>
      <c r="J18" s="105" t="s">
        <v>349</v>
      </c>
      <c r="K18" s="105" t="s">
        <v>349</v>
      </c>
      <c r="L18" s="33">
        <v>8.8105726872246706</v>
      </c>
      <c r="M18" s="105" t="s">
        <v>349</v>
      </c>
      <c r="N18" s="33">
        <v>11.049723756906078</v>
      </c>
      <c r="O18" s="33">
        <v>4.694835680751174</v>
      </c>
    </row>
    <row r="19" spans="1:15">
      <c r="A19" s="330">
        <v>113</v>
      </c>
      <c r="B19" s="104" t="s">
        <v>13</v>
      </c>
      <c r="C19" s="33">
        <v>13.232514177693762</v>
      </c>
      <c r="D19" s="33">
        <v>8.2493125572868919</v>
      </c>
      <c r="E19" s="33">
        <v>4.7036688617121349</v>
      </c>
      <c r="F19" s="33">
        <v>6.756756756756757</v>
      </c>
      <c r="G19" s="33">
        <v>6.0301507537688437</v>
      </c>
      <c r="H19" s="33">
        <v>4.9019607843137258</v>
      </c>
      <c r="I19" s="33">
        <v>8.4210526315789469</v>
      </c>
      <c r="J19" s="33">
        <v>5.4585152838427948</v>
      </c>
      <c r="K19" s="33">
        <v>4.2060988433228177</v>
      </c>
      <c r="L19" s="33">
        <v>4.9566294919454768</v>
      </c>
      <c r="M19" s="33">
        <v>9.4979647218453191</v>
      </c>
      <c r="N19" s="33">
        <v>4.6875</v>
      </c>
      <c r="O19" s="33">
        <v>4.665629860031105</v>
      </c>
    </row>
    <row r="20" spans="1:15">
      <c r="A20" s="330">
        <v>114</v>
      </c>
      <c r="B20" s="104" t="s">
        <v>14</v>
      </c>
      <c r="C20" s="33">
        <v>4.4642857142857144</v>
      </c>
      <c r="D20" s="33">
        <v>10.355029585798817</v>
      </c>
      <c r="E20" s="33">
        <v>5.8055152394775034</v>
      </c>
      <c r="F20" s="33">
        <v>1.680672268907563</v>
      </c>
      <c r="G20" s="33">
        <v>8.1168831168831161</v>
      </c>
      <c r="H20" s="33">
        <v>2.9498525073746311</v>
      </c>
      <c r="I20" s="33">
        <v>3.3500837520938025</v>
      </c>
      <c r="J20" s="33">
        <v>6.7114093959731544</v>
      </c>
      <c r="K20" s="33">
        <v>7.2463768115942031</v>
      </c>
      <c r="L20" s="33">
        <v>8.0808080808080813</v>
      </c>
      <c r="M20" s="33">
        <v>4.0650406504065044</v>
      </c>
      <c r="N20" s="106">
        <v>8.7336244541484707</v>
      </c>
      <c r="O20" s="33">
        <v>13.392857142857142</v>
      </c>
    </row>
    <row r="21" spans="1:15">
      <c r="A21" s="330">
        <v>115</v>
      </c>
      <c r="B21" s="104" t="s">
        <v>15</v>
      </c>
      <c r="C21" s="33">
        <v>7.9491255961844187</v>
      </c>
      <c r="D21" s="33">
        <v>2.9629629629629628</v>
      </c>
      <c r="E21" s="33">
        <v>9.8199672667757767</v>
      </c>
      <c r="F21" s="33">
        <v>10.771992818671455</v>
      </c>
      <c r="G21" s="33">
        <v>10.471204188481677</v>
      </c>
      <c r="H21" s="33">
        <v>10.638297872340425</v>
      </c>
      <c r="I21" s="33">
        <v>3.4129692832764507</v>
      </c>
      <c r="J21" s="33">
        <v>3.992015968063872</v>
      </c>
      <c r="K21" s="33">
        <v>1.8975332068311195</v>
      </c>
      <c r="L21" s="33">
        <v>5.9880239520958085</v>
      </c>
      <c r="M21" s="33">
        <v>9.4786729857819907</v>
      </c>
      <c r="N21" s="33">
        <v>2.5188916876574305</v>
      </c>
      <c r="O21" s="33">
        <v>4.4843049327354256</v>
      </c>
    </row>
    <row r="22" spans="1:15">
      <c r="A22" s="330">
        <v>116</v>
      </c>
      <c r="B22" s="104" t="s">
        <v>83</v>
      </c>
      <c r="C22" s="105" t="s">
        <v>349</v>
      </c>
      <c r="D22" s="105" t="s">
        <v>349</v>
      </c>
      <c r="E22" s="33">
        <v>14.492753623188406</v>
      </c>
      <c r="F22" s="105" t="s">
        <v>349</v>
      </c>
      <c r="G22" s="33">
        <v>15.625</v>
      </c>
      <c r="H22" s="105" t="s">
        <v>349</v>
      </c>
      <c r="I22" s="33">
        <v>13.157894736842104</v>
      </c>
      <c r="J22" s="105" t="s">
        <v>349</v>
      </c>
      <c r="K22" s="105" t="s">
        <v>349</v>
      </c>
      <c r="L22" s="33">
        <v>15.625</v>
      </c>
      <c r="M22" s="33">
        <v>14.925373134328359</v>
      </c>
      <c r="N22" s="105" t="s">
        <v>349</v>
      </c>
      <c r="O22" s="33" t="s">
        <v>349</v>
      </c>
    </row>
    <row r="23" spans="1:15">
      <c r="A23" s="330">
        <v>117</v>
      </c>
      <c r="B23" s="104" t="s">
        <v>17</v>
      </c>
      <c r="C23" s="33">
        <v>23.255813953488371</v>
      </c>
      <c r="D23" s="33">
        <v>9.6153846153846168</v>
      </c>
      <c r="E23" s="105" t="s">
        <v>349</v>
      </c>
      <c r="F23" s="33">
        <v>7.8125</v>
      </c>
      <c r="G23" s="33">
        <v>31.746031746031743</v>
      </c>
      <c r="H23" s="33">
        <v>9.0090090090090094</v>
      </c>
      <c r="I23" s="105" t="s">
        <v>349</v>
      </c>
      <c r="J23" s="105" t="s">
        <v>349</v>
      </c>
      <c r="K23" s="33">
        <v>17.241379310344826</v>
      </c>
      <c r="L23" s="33">
        <v>8.064516129032258</v>
      </c>
      <c r="M23" s="105" t="s">
        <v>349</v>
      </c>
      <c r="N23" s="105" t="s">
        <v>349</v>
      </c>
      <c r="O23" s="33">
        <v>22.727272727272727</v>
      </c>
    </row>
    <row r="24" spans="1:15">
      <c r="A24" s="330">
        <v>118</v>
      </c>
      <c r="B24" s="104" t="s">
        <v>18</v>
      </c>
      <c r="C24" s="33">
        <v>8.8495575221238933</v>
      </c>
      <c r="D24" s="33">
        <v>8.8235294117647065</v>
      </c>
      <c r="E24" s="33">
        <v>9.2592592592592595</v>
      </c>
      <c r="F24" s="33">
        <v>4.0526849037487338</v>
      </c>
      <c r="G24" s="33">
        <v>5.9113300492610845</v>
      </c>
      <c r="H24" s="33">
        <v>7.6263107721639658</v>
      </c>
      <c r="I24" s="33">
        <v>3.9800995024875618</v>
      </c>
      <c r="J24" s="33">
        <v>14.344262295081968</v>
      </c>
      <c r="K24" s="33">
        <v>11.098779134295228</v>
      </c>
      <c r="L24" s="33">
        <v>2.1074815595363541</v>
      </c>
      <c r="M24" s="33">
        <v>6.2344139650872821</v>
      </c>
      <c r="N24" s="33">
        <v>2.8860028860028861</v>
      </c>
      <c r="O24" s="33">
        <v>5.9612518628912072</v>
      </c>
    </row>
    <row r="25" spans="1:15">
      <c r="A25" s="330">
        <v>119</v>
      </c>
      <c r="B25" s="104" t="s">
        <v>19</v>
      </c>
      <c r="C25" s="33">
        <v>9.3333333333333339</v>
      </c>
      <c r="D25" s="33">
        <v>3.8759689922480618</v>
      </c>
      <c r="E25" s="33">
        <v>5.5674518201284799</v>
      </c>
      <c r="F25" s="33">
        <v>5.0301810865191143</v>
      </c>
      <c r="G25" s="33">
        <v>7.3529411764705879</v>
      </c>
      <c r="H25" s="33">
        <v>6.0521415270018615</v>
      </c>
      <c r="I25" s="33">
        <v>4.7080979284369109</v>
      </c>
      <c r="J25" s="33">
        <v>5.6390977443609023</v>
      </c>
      <c r="K25" s="33">
        <v>1.9020446980504042</v>
      </c>
      <c r="L25" s="33">
        <v>3.065917220235054</v>
      </c>
      <c r="M25" s="33">
        <v>3.9215686274509802</v>
      </c>
      <c r="N25" s="33">
        <v>6.8104426787741197</v>
      </c>
      <c r="O25" s="33">
        <v>8.2595870206489668</v>
      </c>
    </row>
    <row r="26" spans="1:15">
      <c r="A26" s="330">
        <v>120</v>
      </c>
      <c r="B26" s="104" t="s">
        <v>20</v>
      </c>
      <c r="C26" s="33">
        <v>11.976047904191617</v>
      </c>
      <c r="D26" s="33">
        <v>16.853932584269664</v>
      </c>
      <c r="E26" s="33">
        <v>15.075376884422109</v>
      </c>
      <c r="F26" s="33">
        <v>21.978021978021978</v>
      </c>
      <c r="G26" s="33">
        <v>11.235955056179774</v>
      </c>
      <c r="H26" s="33">
        <v>18.292682926829269</v>
      </c>
      <c r="I26" s="33">
        <v>9.9009900990099009</v>
      </c>
      <c r="J26" s="33">
        <v>5.1282051282051286</v>
      </c>
      <c r="K26" s="33">
        <v>11.111111111111111</v>
      </c>
      <c r="L26" s="33">
        <v>11.560693641618496</v>
      </c>
      <c r="M26" s="33">
        <v>18.633540372670808</v>
      </c>
      <c r="N26" s="105" t="s">
        <v>349</v>
      </c>
      <c r="O26" s="33">
        <v>21.428571428571427</v>
      </c>
    </row>
    <row r="27" spans="1:15">
      <c r="A27" s="330">
        <v>201</v>
      </c>
      <c r="B27" s="104" t="s">
        <v>21</v>
      </c>
      <c r="C27" s="33">
        <v>7.591933570581257</v>
      </c>
      <c r="D27" s="33">
        <v>6.4995357474466102</v>
      </c>
      <c r="E27" s="33">
        <v>5.4104916490237596</v>
      </c>
      <c r="F27" s="33">
        <v>4.4204322200392925</v>
      </c>
      <c r="G27" s="33">
        <v>4.9692380501656412</v>
      </c>
      <c r="H27" s="33">
        <v>6.666666666666667</v>
      </c>
      <c r="I27" s="33">
        <v>4.3270325666135276</v>
      </c>
      <c r="J27" s="33">
        <v>4.7058823529411757</v>
      </c>
      <c r="K27" s="33">
        <v>7.6611086074808474</v>
      </c>
      <c r="L27" s="33">
        <v>5.4753608760577404</v>
      </c>
      <c r="M27" s="33">
        <v>5.9585492227979273</v>
      </c>
      <c r="N27" s="33">
        <v>6.1401060563773369</v>
      </c>
      <c r="O27" s="33">
        <v>9.1580502215657322</v>
      </c>
    </row>
    <row r="28" spans="1:15">
      <c r="A28" s="330">
        <v>202</v>
      </c>
      <c r="B28" s="104" t="s">
        <v>22</v>
      </c>
      <c r="C28" s="33">
        <v>5.0083472454090145</v>
      </c>
      <c r="D28" s="33">
        <v>6.3593004769475359</v>
      </c>
      <c r="E28" s="33">
        <v>4.0816326530612246</v>
      </c>
      <c r="F28" s="33">
        <v>1.6583747927031509</v>
      </c>
      <c r="G28" s="33">
        <v>4.796163069544364</v>
      </c>
      <c r="H28" s="33">
        <v>7.5471698113207548</v>
      </c>
      <c r="I28" s="33">
        <v>3.0959752321981426</v>
      </c>
      <c r="J28" s="33">
        <v>5.3313023610053314</v>
      </c>
      <c r="K28" s="33">
        <v>9.1514143094841938</v>
      </c>
      <c r="L28" s="33">
        <v>2.5020850708924103</v>
      </c>
      <c r="M28" s="33">
        <v>4.5495905368516834</v>
      </c>
      <c r="N28" s="33">
        <v>4.770992366412214</v>
      </c>
      <c r="O28" s="33">
        <v>9.9502487562189046</v>
      </c>
    </row>
    <row r="29" spans="1:15">
      <c r="A29" s="330">
        <v>203</v>
      </c>
      <c r="B29" s="104" t="s">
        <v>23</v>
      </c>
      <c r="C29" s="33">
        <v>4.3215211754537597</v>
      </c>
      <c r="D29" s="33">
        <v>3.215434083601286</v>
      </c>
      <c r="E29" s="33">
        <v>5.1502145922746783</v>
      </c>
      <c r="F29" s="33">
        <v>7.1884984025559104</v>
      </c>
      <c r="G29" s="33">
        <v>2.4711696869851729</v>
      </c>
      <c r="H29" s="33">
        <v>2.3677979479084454</v>
      </c>
      <c r="I29" s="33">
        <v>4.2229729729729728</v>
      </c>
      <c r="J29" s="33">
        <v>6.6445182724252492</v>
      </c>
      <c r="K29" s="33">
        <v>4.9342105263157894</v>
      </c>
      <c r="L29" s="33">
        <v>3.3222591362126246</v>
      </c>
      <c r="M29" s="33">
        <v>5.9808612440191391</v>
      </c>
      <c r="N29" s="33">
        <v>9.1984231274638635</v>
      </c>
      <c r="O29" s="33">
        <v>5.1679586563307494</v>
      </c>
    </row>
    <row r="30" spans="1:15">
      <c r="A30" s="330">
        <v>204</v>
      </c>
      <c r="B30" s="104" t="s">
        <v>24</v>
      </c>
      <c r="C30" s="33">
        <v>12.658227848101266</v>
      </c>
      <c r="D30" s="105" t="s">
        <v>349</v>
      </c>
      <c r="E30" s="105" t="s">
        <v>349</v>
      </c>
      <c r="F30" s="33">
        <v>38.461538461538467</v>
      </c>
      <c r="G30" s="105" t="s">
        <v>349</v>
      </c>
      <c r="H30" s="105" t="s">
        <v>349</v>
      </c>
      <c r="I30" s="105" t="s">
        <v>349</v>
      </c>
      <c r="J30" s="105" t="s">
        <v>349</v>
      </c>
      <c r="K30" s="105" t="s">
        <v>349</v>
      </c>
      <c r="L30" s="105" t="s">
        <v>349</v>
      </c>
      <c r="M30" s="105" t="s">
        <v>349</v>
      </c>
      <c r="N30" s="105" t="s">
        <v>349</v>
      </c>
      <c r="O30" s="33">
        <v>15.625</v>
      </c>
    </row>
    <row r="31" spans="1:15">
      <c r="A31" s="330">
        <v>205</v>
      </c>
      <c r="B31" s="104" t="s">
        <v>25</v>
      </c>
      <c r="C31" s="33">
        <v>3.0769230769230771</v>
      </c>
      <c r="D31" s="33">
        <v>9.4936708860759502</v>
      </c>
      <c r="E31" s="33">
        <v>3.1948881789137378</v>
      </c>
      <c r="F31" s="33">
        <v>3.278688524590164</v>
      </c>
      <c r="G31" s="105" t="s">
        <v>349</v>
      </c>
      <c r="H31" s="105" t="s">
        <v>349</v>
      </c>
      <c r="I31" s="33">
        <v>6.0060060060060056</v>
      </c>
      <c r="J31" s="33">
        <v>9.316770186335404</v>
      </c>
      <c r="K31" s="33">
        <v>5.6179775280898872</v>
      </c>
      <c r="L31" s="105" t="s">
        <v>349</v>
      </c>
      <c r="M31" s="33">
        <v>6.2893081761006293</v>
      </c>
      <c r="N31" s="33">
        <v>3.4129692832764507</v>
      </c>
      <c r="O31" s="33" t="s">
        <v>349</v>
      </c>
    </row>
    <row r="32" spans="1:15">
      <c r="A32" s="330">
        <v>206</v>
      </c>
      <c r="B32" s="104" t="s">
        <v>26</v>
      </c>
      <c r="C32" s="33">
        <v>1.5748031496062991</v>
      </c>
      <c r="D32" s="33">
        <v>3.2206119162640903</v>
      </c>
      <c r="E32" s="33">
        <v>3.2051282051282048</v>
      </c>
      <c r="F32" s="33">
        <v>11.686143572621035</v>
      </c>
      <c r="G32" s="33">
        <v>8.6805555555555554</v>
      </c>
      <c r="H32" s="33">
        <v>6.6445182724252492</v>
      </c>
      <c r="I32" s="33">
        <v>3.4013605442176869</v>
      </c>
      <c r="J32" s="33">
        <v>6.968641114982578</v>
      </c>
      <c r="K32" s="33">
        <v>1.6638935108153079</v>
      </c>
      <c r="L32" s="33">
        <v>8.8809946714031973</v>
      </c>
      <c r="M32" s="33">
        <v>1.9920318725099602</v>
      </c>
      <c r="N32" s="33">
        <v>6.4935064935064943</v>
      </c>
      <c r="O32" s="33">
        <v>6.5075921908893708</v>
      </c>
    </row>
    <row r="33" spans="1:15">
      <c r="A33" s="330">
        <v>207</v>
      </c>
      <c r="B33" s="104" t="s">
        <v>27</v>
      </c>
      <c r="C33" s="33">
        <v>4.4843049327354256</v>
      </c>
      <c r="D33" s="33">
        <v>4.1580041580041582</v>
      </c>
      <c r="E33" s="33">
        <v>4.7169811320754711</v>
      </c>
      <c r="F33" s="33">
        <v>4.5146726862302478</v>
      </c>
      <c r="G33" s="33">
        <v>11.135857461024498</v>
      </c>
      <c r="H33" s="105" t="s">
        <v>349</v>
      </c>
      <c r="I33" s="33">
        <v>6.5075921908893708</v>
      </c>
      <c r="J33" s="33">
        <v>2.2371364653243848</v>
      </c>
      <c r="K33" s="33">
        <v>2.2075055187637971</v>
      </c>
      <c r="L33" s="33">
        <v>12.345679012345679</v>
      </c>
      <c r="M33" s="33">
        <v>5.333333333333333</v>
      </c>
      <c r="N33" s="33">
        <v>2.7247956403269753</v>
      </c>
      <c r="O33" s="33">
        <v>17.241379310344826</v>
      </c>
    </row>
    <row r="34" spans="1:15">
      <c r="A34" s="330">
        <v>208</v>
      </c>
      <c r="B34" s="104" t="s">
        <v>28</v>
      </c>
      <c r="C34" s="33">
        <v>6.5645514223194743</v>
      </c>
      <c r="D34" s="33">
        <v>2.1598272138228944</v>
      </c>
      <c r="E34" s="33">
        <v>10.615711252653927</v>
      </c>
      <c r="F34" s="33">
        <v>7.1942446043165473</v>
      </c>
      <c r="G34" s="33">
        <v>8.3507306889352808</v>
      </c>
      <c r="H34" s="33">
        <v>3.9525691699604741</v>
      </c>
      <c r="I34" s="33">
        <v>6.1349693251533743</v>
      </c>
      <c r="J34" s="33">
        <v>4.1493775933609962</v>
      </c>
      <c r="K34" s="33">
        <v>4.2553191489361701</v>
      </c>
      <c r="L34" s="33">
        <v>11.904761904761903</v>
      </c>
      <c r="M34" s="105" t="s">
        <v>349</v>
      </c>
      <c r="N34" s="33">
        <v>5.2493438320209975</v>
      </c>
      <c r="O34" s="33">
        <v>7.5376884422110546</v>
      </c>
    </row>
    <row r="35" spans="1:15">
      <c r="A35" s="330">
        <v>209</v>
      </c>
      <c r="B35" s="104" t="s">
        <v>29</v>
      </c>
      <c r="C35" s="33">
        <v>9.8039215686274517</v>
      </c>
      <c r="D35" s="105" t="s">
        <v>349</v>
      </c>
      <c r="E35" s="33">
        <v>10.033444816053512</v>
      </c>
      <c r="F35" s="33">
        <v>3.1446540880503147</v>
      </c>
      <c r="G35" s="105" t="s">
        <v>349</v>
      </c>
      <c r="H35" s="33">
        <v>16.077170418006428</v>
      </c>
      <c r="I35" s="33">
        <v>12.307692307692308</v>
      </c>
      <c r="J35" s="33">
        <v>6.1728395061728394</v>
      </c>
      <c r="K35" s="33">
        <v>3.0864197530864197</v>
      </c>
      <c r="L35" s="33">
        <v>10.380622837370241</v>
      </c>
      <c r="M35" s="33">
        <v>10.948905109489052</v>
      </c>
      <c r="N35" s="33">
        <v>7.8431372549019605</v>
      </c>
      <c r="O35" s="33">
        <v>12.295081967213115</v>
      </c>
    </row>
    <row r="36" spans="1:15">
      <c r="A36" s="330">
        <v>210</v>
      </c>
      <c r="B36" s="104" t="s">
        <v>30</v>
      </c>
      <c r="C36" s="33">
        <v>5.3019145802650955</v>
      </c>
      <c r="D36" s="33">
        <v>6.6996795805418001</v>
      </c>
      <c r="E36" s="33">
        <v>7.0052539404553418</v>
      </c>
      <c r="F36" s="33">
        <v>3.3092659446450061</v>
      </c>
      <c r="G36" s="33">
        <v>6.1547479484173504</v>
      </c>
      <c r="H36" s="33">
        <v>5.4913294797687859</v>
      </c>
      <c r="I36" s="33">
        <v>4.5303533675626699</v>
      </c>
      <c r="J36" s="33">
        <v>4.2979942693409745</v>
      </c>
      <c r="K36" s="33">
        <v>6.806579693703914</v>
      </c>
      <c r="L36" s="33">
        <v>5.0648939537828426</v>
      </c>
      <c r="M36" s="33">
        <v>5.0107372942018609</v>
      </c>
      <c r="N36" s="33">
        <v>6.746626686656672</v>
      </c>
      <c r="O36" s="33">
        <v>6.1217140799423841</v>
      </c>
    </row>
    <row r="37" spans="1:15">
      <c r="A37" s="330">
        <v>211</v>
      </c>
      <c r="B37" s="104" t="s">
        <v>344</v>
      </c>
      <c r="C37" s="33">
        <v>8.5470085470085486</v>
      </c>
      <c r="D37" s="33">
        <v>9.2165898617511512</v>
      </c>
      <c r="E37" s="105" t="s">
        <v>349</v>
      </c>
      <c r="F37" s="33">
        <v>9.3023255813953494</v>
      </c>
      <c r="G37" s="33">
        <v>5.0761421319796947</v>
      </c>
      <c r="H37" s="105" t="s">
        <v>349</v>
      </c>
      <c r="I37" s="33">
        <v>12.820512820512819</v>
      </c>
      <c r="J37" s="33">
        <v>4.6082949308755756</v>
      </c>
      <c r="K37" s="33">
        <v>3.7174721189591078</v>
      </c>
      <c r="L37" s="33">
        <v>16.949152542372882</v>
      </c>
      <c r="M37" s="33">
        <v>8.7336244541484707</v>
      </c>
      <c r="N37" s="33">
        <v>16.129032258064516</v>
      </c>
      <c r="O37" s="33">
        <v>5.4054054054054053</v>
      </c>
    </row>
    <row r="38" spans="1:15">
      <c r="A38" s="330">
        <v>212</v>
      </c>
      <c r="B38" s="104" t="s">
        <v>345</v>
      </c>
      <c r="C38" s="33">
        <v>6.9930069930069934</v>
      </c>
      <c r="D38" s="33">
        <v>7.6628352490421454</v>
      </c>
      <c r="E38" s="33">
        <v>3.6630036630036629</v>
      </c>
      <c r="F38" s="33">
        <v>9.3023255813953494</v>
      </c>
      <c r="G38" s="33">
        <v>3.3222591362126246</v>
      </c>
      <c r="H38" s="33">
        <v>11.194029850746269</v>
      </c>
      <c r="I38" s="33">
        <v>3.8759689922480618</v>
      </c>
      <c r="J38" s="33">
        <v>12.096774193548386</v>
      </c>
      <c r="K38" s="105" t="s">
        <v>349</v>
      </c>
      <c r="L38" s="33">
        <v>8.5836909871244629</v>
      </c>
      <c r="M38" s="33">
        <v>8.5470085470085486</v>
      </c>
      <c r="N38" s="33">
        <v>5.7803468208092479</v>
      </c>
      <c r="O38" s="33" t="s">
        <v>349</v>
      </c>
    </row>
    <row r="39" spans="1:15">
      <c r="A39" s="330">
        <v>213</v>
      </c>
      <c r="B39" s="104" t="s">
        <v>33</v>
      </c>
      <c r="C39" s="33">
        <v>2.3952095808383231</v>
      </c>
      <c r="D39" s="33">
        <v>9.1116173120728927</v>
      </c>
      <c r="E39" s="33">
        <v>3.225806451612903</v>
      </c>
      <c r="F39" s="33">
        <v>6.5288356909684442</v>
      </c>
      <c r="G39" s="33">
        <v>4.9652432969215496</v>
      </c>
      <c r="H39" s="33">
        <v>11.31687242798354</v>
      </c>
      <c r="I39" s="33">
        <v>6.4794816414686824</v>
      </c>
      <c r="J39" s="33">
        <v>8.9730807577268195</v>
      </c>
      <c r="K39" s="33">
        <v>6.5913370998116765</v>
      </c>
      <c r="L39" s="33">
        <v>3.3594624860022395</v>
      </c>
      <c r="M39" s="33">
        <v>4.5662100456620998</v>
      </c>
      <c r="N39" s="33">
        <v>5.1020408163265305</v>
      </c>
      <c r="O39" s="33">
        <v>9.2961487383798147</v>
      </c>
    </row>
    <row r="40" spans="1:15">
      <c r="A40" s="330">
        <v>214</v>
      </c>
      <c r="B40" s="104" t="s">
        <v>34</v>
      </c>
      <c r="C40" s="33">
        <v>3.9761431411530812</v>
      </c>
      <c r="D40" s="33">
        <v>16.363636363636363</v>
      </c>
      <c r="E40" s="33">
        <v>7.1428571428571423</v>
      </c>
      <c r="F40" s="33">
        <v>9.4488188976377945</v>
      </c>
      <c r="G40" s="33">
        <v>3.2948929159802307</v>
      </c>
      <c r="H40" s="33">
        <v>4.9261083743842367</v>
      </c>
      <c r="I40" s="33">
        <v>5.9347181008902083</v>
      </c>
      <c r="J40" s="33">
        <v>9.67741935483871</v>
      </c>
      <c r="K40" s="33">
        <v>1.3440860215053765</v>
      </c>
      <c r="L40" s="33">
        <v>7.2150072150072146</v>
      </c>
      <c r="M40" s="33">
        <v>6.9930069930069934</v>
      </c>
      <c r="N40" s="33">
        <v>8.5178875638841571</v>
      </c>
      <c r="O40" s="33">
        <v>5.3285968028419184</v>
      </c>
    </row>
    <row r="41" spans="1:15">
      <c r="A41" s="330">
        <v>215</v>
      </c>
      <c r="B41" s="104" t="s">
        <v>35</v>
      </c>
      <c r="C41" s="33">
        <v>7.4906367041198498</v>
      </c>
      <c r="D41" s="105" t="s">
        <v>349</v>
      </c>
      <c r="E41" s="33">
        <v>10.48951048951049</v>
      </c>
      <c r="F41" s="33">
        <v>9.2024539877300615</v>
      </c>
      <c r="G41" s="33">
        <v>9.8039215686274517</v>
      </c>
      <c r="H41" s="105" t="s">
        <v>349</v>
      </c>
      <c r="I41" s="105" t="s">
        <v>349</v>
      </c>
      <c r="J41" s="105" t="s">
        <v>349</v>
      </c>
      <c r="K41" s="33">
        <v>12.861736334405144</v>
      </c>
      <c r="L41" s="105" t="s">
        <v>349</v>
      </c>
      <c r="M41" s="105" t="s">
        <v>349</v>
      </c>
      <c r="N41" s="33">
        <v>8.2987551867219924</v>
      </c>
      <c r="O41" s="33">
        <v>9.4786729857819907</v>
      </c>
    </row>
    <row r="42" spans="1:15">
      <c r="A42" s="330">
        <v>216</v>
      </c>
      <c r="B42" s="104" t="s">
        <v>36</v>
      </c>
      <c r="C42" s="107" t="s">
        <v>350</v>
      </c>
      <c r="D42" s="107" t="s">
        <v>350</v>
      </c>
      <c r="E42" s="107" t="s">
        <v>350</v>
      </c>
      <c r="F42" s="107" t="s">
        <v>350</v>
      </c>
      <c r="G42" s="107" t="s">
        <v>350</v>
      </c>
      <c r="H42" s="107" t="s">
        <v>350</v>
      </c>
      <c r="I42" s="107" t="s">
        <v>350</v>
      </c>
      <c r="J42" s="107" t="s">
        <v>350</v>
      </c>
      <c r="K42" s="107" t="s">
        <v>350</v>
      </c>
      <c r="L42" s="33">
        <v>11.538461538461538</v>
      </c>
      <c r="M42" s="33">
        <v>7.7220077220077226</v>
      </c>
      <c r="N42" s="105" t="s">
        <v>349</v>
      </c>
      <c r="O42" s="33">
        <v>8.8105726872246706</v>
      </c>
    </row>
    <row r="43" spans="1:15">
      <c r="A43" s="330">
        <v>301</v>
      </c>
      <c r="B43" s="104" t="s">
        <v>37</v>
      </c>
      <c r="C43" s="33">
        <v>4.2533081285444236</v>
      </c>
      <c r="D43" s="33">
        <v>8.7922258213789917</v>
      </c>
      <c r="E43" s="33">
        <v>6.9284064665127021</v>
      </c>
      <c r="F43" s="33">
        <v>7.3170731707317076</v>
      </c>
      <c r="G43" s="33">
        <v>5.9760956175298805</v>
      </c>
      <c r="H43" s="33">
        <v>6.8897637795275593</v>
      </c>
      <c r="I43" s="33">
        <v>4.440059200789344</v>
      </c>
      <c r="J43" s="33">
        <v>8.7674058793192362</v>
      </c>
      <c r="K43" s="33">
        <v>5.8047493403693933</v>
      </c>
      <c r="L43" s="33">
        <v>8.938547486033519</v>
      </c>
      <c r="M43" s="33">
        <v>4.6975924838520253</v>
      </c>
      <c r="N43" s="33">
        <v>8.2697201017811697</v>
      </c>
      <c r="O43" s="33">
        <v>8.3925112976113621</v>
      </c>
    </row>
    <row r="44" spans="1:15">
      <c r="A44" s="330">
        <v>302</v>
      </c>
      <c r="B44" s="104" t="s">
        <v>38</v>
      </c>
      <c r="C44" s="33">
        <v>5.7471264367816088</v>
      </c>
      <c r="D44" s="33">
        <v>7.7262693156732896</v>
      </c>
      <c r="E44" s="33">
        <v>7.3761854583772397</v>
      </c>
      <c r="F44" s="33">
        <v>7.6169749727965179</v>
      </c>
      <c r="G44" s="33">
        <v>9.2485549132947984</v>
      </c>
      <c r="H44" s="33">
        <v>9.1324200913241995</v>
      </c>
      <c r="I44" s="33">
        <v>5.7208237986270021</v>
      </c>
      <c r="J44" s="33">
        <v>3.4802784222737819</v>
      </c>
      <c r="K44" s="33">
        <v>3.7174721189591078</v>
      </c>
      <c r="L44" s="33">
        <v>8.0753701211305522</v>
      </c>
      <c r="M44" s="33">
        <v>13.274336283185841</v>
      </c>
      <c r="N44" s="33">
        <v>9.3896713615023479</v>
      </c>
      <c r="O44" s="33">
        <v>6.2305295950155761</v>
      </c>
    </row>
    <row r="45" spans="1:15">
      <c r="A45" s="330">
        <v>303</v>
      </c>
      <c r="B45" s="104" t="s">
        <v>39</v>
      </c>
      <c r="C45" s="33">
        <v>6.607929515418502</v>
      </c>
      <c r="D45" s="33">
        <v>10.212097407698352</v>
      </c>
      <c r="E45" s="33">
        <v>6.0422960725075532</v>
      </c>
      <c r="F45" s="33">
        <v>5.3763440860215059</v>
      </c>
      <c r="G45" s="33">
        <v>5.9171597633136095</v>
      </c>
      <c r="H45" s="33">
        <v>7.8515346181299073</v>
      </c>
      <c r="I45" s="33">
        <v>3.8669760247486464</v>
      </c>
      <c r="J45" s="33">
        <v>3.9588281868566901</v>
      </c>
      <c r="K45" s="33">
        <v>8.8495575221238933</v>
      </c>
      <c r="L45" s="33">
        <v>4.9833887043189362</v>
      </c>
      <c r="M45" s="33">
        <v>3.568242640499554</v>
      </c>
      <c r="N45" s="33">
        <v>7.9920079920079923</v>
      </c>
      <c r="O45" s="33">
        <v>13.186813186813186</v>
      </c>
    </row>
    <row r="46" spans="1:15">
      <c r="A46" s="330">
        <v>304</v>
      </c>
      <c r="B46" s="104" t="s">
        <v>40</v>
      </c>
      <c r="C46" s="105" t="s">
        <v>349</v>
      </c>
      <c r="D46" s="33">
        <v>4.7393364928909953</v>
      </c>
      <c r="E46" s="105" t="s">
        <v>349</v>
      </c>
      <c r="F46" s="105" t="s">
        <v>349</v>
      </c>
      <c r="G46" s="33">
        <v>12.76595744680851</v>
      </c>
      <c r="H46" s="33">
        <v>8.1300813008130088</v>
      </c>
      <c r="I46" s="33">
        <v>16.736401673640167</v>
      </c>
      <c r="J46" s="33">
        <v>9.7560975609756095</v>
      </c>
      <c r="K46" s="33">
        <v>4.694835680751174</v>
      </c>
      <c r="L46" s="33">
        <v>24.509803921568626</v>
      </c>
      <c r="M46" s="33">
        <v>4.5045045045045047</v>
      </c>
      <c r="N46" s="33">
        <v>5.9880239520958085</v>
      </c>
      <c r="O46" s="33">
        <v>15.706806282722512</v>
      </c>
    </row>
    <row r="47" spans="1:15">
      <c r="A47" s="330">
        <v>305</v>
      </c>
      <c r="B47" s="104" t="s">
        <v>41</v>
      </c>
      <c r="C47" s="33">
        <v>3.6133694670280034</v>
      </c>
      <c r="D47" s="33">
        <v>4.0160642570281118</v>
      </c>
      <c r="E47" s="33">
        <v>7.7519379844961236</v>
      </c>
      <c r="F47" s="33">
        <v>5.0377833753148611</v>
      </c>
      <c r="G47" s="33">
        <v>4.2337002540220148</v>
      </c>
      <c r="H47" s="33">
        <v>8.9869281045751634</v>
      </c>
      <c r="I47" s="33">
        <v>12.798634812286689</v>
      </c>
      <c r="J47" s="33">
        <v>3.5429583702391496</v>
      </c>
      <c r="K47" s="33">
        <v>1.9342359767891684</v>
      </c>
      <c r="L47" s="33">
        <v>9.8328416912487704</v>
      </c>
      <c r="M47" s="33">
        <v>8.1967213114754109</v>
      </c>
      <c r="N47" s="33">
        <v>8.4925690021231421</v>
      </c>
      <c r="O47" s="33">
        <v>8.8397790055248624</v>
      </c>
    </row>
    <row r="48" spans="1:15">
      <c r="A48" s="330">
        <v>306</v>
      </c>
      <c r="B48" s="104" t="s">
        <v>42</v>
      </c>
      <c r="C48" s="33">
        <v>4.9504950495049505</v>
      </c>
      <c r="D48" s="33">
        <v>9.0909090909090899</v>
      </c>
      <c r="E48" s="105" t="s">
        <v>349</v>
      </c>
      <c r="F48" s="33">
        <v>10.471204188481677</v>
      </c>
      <c r="G48" s="105" t="s">
        <v>349</v>
      </c>
      <c r="H48" s="33">
        <v>5.0505050505050511</v>
      </c>
      <c r="I48" s="105" t="s">
        <v>349</v>
      </c>
      <c r="J48" s="33">
        <v>4.9751243781094523</v>
      </c>
      <c r="K48" s="33">
        <v>5.6497175141242941</v>
      </c>
      <c r="L48" s="33">
        <v>4.6082949308755756</v>
      </c>
      <c r="M48" s="33">
        <v>5.6497175141242941</v>
      </c>
      <c r="N48" s="105" t="s">
        <v>349</v>
      </c>
      <c r="O48" s="33">
        <v>6.024096385542169</v>
      </c>
    </row>
    <row r="49" spans="1:15">
      <c r="A49" s="330">
        <v>307</v>
      </c>
      <c r="B49" s="104" t="s">
        <v>43</v>
      </c>
      <c r="C49" s="33">
        <v>11.577424023154848</v>
      </c>
      <c r="D49" s="33">
        <v>3.3167495854063018</v>
      </c>
      <c r="E49" s="33">
        <v>8.2758620689655178</v>
      </c>
      <c r="F49" s="33">
        <v>3.0674846625766872</v>
      </c>
      <c r="G49" s="33">
        <v>4.431314623338257</v>
      </c>
      <c r="H49" s="33">
        <v>8.695652173913043</v>
      </c>
      <c r="I49" s="33">
        <v>2.9368575624082229</v>
      </c>
      <c r="J49" s="33">
        <v>6.8143100511073254</v>
      </c>
      <c r="K49" s="33">
        <v>9.67741935483871</v>
      </c>
      <c r="L49" s="33">
        <v>3.225806451612903</v>
      </c>
      <c r="M49" s="33">
        <v>5.3667262969588547</v>
      </c>
      <c r="N49" s="33">
        <v>10.526315789473683</v>
      </c>
      <c r="O49" s="33">
        <v>4.1493775933609962</v>
      </c>
    </row>
    <row r="50" spans="1:15">
      <c r="A50" s="330">
        <v>308</v>
      </c>
      <c r="B50" s="104" t="s">
        <v>44</v>
      </c>
      <c r="C50" s="33">
        <v>1.5479876160990713</v>
      </c>
      <c r="D50" s="33">
        <v>4.2979942693409745</v>
      </c>
      <c r="E50" s="33">
        <v>11.308562197092083</v>
      </c>
      <c r="F50" s="33">
        <v>3.1796502384737679</v>
      </c>
      <c r="G50" s="33">
        <v>6.051437216338881</v>
      </c>
      <c r="H50" s="33">
        <v>7.9744816586921843</v>
      </c>
      <c r="I50" s="33">
        <v>5.8997050147492622</v>
      </c>
      <c r="J50" s="33">
        <v>8.995502248875562</v>
      </c>
      <c r="K50" s="33">
        <v>3.2948929159802307</v>
      </c>
      <c r="L50" s="33">
        <v>5.0675675675675675</v>
      </c>
      <c r="M50" s="33">
        <v>3.4246575342465753</v>
      </c>
      <c r="N50" s="33">
        <v>3.795066413662239</v>
      </c>
      <c r="O50" s="33">
        <v>5.7915057915057915</v>
      </c>
    </row>
    <row r="51" spans="1:15">
      <c r="A51" s="330">
        <v>401</v>
      </c>
      <c r="B51" s="104" t="s">
        <v>45</v>
      </c>
      <c r="C51" s="33">
        <v>5.9012875536480687</v>
      </c>
      <c r="D51" s="33">
        <v>8.5333333333333332</v>
      </c>
      <c r="E51" s="33">
        <v>5.2110474205315267</v>
      </c>
      <c r="F51" s="33">
        <v>4.4444444444444446</v>
      </c>
      <c r="G51" s="33">
        <v>3.8716814159292037</v>
      </c>
      <c r="H51" s="33">
        <v>6.0109289617486343</v>
      </c>
      <c r="I51" s="33">
        <v>9.1012514220705345</v>
      </c>
      <c r="J51" s="33">
        <v>6.3805104408352662</v>
      </c>
      <c r="K51" s="33">
        <v>6.455399061032864</v>
      </c>
      <c r="L51" s="33">
        <v>7.8125</v>
      </c>
      <c r="M51" s="33">
        <v>4.9088359046283312</v>
      </c>
      <c r="N51" s="33">
        <v>7.137192704203013</v>
      </c>
      <c r="O51" s="33">
        <v>3.9619651347068148</v>
      </c>
    </row>
    <row r="52" spans="1:15">
      <c r="A52" s="330">
        <v>402</v>
      </c>
      <c r="B52" s="104" t="s">
        <v>46</v>
      </c>
      <c r="C52" s="33">
        <v>7.6628352490421454</v>
      </c>
      <c r="D52" s="33">
        <v>3.5460992907801416</v>
      </c>
      <c r="E52" s="33">
        <v>7.2992700729927007</v>
      </c>
      <c r="F52" s="33">
        <v>9.3632958801498134</v>
      </c>
      <c r="G52" s="33">
        <v>3.4013605442176869</v>
      </c>
      <c r="H52" s="33">
        <v>3.4662045060658575</v>
      </c>
      <c r="I52" s="33">
        <v>5.208333333333333</v>
      </c>
      <c r="J52" s="33">
        <v>10.309278350515465</v>
      </c>
      <c r="K52" s="33">
        <v>7.0671378091872787</v>
      </c>
      <c r="L52" s="33">
        <v>5.1546391752577323</v>
      </c>
      <c r="M52" s="33">
        <v>5.8708414872798436</v>
      </c>
      <c r="N52" s="33">
        <v>9.3896713615023479</v>
      </c>
      <c r="O52" s="33">
        <v>8.6393088552915778</v>
      </c>
    </row>
    <row r="53" spans="1:15">
      <c r="A53" s="330">
        <v>403</v>
      </c>
      <c r="B53" s="104" t="s">
        <v>47</v>
      </c>
      <c r="C53" s="33">
        <v>7.3529411764705879</v>
      </c>
      <c r="D53" s="33">
        <v>6.0728744939271255</v>
      </c>
      <c r="E53" s="33">
        <v>1.9342359767891684</v>
      </c>
      <c r="F53" s="33">
        <v>4.0816326530612246</v>
      </c>
      <c r="G53" s="33">
        <v>11.299435028248588</v>
      </c>
      <c r="H53" s="33">
        <v>6.1728395061728394</v>
      </c>
      <c r="I53" s="33">
        <v>2.0661157024793391</v>
      </c>
      <c r="J53" s="33">
        <v>2.2727272727272725</v>
      </c>
      <c r="K53" s="33">
        <v>4.2372881355932206</v>
      </c>
      <c r="L53" s="33">
        <v>6.9930069930069934</v>
      </c>
      <c r="M53" s="33">
        <v>7.4257425742574252</v>
      </c>
      <c r="N53" s="105" t="s">
        <v>349</v>
      </c>
      <c r="O53" s="33">
        <v>10.38961038961039</v>
      </c>
    </row>
    <row r="54" spans="1:15">
      <c r="A54" s="330">
        <v>404</v>
      </c>
      <c r="B54" s="104" t="s">
        <v>48</v>
      </c>
      <c r="C54" s="33">
        <v>1.9011406844106464</v>
      </c>
      <c r="D54" s="33">
        <v>7.8895463510848129</v>
      </c>
      <c r="E54" s="33">
        <v>5.859375</v>
      </c>
      <c r="F54" s="33">
        <v>4</v>
      </c>
      <c r="G54" s="33">
        <v>4.056795131845842</v>
      </c>
      <c r="H54" s="33">
        <v>1.984126984126984</v>
      </c>
      <c r="I54" s="33">
        <v>4.0733197556008145</v>
      </c>
      <c r="J54" s="33">
        <v>4.4052863436123353</v>
      </c>
      <c r="K54" s="33">
        <v>6.5359477124183005</v>
      </c>
      <c r="L54" s="33">
        <v>13.888888888888888</v>
      </c>
      <c r="M54" s="105" t="s">
        <v>349</v>
      </c>
      <c r="N54" s="105" t="s">
        <v>349</v>
      </c>
      <c r="O54" s="33">
        <v>13.227513227513226</v>
      </c>
    </row>
    <row r="55" spans="1:15">
      <c r="A55" s="330">
        <v>405</v>
      </c>
      <c r="B55" s="104" t="s">
        <v>49</v>
      </c>
      <c r="C55" s="105" t="s">
        <v>349</v>
      </c>
      <c r="D55" s="33">
        <v>2.9673590504451042</v>
      </c>
      <c r="E55" s="33">
        <v>4.1265474552957357</v>
      </c>
      <c r="F55" s="33">
        <v>9.022556390977444</v>
      </c>
      <c r="G55" s="33">
        <v>2.8985507246376812</v>
      </c>
      <c r="H55" s="33">
        <v>4.160887656033287</v>
      </c>
      <c r="I55" s="33">
        <v>10.385756676557863</v>
      </c>
      <c r="J55" s="33">
        <v>4.9342105263157894</v>
      </c>
      <c r="K55" s="33">
        <v>4.7169811320754711</v>
      </c>
      <c r="L55" s="33">
        <v>13.745704467353951</v>
      </c>
      <c r="M55" s="33">
        <v>6.1099796334012222</v>
      </c>
      <c r="N55" s="33">
        <v>6.4935064935064943</v>
      </c>
      <c r="O55" s="33">
        <v>6.666666666666667</v>
      </c>
    </row>
    <row r="56" spans="1:15">
      <c r="A56" s="330">
        <v>406</v>
      </c>
      <c r="B56" s="104" t="s">
        <v>50</v>
      </c>
      <c r="C56" s="33">
        <v>12.711864406779663</v>
      </c>
      <c r="D56" s="33">
        <v>3.9840637450199203</v>
      </c>
      <c r="E56" s="33">
        <v>14.925373134328359</v>
      </c>
      <c r="F56" s="33">
        <v>6.8259385665529013</v>
      </c>
      <c r="G56" s="33">
        <v>3.9370078740157481</v>
      </c>
      <c r="H56" s="105" t="s">
        <v>349</v>
      </c>
      <c r="I56" s="105" t="s">
        <v>349</v>
      </c>
      <c r="J56" s="33">
        <v>7.4626865671641793</v>
      </c>
      <c r="K56" s="33">
        <v>3.8759689922480618</v>
      </c>
      <c r="L56" s="33">
        <v>7.518796992481203</v>
      </c>
      <c r="M56" s="33">
        <v>5.4054054054054053</v>
      </c>
      <c r="N56" s="33">
        <v>17.543859649122805</v>
      </c>
      <c r="O56" s="33">
        <v>4.9751243781094523</v>
      </c>
    </row>
    <row r="57" spans="1:15">
      <c r="A57" s="330">
        <v>407</v>
      </c>
      <c r="B57" s="104" t="s">
        <v>51</v>
      </c>
      <c r="C57" s="33">
        <v>10.101010101010102</v>
      </c>
      <c r="D57" s="33">
        <v>8.9020771513353125</v>
      </c>
      <c r="E57" s="33">
        <v>3.1055900621118009</v>
      </c>
      <c r="F57" s="33">
        <v>6.6225165562913908</v>
      </c>
      <c r="G57" s="33">
        <v>9.4637223974763405</v>
      </c>
      <c r="H57" s="105" t="s">
        <v>349</v>
      </c>
      <c r="I57" s="33">
        <v>9.3457943925233646</v>
      </c>
      <c r="J57" s="33">
        <v>3.2573289902280131</v>
      </c>
      <c r="K57" s="33">
        <v>6.756756756756757</v>
      </c>
      <c r="L57" s="33">
        <v>3.3112582781456954</v>
      </c>
      <c r="M57" s="33">
        <v>7.7220077220077226</v>
      </c>
      <c r="N57" s="33">
        <v>4.4444444444444446</v>
      </c>
      <c r="O57" s="33" t="s">
        <v>349</v>
      </c>
    </row>
    <row r="58" spans="1:15">
      <c r="A58" s="330">
        <v>408</v>
      </c>
      <c r="B58" s="104" t="s">
        <v>52</v>
      </c>
      <c r="C58" s="33">
        <v>6.1728395061728394</v>
      </c>
      <c r="D58" s="33">
        <v>3.0211480362537766</v>
      </c>
      <c r="E58" s="33">
        <v>3.3333333333333335</v>
      </c>
      <c r="F58" s="105" t="s">
        <v>349</v>
      </c>
      <c r="G58" s="33">
        <v>8.7719298245614024</v>
      </c>
      <c r="H58" s="33">
        <v>2.8011204481792715</v>
      </c>
      <c r="I58" s="33">
        <v>3.3898305084745761</v>
      </c>
      <c r="J58" s="33">
        <v>12.307692307692308</v>
      </c>
      <c r="K58" s="33">
        <v>3.1746031746031744</v>
      </c>
      <c r="L58" s="105" t="s">
        <v>349</v>
      </c>
      <c r="M58" s="33">
        <v>7.6045627376425857</v>
      </c>
      <c r="N58" s="105" t="s">
        <v>349</v>
      </c>
      <c r="O58" s="33">
        <v>13.274336283185841</v>
      </c>
    </row>
    <row r="59" spans="1:15">
      <c r="A59" s="330">
        <v>409</v>
      </c>
      <c r="B59" s="104" t="s">
        <v>53</v>
      </c>
      <c r="C59" s="33">
        <v>8.9820359281437128</v>
      </c>
      <c r="D59" s="33">
        <v>12.690355329949238</v>
      </c>
      <c r="E59" s="105" t="s">
        <v>349</v>
      </c>
      <c r="F59" s="33">
        <v>3.0959752321981426</v>
      </c>
      <c r="G59" s="33">
        <v>5.7636887608069163</v>
      </c>
      <c r="H59" s="105" t="s">
        <v>349</v>
      </c>
      <c r="I59" s="33">
        <v>2.8653295128939829</v>
      </c>
      <c r="J59" s="33">
        <v>2.9325513196480939</v>
      </c>
      <c r="K59" s="33">
        <v>2.8571428571428572</v>
      </c>
      <c r="L59" s="105" t="s">
        <v>349</v>
      </c>
      <c r="M59" s="33">
        <v>3.3444816053511706</v>
      </c>
      <c r="N59" s="33">
        <v>3.7735849056603774</v>
      </c>
      <c r="O59" s="33" t="s">
        <v>349</v>
      </c>
    </row>
    <row r="60" spans="1:15">
      <c r="A60" s="330">
        <v>410</v>
      </c>
      <c r="B60" s="104" t="s">
        <v>54</v>
      </c>
      <c r="C60" s="33">
        <v>4.4964028776978413</v>
      </c>
      <c r="D60" s="33">
        <v>1.7021276595744681</v>
      </c>
      <c r="E60" s="33">
        <v>4.3177892918825558</v>
      </c>
      <c r="F60" s="33">
        <v>5.6022408963585431</v>
      </c>
      <c r="G60" s="33">
        <v>6.1403508771929829</v>
      </c>
      <c r="H60" s="33">
        <v>7.1174377224199281</v>
      </c>
      <c r="I60" s="33">
        <v>12.006861063464836</v>
      </c>
      <c r="J60" s="33">
        <v>2.6978417266187051</v>
      </c>
      <c r="K60" s="33">
        <v>8.1967213114754109</v>
      </c>
      <c r="L60" s="33">
        <v>1.8832391713747645</v>
      </c>
      <c r="M60" s="33">
        <v>2.1299254526091587</v>
      </c>
      <c r="N60" s="33">
        <v>5.6306306306306304</v>
      </c>
      <c r="O60" s="33">
        <v>6.2176165803108807</v>
      </c>
    </row>
    <row r="61" spans="1:15">
      <c r="A61" s="330">
        <v>501</v>
      </c>
      <c r="B61" s="104" t="s">
        <v>55</v>
      </c>
      <c r="C61" s="33">
        <v>8.1037277147487838</v>
      </c>
      <c r="D61" s="33">
        <v>8.3523158694001509</v>
      </c>
      <c r="E61" s="33">
        <v>8.2768999247554547</v>
      </c>
      <c r="F61" s="33">
        <v>6.9551777434312214</v>
      </c>
      <c r="G61" s="33">
        <v>6.9930069930069934</v>
      </c>
      <c r="H61" s="33">
        <v>6.1538461538461542</v>
      </c>
      <c r="I61" s="33">
        <v>6.4672594987873886</v>
      </c>
      <c r="J61" s="33">
        <v>4.8780487804878048</v>
      </c>
      <c r="K61" s="33">
        <v>8.3612040133779253</v>
      </c>
      <c r="L61" s="33">
        <v>7.6142131979695433</v>
      </c>
      <c r="M61" s="33">
        <v>3.6663611365719526</v>
      </c>
      <c r="N61" s="33">
        <v>6.6298342541436464</v>
      </c>
      <c r="O61" s="33">
        <v>5.1072522982635338</v>
      </c>
    </row>
    <row r="62" spans="1:15">
      <c r="A62" s="330">
        <v>502</v>
      </c>
      <c r="B62" s="2" t="s">
        <v>56</v>
      </c>
      <c r="C62" s="33">
        <v>9.6385542168674707</v>
      </c>
      <c r="D62" s="33">
        <v>4.4843049327354256</v>
      </c>
      <c r="E62" s="33">
        <v>4.5924225028702645</v>
      </c>
      <c r="F62" s="33">
        <v>6.6401062416998675</v>
      </c>
      <c r="G62" s="33">
        <v>5.9523809523809517</v>
      </c>
      <c r="H62" s="33">
        <v>2.3529411764705879</v>
      </c>
      <c r="I62" s="33">
        <v>4.8840048840048844</v>
      </c>
      <c r="J62" s="33">
        <v>6.1050061050061046</v>
      </c>
      <c r="K62" s="33">
        <v>5.0632911392405067</v>
      </c>
      <c r="L62" s="33">
        <v>2.5062656641604009</v>
      </c>
      <c r="M62" s="33">
        <v>5.208333333333333</v>
      </c>
      <c r="N62" s="33">
        <v>12.345679012345679</v>
      </c>
      <c r="O62" s="33">
        <v>2.9282576866764276</v>
      </c>
    </row>
    <row r="63" spans="1:15">
      <c r="A63" s="330">
        <v>503</v>
      </c>
      <c r="B63" s="104" t="s">
        <v>57</v>
      </c>
      <c r="C63" s="33">
        <v>9.1848450057405291</v>
      </c>
      <c r="D63" s="33">
        <v>5.574136008918618</v>
      </c>
      <c r="E63" s="33">
        <v>2.2148394241417497</v>
      </c>
      <c r="F63" s="33">
        <v>5.4466230936819171</v>
      </c>
      <c r="G63" s="33">
        <v>3.1023784901758011</v>
      </c>
      <c r="H63" s="33">
        <v>3.0425963488843815</v>
      </c>
      <c r="I63" s="33">
        <v>8.5561497326203213</v>
      </c>
      <c r="J63" s="33">
        <v>3.0864197530864197</v>
      </c>
      <c r="K63" s="33">
        <v>7.3995771670190269</v>
      </c>
      <c r="L63" s="33">
        <v>4.1972717733473246</v>
      </c>
      <c r="M63" s="33">
        <v>4.6783625730994149</v>
      </c>
      <c r="N63" s="33">
        <v>4.9566294919454768</v>
      </c>
      <c r="O63" s="33">
        <v>3.5460992907801416</v>
      </c>
    </row>
    <row r="64" spans="1:15">
      <c r="A64" s="330">
        <v>504</v>
      </c>
      <c r="B64" s="2" t="s">
        <v>58</v>
      </c>
      <c r="C64" s="33">
        <v>3.1055900621118009</v>
      </c>
      <c r="D64" s="33">
        <v>12.158054711246201</v>
      </c>
      <c r="E64" s="33">
        <v>12.158054711246201</v>
      </c>
      <c r="F64" s="105" t="s">
        <v>349</v>
      </c>
      <c r="G64" s="33">
        <v>5.2631578947368416</v>
      </c>
      <c r="H64" s="33">
        <v>5.7803468208092479</v>
      </c>
      <c r="I64" s="33">
        <v>5.6179775280898872</v>
      </c>
      <c r="J64" s="33">
        <v>3.1948881789137378</v>
      </c>
      <c r="K64" s="105" t="s">
        <v>349</v>
      </c>
      <c r="L64" s="33">
        <v>6.6889632107023411</v>
      </c>
      <c r="M64" s="33">
        <v>3.1948881789137378</v>
      </c>
      <c r="N64" s="33">
        <v>3.3783783783783785</v>
      </c>
      <c r="O64" s="33">
        <v>6.8965517241379306</v>
      </c>
    </row>
    <row r="65" spans="1:15">
      <c r="A65" s="330">
        <v>505</v>
      </c>
      <c r="B65" s="2" t="s">
        <v>84</v>
      </c>
      <c r="C65" s="33">
        <v>6.0790273556231007</v>
      </c>
      <c r="D65" s="33">
        <v>9.3959731543624159</v>
      </c>
      <c r="E65" s="33">
        <v>7.5528700906344417</v>
      </c>
      <c r="F65" s="33">
        <v>9.5238095238095255</v>
      </c>
      <c r="G65" s="33">
        <v>5.3475935828877006</v>
      </c>
      <c r="H65" s="33">
        <v>2.7548209366391188</v>
      </c>
      <c r="I65" s="33">
        <v>5.9171597633136095</v>
      </c>
      <c r="J65" s="33">
        <v>6.1443932411674345</v>
      </c>
      <c r="K65" s="33">
        <v>1.3888888888888888</v>
      </c>
      <c r="L65" s="33">
        <v>11.251758087201125</v>
      </c>
      <c r="M65" s="33">
        <v>7.9617834394904454</v>
      </c>
      <c r="N65" s="33">
        <v>5.5555555555555554</v>
      </c>
      <c r="O65" s="33">
        <v>7.2202166064981954</v>
      </c>
    </row>
    <row r="66" spans="1:15">
      <c r="A66" s="330">
        <v>506</v>
      </c>
      <c r="B66" s="2" t="s">
        <v>60</v>
      </c>
      <c r="C66" s="33">
        <v>4</v>
      </c>
      <c r="D66" s="33">
        <v>13.409961685823756</v>
      </c>
      <c r="E66" s="33">
        <v>10.849909584086799</v>
      </c>
      <c r="F66" s="33">
        <v>2.0703933747412009</v>
      </c>
      <c r="G66" s="33">
        <v>2.0366598778004072</v>
      </c>
      <c r="H66" s="33">
        <v>4.282655246252677</v>
      </c>
      <c r="I66" s="33">
        <v>6.6815144766146997</v>
      </c>
      <c r="J66" s="33">
        <v>2.4213075060532687</v>
      </c>
      <c r="K66" s="33">
        <v>16.867469879518072</v>
      </c>
      <c r="L66" s="33">
        <v>10.610079575596817</v>
      </c>
      <c r="M66" s="33">
        <v>2.9585798816568047</v>
      </c>
      <c r="N66" s="33">
        <v>5.9523809523809517</v>
      </c>
      <c r="O66" s="33">
        <v>6.024096385542169</v>
      </c>
    </row>
    <row r="67" spans="1:15">
      <c r="A67" s="330">
        <v>507</v>
      </c>
      <c r="B67" s="2" t="s">
        <v>61</v>
      </c>
      <c r="C67" s="33">
        <v>10.948905109489052</v>
      </c>
      <c r="D67" s="33">
        <v>6.7340067340067336</v>
      </c>
      <c r="E67" s="33">
        <v>6.6445182724252492</v>
      </c>
      <c r="F67" s="105" t="s">
        <v>349</v>
      </c>
      <c r="G67" s="33">
        <v>6.8965517241379306</v>
      </c>
      <c r="H67" s="33">
        <v>3.8759689922480618</v>
      </c>
      <c r="I67" s="33">
        <v>16.5016501650165</v>
      </c>
      <c r="J67" s="33">
        <v>3.4722222222222219</v>
      </c>
      <c r="K67" s="33">
        <v>6.968641114982578</v>
      </c>
      <c r="L67" s="33">
        <v>3.3670033670033668</v>
      </c>
      <c r="M67" s="33">
        <v>3.8022813688212929</v>
      </c>
      <c r="N67" s="33">
        <v>12.345679012345679</v>
      </c>
      <c r="O67" s="33">
        <v>4.6082949308755756</v>
      </c>
    </row>
    <row r="68" spans="1:15">
      <c r="A68" s="330">
        <v>508</v>
      </c>
      <c r="B68" s="2" t="s">
        <v>62</v>
      </c>
      <c r="C68" s="105" t="s">
        <v>349</v>
      </c>
      <c r="D68" s="105" t="s">
        <v>349</v>
      </c>
      <c r="E68" s="33">
        <v>10.452961672473869</v>
      </c>
      <c r="F68" s="33">
        <v>14.492753623188406</v>
      </c>
      <c r="G68" s="105" t="s">
        <v>349</v>
      </c>
      <c r="H68" s="33">
        <v>16.666666666666668</v>
      </c>
      <c r="I68" s="33">
        <v>3.8167938931297707</v>
      </c>
      <c r="J68" s="33">
        <v>18.867924528301884</v>
      </c>
      <c r="K68" s="33">
        <v>3.6101083032490977</v>
      </c>
      <c r="L68" s="33">
        <v>3.7037037037037037</v>
      </c>
      <c r="M68" s="33">
        <v>5.4347826086956523</v>
      </c>
      <c r="N68" s="33">
        <v>4.7846889952153111</v>
      </c>
      <c r="O68" s="33" t="s">
        <v>349</v>
      </c>
    </row>
    <row r="69" spans="1:15">
      <c r="A69" s="330">
        <v>509</v>
      </c>
      <c r="B69" s="2" t="s">
        <v>63</v>
      </c>
      <c r="C69" s="105" t="s">
        <v>349</v>
      </c>
      <c r="D69" s="105" t="s">
        <v>349</v>
      </c>
      <c r="E69" s="105" t="s">
        <v>349</v>
      </c>
      <c r="F69" s="33">
        <v>6.4935064935064943</v>
      </c>
      <c r="G69" s="33">
        <v>20.97902097902098</v>
      </c>
      <c r="H69" s="105" t="s">
        <v>349</v>
      </c>
      <c r="I69" s="105" t="s">
        <v>349</v>
      </c>
      <c r="J69" s="105" t="s">
        <v>349</v>
      </c>
      <c r="K69" s="33">
        <v>20</v>
      </c>
      <c r="L69" s="105" t="s">
        <v>349</v>
      </c>
      <c r="M69" s="105" t="s">
        <v>349</v>
      </c>
      <c r="N69" s="105" t="s">
        <v>349</v>
      </c>
      <c r="O69" s="33" t="s">
        <v>349</v>
      </c>
    </row>
    <row r="70" spans="1:15">
      <c r="A70" s="330">
        <v>510</v>
      </c>
      <c r="B70" s="2" t="s">
        <v>64</v>
      </c>
      <c r="C70" s="33">
        <v>6.6518847006651889</v>
      </c>
      <c r="D70" s="33">
        <v>2.2421524663677128</v>
      </c>
      <c r="E70" s="33">
        <v>17.582417582417584</v>
      </c>
      <c r="F70" s="33">
        <v>7.0921985815602833</v>
      </c>
      <c r="G70" s="33">
        <v>2.1739130434782608</v>
      </c>
      <c r="H70" s="33">
        <v>4.3383947939262475</v>
      </c>
      <c r="I70" s="33">
        <v>10.020040080160321</v>
      </c>
      <c r="J70" s="33">
        <v>6.224066390041493</v>
      </c>
      <c r="K70" s="33">
        <v>4.8309178743961354</v>
      </c>
      <c r="L70" s="33">
        <v>2.3752969121140142</v>
      </c>
      <c r="M70" s="33">
        <v>10.526315789473683</v>
      </c>
      <c r="N70" s="33">
        <v>11.111111111111111</v>
      </c>
      <c r="O70" s="33" t="s">
        <v>349</v>
      </c>
    </row>
    <row r="71" spans="1:15">
      <c r="A71" s="330">
        <v>511</v>
      </c>
      <c r="B71" s="2" t="s">
        <v>65</v>
      </c>
      <c r="C71" s="105" t="s">
        <v>349</v>
      </c>
      <c r="D71" s="105" t="s">
        <v>349</v>
      </c>
      <c r="E71" s="33">
        <v>18.18181818181818</v>
      </c>
      <c r="F71" s="105" t="s">
        <v>349</v>
      </c>
      <c r="G71" s="33">
        <v>9.0090090090090094</v>
      </c>
      <c r="H71" s="105" t="s">
        <v>349</v>
      </c>
      <c r="I71" s="105" t="s">
        <v>349</v>
      </c>
      <c r="J71" s="105" t="s">
        <v>349</v>
      </c>
      <c r="K71" s="105" t="s">
        <v>349</v>
      </c>
      <c r="L71" s="105" t="s">
        <v>349</v>
      </c>
      <c r="M71" s="105" t="s">
        <v>349</v>
      </c>
      <c r="N71" s="105" t="s">
        <v>349</v>
      </c>
      <c r="O71" s="33" t="s">
        <v>349</v>
      </c>
    </row>
    <row r="72" spans="1:15">
      <c r="A72" s="330">
        <v>601</v>
      </c>
      <c r="B72" s="2" t="s">
        <v>66</v>
      </c>
      <c r="C72" s="33">
        <v>8.4388185654008439</v>
      </c>
      <c r="D72" s="33">
        <v>6.7829457364341081</v>
      </c>
      <c r="E72" s="33">
        <v>5.9113300492610845</v>
      </c>
      <c r="F72" s="33">
        <v>6.6872427983539096</v>
      </c>
      <c r="G72" s="33">
        <v>9.8863074641621367</v>
      </c>
      <c r="H72" s="33">
        <v>5.5193176116407425</v>
      </c>
      <c r="I72" s="33">
        <v>6.6838046272493576</v>
      </c>
      <c r="J72" s="33">
        <v>7.4331020812685829</v>
      </c>
      <c r="K72" s="33">
        <v>12.272950417280313</v>
      </c>
      <c r="L72" s="33">
        <v>9.1201716738197423</v>
      </c>
      <c r="M72" s="33">
        <v>7.76483638380477</v>
      </c>
      <c r="N72" s="33">
        <v>4.4388078630310712</v>
      </c>
      <c r="O72" s="33">
        <v>5.8102001291155583</v>
      </c>
    </row>
    <row r="73" spans="1:15">
      <c r="A73" s="330">
        <v>602</v>
      </c>
      <c r="B73" s="2" t="s">
        <v>67</v>
      </c>
      <c r="C73" s="33">
        <v>2.6385224274406331</v>
      </c>
      <c r="D73" s="33">
        <v>13.071895424836601</v>
      </c>
      <c r="E73" s="33">
        <v>4.6189376443418011</v>
      </c>
      <c r="F73" s="33">
        <v>9.456264775413711</v>
      </c>
      <c r="G73" s="33">
        <v>9.0090090090090094</v>
      </c>
      <c r="H73" s="33">
        <v>9.0293453724604955</v>
      </c>
      <c r="I73" s="33">
        <v>7.4257425742574252</v>
      </c>
      <c r="J73" s="33">
        <v>11.235955056179774</v>
      </c>
      <c r="K73" s="33">
        <v>8.695652173913043</v>
      </c>
      <c r="L73" s="33">
        <v>4.9382716049382713</v>
      </c>
      <c r="M73" s="33">
        <v>10.025062656641603</v>
      </c>
      <c r="N73" s="33">
        <v>11.111111111111111</v>
      </c>
      <c r="O73" s="33" t="s">
        <v>349</v>
      </c>
    </row>
    <row r="74" spans="1:15">
      <c r="A74" s="330">
        <v>603</v>
      </c>
      <c r="B74" s="2" t="s">
        <v>68</v>
      </c>
      <c r="C74" s="33">
        <v>6.607929515418502</v>
      </c>
      <c r="D74" s="33">
        <v>4.0120361083249749</v>
      </c>
      <c r="E74" s="33">
        <v>2.1413276231263385</v>
      </c>
      <c r="F74" s="33">
        <v>8.9585666293393054</v>
      </c>
      <c r="G74" s="33">
        <v>5.7471264367816088</v>
      </c>
      <c r="H74" s="33">
        <v>6.9364161849710984</v>
      </c>
      <c r="I74" s="33">
        <v>4.9875311720698257</v>
      </c>
      <c r="J74" s="33">
        <v>7.050528789659225</v>
      </c>
      <c r="K74" s="33">
        <v>8.4848484848484862</v>
      </c>
      <c r="L74" s="33">
        <v>4.048582995951417</v>
      </c>
      <c r="M74" s="33">
        <v>5.8997050147492622</v>
      </c>
      <c r="N74" s="33">
        <v>8.862629246676514</v>
      </c>
      <c r="O74" s="33">
        <v>5.8565153733528552</v>
      </c>
    </row>
    <row r="75" spans="1:15">
      <c r="A75" s="330">
        <v>604</v>
      </c>
      <c r="B75" s="2" t="s">
        <v>69</v>
      </c>
      <c r="C75" s="33">
        <v>10.695187165775401</v>
      </c>
      <c r="D75" s="33">
        <v>11.494252873563218</v>
      </c>
      <c r="E75" s="33">
        <v>4.8780487804878048</v>
      </c>
      <c r="F75" s="33">
        <v>11.111111111111111</v>
      </c>
      <c r="G75" s="33">
        <v>10.638297872340425</v>
      </c>
      <c r="H75" s="105" t="s">
        <v>349</v>
      </c>
      <c r="I75" s="33">
        <v>10.869565217391305</v>
      </c>
      <c r="J75" s="105" t="s">
        <v>349</v>
      </c>
      <c r="K75" s="33">
        <v>5.4054054054054053</v>
      </c>
      <c r="L75" s="33">
        <v>5.7803468208092479</v>
      </c>
      <c r="M75" s="33">
        <v>6.4102564102564097</v>
      </c>
      <c r="N75" s="33">
        <v>6.1728395061728394</v>
      </c>
      <c r="O75" s="33">
        <v>12.121212121212121</v>
      </c>
    </row>
    <row r="76" spans="1:15">
      <c r="A76" s="330">
        <v>605</v>
      </c>
      <c r="B76" s="2" t="s">
        <v>70</v>
      </c>
      <c r="C76" s="33">
        <v>6.3025210084033612</v>
      </c>
      <c r="D76" s="33">
        <v>6.0851926977687629</v>
      </c>
      <c r="E76" s="33">
        <v>5.7915057915057915</v>
      </c>
      <c r="F76" s="33">
        <v>3.9840637450199203</v>
      </c>
      <c r="G76" s="33">
        <v>8.0482897384305847</v>
      </c>
      <c r="H76" s="33">
        <v>5.964214711729622</v>
      </c>
      <c r="I76" s="33">
        <v>6.4935064935064943</v>
      </c>
      <c r="J76" s="33">
        <v>5.8027079303675047</v>
      </c>
      <c r="K76" s="33">
        <v>12.024048096192384</v>
      </c>
      <c r="L76" s="33">
        <v>8.7719298245614024</v>
      </c>
      <c r="M76" s="33">
        <v>2.5773195876288661</v>
      </c>
      <c r="N76" s="33">
        <v>12.76595744680851</v>
      </c>
      <c r="O76" s="33" t="s">
        <v>349</v>
      </c>
    </row>
    <row r="77" spans="1:15">
      <c r="A77" s="330">
        <v>606</v>
      </c>
      <c r="B77" s="2" t="s">
        <v>346</v>
      </c>
      <c r="C77" s="33">
        <v>5.9523809523809517</v>
      </c>
      <c r="D77" s="33">
        <v>7.3394495412844041</v>
      </c>
      <c r="E77" s="33">
        <v>10.37344398340249</v>
      </c>
      <c r="F77" s="33">
        <v>7.4487895716945998</v>
      </c>
      <c r="G77" s="33">
        <v>1.996007984031936</v>
      </c>
      <c r="H77" s="33">
        <v>2.0161290322580645</v>
      </c>
      <c r="I77" s="33">
        <v>4</v>
      </c>
      <c r="J77" s="33">
        <v>6.2893081761006293</v>
      </c>
      <c r="K77" s="33">
        <v>7.6335877862595414</v>
      </c>
      <c r="L77" s="105" t="s">
        <v>349</v>
      </c>
      <c r="M77" s="33">
        <v>10.822510822510822</v>
      </c>
      <c r="N77" s="105" t="s">
        <v>349</v>
      </c>
      <c r="O77" s="33">
        <v>14.962593516209475</v>
      </c>
    </row>
    <row r="78" spans="1:15">
      <c r="A78" s="330">
        <v>607</v>
      </c>
      <c r="B78" s="2" t="s">
        <v>72</v>
      </c>
      <c r="C78" s="33">
        <v>11.730205278592376</v>
      </c>
      <c r="D78" s="33">
        <v>5.5944055944055942</v>
      </c>
      <c r="E78" s="33">
        <v>8.6526576019777508</v>
      </c>
      <c r="F78" s="33">
        <v>1.4727540500736376</v>
      </c>
      <c r="G78" s="33">
        <v>5.6497175141242941</v>
      </c>
      <c r="H78" s="33">
        <v>4.3227665706051877</v>
      </c>
      <c r="I78" s="33">
        <v>3.0303030303030303</v>
      </c>
      <c r="J78" s="33">
        <v>4.5317220543806647</v>
      </c>
      <c r="K78" s="33">
        <v>6.4620355411954771</v>
      </c>
      <c r="L78" s="33">
        <v>5.4249547920433994</v>
      </c>
      <c r="M78" s="33">
        <v>4.1152263374485596</v>
      </c>
      <c r="N78" s="33">
        <v>14.17004048582996</v>
      </c>
      <c r="O78" s="33">
        <v>7.5949367088607591</v>
      </c>
    </row>
    <row r="79" spans="1:15">
      <c r="A79" s="330">
        <v>608</v>
      </c>
      <c r="B79" s="2" t="s">
        <v>73</v>
      </c>
      <c r="C79" s="33">
        <v>5.6980056980056979</v>
      </c>
      <c r="D79" s="33">
        <v>9.1428571428571441</v>
      </c>
      <c r="E79" s="33">
        <v>12.239902080783354</v>
      </c>
      <c r="F79" s="33">
        <v>8.9974293059125969</v>
      </c>
      <c r="G79" s="33">
        <v>6.3131313131313131</v>
      </c>
      <c r="H79" s="33">
        <v>5.1413881748071972</v>
      </c>
      <c r="I79" s="33">
        <v>1.3245033112582782</v>
      </c>
      <c r="J79" s="33">
        <v>6.5789473684210522</v>
      </c>
      <c r="K79" s="33">
        <v>6.6225165562913908</v>
      </c>
      <c r="L79" s="33">
        <v>4.3859649122807012</v>
      </c>
      <c r="M79" s="33">
        <v>1.6420361247947455</v>
      </c>
      <c r="N79" s="33">
        <v>3.3670033670033668</v>
      </c>
      <c r="O79" s="33">
        <v>11.74496644295302</v>
      </c>
    </row>
    <row r="80" spans="1:15">
      <c r="A80" s="330">
        <v>609</v>
      </c>
      <c r="B80" s="2" t="s">
        <v>74</v>
      </c>
      <c r="C80" s="105" t="s">
        <v>349</v>
      </c>
      <c r="D80" s="33">
        <v>3.3333333333333335</v>
      </c>
      <c r="E80" s="33">
        <v>3.6363636363636362</v>
      </c>
      <c r="F80" s="105" t="s">
        <v>349</v>
      </c>
      <c r="G80" s="105" t="s">
        <v>349</v>
      </c>
      <c r="H80" s="33">
        <v>3.6363636363636362</v>
      </c>
      <c r="I80" s="33">
        <v>3.278688524590164</v>
      </c>
      <c r="J80" s="33">
        <v>7.2727272727272725</v>
      </c>
      <c r="K80" s="105" t="s">
        <v>349</v>
      </c>
      <c r="L80" s="105" t="s">
        <v>349</v>
      </c>
      <c r="M80" s="33">
        <v>3.8167938931297707</v>
      </c>
      <c r="N80" s="33">
        <v>3.9840637450199203</v>
      </c>
      <c r="O80" s="33">
        <v>15.209125475285171</v>
      </c>
    </row>
    <row r="81" spans="1:15">
      <c r="A81" s="330">
        <v>610</v>
      </c>
      <c r="B81" s="2" t="s">
        <v>75</v>
      </c>
      <c r="C81" s="33">
        <v>14.527845036319613</v>
      </c>
      <c r="D81" s="33">
        <v>1.1467889908256881</v>
      </c>
      <c r="E81" s="33">
        <v>5.1150895140664963</v>
      </c>
      <c r="F81" s="33">
        <v>6.6050198150594452</v>
      </c>
      <c r="G81" s="33">
        <v>6.3613231552162848</v>
      </c>
      <c r="H81" s="33">
        <v>4.1265474552957357</v>
      </c>
      <c r="I81" s="33">
        <v>9.8870056497175156</v>
      </c>
      <c r="J81" s="33">
        <v>8.5470085470085486</v>
      </c>
      <c r="K81" s="33">
        <v>7.1022727272727266</v>
      </c>
      <c r="L81" s="33">
        <v>6.4205457463884432</v>
      </c>
      <c r="M81" s="33">
        <v>3.5026269702276709</v>
      </c>
      <c r="N81" s="33">
        <v>9.3109869646182499</v>
      </c>
      <c r="O81" s="33">
        <v>8.695652173913043</v>
      </c>
    </row>
    <row r="82" spans="1:15">
      <c r="A82" s="330">
        <v>611</v>
      </c>
      <c r="B82" s="2" t="s">
        <v>76</v>
      </c>
      <c r="C82" s="105" t="s">
        <v>349</v>
      </c>
      <c r="D82" s="33">
        <v>4.6620046620046622</v>
      </c>
      <c r="E82" s="33">
        <v>5.1150895140664963</v>
      </c>
      <c r="F82" s="105" t="s">
        <v>349</v>
      </c>
      <c r="G82" s="33">
        <v>2.3529411764705879</v>
      </c>
      <c r="H82" s="33">
        <v>7.2815533980582527</v>
      </c>
      <c r="I82" s="33">
        <v>2.3255813953488373</v>
      </c>
      <c r="J82" s="33">
        <v>7.2289156626506026</v>
      </c>
      <c r="K82" s="33">
        <v>11.682242990654204</v>
      </c>
      <c r="L82" s="33">
        <v>4.7169811320754711</v>
      </c>
      <c r="M82" s="33">
        <v>12.285012285012284</v>
      </c>
      <c r="N82" s="33">
        <v>5.3191489361702127</v>
      </c>
      <c r="O82" s="33">
        <v>8.720930232558139</v>
      </c>
    </row>
    <row r="83" spans="1:15">
      <c r="A83" s="330">
        <v>612</v>
      </c>
      <c r="B83" s="2" t="s">
        <v>103</v>
      </c>
      <c r="C83" s="223" t="s">
        <v>349</v>
      </c>
      <c r="D83" s="223" t="s">
        <v>349</v>
      </c>
      <c r="E83" s="223" t="s">
        <v>349</v>
      </c>
      <c r="F83" s="223" t="s">
        <v>349</v>
      </c>
      <c r="G83" s="223" t="s">
        <v>349</v>
      </c>
      <c r="H83" s="223" t="s">
        <v>349</v>
      </c>
      <c r="I83" s="223" t="s">
        <v>349</v>
      </c>
      <c r="J83" s="223" t="s">
        <v>349</v>
      </c>
      <c r="K83" s="223" t="s">
        <v>349</v>
      </c>
      <c r="L83" s="223" t="s">
        <v>349</v>
      </c>
      <c r="M83" s="223" t="s">
        <v>349</v>
      </c>
      <c r="N83" s="223" t="s">
        <v>349</v>
      </c>
      <c r="O83" s="33" t="s">
        <v>349</v>
      </c>
    </row>
    <row r="84" spans="1:15">
      <c r="A84" s="330">
        <v>613</v>
      </c>
      <c r="B84" s="2" t="s">
        <v>115</v>
      </c>
      <c r="C84" s="223" t="s">
        <v>349</v>
      </c>
      <c r="D84" s="223" t="s">
        <v>349</v>
      </c>
      <c r="E84" s="223" t="s">
        <v>349</v>
      </c>
      <c r="F84" s="223" t="s">
        <v>349</v>
      </c>
      <c r="G84" s="223" t="s">
        <v>349</v>
      </c>
      <c r="H84" s="223" t="s">
        <v>349</v>
      </c>
      <c r="I84" s="223" t="s">
        <v>349</v>
      </c>
      <c r="J84" s="223" t="s">
        <v>349</v>
      </c>
      <c r="K84" s="223" t="s">
        <v>349</v>
      </c>
      <c r="L84" s="223" t="s">
        <v>349</v>
      </c>
      <c r="M84" s="223" t="s">
        <v>349</v>
      </c>
      <c r="N84" s="223" t="s">
        <v>349</v>
      </c>
      <c r="O84" s="33">
        <v>24.193548387096772</v>
      </c>
    </row>
    <row r="85" spans="1:15">
      <c r="A85" s="330">
        <v>701</v>
      </c>
      <c r="B85" s="2" t="s">
        <v>77</v>
      </c>
      <c r="C85" s="33">
        <v>7.2239422084623319</v>
      </c>
      <c r="D85" s="33">
        <v>10.736944851146902</v>
      </c>
      <c r="E85" s="33">
        <v>6.714413607878245</v>
      </c>
      <c r="F85" s="33">
        <v>4.6210720887245849</v>
      </c>
      <c r="G85" s="33">
        <v>6.474103585657371</v>
      </c>
      <c r="H85" s="33">
        <v>6.8560235063663075</v>
      </c>
      <c r="I85" s="33">
        <v>9.2402464065708418</v>
      </c>
      <c r="J85" s="33">
        <v>5.8386411889596594</v>
      </c>
      <c r="K85" s="33">
        <v>6.0439560439560438</v>
      </c>
      <c r="L85" s="33">
        <v>6.5947242206235011</v>
      </c>
      <c r="M85" s="33">
        <v>8.5245901639344268</v>
      </c>
      <c r="N85" s="33">
        <v>6.2456627342123525</v>
      </c>
      <c r="O85" s="33">
        <v>11.315417256011315</v>
      </c>
    </row>
    <row r="86" spans="1:15">
      <c r="A86" s="330">
        <v>702</v>
      </c>
      <c r="B86" s="2" t="s">
        <v>78</v>
      </c>
      <c r="C86" s="33">
        <v>6.7510548523206753</v>
      </c>
      <c r="D86" s="33">
        <v>6.6889632107023411</v>
      </c>
      <c r="E86" s="33">
        <v>5.2038161318300089</v>
      </c>
      <c r="F86" s="33">
        <v>6.3856960408684547</v>
      </c>
      <c r="G86" s="33">
        <v>5.385252692626346</v>
      </c>
      <c r="H86" s="33">
        <v>5.9599829714772241</v>
      </c>
      <c r="I86" s="33">
        <v>4.7434238896075893</v>
      </c>
      <c r="J86" s="33">
        <v>4.3103448275862064</v>
      </c>
      <c r="K86" s="33">
        <v>6.7355186349348894</v>
      </c>
      <c r="L86" s="33">
        <v>4.4510385756676563</v>
      </c>
      <c r="M86" s="33">
        <v>7.3737946681792401</v>
      </c>
      <c r="N86" s="33">
        <v>7.2992700729927007</v>
      </c>
      <c r="O86" s="33">
        <v>2.347417840375587</v>
      </c>
    </row>
    <row r="87" spans="1:15">
      <c r="A87" s="330">
        <v>703</v>
      </c>
      <c r="B87" s="2" t="s">
        <v>79</v>
      </c>
      <c r="C87" s="33">
        <v>13.569937369519835</v>
      </c>
      <c r="D87" s="33">
        <v>1.8018018018018018</v>
      </c>
      <c r="E87" s="33">
        <v>7.8534031413612562</v>
      </c>
      <c r="F87" s="33">
        <v>3.7986704653371324</v>
      </c>
      <c r="G87" s="33">
        <v>10.166358595194085</v>
      </c>
      <c r="H87" s="33">
        <v>10.436432637571158</v>
      </c>
      <c r="I87" s="33">
        <v>7.291666666666667</v>
      </c>
      <c r="J87" s="33">
        <v>8.9641434262948216</v>
      </c>
      <c r="K87" s="33">
        <v>9.3360995850622412</v>
      </c>
      <c r="L87" s="33">
        <v>7.1174377224199281</v>
      </c>
      <c r="M87" s="33">
        <v>2.4479804161566707</v>
      </c>
      <c r="N87" s="33">
        <v>4.9813200498132009</v>
      </c>
      <c r="O87" s="33">
        <v>2.5348542458808616</v>
      </c>
    </row>
    <row r="88" spans="1:15">
      <c r="A88" s="330">
        <v>704</v>
      </c>
      <c r="B88" s="2" t="s">
        <v>80</v>
      </c>
      <c r="C88" s="33">
        <v>1.29366106080207</v>
      </c>
      <c r="D88" s="33">
        <v>5.1020408163265305</v>
      </c>
      <c r="E88" s="33">
        <v>8.2051282051282044</v>
      </c>
      <c r="F88" s="33">
        <v>9.7087378640776691</v>
      </c>
      <c r="G88" s="33">
        <v>4.7562425683709861</v>
      </c>
      <c r="H88" s="33">
        <v>9.1556459816887088</v>
      </c>
      <c r="I88" s="33">
        <v>9.2118730808597746</v>
      </c>
      <c r="J88" s="33">
        <v>2.229654403567447</v>
      </c>
      <c r="K88" s="33">
        <v>7.8651685393258433</v>
      </c>
      <c r="L88" s="33">
        <v>9.0909090909090899</v>
      </c>
      <c r="M88" s="33">
        <v>3.9577836411609502</v>
      </c>
      <c r="N88" s="33">
        <v>9.2165898617511512</v>
      </c>
      <c r="O88" s="33">
        <v>8.8161209068010074</v>
      </c>
    </row>
    <row r="89" spans="1:15">
      <c r="A89" s="330">
        <v>705</v>
      </c>
      <c r="B89" s="2" t="s">
        <v>81</v>
      </c>
      <c r="C89" s="33">
        <v>9.0556274256144889</v>
      </c>
      <c r="D89" s="33">
        <v>4.4792833146696527</v>
      </c>
      <c r="E89" s="33">
        <v>3.4682080924855492</v>
      </c>
      <c r="F89" s="33">
        <v>9.7323600973236015</v>
      </c>
      <c r="G89" s="33">
        <v>7.050528789659225</v>
      </c>
      <c r="H89" s="33">
        <v>8.2938388625592427</v>
      </c>
      <c r="I89" s="33">
        <v>9.9132589838909535</v>
      </c>
      <c r="J89" s="33">
        <v>6.3131313131313131</v>
      </c>
      <c r="K89" s="33">
        <v>4.8899755501222497</v>
      </c>
      <c r="L89" s="33">
        <v>4.160887656033287</v>
      </c>
      <c r="M89" s="33">
        <v>4.477611940298508</v>
      </c>
      <c r="N89" s="33">
        <v>4.3859649122807012</v>
      </c>
      <c r="O89" s="33">
        <v>8.0775444264943452</v>
      </c>
    </row>
    <row r="90" spans="1:15">
      <c r="A90" s="330">
        <v>706</v>
      </c>
      <c r="B90" s="2" t="s">
        <v>82</v>
      </c>
      <c r="C90" s="33">
        <v>4.9079754601226995</v>
      </c>
      <c r="D90" s="33">
        <v>2.3809523809523814</v>
      </c>
      <c r="E90" s="33">
        <v>5.5187637969094929</v>
      </c>
      <c r="F90" s="33">
        <v>8.7390761548064919</v>
      </c>
      <c r="G90" s="33">
        <v>7.4074074074074074</v>
      </c>
      <c r="H90" s="33">
        <v>7.1005917159763312</v>
      </c>
      <c r="I90" s="33">
        <v>14.102564102564102</v>
      </c>
      <c r="J90" s="33">
        <v>4.048582995951417</v>
      </c>
      <c r="K90" s="33">
        <v>6.7842605156037994</v>
      </c>
      <c r="L90" s="33">
        <v>4.5592705167173246</v>
      </c>
      <c r="M90" s="33">
        <v>13.93188854489164</v>
      </c>
      <c r="N90" s="33">
        <v>4.7021943573667713</v>
      </c>
      <c r="O90" s="33">
        <v>6.6889632107023411</v>
      </c>
    </row>
    <row r="91" spans="1:15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</row>
    <row r="92" spans="1:15" ht="15.45" customHeight="1">
      <c r="B92" s="455" t="s">
        <v>1169</v>
      </c>
      <c r="C92" s="455"/>
      <c r="D92" s="455"/>
      <c r="E92" s="455"/>
      <c r="F92" s="455"/>
      <c r="G92" s="455"/>
      <c r="H92" s="455"/>
      <c r="I92" s="455"/>
      <c r="J92" s="455"/>
      <c r="K92" s="455"/>
    </row>
    <row r="93" spans="1:15">
      <c r="B93" s="455"/>
      <c r="C93" s="455"/>
      <c r="D93" s="455"/>
      <c r="E93" s="455"/>
      <c r="F93" s="455"/>
      <c r="G93" s="455"/>
      <c r="H93" s="455"/>
      <c r="I93" s="455"/>
      <c r="J93" s="455"/>
      <c r="K93" s="455"/>
    </row>
  </sheetData>
  <mergeCells count="3">
    <mergeCell ref="A2:B2"/>
    <mergeCell ref="B4:F4"/>
    <mergeCell ref="B92:K93"/>
  </mergeCells>
  <conditionalFormatting sqref="C7:N82 C85:N90">
    <cfRule type="cellIs" dxfId="12" priority="3" operator="equal">
      <formula>0</formula>
    </cfRule>
  </conditionalFormatting>
  <conditionalFormatting sqref="O7:O90">
    <cfRule type="cellIs" dxfId="11" priority="1" operator="equal">
      <formula>0</formula>
    </cfRule>
  </conditionalFormatting>
  <hyperlinks>
    <hyperlink ref="A1" location="'ODS 3'!A1" display="ODS 3" xr:uid="{00000000-0004-0000-1000-000000000000}"/>
  </hyperlinks>
  <pageMargins left="0.7" right="0.7" top="0.75" bottom="0.75" header="0.3" footer="0.3"/>
  <pageSetup scale="4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P93"/>
  <sheetViews>
    <sheetView topLeftCell="A67" zoomScale="80" zoomScaleNormal="80" workbookViewId="0">
      <selection activeCell="B92" sqref="B92:K93"/>
    </sheetView>
  </sheetViews>
  <sheetFormatPr baseColWidth="10" defaultColWidth="10.6640625" defaultRowHeight="14.4"/>
  <cols>
    <col min="2" max="2" width="19.44140625" customWidth="1"/>
  </cols>
  <sheetData>
    <row r="1" spans="1:16" ht="15" thickBot="1">
      <c r="A1" s="170" t="s">
        <v>250</v>
      </c>
      <c r="B1" s="145"/>
      <c r="C1" s="145"/>
      <c r="D1" s="145"/>
      <c r="E1" s="145"/>
      <c r="F1" s="145"/>
      <c r="G1" s="145"/>
      <c r="H1" s="145"/>
      <c r="I1" s="157"/>
      <c r="J1" s="157"/>
      <c r="K1" s="157"/>
      <c r="L1" s="157"/>
      <c r="M1" s="157"/>
      <c r="N1" s="157"/>
      <c r="O1" s="157"/>
      <c r="P1" s="157"/>
    </row>
    <row r="2" spans="1:16">
      <c r="A2" s="457" t="s">
        <v>363</v>
      </c>
      <c r="B2" s="458"/>
      <c r="C2" s="459"/>
      <c r="D2" s="146"/>
      <c r="E2" s="146"/>
      <c r="F2" s="146"/>
      <c r="G2" s="146"/>
      <c r="H2" s="146"/>
      <c r="I2" s="157"/>
      <c r="J2" s="157"/>
      <c r="K2" s="157"/>
      <c r="L2" s="157"/>
      <c r="M2" s="157"/>
      <c r="N2" s="157"/>
      <c r="O2" s="157"/>
      <c r="P2" s="157"/>
    </row>
    <row r="3" spans="1:16">
      <c r="A3" s="145"/>
      <c r="B3" s="145"/>
      <c r="C3" s="145"/>
      <c r="D3" s="145"/>
      <c r="E3" s="145"/>
      <c r="F3" s="145"/>
      <c r="G3" s="145"/>
      <c r="H3" s="145"/>
      <c r="I3" s="157"/>
      <c r="J3" s="157"/>
      <c r="K3" s="157"/>
      <c r="L3" s="157"/>
      <c r="M3" s="157"/>
      <c r="N3" s="157"/>
      <c r="O3" s="157"/>
      <c r="P3" s="157"/>
    </row>
    <row r="4" spans="1:16">
      <c r="A4" s="143" t="s">
        <v>620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57"/>
      <c r="P4" s="157"/>
    </row>
    <row r="5" spans="1:16">
      <c r="A5" s="157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57"/>
      <c r="P5" s="157"/>
    </row>
    <row r="6" spans="1:16">
      <c r="A6" s="329" t="s">
        <v>1161</v>
      </c>
      <c r="B6" s="126" t="s">
        <v>86</v>
      </c>
      <c r="C6" s="123">
        <v>2010</v>
      </c>
      <c r="D6" s="123">
        <v>2011</v>
      </c>
      <c r="E6" s="123">
        <v>2012</v>
      </c>
      <c r="F6" s="123">
        <v>2013</v>
      </c>
      <c r="G6" s="123">
        <v>2014</v>
      </c>
      <c r="H6" s="123">
        <v>2015</v>
      </c>
      <c r="I6" s="123">
        <v>2016</v>
      </c>
      <c r="J6" s="123">
        <v>2017</v>
      </c>
      <c r="K6" s="123">
        <v>2018</v>
      </c>
      <c r="L6" s="123">
        <v>2019</v>
      </c>
      <c r="M6" s="123">
        <v>2020</v>
      </c>
      <c r="N6" s="123">
        <v>2021</v>
      </c>
      <c r="O6" s="123">
        <v>2022</v>
      </c>
      <c r="P6" s="157"/>
    </row>
    <row r="7" spans="1:16">
      <c r="A7" s="330">
        <v>101</v>
      </c>
      <c r="B7" s="104" t="s">
        <v>1</v>
      </c>
      <c r="C7" s="33">
        <v>2.4549806865785322</v>
      </c>
      <c r="D7" s="33">
        <v>2.410950897630892</v>
      </c>
      <c r="E7" s="33">
        <v>2.4691198428036789</v>
      </c>
      <c r="F7" s="33">
        <v>2.1452186861166496</v>
      </c>
      <c r="G7" s="105">
        <v>2.3091559573144824</v>
      </c>
      <c r="H7" s="33">
        <v>2.2846109565384247</v>
      </c>
      <c r="I7" s="33">
        <v>2.1808972164247358</v>
      </c>
      <c r="J7" s="105">
        <v>2.1952256714976954</v>
      </c>
      <c r="K7" s="105">
        <v>1.9700373686171355</v>
      </c>
      <c r="L7" s="33">
        <v>2.1710836033341643</v>
      </c>
      <c r="M7" s="33">
        <v>2.3117551388956885</v>
      </c>
      <c r="N7" s="33">
        <v>2.3546662528162341</v>
      </c>
      <c r="O7" s="33">
        <v>2.1616605771106507</v>
      </c>
      <c r="P7" s="157"/>
    </row>
    <row r="8" spans="1:16">
      <c r="A8" s="330">
        <v>102</v>
      </c>
      <c r="B8" s="104" t="s">
        <v>2</v>
      </c>
      <c r="C8" s="33">
        <v>2.0505580207072747</v>
      </c>
      <c r="D8" s="33">
        <v>1.7738650548584194</v>
      </c>
      <c r="E8" s="33">
        <v>1.5704624851767572</v>
      </c>
      <c r="F8" s="33">
        <v>1.9748597222657596</v>
      </c>
      <c r="G8" s="33">
        <v>1.8392495861688432</v>
      </c>
      <c r="H8" s="33">
        <v>1.7946877243359654</v>
      </c>
      <c r="I8" s="33">
        <v>1.7558748646513125</v>
      </c>
      <c r="J8" s="33">
        <v>2.3836875358989089</v>
      </c>
      <c r="K8" s="33">
        <v>2.3134433629566935</v>
      </c>
      <c r="L8" s="33">
        <v>2.465783786778966</v>
      </c>
      <c r="M8" s="33">
        <v>2.1779374931939453</v>
      </c>
      <c r="N8" s="33">
        <v>2.0963797134947724</v>
      </c>
      <c r="O8" s="33">
        <v>1.833789566003136</v>
      </c>
      <c r="P8" s="157"/>
    </row>
    <row r="9" spans="1:16">
      <c r="A9" s="330">
        <v>103</v>
      </c>
      <c r="B9" s="104" t="s">
        <v>3</v>
      </c>
      <c r="C9" s="33">
        <v>2.3045596607351442</v>
      </c>
      <c r="D9" s="33">
        <v>2.2956464704435517</v>
      </c>
      <c r="E9" s="33">
        <v>2.2327213284691902</v>
      </c>
      <c r="F9" s="33">
        <v>2.2846587594789036</v>
      </c>
      <c r="G9" s="33">
        <v>2.2182617928105568</v>
      </c>
      <c r="H9" s="33">
        <v>2.4354468214651428</v>
      </c>
      <c r="I9" s="33">
        <v>2.165494065108589</v>
      </c>
      <c r="J9" s="33">
        <v>2.1777118219896208</v>
      </c>
      <c r="K9" s="33">
        <v>2.0801279020792682</v>
      </c>
      <c r="L9" s="33">
        <v>2.1868402681402608</v>
      </c>
      <c r="M9" s="33">
        <v>2.1830823475137575</v>
      </c>
      <c r="N9" s="33">
        <v>2.3045946339333363</v>
      </c>
      <c r="O9" s="33">
        <v>2.0910854562223706</v>
      </c>
      <c r="P9" s="157"/>
    </row>
    <row r="10" spans="1:16">
      <c r="A10" s="330">
        <v>104</v>
      </c>
      <c r="B10" s="104" t="s">
        <v>4</v>
      </c>
      <c r="C10" s="33">
        <v>2.1234331118569765</v>
      </c>
      <c r="D10" s="33">
        <v>1.9416175682913765</v>
      </c>
      <c r="E10" s="33">
        <v>2.2185970636215333</v>
      </c>
      <c r="F10" s="33">
        <v>2.1049945780442685</v>
      </c>
      <c r="G10" s="33">
        <v>2.5580234589468431</v>
      </c>
      <c r="H10" s="33">
        <v>1.5216068167985393</v>
      </c>
      <c r="I10" s="33">
        <v>1.8283692126216455</v>
      </c>
      <c r="J10" s="33">
        <v>1.605965012905076</v>
      </c>
      <c r="K10" s="33">
        <v>2.2888405068944344</v>
      </c>
      <c r="L10" s="33">
        <v>1.9585441488493551</v>
      </c>
      <c r="M10" s="33">
        <v>1.3270343436488135</v>
      </c>
      <c r="N10" s="33">
        <v>1.7549292866728605</v>
      </c>
      <c r="O10" s="33">
        <v>2.162107803700724</v>
      </c>
      <c r="P10" s="157"/>
    </row>
    <row r="11" spans="1:16">
      <c r="A11" s="330">
        <v>105</v>
      </c>
      <c r="B11" s="104" t="s">
        <v>5</v>
      </c>
      <c r="C11" s="33">
        <v>1.2430080795525169</v>
      </c>
      <c r="D11" s="33">
        <v>2.7326552299984819</v>
      </c>
      <c r="E11" s="33">
        <v>2.6662716634572656</v>
      </c>
      <c r="F11" s="33">
        <v>1.7383746197305521</v>
      </c>
      <c r="G11" s="33">
        <v>1.6992353440951573</v>
      </c>
      <c r="H11" s="33">
        <v>2.3493642896627973</v>
      </c>
      <c r="I11" s="33">
        <v>1.7484868863483525</v>
      </c>
      <c r="J11" s="33">
        <v>2.4963868085665486</v>
      </c>
      <c r="K11" s="33">
        <v>2.182004877422667</v>
      </c>
      <c r="L11" s="33">
        <v>1.7587939698492463</v>
      </c>
      <c r="M11" s="33">
        <v>1.8450184501845017</v>
      </c>
      <c r="N11" s="33">
        <v>1.5591268889421923</v>
      </c>
      <c r="O11" s="33">
        <v>2.6935238318304249</v>
      </c>
      <c r="P11" s="157"/>
    </row>
    <row r="12" spans="1:16">
      <c r="A12" s="330">
        <v>106</v>
      </c>
      <c r="B12" s="104" t="s">
        <v>6</v>
      </c>
      <c r="C12" s="33">
        <v>2.0637746843638718</v>
      </c>
      <c r="D12" s="33">
        <v>2.1317752950929689</v>
      </c>
      <c r="E12" s="33">
        <v>2.0762842202399261</v>
      </c>
      <c r="F12" s="33">
        <v>1.4643487402846094</v>
      </c>
      <c r="G12" s="33">
        <v>1.5398152221733392</v>
      </c>
      <c r="H12" s="33">
        <v>1.7855867438040141</v>
      </c>
      <c r="I12" s="33">
        <v>1.9469457288878071</v>
      </c>
      <c r="J12" s="33">
        <v>2.1059782608695654</v>
      </c>
      <c r="K12" s="33">
        <v>2.0269821226822624</v>
      </c>
      <c r="L12" s="33">
        <v>2.8286243781903306</v>
      </c>
      <c r="M12" s="33">
        <v>2.323582773657574</v>
      </c>
      <c r="N12" s="33">
        <v>2.750945637562912</v>
      </c>
      <c r="O12" s="33">
        <v>2.06058742119022</v>
      </c>
      <c r="P12" s="157"/>
    </row>
    <row r="13" spans="1:16">
      <c r="A13" s="330">
        <v>107</v>
      </c>
      <c r="B13" s="104" t="s">
        <v>7</v>
      </c>
      <c r="C13" s="33">
        <v>1.5951507417450947</v>
      </c>
      <c r="D13" s="33">
        <v>1.482521847690387</v>
      </c>
      <c r="E13" s="33">
        <v>1.7523809523809524</v>
      </c>
      <c r="F13" s="33">
        <v>2.312397433984783</v>
      </c>
      <c r="G13" s="33">
        <v>1.8240186779512622</v>
      </c>
      <c r="H13" s="33">
        <v>1.4251104460595696</v>
      </c>
      <c r="I13" s="33">
        <v>2.1526282897021041</v>
      </c>
      <c r="J13" s="33">
        <v>1.5614392396469789</v>
      </c>
      <c r="K13" s="33">
        <v>1.9269102990033222</v>
      </c>
      <c r="L13" s="33">
        <v>2.3410066328521264</v>
      </c>
      <c r="M13" s="33">
        <v>1.9747738565422346</v>
      </c>
      <c r="N13" s="33">
        <v>2.2501406337896119</v>
      </c>
      <c r="O13" s="33">
        <v>1.8424123318798749</v>
      </c>
      <c r="P13" s="157"/>
    </row>
    <row r="14" spans="1:16">
      <c r="A14" s="330">
        <v>108</v>
      </c>
      <c r="B14" s="104" t="s">
        <v>8</v>
      </c>
      <c r="C14" s="33">
        <v>2.1097426835205657</v>
      </c>
      <c r="D14" s="33">
        <v>2.3371055036198776</v>
      </c>
      <c r="E14" s="33">
        <v>2.1894189487368076</v>
      </c>
      <c r="F14" s="33">
        <v>2.1368591509323718</v>
      </c>
      <c r="G14" s="33">
        <v>1.775822743564679</v>
      </c>
      <c r="H14" s="33">
        <v>1.9669426731385424</v>
      </c>
      <c r="I14" s="33">
        <v>2.0265148585306991</v>
      </c>
      <c r="J14" s="33">
        <v>2.5739636011264873</v>
      </c>
      <c r="K14" s="33">
        <v>2.0775212203953228</v>
      </c>
      <c r="L14" s="33">
        <v>2.3847261200215208</v>
      </c>
      <c r="M14" s="33">
        <v>2.4382245162762182</v>
      </c>
      <c r="N14" s="33">
        <v>2.3920433085735868</v>
      </c>
      <c r="O14" s="33">
        <v>2.2552565354309051</v>
      </c>
      <c r="P14" s="157"/>
    </row>
    <row r="15" spans="1:16">
      <c r="A15" s="330">
        <v>109</v>
      </c>
      <c r="B15" s="104" t="s">
        <v>9</v>
      </c>
      <c r="C15" s="33">
        <v>1.9024773563836386</v>
      </c>
      <c r="D15" s="33">
        <v>1.6914340944786759</v>
      </c>
      <c r="E15" s="33">
        <v>1.2925969447708576</v>
      </c>
      <c r="F15" s="33">
        <v>1.4895160982316771</v>
      </c>
      <c r="G15" s="33">
        <v>1.4890923981833073</v>
      </c>
      <c r="H15" s="33">
        <v>2.1376811594202896</v>
      </c>
      <c r="I15" s="33">
        <v>1.7292490118577075</v>
      </c>
      <c r="J15" s="33">
        <v>1.9318338622878433</v>
      </c>
      <c r="K15" s="33">
        <v>1.8564147568096667</v>
      </c>
      <c r="L15" s="33">
        <v>1.7502724480697467</v>
      </c>
      <c r="M15" s="33">
        <v>1.7784388540386729</v>
      </c>
      <c r="N15" s="33">
        <v>1.9724493366843763</v>
      </c>
      <c r="O15" s="33">
        <v>2.1947701762086913</v>
      </c>
      <c r="P15" s="157"/>
    </row>
    <row r="16" spans="1:16">
      <c r="A16" s="330">
        <v>110</v>
      </c>
      <c r="B16" s="104" t="s">
        <v>10</v>
      </c>
      <c r="C16" s="33">
        <v>2.266236185272569</v>
      </c>
      <c r="D16" s="33">
        <v>2.160280836508746</v>
      </c>
      <c r="E16" s="33">
        <v>2.3763294404033966</v>
      </c>
      <c r="F16" s="33">
        <v>2.6958719460825611</v>
      </c>
      <c r="G16" s="33">
        <v>2.1496013713912547</v>
      </c>
      <c r="H16" s="33">
        <v>2.4211163451669782</v>
      </c>
      <c r="I16" s="33">
        <v>1.9608841805032087</v>
      </c>
      <c r="J16" s="33">
        <v>1.856114039646596</v>
      </c>
      <c r="K16" s="33">
        <v>2.5289626436089501</v>
      </c>
      <c r="L16" s="33">
        <v>2.0865569465935199</v>
      </c>
      <c r="M16" s="33">
        <v>2.4445967557687918</v>
      </c>
      <c r="N16" s="33">
        <v>2.1152004987420123</v>
      </c>
      <c r="O16" s="33">
        <v>1.9565642731363726</v>
      </c>
      <c r="P16" s="157"/>
    </row>
    <row r="17" spans="1:16">
      <c r="A17" s="330">
        <v>111</v>
      </c>
      <c r="B17" s="104" t="s">
        <v>11</v>
      </c>
      <c r="C17" s="33">
        <v>2.6161790017211701</v>
      </c>
      <c r="D17" s="33">
        <v>2.5507635509313644</v>
      </c>
      <c r="E17" s="33">
        <v>2.0912982387347645</v>
      </c>
      <c r="F17" s="33">
        <v>1.6590096988259315</v>
      </c>
      <c r="G17" s="33">
        <v>2.1797346951485332</v>
      </c>
      <c r="H17" s="33">
        <v>2.1548453670824608</v>
      </c>
      <c r="I17" s="33">
        <v>2.5388952853304989</v>
      </c>
      <c r="J17" s="33">
        <v>2.1899492853849702</v>
      </c>
      <c r="K17" s="33">
        <v>2.1409656882077863</v>
      </c>
      <c r="L17" s="33">
        <v>2.2580201018862729</v>
      </c>
      <c r="M17" s="33">
        <v>2.4260067928190199</v>
      </c>
      <c r="N17" s="33">
        <v>2.1818955883135542</v>
      </c>
      <c r="O17" s="33">
        <v>2.3674242424242427</v>
      </c>
      <c r="P17" s="157"/>
    </row>
    <row r="18" spans="1:16">
      <c r="A18" s="330">
        <v>112</v>
      </c>
      <c r="B18" s="104" t="s">
        <v>12</v>
      </c>
      <c r="C18" s="33">
        <v>1.9258545979778525</v>
      </c>
      <c r="D18" s="33">
        <v>2.0047169811320753</v>
      </c>
      <c r="E18" s="33">
        <v>1.1536686663590217</v>
      </c>
      <c r="F18" s="33">
        <v>1.1301989150090417</v>
      </c>
      <c r="G18" s="33">
        <v>1.8809471121929631</v>
      </c>
      <c r="H18" s="33">
        <v>1.9484736956051094</v>
      </c>
      <c r="I18" s="33">
        <v>1.4727540500736376</v>
      </c>
      <c r="J18" s="33">
        <v>1.4351614556637622</v>
      </c>
      <c r="K18" s="33">
        <v>2.6013006503251628</v>
      </c>
      <c r="L18" s="33">
        <v>2.050380785002929</v>
      </c>
      <c r="M18" s="33">
        <v>1.7187052420509883</v>
      </c>
      <c r="N18" s="33">
        <v>2.1331849378593954</v>
      </c>
      <c r="O18" s="33">
        <v>2.5257081003066935</v>
      </c>
      <c r="P18" s="157"/>
    </row>
    <row r="19" spans="1:16">
      <c r="A19" s="330">
        <v>113</v>
      </c>
      <c r="B19" s="104" t="s">
        <v>13</v>
      </c>
      <c r="C19" s="33">
        <v>2.8627866365119807</v>
      </c>
      <c r="D19" s="33">
        <v>2.4690665245082912</v>
      </c>
      <c r="E19" s="33">
        <v>2.4711696869851729</v>
      </c>
      <c r="F19" s="33">
        <v>2.5051179829759724</v>
      </c>
      <c r="G19" s="33">
        <v>2.8257539745418052</v>
      </c>
      <c r="H19" s="33">
        <v>2.0919961775872311</v>
      </c>
      <c r="I19" s="33">
        <v>2.0053306257139232</v>
      </c>
      <c r="J19" s="33">
        <v>2.652918210031034</v>
      </c>
      <c r="K19" s="33">
        <v>2.2718293164757015</v>
      </c>
      <c r="L19" s="33">
        <v>2.0945978859174827</v>
      </c>
      <c r="M19" s="33">
        <v>2.5223407321994813</v>
      </c>
      <c r="N19" s="33">
        <v>1.7642077531050058</v>
      </c>
      <c r="O19" s="33">
        <v>2.3542445644647554</v>
      </c>
      <c r="P19" s="157"/>
    </row>
    <row r="20" spans="1:16">
      <c r="A20" s="330">
        <v>114</v>
      </c>
      <c r="B20" s="104" t="s">
        <v>14</v>
      </c>
      <c r="C20" s="33">
        <v>2.3032353258718108</v>
      </c>
      <c r="D20" s="33">
        <v>2.2237125410327909</v>
      </c>
      <c r="E20" s="33">
        <v>1.6240497581202489</v>
      </c>
      <c r="F20" s="33">
        <v>2.4084941822992638</v>
      </c>
      <c r="G20" s="33">
        <v>1.8960814317078039</v>
      </c>
      <c r="H20" s="33">
        <v>2.4086189499723334</v>
      </c>
      <c r="I20" s="33">
        <v>2.3351033203249951</v>
      </c>
      <c r="J20" s="33">
        <v>2.144231072430864</v>
      </c>
      <c r="K20" s="33">
        <v>2.2094977282628991</v>
      </c>
      <c r="L20" s="33">
        <v>1.9947828755562373</v>
      </c>
      <c r="M20" s="33">
        <v>2.2703880850033298</v>
      </c>
      <c r="N20" s="106">
        <v>2.3968601132516403</v>
      </c>
      <c r="O20" s="33">
        <v>1.6340840216293304</v>
      </c>
      <c r="P20" s="157"/>
    </row>
    <row r="21" spans="1:16">
      <c r="A21" s="330">
        <v>115</v>
      </c>
      <c r="B21" s="104" t="s">
        <v>15</v>
      </c>
      <c r="C21" s="33">
        <v>2.2823606129768503</v>
      </c>
      <c r="D21" s="33">
        <v>2.1269053527118045</v>
      </c>
      <c r="E21" s="33">
        <v>1.7323216574853619</v>
      </c>
      <c r="F21" s="33">
        <v>2.0032595409479832</v>
      </c>
      <c r="G21" s="33">
        <v>1.9622842318821296</v>
      </c>
      <c r="H21" s="33">
        <v>1.5595048572078365</v>
      </c>
      <c r="I21" s="33">
        <v>1.4678664879698768</v>
      </c>
      <c r="J21" s="33">
        <v>1.4781268673145267</v>
      </c>
      <c r="K21" s="33">
        <v>1.8003476533399554</v>
      </c>
      <c r="L21" s="33">
        <v>1.5919179549977041</v>
      </c>
      <c r="M21" s="33">
        <v>1.7211703958691911</v>
      </c>
      <c r="N21" s="33">
        <v>1.7562137222801011</v>
      </c>
      <c r="O21" s="33">
        <v>1.7943287445581833</v>
      </c>
      <c r="P21" s="157"/>
    </row>
    <row r="22" spans="1:16">
      <c r="A22" s="330">
        <v>116</v>
      </c>
      <c r="B22" s="104" t="s">
        <v>83</v>
      </c>
      <c r="C22" s="33">
        <v>0.38910505836575876</v>
      </c>
      <c r="D22" s="33">
        <v>3.0303030303030303</v>
      </c>
      <c r="E22" s="33">
        <v>1.8362100624311422</v>
      </c>
      <c r="F22" s="33">
        <v>0.3575259206292456</v>
      </c>
      <c r="G22" s="33">
        <v>1.0416666666666667</v>
      </c>
      <c r="H22" s="33">
        <v>3.0364372469635628</v>
      </c>
      <c r="I22" s="33">
        <v>1.3050570962479608</v>
      </c>
      <c r="J22" s="33">
        <v>1.5827793605571383</v>
      </c>
      <c r="K22" s="33">
        <v>1.8444512757454656</v>
      </c>
      <c r="L22" s="33">
        <v>2.0908004778972522</v>
      </c>
      <c r="M22" s="33">
        <v>2.6170398371619661</v>
      </c>
      <c r="N22" s="33">
        <v>2.2522522522522523</v>
      </c>
      <c r="O22" s="33">
        <v>0.81922446750409605</v>
      </c>
      <c r="P22" s="157"/>
    </row>
    <row r="23" spans="1:16">
      <c r="A23" s="330">
        <v>117</v>
      </c>
      <c r="B23" s="104" t="s">
        <v>17</v>
      </c>
      <c r="C23" s="33">
        <v>1.3942140118508191</v>
      </c>
      <c r="D23" s="33">
        <v>1.0270455323519343</v>
      </c>
      <c r="E23" s="33">
        <v>3.0221625251846875</v>
      </c>
      <c r="F23" s="33">
        <v>2.3064250411861615</v>
      </c>
      <c r="G23" s="33">
        <v>1.6191709844559585</v>
      </c>
      <c r="H23" s="33">
        <v>2.5421035907213221</v>
      </c>
      <c r="I23" s="33">
        <v>2.1651716671821837</v>
      </c>
      <c r="J23" s="33">
        <v>2.1128886205855717</v>
      </c>
      <c r="K23" s="33">
        <v>0.88547815820543097</v>
      </c>
      <c r="L23" s="33">
        <v>3.7518037518037519</v>
      </c>
      <c r="M23" s="33">
        <v>3.3955857385398982</v>
      </c>
      <c r="N23" s="33">
        <v>2.2062879205736352</v>
      </c>
      <c r="O23" s="33">
        <v>2.4271844660194173</v>
      </c>
      <c r="P23" s="157"/>
    </row>
    <row r="24" spans="1:16">
      <c r="A24" s="330">
        <v>118</v>
      </c>
      <c r="B24" s="104" t="s">
        <v>18</v>
      </c>
      <c r="C24" s="33">
        <v>1.5146831530139102</v>
      </c>
      <c r="D24" s="33">
        <v>1.6929681359211561</v>
      </c>
      <c r="E24" s="33">
        <v>1.7710608654584097</v>
      </c>
      <c r="F24" s="33">
        <v>1.7050052017107848</v>
      </c>
      <c r="G24" s="33">
        <v>1.6964967342437867</v>
      </c>
      <c r="H24" s="33">
        <v>1.5737161789066814</v>
      </c>
      <c r="I24" s="33">
        <v>2.1332325223449358</v>
      </c>
      <c r="J24" s="33">
        <v>1.5368716712154535</v>
      </c>
      <c r="K24" s="33">
        <v>2.2916666666666665</v>
      </c>
      <c r="L24" s="33">
        <v>1.9182076267935242</v>
      </c>
      <c r="M24" s="33">
        <v>2.111295430553461</v>
      </c>
      <c r="N24" s="33">
        <v>2.0789506249226579</v>
      </c>
      <c r="O24" s="33">
        <v>1.8796074793731388</v>
      </c>
      <c r="P24" s="157"/>
    </row>
    <row r="25" spans="1:16">
      <c r="A25" s="330">
        <v>119</v>
      </c>
      <c r="B25" s="104" t="s">
        <v>19</v>
      </c>
      <c r="C25" s="33">
        <v>2.3196849544154934</v>
      </c>
      <c r="D25" s="33">
        <v>1.9721434734376926</v>
      </c>
      <c r="E25" s="33">
        <v>2.2706161626586852</v>
      </c>
      <c r="F25" s="33">
        <v>2.0724166399892168</v>
      </c>
      <c r="G25" s="33">
        <v>1.8145527127563057</v>
      </c>
      <c r="H25" s="33">
        <v>1.7893701739396772</v>
      </c>
      <c r="I25" s="33">
        <v>2.0405280258676171</v>
      </c>
      <c r="J25" s="33">
        <v>2.207776278670428</v>
      </c>
      <c r="K25" s="33">
        <v>2.1143551216878849</v>
      </c>
      <c r="L25" s="33">
        <v>2.1991232828512368</v>
      </c>
      <c r="M25" s="33">
        <v>1.9091913928484274</v>
      </c>
      <c r="N25" s="33">
        <v>2.0600809922253109</v>
      </c>
      <c r="O25" s="33">
        <v>2.0138049803480413</v>
      </c>
      <c r="P25" s="157"/>
    </row>
    <row r="26" spans="1:16">
      <c r="A26" s="330">
        <v>120</v>
      </c>
      <c r="B26" s="104" t="s">
        <v>20</v>
      </c>
      <c r="C26" s="33">
        <v>1.9376089905057161</v>
      </c>
      <c r="D26" s="33">
        <v>2.2735884804850324</v>
      </c>
      <c r="E26" s="33">
        <v>2.0370370370370368</v>
      </c>
      <c r="F26" s="33">
        <v>1.9949220166848025</v>
      </c>
      <c r="G26" s="33">
        <v>2.6609898882384244</v>
      </c>
      <c r="H26" s="33">
        <v>2.0822488287350338</v>
      </c>
      <c r="I26" s="33">
        <v>2.1782841823056303</v>
      </c>
      <c r="J26" s="33">
        <v>1.6254876462938881</v>
      </c>
      <c r="K26" s="33">
        <v>1.5782828282828283</v>
      </c>
      <c r="L26" s="33">
        <v>1.9938650306748469</v>
      </c>
      <c r="M26" s="33">
        <v>2.0917376363364713</v>
      </c>
      <c r="N26" s="33">
        <v>1.485001485001485</v>
      </c>
      <c r="O26" s="33">
        <v>2.3630187564613792</v>
      </c>
      <c r="P26" s="157"/>
    </row>
    <row r="27" spans="1:16">
      <c r="A27" s="330">
        <v>201</v>
      </c>
      <c r="B27" s="104" t="s">
        <v>21</v>
      </c>
      <c r="C27" s="33">
        <v>2.1607281403555607</v>
      </c>
      <c r="D27" s="33">
        <v>2.0078695532490247</v>
      </c>
      <c r="E27" s="33">
        <v>2.06413737893795</v>
      </c>
      <c r="F27" s="33">
        <v>2.052354103563772</v>
      </c>
      <c r="G27" s="33">
        <v>2.0989705402438661</v>
      </c>
      <c r="H27" s="33">
        <v>2.0221355478476131</v>
      </c>
      <c r="I27" s="33">
        <v>2.1135602678571428</v>
      </c>
      <c r="J27" s="33">
        <v>2.0088906987003292</v>
      </c>
      <c r="K27" s="33">
        <v>2.0236489167526384</v>
      </c>
      <c r="L27" s="33">
        <v>1.9848046449584029</v>
      </c>
      <c r="M27" s="33">
        <v>1.9550403580678417</v>
      </c>
      <c r="N27" s="33">
        <v>2.1272528841232941</v>
      </c>
      <c r="O27" s="33">
        <v>2.2595105403440758</v>
      </c>
      <c r="P27" s="157"/>
    </row>
    <row r="28" spans="1:16">
      <c r="A28" s="330">
        <v>202</v>
      </c>
      <c r="B28" s="104" t="s">
        <v>22</v>
      </c>
      <c r="C28" s="33">
        <v>2.0826201072692001</v>
      </c>
      <c r="D28" s="33">
        <v>1.5844776783232335</v>
      </c>
      <c r="E28" s="33">
        <v>1.6499418463119744</v>
      </c>
      <c r="F28" s="33">
        <v>1.794526693584567</v>
      </c>
      <c r="G28" s="33">
        <v>1.7506371804443528</v>
      </c>
      <c r="H28" s="33">
        <v>1.9059083157789147</v>
      </c>
      <c r="I28" s="33">
        <v>2.2847698215935055</v>
      </c>
      <c r="J28" s="33">
        <v>1.8677447573113932</v>
      </c>
      <c r="K28" s="33">
        <v>2.1414755457308647</v>
      </c>
      <c r="L28" s="33">
        <v>1.9742893680030513</v>
      </c>
      <c r="M28" s="33">
        <v>2.3858512454581273</v>
      </c>
      <c r="N28" s="33">
        <v>2.2490682431564069</v>
      </c>
      <c r="O28" s="33">
        <v>1.9312313699147741</v>
      </c>
      <c r="P28" s="157"/>
    </row>
    <row r="29" spans="1:16">
      <c r="A29" s="330">
        <v>203</v>
      </c>
      <c r="B29" s="104" t="s">
        <v>23</v>
      </c>
      <c r="C29" s="33">
        <v>2.2094057559323979</v>
      </c>
      <c r="D29" s="33">
        <v>1.7854153880488759</v>
      </c>
      <c r="E29" s="33">
        <v>2.1402254009536192</v>
      </c>
      <c r="F29" s="33">
        <v>1.7679966223348111</v>
      </c>
      <c r="G29" s="33">
        <v>2.1841354677904254</v>
      </c>
      <c r="H29" s="33">
        <v>1.9726820985342224</v>
      </c>
      <c r="I29" s="33">
        <v>1.9612590799031477</v>
      </c>
      <c r="J29" s="33">
        <v>1.6497372204284604</v>
      </c>
      <c r="K29" s="33">
        <v>2.1825533576860336</v>
      </c>
      <c r="L29" s="33">
        <v>1.8034729736692947</v>
      </c>
      <c r="M29" s="33">
        <v>1.8112751880455837</v>
      </c>
      <c r="N29" s="33">
        <v>1.9027379658001384</v>
      </c>
      <c r="O29" s="33">
        <v>1.7505470459518599</v>
      </c>
      <c r="P29" s="157"/>
    </row>
    <row r="30" spans="1:16">
      <c r="A30" s="330">
        <v>204</v>
      </c>
      <c r="B30" s="104" t="s">
        <v>24</v>
      </c>
      <c r="C30" s="33">
        <v>0.34352456200618348</v>
      </c>
      <c r="D30" s="33">
        <v>0.33568311513930849</v>
      </c>
      <c r="E30" s="33">
        <v>0.98231827111984271</v>
      </c>
      <c r="F30" s="33">
        <v>1.598976654940838</v>
      </c>
      <c r="G30" s="33">
        <v>1.5644555694618272</v>
      </c>
      <c r="H30" s="33">
        <v>1.5234613040828764</v>
      </c>
      <c r="I30" s="33">
        <v>2.673002673002673</v>
      </c>
      <c r="J30" s="33">
        <v>2.324230098779779</v>
      </c>
      <c r="K30" s="33">
        <v>2.5619128949615715</v>
      </c>
      <c r="L30" s="33">
        <v>2.7862914460852606</v>
      </c>
      <c r="M30" s="33">
        <v>2.1810250817884405</v>
      </c>
      <c r="N30" s="33">
        <v>2.1436227224008575</v>
      </c>
      <c r="O30" s="33">
        <v>1.321003963011889</v>
      </c>
      <c r="P30" s="157"/>
    </row>
    <row r="31" spans="1:16">
      <c r="A31" s="330">
        <v>205</v>
      </c>
      <c r="B31" s="104" t="s">
        <v>25</v>
      </c>
      <c r="C31" s="33">
        <v>2.3600809170600137</v>
      </c>
      <c r="D31" s="33">
        <v>1.7352503718393653</v>
      </c>
      <c r="E31" s="33">
        <v>2.2617124394184169</v>
      </c>
      <c r="F31" s="33">
        <v>2.5318458738824274</v>
      </c>
      <c r="G31" s="33">
        <v>1.3944840409048653</v>
      </c>
      <c r="H31" s="33">
        <v>2.4233244982961</v>
      </c>
      <c r="I31" s="33">
        <v>1.7722640673460346</v>
      </c>
      <c r="J31" s="33">
        <v>1.805184489854863</v>
      </c>
      <c r="K31" s="33">
        <v>2.120291186656301</v>
      </c>
      <c r="L31" s="33">
        <v>1.7988100179881001</v>
      </c>
      <c r="M31" s="33">
        <v>2.1694915254237288</v>
      </c>
      <c r="N31" s="33">
        <v>2.6648900732844769</v>
      </c>
      <c r="O31" s="33">
        <v>2.2270256107945241</v>
      </c>
      <c r="P31" s="157"/>
    </row>
    <row r="32" spans="1:16">
      <c r="A32" s="330">
        <v>206</v>
      </c>
      <c r="B32" s="104" t="s">
        <v>26</v>
      </c>
      <c r="C32" s="33">
        <v>1.9616634906400627</v>
      </c>
      <c r="D32" s="33">
        <v>2.0224104946706754</v>
      </c>
      <c r="E32" s="33">
        <v>2.0205242728771204</v>
      </c>
      <c r="F32" s="33">
        <v>2.1795537104307217</v>
      </c>
      <c r="G32" s="33">
        <v>2.0763698977008</v>
      </c>
      <c r="H32" s="33">
        <v>2.1200019720948577</v>
      </c>
      <c r="I32" s="33">
        <v>2.1034515728081078</v>
      </c>
      <c r="J32" s="33">
        <v>1.8131101813110182</v>
      </c>
      <c r="K32" s="33">
        <v>2.2198061067319017</v>
      </c>
      <c r="L32" s="33">
        <v>1.854140914709518</v>
      </c>
      <c r="M32" s="33">
        <v>1.5942091430048688</v>
      </c>
      <c r="N32" s="33">
        <v>1.7241379310344827</v>
      </c>
      <c r="O32" s="33">
        <v>1.685716635145136</v>
      </c>
      <c r="P32" s="157"/>
    </row>
    <row r="33" spans="1:16">
      <c r="A33" s="330">
        <v>207</v>
      </c>
      <c r="B33" s="104" t="s">
        <v>27</v>
      </c>
      <c r="C33" s="33">
        <v>2.6626093571700262</v>
      </c>
      <c r="D33" s="33">
        <v>2.4705083070841827</v>
      </c>
      <c r="E33" s="33">
        <v>1.6805713942740532</v>
      </c>
      <c r="F33" s="33">
        <v>2.6921051091473052</v>
      </c>
      <c r="G33" s="33">
        <v>1.6545900610486677</v>
      </c>
      <c r="H33" s="33">
        <v>1.6096802841918294</v>
      </c>
      <c r="I33" s="33">
        <v>1.8313045351718193</v>
      </c>
      <c r="J33" s="33">
        <v>1.5744725516951821</v>
      </c>
      <c r="K33" s="33">
        <v>2.3549889929862284</v>
      </c>
      <c r="L33" s="33">
        <v>2.2477522477522478</v>
      </c>
      <c r="M33" s="33">
        <v>2.0973563554775145</v>
      </c>
      <c r="N33" s="33">
        <v>2.3422562141491392</v>
      </c>
      <c r="O33" s="33">
        <v>2.2522522522522523</v>
      </c>
      <c r="P33" s="157"/>
    </row>
    <row r="34" spans="1:16">
      <c r="A34" s="330">
        <v>208</v>
      </c>
      <c r="B34" s="104" t="s">
        <v>28</v>
      </c>
      <c r="C34" s="33">
        <v>1.7397067351503603</v>
      </c>
      <c r="D34" s="33">
        <v>1.3649136892814131</v>
      </c>
      <c r="E34" s="33">
        <v>1.8643672803542299</v>
      </c>
      <c r="F34" s="33">
        <v>2.0345113405169166</v>
      </c>
      <c r="G34" s="33">
        <v>1.5351999415161925</v>
      </c>
      <c r="H34" s="33">
        <v>1.4874628134296644</v>
      </c>
      <c r="I34" s="33">
        <v>1.8480492813141685</v>
      </c>
      <c r="J34" s="33">
        <v>2.0593901547864215</v>
      </c>
      <c r="K34" s="33">
        <v>1.420546264609027</v>
      </c>
      <c r="L34" s="33">
        <v>1.7578002385586038</v>
      </c>
      <c r="M34" s="33">
        <v>1.8335166850018336</v>
      </c>
      <c r="N34" s="33">
        <v>2.0916751329707761</v>
      </c>
      <c r="O34" s="33">
        <v>2.106741573033708</v>
      </c>
      <c r="P34" s="157"/>
    </row>
    <row r="35" spans="1:16">
      <c r="A35" s="330">
        <v>209</v>
      </c>
      <c r="B35" s="2" t="s">
        <v>29</v>
      </c>
      <c r="C35" s="33">
        <v>2.533978346003225</v>
      </c>
      <c r="D35" s="33">
        <v>2.1240916713247624</v>
      </c>
      <c r="E35" s="33">
        <v>1.9493177387914229</v>
      </c>
      <c r="F35" s="33">
        <v>2.2093634928984742</v>
      </c>
      <c r="G35" s="33">
        <v>2.2494887525562373</v>
      </c>
      <c r="H35" s="33">
        <v>2.8786976374826287</v>
      </c>
      <c r="I35" s="33">
        <v>1.7307692307692308</v>
      </c>
      <c r="J35" s="33">
        <v>1.2149532710280375</v>
      </c>
      <c r="K35" s="33">
        <v>2.1838034576888079</v>
      </c>
      <c r="L35" s="33">
        <v>1.7706949977866313</v>
      </c>
      <c r="M35" s="33">
        <v>2.0720020720020722</v>
      </c>
      <c r="N35" s="33">
        <v>2.5346400811084826</v>
      </c>
      <c r="O35" s="33">
        <v>2.4807740014884647</v>
      </c>
      <c r="P35" s="157"/>
    </row>
    <row r="36" spans="1:16">
      <c r="A36" s="330">
        <v>210</v>
      </c>
      <c r="B36" s="2" t="s">
        <v>30</v>
      </c>
      <c r="C36" s="33">
        <v>2.0406549078541483</v>
      </c>
      <c r="D36" s="33">
        <v>1.7115699069333863</v>
      </c>
      <c r="E36" s="33">
        <v>1.6372647353826184</v>
      </c>
      <c r="F36" s="33">
        <v>1.7710237659963437</v>
      </c>
      <c r="G36" s="33">
        <v>1.5628457623368002</v>
      </c>
      <c r="H36" s="33">
        <v>1.7514071419976738</v>
      </c>
      <c r="I36" s="33">
        <v>1.7896918897343788</v>
      </c>
      <c r="J36" s="33">
        <v>1.7432883398914181</v>
      </c>
      <c r="K36" s="33">
        <v>1.8466663448076088</v>
      </c>
      <c r="L36" s="33">
        <v>1.7668464715724934</v>
      </c>
      <c r="M36" s="33">
        <v>1.8631705709936153</v>
      </c>
      <c r="N36" s="33">
        <v>1.8758620689655172</v>
      </c>
      <c r="O36" s="33">
        <v>2.0183801425749377</v>
      </c>
      <c r="P36" s="157"/>
    </row>
    <row r="37" spans="1:16">
      <c r="A37" s="330">
        <v>211</v>
      </c>
      <c r="B37" s="2" t="s">
        <v>344</v>
      </c>
      <c r="C37" s="33">
        <v>1.2031281331461801</v>
      </c>
      <c r="D37" s="33">
        <v>0.97694411879640475</v>
      </c>
      <c r="E37" s="33">
        <v>2.6555386949924129</v>
      </c>
      <c r="F37" s="33">
        <v>2.0325203252032522</v>
      </c>
      <c r="G37" s="33">
        <v>2.6997840172786174</v>
      </c>
      <c r="H37" s="33">
        <v>2.9767116091752759</v>
      </c>
      <c r="I37" s="33">
        <v>2.3692672194956845</v>
      </c>
      <c r="J37" s="33">
        <v>2.6307135810588624</v>
      </c>
      <c r="K37" s="33">
        <v>1.2793858947705101</v>
      </c>
      <c r="L37" s="33">
        <v>2.3313646254274167</v>
      </c>
      <c r="M37" s="33">
        <v>1.8187329493785995</v>
      </c>
      <c r="N37" s="33">
        <v>1.9171213685297153</v>
      </c>
      <c r="O37" s="33">
        <v>2.3008340523439745</v>
      </c>
      <c r="P37" s="157"/>
    </row>
    <row r="38" spans="1:16">
      <c r="A38" s="330">
        <v>212</v>
      </c>
      <c r="B38" s="2" t="s">
        <v>345</v>
      </c>
      <c r="C38" s="33">
        <v>1.7311734883145791</v>
      </c>
      <c r="D38" s="33">
        <v>1.6849199663016006</v>
      </c>
      <c r="E38" s="33">
        <v>2.1028037383177569</v>
      </c>
      <c r="F38" s="33">
        <v>1.0236578707916288</v>
      </c>
      <c r="G38" s="33">
        <v>2.6595744680851063</v>
      </c>
      <c r="H38" s="33">
        <v>1.6165535079211122</v>
      </c>
      <c r="I38" s="33">
        <v>2.3950848693116735</v>
      </c>
      <c r="J38" s="33">
        <v>2.8317152103559873</v>
      </c>
      <c r="K38" s="33">
        <v>2.9498525073746311</v>
      </c>
      <c r="L38" s="33">
        <v>1.9140587616039813</v>
      </c>
      <c r="M38" s="33">
        <v>1.9580419580419581</v>
      </c>
      <c r="N38" s="33">
        <v>3.0914711765775595</v>
      </c>
      <c r="O38" s="33">
        <v>2.1333333333333333</v>
      </c>
      <c r="P38" s="157"/>
    </row>
    <row r="39" spans="1:16">
      <c r="A39" s="330">
        <v>213</v>
      </c>
      <c r="B39" s="2" t="s">
        <v>33</v>
      </c>
      <c r="C39" s="33">
        <v>1.8510520145616092</v>
      </c>
      <c r="D39" s="33">
        <v>1.8606326150891304</v>
      </c>
      <c r="E39" s="33">
        <v>1.339857858557614</v>
      </c>
      <c r="F39" s="33">
        <v>1.4743407995463567</v>
      </c>
      <c r="G39" s="33">
        <v>2.3724137931034481</v>
      </c>
      <c r="H39" s="33">
        <v>1.1783610069630424</v>
      </c>
      <c r="I39" s="33">
        <v>0.88064649813510154</v>
      </c>
      <c r="J39" s="33">
        <v>2.2632399537293169</v>
      </c>
      <c r="K39" s="33">
        <v>1.9082101966924356</v>
      </c>
      <c r="L39" s="33">
        <v>1.4747859181731686</v>
      </c>
      <c r="M39" s="33">
        <v>2.7790643816581753</v>
      </c>
      <c r="N39" s="33">
        <v>2.6021804477544981</v>
      </c>
      <c r="O39" s="33">
        <v>1.5247222827270748</v>
      </c>
      <c r="P39" s="157"/>
    </row>
    <row r="40" spans="1:16">
      <c r="A40" s="330">
        <v>214</v>
      </c>
      <c r="B40" s="2" t="s">
        <v>34</v>
      </c>
      <c r="C40" s="33">
        <v>1.7261219792865361</v>
      </c>
      <c r="D40" s="33">
        <v>0.66445182724252494</v>
      </c>
      <c r="E40" s="33">
        <v>1.5974440894568689</v>
      </c>
      <c r="F40" s="33">
        <v>1.6442297811119104</v>
      </c>
      <c r="G40" s="33">
        <v>1.1900039666798889</v>
      </c>
      <c r="H40" s="33">
        <v>1.3375370211139772</v>
      </c>
      <c r="I40" s="33">
        <v>1.6447368421052631</v>
      </c>
      <c r="J40" s="33">
        <v>1.1418533157663593</v>
      </c>
      <c r="K40" s="33">
        <v>1.52297148658939</v>
      </c>
      <c r="L40" s="33">
        <v>1.3863969988582614</v>
      </c>
      <c r="M40" s="33">
        <v>1.1028832519300455</v>
      </c>
      <c r="N40" s="33">
        <v>1.7420283268954024</v>
      </c>
      <c r="O40" s="33">
        <v>1.6071298122580175</v>
      </c>
      <c r="P40" s="157"/>
    </row>
    <row r="41" spans="1:16">
      <c r="A41" s="330">
        <v>215</v>
      </c>
      <c r="B41" s="2" t="s">
        <v>35</v>
      </c>
      <c r="C41" s="33">
        <v>1.5850372483753368</v>
      </c>
      <c r="D41" s="33">
        <v>2.0083423451259077</v>
      </c>
      <c r="E41" s="33">
        <v>2.253267237494367</v>
      </c>
      <c r="F41" s="33">
        <v>1.4643432420559379</v>
      </c>
      <c r="G41" s="33">
        <v>1.9977168949771689</v>
      </c>
      <c r="H41" s="33">
        <v>1.941747572815534</v>
      </c>
      <c r="I41" s="33">
        <v>1.3435442697836895</v>
      </c>
      <c r="J41" s="33">
        <v>1.1755485893416928</v>
      </c>
      <c r="K41" s="33">
        <v>2.4160732451678535</v>
      </c>
      <c r="L41" s="33">
        <v>1.8557466287269577</v>
      </c>
      <c r="M41" s="33">
        <v>1.6879672052085846</v>
      </c>
      <c r="N41" s="33">
        <v>1.638001638001638</v>
      </c>
      <c r="O41" s="33">
        <v>2.9545454545454546</v>
      </c>
      <c r="P41" s="157"/>
    </row>
    <row r="42" spans="1:16">
      <c r="A42" s="330">
        <v>216</v>
      </c>
      <c r="B42" s="2" t="s">
        <v>36</v>
      </c>
      <c r="C42" s="107" t="s">
        <v>350</v>
      </c>
      <c r="D42" s="107" t="s">
        <v>350</v>
      </c>
      <c r="E42" s="107" t="s">
        <v>350</v>
      </c>
      <c r="F42" s="107" t="s">
        <v>350</v>
      </c>
      <c r="G42" s="107" t="s">
        <v>350</v>
      </c>
      <c r="H42" s="107" t="s">
        <v>350</v>
      </c>
      <c r="I42" s="107" t="s">
        <v>350</v>
      </c>
      <c r="J42" s="107" t="s">
        <v>350</v>
      </c>
      <c r="K42" s="107" t="s">
        <v>350</v>
      </c>
      <c r="L42" s="33">
        <v>0.51308363263211898</v>
      </c>
      <c r="M42" s="33">
        <v>1.1647254575707153</v>
      </c>
      <c r="N42" s="33">
        <v>1.1074197120708749</v>
      </c>
      <c r="O42" s="33">
        <v>0.60368246302444906</v>
      </c>
      <c r="P42" s="157"/>
    </row>
    <row r="43" spans="1:16">
      <c r="A43" s="330">
        <v>301</v>
      </c>
      <c r="B43" s="2" t="s">
        <v>37</v>
      </c>
      <c r="C43" s="33">
        <v>2.2547570803942776</v>
      </c>
      <c r="D43" s="33">
        <v>2.3513304363354961</v>
      </c>
      <c r="E43" s="33">
        <v>2.1486643437862951</v>
      </c>
      <c r="F43" s="33">
        <v>2.172647363712529</v>
      </c>
      <c r="G43" s="33">
        <v>1.9991947687736886</v>
      </c>
      <c r="H43" s="33">
        <v>1.9506380211860963</v>
      </c>
      <c r="I43" s="33">
        <v>1.9260197351063268</v>
      </c>
      <c r="J43" s="33">
        <v>2.2040058773490063</v>
      </c>
      <c r="K43" s="33">
        <v>1.9922579343563622</v>
      </c>
      <c r="L43" s="33">
        <v>1.9120930634198092</v>
      </c>
      <c r="M43" s="33">
        <v>2.2710251020753303</v>
      </c>
      <c r="N43" s="33">
        <v>2.1141900157970377</v>
      </c>
      <c r="O43" s="33">
        <v>2.5498567167670623</v>
      </c>
      <c r="P43" s="157"/>
    </row>
    <row r="44" spans="1:16">
      <c r="A44" s="330">
        <v>302</v>
      </c>
      <c r="B44" s="2" t="s">
        <v>38</v>
      </c>
      <c r="C44" s="33">
        <v>1.8183355886332884</v>
      </c>
      <c r="D44" s="33">
        <v>2.1459227467811157</v>
      </c>
      <c r="E44" s="33">
        <v>2.0517359295168363</v>
      </c>
      <c r="F44" s="33">
        <v>1.808247179527497</v>
      </c>
      <c r="G44" s="33">
        <v>2.2660931018589645</v>
      </c>
      <c r="H44" s="33">
        <v>2.0596936673781969</v>
      </c>
      <c r="I44" s="33">
        <v>2.0047384727537816</v>
      </c>
      <c r="J44" s="33">
        <v>2.3494233233660826</v>
      </c>
      <c r="K44" s="33">
        <v>2.1586240512499129</v>
      </c>
      <c r="L44" s="33">
        <v>2.7918695311702018</v>
      </c>
      <c r="M44" s="33">
        <v>2.2000733357778595</v>
      </c>
      <c r="N44" s="33">
        <v>2.1239053718468175</v>
      </c>
      <c r="O44" s="33">
        <v>2.3737730159748507</v>
      </c>
      <c r="P44" s="157"/>
    </row>
    <row r="45" spans="1:16">
      <c r="A45" s="330">
        <v>303</v>
      </c>
      <c r="B45" s="2" t="s">
        <v>39</v>
      </c>
      <c r="C45" s="33">
        <v>1.9366157070925702</v>
      </c>
      <c r="D45" s="33">
        <v>1.6620130301821567</v>
      </c>
      <c r="E45" s="33">
        <v>1.6578392111269</v>
      </c>
      <c r="F45" s="33">
        <v>2.0348654261679497</v>
      </c>
      <c r="G45" s="33">
        <v>1.7366076901074654</v>
      </c>
      <c r="H45" s="33">
        <v>1.7678372795169235</v>
      </c>
      <c r="I45" s="33">
        <v>2.2376974864484271</v>
      </c>
      <c r="J45" s="33">
        <v>2.1432197176214021</v>
      </c>
      <c r="K45" s="33">
        <v>1.9084319662354345</v>
      </c>
      <c r="L45" s="33">
        <v>1.8088688301454259</v>
      </c>
      <c r="M45" s="33">
        <v>1.8722332067680354</v>
      </c>
      <c r="N45" s="33">
        <v>2.1653577136572202</v>
      </c>
      <c r="O45" s="33">
        <v>1.9442096365173287</v>
      </c>
      <c r="P45" s="157"/>
    </row>
    <row r="46" spans="1:16">
      <c r="A46" s="330">
        <v>304</v>
      </c>
      <c r="B46" s="2" t="s">
        <v>40</v>
      </c>
      <c r="C46" s="33">
        <v>2.1638330757341575</v>
      </c>
      <c r="D46" s="33">
        <v>1.8281535648994516</v>
      </c>
      <c r="E46" s="33">
        <v>1.4954389113204727</v>
      </c>
      <c r="F46" s="33">
        <v>2.0609450905343736</v>
      </c>
      <c r="G46" s="33">
        <v>1.7386264850767894</v>
      </c>
      <c r="H46" s="33">
        <v>2.1340162185232612</v>
      </c>
      <c r="I46" s="33">
        <v>2.6458710486004735</v>
      </c>
      <c r="J46" s="33">
        <v>1.5021166188720469</v>
      </c>
      <c r="K46" s="33">
        <v>2.8172793131204719</v>
      </c>
      <c r="L46" s="33">
        <v>2.5006580679126085</v>
      </c>
      <c r="M46" s="33">
        <v>1.423579655752556</v>
      </c>
      <c r="N46" s="33">
        <v>2.5371051630090067</v>
      </c>
      <c r="O46" s="33">
        <v>2.3637720826076141</v>
      </c>
      <c r="P46" s="157"/>
    </row>
    <row r="47" spans="1:16">
      <c r="A47" s="330">
        <v>305</v>
      </c>
      <c r="B47" s="2" t="s">
        <v>41</v>
      </c>
      <c r="C47" s="33">
        <v>2.1580879984539072</v>
      </c>
      <c r="D47" s="33">
        <v>2.1958438086751744</v>
      </c>
      <c r="E47" s="33">
        <v>2.1007744646160602</v>
      </c>
      <c r="F47" s="33">
        <v>2.4154589371980677</v>
      </c>
      <c r="G47" s="33">
        <v>2.2006235099944984</v>
      </c>
      <c r="H47" s="33">
        <v>2.0171001926782277</v>
      </c>
      <c r="I47" s="33">
        <v>2.1318173743116007</v>
      </c>
      <c r="J47" s="33">
        <v>2.2483721201857096</v>
      </c>
      <c r="K47" s="33">
        <v>2.1042315231177215</v>
      </c>
      <c r="L47" s="33">
        <v>2.245977142207312</v>
      </c>
      <c r="M47" s="33">
        <v>1.8249199842776125</v>
      </c>
      <c r="N47" s="33">
        <v>2.6166351185836767</v>
      </c>
      <c r="O47" s="33">
        <v>2.1546961325966851</v>
      </c>
      <c r="P47" s="157"/>
    </row>
    <row r="48" spans="1:16">
      <c r="A48" s="330">
        <v>306</v>
      </c>
      <c r="B48" s="2" t="s">
        <v>42</v>
      </c>
      <c r="C48" s="33">
        <v>2.197802197802198</v>
      </c>
      <c r="D48" s="33">
        <v>3.1619237809951741</v>
      </c>
      <c r="E48" s="33">
        <v>2.6118184786157363</v>
      </c>
      <c r="F48" s="33">
        <v>2.084669660038486</v>
      </c>
      <c r="G48" s="33">
        <v>2.5224657102317516</v>
      </c>
      <c r="H48" s="33">
        <v>2.6279177616324008</v>
      </c>
      <c r="I48" s="33">
        <v>2.4129090634896695</v>
      </c>
      <c r="J48" s="33">
        <v>2.0661157024793391</v>
      </c>
      <c r="K48" s="33">
        <v>1.1552346570397112</v>
      </c>
      <c r="L48" s="33">
        <v>2.2634035931532042</v>
      </c>
      <c r="M48" s="33">
        <v>2.773540424351685</v>
      </c>
      <c r="N48" s="33">
        <v>1.9021739130434783</v>
      </c>
      <c r="O48" s="33">
        <v>3.1970161182895964</v>
      </c>
      <c r="P48" s="157"/>
    </row>
    <row r="49" spans="1:16">
      <c r="A49" s="330">
        <v>307</v>
      </c>
      <c r="B49" s="2" t="s">
        <v>43</v>
      </c>
      <c r="C49" s="33">
        <v>2.4787535410764874</v>
      </c>
      <c r="D49" s="33">
        <v>1.4866204162537164</v>
      </c>
      <c r="E49" s="33">
        <v>2.6157721371827165</v>
      </c>
      <c r="F49" s="33">
        <v>1.9463565155471161</v>
      </c>
      <c r="G49" s="33">
        <v>2.278010227801023</v>
      </c>
      <c r="H49" s="33">
        <v>1.954367784746841</v>
      </c>
      <c r="I49" s="33">
        <v>1.64349486963088</v>
      </c>
      <c r="J49" s="33">
        <v>2.264808362369338</v>
      </c>
      <c r="K49" s="33">
        <v>2.3079882036158481</v>
      </c>
      <c r="L49" s="33">
        <v>2.2225017821948252</v>
      </c>
      <c r="M49" s="33">
        <v>2.3884038873332236</v>
      </c>
      <c r="N49" s="33">
        <v>2.3044269254093392</v>
      </c>
      <c r="O49" s="33">
        <v>2.1466905187835419</v>
      </c>
      <c r="P49" s="157"/>
    </row>
    <row r="50" spans="1:16">
      <c r="A50" s="330">
        <v>308</v>
      </c>
      <c r="B50" s="2" t="s">
        <v>44</v>
      </c>
      <c r="C50" s="33">
        <v>2.3122039251071511</v>
      </c>
      <c r="D50" s="33">
        <v>1.8737944337282999</v>
      </c>
      <c r="E50" s="33">
        <v>1.7206151199053663</v>
      </c>
      <c r="F50" s="33">
        <v>2.1029388570527314</v>
      </c>
      <c r="G50" s="33">
        <v>2.3124357656731758</v>
      </c>
      <c r="H50" s="33">
        <v>2.1551724137931032</v>
      </c>
      <c r="I50" s="33">
        <v>1.5155218772916157</v>
      </c>
      <c r="J50" s="33">
        <v>2.3447219829648773</v>
      </c>
      <c r="K50" s="33">
        <v>2.0158454830997141</v>
      </c>
      <c r="L50" s="33">
        <v>2.5252525252525255</v>
      </c>
      <c r="M50" s="33">
        <v>2.1601188065343591</v>
      </c>
      <c r="N50" s="33">
        <v>2.4266490183101697</v>
      </c>
      <c r="O50" s="33">
        <v>2.5554400554400551</v>
      </c>
      <c r="P50" s="157"/>
    </row>
    <row r="51" spans="1:16">
      <c r="A51" s="330">
        <v>401</v>
      </c>
      <c r="B51" s="2" t="s">
        <v>45</v>
      </c>
      <c r="C51" s="33">
        <v>2.0243259334864336</v>
      </c>
      <c r="D51" s="33">
        <v>2.1471632669914942</v>
      </c>
      <c r="E51" s="33">
        <v>1.7939805545322034</v>
      </c>
      <c r="F51" s="33">
        <v>1.7448200654307524</v>
      </c>
      <c r="G51" s="33">
        <v>1.9997879012831972</v>
      </c>
      <c r="H51" s="33">
        <v>1.7497684130041613</v>
      </c>
      <c r="I51" s="33">
        <v>2.0319677174706294</v>
      </c>
      <c r="J51" s="33">
        <v>1.970457118101653</v>
      </c>
      <c r="K51" s="33">
        <v>1.9272563250912371</v>
      </c>
      <c r="L51" s="33">
        <v>2.0179881593542439</v>
      </c>
      <c r="M51" s="33">
        <v>1.9092953915363289</v>
      </c>
      <c r="N51" s="33">
        <v>2.0006970170252862</v>
      </c>
      <c r="O51" s="33">
        <v>1.7866714311238163</v>
      </c>
      <c r="P51" s="157"/>
    </row>
    <row r="52" spans="1:16">
      <c r="A52" s="330">
        <v>402</v>
      </c>
      <c r="B52" s="2" t="s">
        <v>46</v>
      </c>
      <c r="C52" s="33">
        <v>2.1105248542071644</v>
      </c>
      <c r="D52" s="33">
        <v>1.9389238972370335</v>
      </c>
      <c r="E52" s="33">
        <v>1.9301998017632638</v>
      </c>
      <c r="F52" s="33">
        <v>1.6210739614994933</v>
      </c>
      <c r="G52" s="33">
        <v>1.672899035622909</v>
      </c>
      <c r="H52" s="33">
        <v>1.8123718223875613</v>
      </c>
      <c r="I52" s="33">
        <v>1.2026458208057726</v>
      </c>
      <c r="J52" s="33">
        <v>1.8469300418937789</v>
      </c>
      <c r="K52" s="33">
        <v>2.1528998242530757</v>
      </c>
      <c r="L52" s="33">
        <v>1.7567162260593856</v>
      </c>
      <c r="M52" s="33">
        <v>2.467896432007362</v>
      </c>
      <c r="N52" s="33">
        <v>2.0541473234460375</v>
      </c>
      <c r="O52" s="33">
        <v>2.3456141060379343</v>
      </c>
      <c r="P52" s="157"/>
    </row>
    <row r="53" spans="1:16">
      <c r="A53" s="330">
        <v>403</v>
      </c>
      <c r="B53" s="2" t="s">
        <v>47</v>
      </c>
      <c r="C53" s="33">
        <v>2.1951801479360533</v>
      </c>
      <c r="D53" s="33">
        <v>1.2135922330097086</v>
      </c>
      <c r="E53" s="33">
        <v>2.5052382253803405</v>
      </c>
      <c r="F53" s="33">
        <v>2.0937277263007839</v>
      </c>
      <c r="G53" s="33">
        <v>1.3499390350113221</v>
      </c>
      <c r="H53" s="33">
        <v>1.9118021921998469</v>
      </c>
      <c r="I53" s="33">
        <v>2.495321272613849</v>
      </c>
      <c r="J53" s="33">
        <v>2.3270055113288426</v>
      </c>
      <c r="K53" s="33">
        <v>2.1271472146411945</v>
      </c>
      <c r="L53" s="33">
        <v>2.3270489863532382</v>
      </c>
      <c r="M53" s="33">
        <v>2.1710475304334342</v>
      </c>
      <c r="N53" s="33">
        <v>2.0275439938791124</v>
      </c>
      <c r="O53" s="33">
        <v>1.8918612130614099</v>
      </c>
      <c r="P53" s="157"/>
    </row>
    <row r="54" spans="1:16">
      <c r="A54" s="330">
        <v>404</v>
      </c>
      <c r="B54" s="2" t="s">
        <v>48</v>
      </c>
      <c r="C54" s="33">
        <v>1.8769943064506036</v>
      </c>
      <c r="D54" s="33">
        <v>1.2751229582852632</v>
      </c>
      <c r="E54" s="33">
        <v>2.1173979531819787</v>
      </c>
      <c r="F54" s="33">
        <v>1.9425241387190768</v>
      </c>
      <c r="G54" s="33">
        <v>1.665463831677122</v>
      </c>
      <c r="H54" s="33">
        <v>1.8840501695645151</v>
      </c>
      <c r="I54" s="33">
        <v>2.193096966215863</v>
      </c>
      <c r="J54" s="33">
        <v>1.8304774495347536</v>
      </c>
      <c r="K54" s="33">
        <v>1.9831432821021318</v>
      </c>
      <c r="L54" s="33">
        <v>1.7891682785299805</v>
      </c>
      <c r="M54" s="33">
        <v>2.0765491528623343</v>
      </c>
      <c r="N54" s="33">
        <v>1.9419271314962085</v>
      </c>
      <c r="O54" s="33">
        <v>2.4041732819233386</v>
      </c>
      <c r="P54" s="157"/>
    </row>
    <row r="55" spans="1:16">
      <c r="A55" s="330">
        <v>405</v>
      </c>
      <c r="B55" s="2" t="s">
        <v>49</v>
      </c>
      <c r="C55" s="33">
        <v>2.2724110745258082</v>
      </c>
      <c r="D55" s="33">
        <v>1.4416362571518673</v>
      </c>
      <c r="E55" s="33">
        <v>1.8363064008394543</v>
      </c>
      <c r="F55" s="33">
        <v>1.8299429738701167</v>
      </c>
      <c r="G55" s="33">
        <v>2.0707363538474279</v>
      </c>
      <c r="H55" s="33">
        <v>2.2521616730343856</v>
      </c>
      <c r="I55" s="33">
        <v>2.3089265448283958</v>
      </c>
      <c r="J55" s="33">
        <v>1.834862385321101</v>
      </c>
      <c r="K55" s="33">
        <v>2.3933285965371529</v>
      </c>
      <c r="L55" s="33">
        <v>2.3038104293132449</v>
      </c>
      <c r="M55" s="33">
        <v>2.43378668575519</v>
      </c>
      <c r="N55" s="33">
        <v>2.778461646678156</v>
      </c>
      <c r="O55" s="33">
        <v>2.1468887426849959</v>
      </c>
      <c r="P55" s="157"/>
    </row>
    <row r="56" spans="1:16">
      <c r="A56" s="330">
        <v>406</v>
      </c>
      <c r="B56" s="2" t="s">
        <v>50</v>
      </c>
      <c r="C56" s="33">
        <v>2.0031628887717448</v>
      </c>
      <c r="D56" s="33">
        <v>1.4406256431364479</v>
      </c>
      <c r="E56" s="33">
        <v>2.2039671408535364</v>
      </c>
      <c r="F56" s="33">
        <v>1.5646391550948562</v>
      </c>
      <c r="G56" s="33">
        <v>2.1948659223208318</v>
      </c>
      <c r="H56" s="33">
        <v>2.138142604815469</v>
      </c>
      <c r="I56" s="33">
        <v>1.4474398407816176</v>
      </c>
      <c r="J56" s="33">
        <v>1.4134275618374557</v>
      </c>
      <c r="K56" s="33">
        <v>1.8131583491624934</v>
      </c>
      <c r="L56" s="33">
        <v>1.6041877744005404</v>
      </c>
      <c r="M56" s="33">
        <v>2.3142408463509381</v>
      </c>
      <c r="N56" s="33">
        <v>2.2010271460014672</v>
      </c>
      <c r="O56" s="33">
        <v>2.0932292085983417</v>
      </c>
      <c r="P56" s="157"/>
    </row>
    <row r="57" spans="1:16">
      <c r="A57" s="330">
        <v>407</v>
      </c>
      <c r="B57" s="2" t="s">
        <v>51</v>
      </c>
      <c r="C57" s="33">
        <v>2.2433596554199569</v>
      </c>
      <c r="D57" s="33">
        <v>1.9311797752808988</v>
      </c>
      <c r="E57" s="33">
        <v>1.7132088401576153</v>
      </c>
      <c r="F57" s="33">
        <v>2.0962602716753311</v>
      </c>
      <c r="G57" s="33">
        <v>0.90252707581227443</v>
      </c>
      <c r="H57" s="33">
        <v>1.8425058078987422</v>
      </c>
      <c r="I57" s="33">
        <v>2.1101992966002343</v>
      </c>
      <c r="J57" s="33">
        <v>1.530221882172915</v>
      </c>
      <c r="K57" s="33">
        <v>1.7256902761104442</v>
      </c>
      <c r="L57" s="33">
        <v>1.7647058823529413</v>
      </c>
      <c r="M57" s="33">
        <v>1.3703570140641903</v>
      </c>
      <c r="N57" s="33">
        <v>2.0574671869457255</v>
      </c>
      <c r="O57" s="33">
        <v>1.8174192646442053</v>
      </c>
      <c r="P57" s="157"/>
    </row>
    <row r="58" spans="1:16">
      <c r="A58" s="330">
        <v>408</v>
      </c>
      <c r="B58" s="2" t="s">
        <v>52</v>
      </c>
      <c r="C58" s="33">
        <v>1.9914368216668328</v>
      </c>
      <c r="D58" s="33">
        <v>1.6514474451136585</v>
      </c>
      <c r="E58" s="33">
        <v>2.5551244440238476</v>
      </c>
      <c r="F58" s="33">
        <v>1.9404915912031049</v>
      </c>
      <c r="G58" s="33">
        <v>2.1643069708720355</v>
      </c>
      <c r="H58" s="33">
        <v>2.6366672525927228</v>
      </c>
      <c r="I58" s="33">
        <v>1.3733905579399142</v>
      </c>
      <c r="J58" s="33">
        <v>1.7655960988733816</v>
      </c>
      <c r="K58" s="33">
        <v>1.8973766705164163</v>
      </c>
      <c r="L58" s="33">
        <v>1.6983420946219168</v>
      </c>
      <c r="M58" s="33">
        <v>1.8248175182481752</v>
      </c>
      <c r="N58" s="33">
        <v>2.0337922403003756</v>
      </c>
      <c r="O58" s="33">
        <v>1.9312475859405176</v>
      </c>
      <c r="P58" s="157"/>
    </row>
    <row r="59" spans="1:16">
      <c r="A59" s="330">
        <v>409</v>
      </c>
      <c r="B59" s="2" t="s">
        <v>53</v>
      </c>
      <c r="C59" s="33">
        <v>2.2052337547780065</v>
      </c>
      <c r="D59" s="33">
        <v>2.2976951245781576</v>
      </c>
      <c r="E59" s="33">
        <v>2.3127058658630597</v>
      </c>
      <c r="F59" s="33">
        <v>1.782164644595243</v>
      </c>
      <c r="G59" s="33">
        <v>2.0105891026070641</v>
      </c>
      <c r="H59" s="33">
        <v>0.85011770860580693</v>
      </c>
      <c r="I59" s="33">
        <v>1.5347231103721704</v>
      </c>
      <c r="J59" s="33">
        <v>1.6941707975152163</v>
      </c>
      <c r="K59" s="33">
        <v>1.9105139898927648</v>
      </c>
      <c r="L59" s="33">
        <v>1.7545982575024202</v>
      </c>
      <c r="M59" s="33">
        <v>1.6643880401830826</v>
      </c>
      <c r="N59" s="33">
        <v>1.5290519877675841</v>
      </c>
      <c r="O59" s="33">
        <v>1.8650192330108404</v>
      </c>
      <c r="P59" s="157"/>
    </row>
    <row r="60" spans="1:16">
      <c r="A60" s="330">
        <v>410</v>
      </c>
      <c r="B60" s="2" t="s">
        <v>54</v>
      </c>
      <c r="C60" s="33">
        <v>1.6095859787176965</v>
      </c>
      <c r="D60" s="33">
        <v>1.7519870096572943</v>
      </c>
      <c r="E60" s="33">
        <v>1.5928769808854761</v>
      </c>
      <c r="F60" s="33">
        <v>2.0370588004857599</v>
      </c>
      <c r="G60" s="33">
        <v>1.5794223826714799</v>
      </c>
      <c r="H60" s="33">
        <v>1.4417012074247613</v>
      </c>
      <c r="I60" s="33">
        <v>1.5837493544499914</v>
      </c>
      <c r="J60" s="33">
        <v>1.9165317384264615</v>
      </c>
      <c r="K60" s="33">
        <v>1.8124582657636175</v>
      </c>
      <c r="L60" s="33">
        <v>1.8056065613906231</v>
      </c>
      <c r="M60" s="33">
        <v>1.7700159301433713</v>
      </c>
      <c r="N60" s="33">
        <v>1.8491650308668317</v>
      </c>
      <c r="O60" s="33">
        <v>2.2826654932482606</v>
      </c>
      <c r="P60" s="157"/>
    </row>
    <row r="61" spans="1:16">
      <c r="A61" s="330">
        <v>501</v>
      </c>
      <c r="B61" s="2" t="s">
        <v>55</v>
      </c>
      <c r="C61" s="33">
        <v>2.7680311890838207</v>
      </c>
      <c r="D61" s="33">
        <v>2.3563734290843805</v>
      </c>
      <c r="E61" s="33">
        <v>2.1159846501452497</v>
      </c>
      <c r="F61" s="33">
        <v>2.0020711080428026</v>
      </c>
      <c r="G61" s="33">
        <v>2.1604733098451105</v>
      </c>
      <c r="H61" s="33">
        <v>2.1406434710374134</v>
      </c>
      <c r="I61" s="33">
        <v>2.2650749923477198</v>
      </c>
      <c r="J61" s="33">
        <v>1.9451812555260832</v>
      </c>
      <c r="K61" s="33">
        <v>1.9349514839370572</v>
      </c>
      <c r="L61" s="33">
        <v>1.9507638202000219</v>
      </c>
      <c r="M61" s="33">
        <v>2.2587760091413998</v>
      </c>
      <c r="N61" s="33">
        <v>1.8614752191111454</v>
      </c>
      <c r="O61" s="33">
        <v>2.1933694693054333</v>
      </c>
      <c r="P61" s="157"/>
    </row>
    <row r="62" spans="1:16">
      <c r="A62" s="330">
        <v>502</v>
      </c>
      <c r="B62" s="2" t="s">
        <v>56</v>
      </c>
      <c r="C62" s="33">
        <v>2.7188447138527367</v>
      </c>
      <c r="D62" s="33">
        <v>2.0894093065772865</v>
      </c>
      <c r="E62" s="33">
        <v>3.0125594025797691</v>
      </c>
      <c r="F62" s="33">
        <v>1.8653622948101476</v>
      </c>
      <c r="G62" s="33">
        <v>1.7008180124726655</v>
      </c>
      <c r="H62" s="33">
        <v>2.3685457129322596</v>
      </c>
      <c r="I62" s="33">
        <v>1.9196068645141475</v>
      </c>
      <c r="J62" s="33">
        <v>2.022850721108822</v>
      </c>
      <c r="K62" s="33">
        <v>2.3055809698078682</v>
      </c>
      <c r="L62" s="33">
        <v>2.3233370268434785</v>
      </c>
      <c r="M62" s="33">
        <v>2.6558568632932626</v>
      </c>
      <c r="N62" s="33">
        <v>1.8876990664470072</v>
      </c>
      <c r="O62" s="33">
        <v>2.127947037762616</v>
      </c>
      <c r="P62" s="157"/>
    </row>
    <row r="63" spans="1:16">
      <c r="A63" s="330">
        <v>503</v>
      </c>
      <c r="B63" s="2" t="s">
        <v>57</v>
      </c>
      <c r="C63" s="33">
        <v>2.2150624244865083</v>
      </c>
      <c r="D63" s="33">
        <v>2.2236092689396898</v>
      </c>
      <c r="E63" s="33">
        <v>2.4512576837500473</v>
      </c>
      <c r="F63" s="33">
        <v>2.7070529704419082</v>
      </c>
      <c r="G63" s="33">
        <v>2.2347557731190806</v>
      </c>
      <c r="H63" s="33">
        <v>1.8550963619499123</v>
      </c>
      <c r="I63" s="33">
        <v>2.3586472659623947</v>
      </c>
      <c r="J63" s="33">
        <v>2.8700419219606577</v>
      </c>
      <c r="K63" s="33">
        <v>2.225844880556775</v>
      </c>
      <c r="L63" s="33">
        <v>2.3468454739408715</v>
      </c>
      <c r="M63" s="33">
        <v>2.6111210017209658</v>
      </c>
      <c r="N63" s="33">
        <v>2.3830974454357872</v>
      </c>
      <c r="O63" s="33">
        <v>2.2246941045606228</v>
      </c>
      <c r="P63" s="157"/>
    </row>
    <row r="64" spans="1:16">
      <c r="A64" s="330">
        <v>504</v>
      </c>
      <c r="B64" s="2" t="s">
        <v>58</v>
      </c>
      <c r="C64" s="33">
        <v>3.590441995790516</v>
      </c>
      <c r="D64" s="33">
        <v>2.4032684450853159</v>
      </c>
      <c r="E64" s="33">
        <v>2.2139361454206479</v>
      </c>
      <c r="F64" s="33">
        <v>2.0391979154865756</v>
      </c>
      <c r="G64" s="33">
        <v>2.9735682819383262</v>
      </c>
      <c r="H64" s="33">
        <v>2.672367717797969</v>
      </c>
      <c r="I64" s="33">
        <v>1.5518311607697084</v>
      </c>
      <c r="J64" s="33">
        <v>2.1105527638190957</v>
      </c>
      <c r="K64" s="33">
        <v>1.7597028057483626</v>
      </c>
      <c r="L64" s="33">
        <v>1.9986675549633579</v>
      </c>
      <c r="M64" s="33">
        <v>3.4294188525349893</v>
      </c>
      <c r="N64" s="33">
        <v>1.9868147746771427</v>
      </c>
      <c r="O64" s="33">
        <v>1.4995148628384933</v>
      </c>
      <c r="P64" s="157"/>
    </row>
    <row r="65" spans="1:16">
      <c r="A65" s="330">
        <v>505</v>
      </c>
      <c r="B65" s="2" t="s">
        <v>84</v>
      </c>
      <c r="C65" s="33">
        <v>2.4453109510276914</v>
      </c>
      <c r="D65" s="33">
        <v>2.1616123084747918</v>
      </c>
      <c r="E65" s="33">
        <v>1.8935923278968907</v>
      </c>
      <c r="F65" s="33">
        <v>1.8261074458058437</v>
      </c>
      <c r="G65" s="33">
        <v>2.2166647720813915</v>
      </c>
      <c r="H65" s="33">
        <v>2.0802540099633218</v>
      </c>
      <c r="I65" s="33">
        <v>1.9990530801199431</v>
      </c>
      <c r="J65" s="33">
        <v>2.6405321687909411</v>
      </c>
      <c r="K65" s="33">
        <v>2.0145440251572326</v>
      </c>
      <c r="L65" s="33">
        <v>2.378234398782344</v>
      </c>
      <c r="M65" s="33">
        <v>2.4430718170922834</v>
      </c>
      <c r="N65" s="33">
        <v>2.5961237187234234</v>
      </c>
      <c r="O65" s="33">
        <v>2.6573731213243299</v>
      </c>
      <c r="P65" s="157"/>
    </row>
    <row r="66" spans="1:16">
      <c r="A66" s="330">
        <v>506</v>
      </c>
      <c r="B66" s="2" t="s">
        <v>60</v>
      </c>
      <c r="C66" s="33">
        <v>2.7368235190253376</v>
      </c>
      <c r="D66" s="33">
        <v>2.3199862519333219</v>
      </c>
      <c r="E66" s="33">
        <v>2.0046775810223854</v>
      </c>
      <c r="F66" s="33">
        <v>2.4420024420024422</v>
      </c>
      <c r="G66" s="33">
        <v>2.378686964795433</v>
      </c>
      <c r="H66" s="33">
        <v>2.7756360832690823</v>
      </c>
      <c r="I66" s="33">
        <v>2.4748762561871906</v>
      </c>
      <c r="J66" s="33">
        <v>2.2677395757132404</v>
      </c>
      <c r="K66" s="33">
        <v>2.6458810068649887</v>
      </c>
      <c r="L66" s="33">
        <v>2.3747991897743939</v>
      </c>
      <c r="M66" s="33">
        <v>2.7326137450471379</v>
      </c>
      <c r="N66" s="33">
        <v>2.2754651318431267</v>
      </c>
      <c r="O66" s="33">
        <v>2.6276029691913552</v>
      </c>
      <c r="P66" s="157"/>
    </row>
    <row r="67" spans="1:16">
      <c r="A67" s="330">
        <v>507</v>
      </c>
      <c r="B67" s="2" t="s">
        <v>61</v>
      </c>
      <c r="C67" s="33">
        <v>2.9826464208242949</v>
      </c>
      <c r="D67" s="33">
        <v>2.2618414050026607</v>
      </c>
      <c r="E67" s="33">
        <v>1.8245796950345365</v>
      </c>
      <c r="F67" s="33">
        <v>2.6840490797546015</v>
      </c>
      <c r="G67" s="33">
        <v>1.5052684395383844</v>
      </c>
      <c r="H67" s="33">
        <v>3.0686142138210384</v>
      </c>
      <c r="I67" s="33">
        <v>2.1559468199784404</v>
      </c>
      <c r="J67" s="33">
        <v>2.9325513196480939</v>
      </c>
      <c r="K67" s="33">
        <v>1.7239397770371223</v>
      </c>
      <c r="L67" s="33">
        <v>2.7045300878972278</v>
      </c>
      <c r="M67" s="33">
        <v>2.2101889711570339</v>
      </c>
      <c r="N67" s="33">
        <v>2.2737115634473799</v>
      </c>
      <c r="O67" s="33">
        <v>3.4035311635822163</v>
      </c>
      <c r="P67" s="157"/>
    </row>
    <row r="68" spans="1:16">
      <c r="A68" s="330">
        <v>508</v>
      </c>
      <c r="B68" s="2" t="s">
        <v>62</v>
      </c>
      <c r="C68" s="33">
        <v>1.6439643024894317</v>
      </c>
      <c r="D68" s="33">
        <v>1.735106998264893</v>
      </c>
      <c r="E68" s="33">
        <v>2.2735023303398885</v>
      </c>
      <c r="F68" s="33">
        <v>2.2381378692927485</v>
      </c>
      <c r="G68" s="33">
        <v>2.7505776213004731</v>
      </c>
      <c r="H68" s="33">
        <v>2.0522791099589544</v>
      </c>
      <c r="I68" s="33">
        <v>1.3755158184319121</v>
      </c>
      <c r="J68" s="33">
        <v>1.9754626741526302</v>
      </c>
      <c r="K68" s="33">
        <v>2.6582149064512834</v>
      </c>
      <c r="L68" s="33">
        <v>1.2063938876043028</v>
      </c>
      <c r="M68" s="33">
        <v>1.5827480462953805</v>
      </c>
      <c r="N68" s="33">
        <v>2.1388294769589731</v>
      </c>
      <c r="O68" s="33">
        <v>2.2942357327215372</v>
      </c>
      <c r="P68" s="157"/>
    </row>
    <row r="69" spans="1:16">
      <c r="A69" s="330">
        <v>509</v>
      </c>
      <c r="B69" s="2" t="s">
        <v>63</v>
      </c>
      <c r="C69" s="33">
        <v>3.4064296359378328</v>
      </c>
      <c r="D69" s="33">
        <v>1.893939393939394</v>
      </c>
      <c r="E69" s="33">
        <v>3.1113876789047916</v>
      </c>
      <c r="F69" s="33">
        <v>1.4306151645207439</v>
      </c>
      <c r="G69" s="33">
        <v>2.2190841234617711</v>
      </c>
      <c r="H69" s="33">
        <v>1.3894402540690751</v>
      </c>
      <c r="I69" s="33">
        <v>1.7543859649122808</v>
      </c>
      <c r="J69" s="33">
        <v>2.8801843317972353</v>
      </c>
      <c r="K69" s="33">
        <v>1.5131454511064877</v>
      </c>
      <c r="L69" s="33">
        <v>1.1177347242921014</v>
      </c>
      <c r="M69" s="33">
        <v>1.8351991191044228</v>
      </c>
      <c r="N69" s="33">
        <v>1.6210374639769454</v>
      </c>
      <c r="O69" s="33">
        <v>1.7717930545712259</v>
      </c>
      <c r="P69" s="157"/>
    </row>
    <row r="70" spans="1:16">
      <c r="A70" s="330">
        <v>510</v>
      </c>
      <c r="B70" s="2" t="s">
        <v>64</v>
      </c>
      <c r="C70" s="33">
        <v>2.2176022176022174</v>
      </c>
      <c r="D70" s="33">
        <v>2.0093770931011385</v>
      </c>
      <c r="E70" s="33">
        <v>2.3276865382128538</v>
      </c>
      <c r="F70" s="33">
        <v>2.1279258981099014</v>
      </c>
      <c r="G70" s="33">
        <v>1.6963528413910094</v>
      </c>
      <c r="H70" s="33">
        <v>1.7556179775280898</v>
      </c>
      <c r="I70" s="33">
        <v>1.9198193111236588</v>
      </c>
      <c r="J70" s="33">
        <v>2.1896211955331726</v>
      </c>
      <c r="K70" s="33">
        <v>2.1274332517817256</v>
      </c>
      <c r="L70" s="33">
        <v>2.5813113061435207</v>
      </c>
      <c r="M70" s="33">
        <v>2.1075873143315937</v>
      </c>
      <c r="N70" s="33">
        <v>2.91601866251944</v>
      </c>
      <c r="O70" s="33">
        <v>2.7368818422046055</v>
      </c>
      <c r="P70" s="157"/>
    </row>
    <row r="71" spans="1:16">
      <c r="A71" s="330">
        <v>511</v>
      </c>
      <c r="B71" s="2" t="s">
        <v>65</v>
      </c>
      <c r="C71" s="33">
        <v>0.63211125158027814</v>
      </c>
      <c r="D71" s="33">
        <v>1.8668326073428749</v>
      </c>
      <c r="E71" s="33">
        <v>2.7422303473491771</v>
      </c>
      <c r="F71" s="33">
        <v>0.59808612440191389</v>
      </c>
      <c r="G71" s="33">
        <v>1.4692918013517484</v>
      </c>
      <c r="H71" s="33">
        <v>2.8752156411730883</v>
      </c>
      <c r="I71" s="33">
        <v>1.1220196353436185</v>
      </c>
      <c r="J71" s="33">
        <v>1.9178082191780821</v>
      </c>
      <c r="K71" s="33">
        <v>2.4135156878519708</v>
      </c>
      <c r="L71" s="33">
        <v>2.3615848858567303</v>
      </c>
      <c r="M71" s="33">
        <v>0.76942805847653251</v>
      </c>
      <c r="N71" s="33">
        <v>1.7570281124497991</v>
      </c>
      <c r="O71" s="33">
        <v>2.2129333661175314</v>
      </c>
      <c r="P71" s="157"/>
    </row>
    <row r="72" spans="1:16">
      <c r="A72" s="330">
        <v>601</v>
      </c>
      <c r="B72" s="2" t="s">
        <v>66</v>
      </c>
      <c r="C72" s="33">
        <v>2.4965547544388746</v>
      </c>
      <c r="D72" s="33">
        <v>2.3435532916271233</v>
      </c>
      <c r="E72" s="33">
        <v>2.1194785707586981</v>
      </c>
      <c r="F72" s="33">
        <v>2.203886854998816</v>
      </c>
      <c r="G72" s="33">
        <v>2.2819741730054837</v>
      </c>
      <c r="H72" s="33">
        <v>2.0407813277083227</v>
      </c>
      <c r="I72" s="33">
        <v>2.2278009609469813</v>
      </c>
      <c r="J72" s="33">
        <v>2.3613132783438462</v>
      </c>
      <c r="K72" s="33">
        <v>2.1900110288325192</v>
      </c>
      <c r="L72" s="33">
        <v>2.1794517604444854</v>
      </c>
      <c r="M72" s="33">
        <v>2.3495256053395588</v>
      </c>
      <c r="N72" s="33">
        <v>2.4801587301587302</v>
      </c>
      <c r="O72" s="33">
        <v>2.2243500036826984</v>
      </c>
      <c r="P72" s="157"/>
    </row>
    <row r="73" spans="1:16">
      <c r="A73" s="330">
        <v>602</v>
      </c>
      <c r="B73" s="2" t="s">
        <v>67</v>
      </c>
      <c r="C73" s="33">
        <v>1.5777395295467584</v>
      </c>
      <c r="D73" s="33">
        <v>1.3271863649063984</v>
      </c>
      <c r="E73" s="33">
        <v>1.2224938875305624</v>
      </c>
      <c r="F73" s="33">
        <v>1.6554098794861609</v>
      </c>
      <c r="G73" s="33">
        <v>2.1304067140090384</v>
      </c>
      <c r="H73" s="33">
        <v>1.3190126248351233</v>
      </c>
      <c r="I73" s="33">
        <v>2.0691333982473221</v>
      </c>
      <c r="J73" s="33">
        <v>1.8342109934323414</v>
      </c>
      <c r="K73" s="33">
        <v>2.0737327188940093</v>
      </c>
      <c r="L73" s="33">
        <v>1.6825574873808187</v>
      </c>
      <c r="M73" s="33">
        <v>1.968396303789163</v>
      </c>
      <c r="N73" s="33">
        <v>1.8281535648994516</v>
      </c>
      <c r="O73" s="33">
        <v>2.5407579928011859</v>
      </c>
      <c r="P73" s="157"/>
    </row>
    <row r="74" spans="1:16">
      <c r="A74" s="330">
        <v>603</v>
      </c>
      <c r="B74" s="2" t="s">
        <v>68</v>
      </c>
      <c r="C74" s="33">
        <v>1.9879440810568167</v>
      </c>
      <c r="D74" s="33">
        <v>1.7440049828713797</v>
      </c>
      <c r="E74" s="33">
        <v>1.5096618357487923</v>
      </c>
      <c r="F74" s="33">
        <v>1.2321774335504314</v>
      </c>
      <c r="G74" s="33">
        <v>1.8246094195461284</v>
      </c>
      <c r="H74" s="33">
        <v>1.5489295790230682</v>
      </c>
      <c r="I74" s="33">
        <v>1.3361124472235584</v>
      </c>
      <c r="J74" s="33">
        <v>1.9173964865004922</v>
      </c>
      <c r="K74" s="33">
        <v>1.5600624024960998</v>
      </c>
      <c r="L74" s="33">
        <v>1.3197771043112718</v>
      </c>
      <c r="M74" s="33">
        <v>2.0913541518132992</v>
      </c>
      <c r="N74" s="33">
        <v>1.5188475169144382</v>
      </c>
      <c r="O74" s="33">
        <v>1.6521544987720473</v>
      </c>
      <c r="P74" s="157"/>
    </row>
    <row r="75" spans="1:16">
      <c r="A75" s="330">
        <v>604</v>
      </c>
      <c r="B75" s="2" t="s">
        <v>69</v>
      </c>
      <c r="C75" s="33">
        <v>1.7895490336435218</v>
      </c>
      <c r="D75" s="33">
        <v>1.2231347195526823</v>
      </c>
      <c r="E75" s="33">
        <v>1.5313935681470139</v>
      </c>
      <c r="F75" s="33">
        <v>1.1629838843661739</v>
      </c>
      <c r="G75" s="33">
        <v>3.0809145451597209</v>
      </c>
      <c r="H75" s="33">
        <v>2.5280455048190866</v>
      </c>
      <c r="I75" s="33">
        <v>1.8455859735466011</v>
      </c>
      <c r="J75" s="33">
        <v>1.9510730901996096</v>
      </c>
      <c r="K75" s="33">
        <v>1.7608217168011739</v>
      </c>
      <c r="L75" s="33">
        <v>1.7196904557179709</v>
      </c>
      <c r="M75" s="33">
        <v>2.3826208829712683</v>
      </c>
      <c r="N75" s="33">
        <v>3.0149376456077839</v>
      </c>
      <c r="O75" s="33">
        <v>3.4880601019586801</v>
      </c>
      <c r="P75" s="157"/>
    </row>
    <row r="76" spans="1:16">
      <c r="A76" s="330">
        <v>605</v>
      </c>
      <c r="B76" s="2" t="s">
        <v>70</v>
      </c>
      <c r="C76" s="33">
        <v>1.4445068614075915</v>
      </c>
      <c r="D76" s="33">
        <v>1.2557883996546582</v>
      </c>
      <c r="E76" s="33">
        <v>1.9931008049060943</v>
      </c>
      <c r="F76" s="33">
        <v>2.4007802535824143</v>
      </c>
      <c r="G76" s="33">
        <v>1.6891891891891893</v>
      </c>
      <c r="H76" s="33">
        <v>1.6485091743119267</v>
      </c>
      <c r="I76" s="33">
        <v>2.4482372691662002</v>
      </c>
      <c r="J76" s="33">
        <v>2.6717818729876002</v>
      </c>
      <c r="K76" s="33">
        <v>1.9481391911863495</v>
      </c>
      <c r="L76" s="33">
        <v>2.106233133679984</v>
      </c>
      <c r="M76" s="33">
        <v>1.5493867010974822</v>
      </c>
      <c r="N76" s="33">
        <v>2.6905829596412558</v>
      </c>
      <c r="O76" s="33">
        <v>2.1017769568817273</v>
      </c>
      <c r="P76" s="157"/>
    </row>
    <row r="77" spans="1:16">
      <c r="A77" s="330">
        <v>606</v>
      </c>
      <c r="B77" s="2" t="s">
        <v>346</v>
      </c>
      <c r="C77" s="33">
        <v>2.0234010732823084</v>
      </c>
      <c r="D77" s="33">
        <v>1.7851071064263857</v>
      </c>
      <c r="E77" s="33">
        <v>1.4763779527559056</v>
      </c>
      <c r="F77" s="33">
        <v>1.4286848162552583</v>
      </c>
      <c r="G77" s="33">
        <v>1.5371608638844054</v>
      </c>
      <c r="H77" s="33">
        <v>2.3029492608275759</v>
      </c>
      <c r="I77" s="33">
        <v>2.0749856897538641</v>
      </c>
      <c r="J77" s="33">
        <v>1.8687707641196014</v>
      </c>
      <c r="K77" s="33">
        <v>1.7435622317596569</v>
      </c>
      <c r="L77" s="33">
        <v>2.5351014040561624</v>
      </c>
      <c r="M77" s="33">
        <v>1.7036850075719334</v>
      </c>
      <c r="N77" s="33">
        <v>1.6553246275519589</v>
      </c>
      <c r="O77" s="33">
        <v>1.9096496986334071</v>
      </c>
      <c r="P77" s="157"/>
    </row>
    <row r="78" spans="1:16">
      <c r="A78" s="330">
        <v>607</v>
      </c>
      <c r="B78" s="2" t="s">
        <v>72</v>
      </c>
      <c r="C78" s="33">
        <v>2.0103028018595301</v>
      </c>
      <c r="D78" s="33">
        <v>2.5150288308183049</v>
      </c>
      <c r="E78" s="33">
        <v>2.3321174430425162</v>
      </c>
      <c r="F78" s="33">
        <v>2.0460657079387352</v>
      </c>
      <c r="G78" s="33">
        <v>1.9423021993716081</v>
      </c>
      <c r="H78" s="33">
        <v>2.116873711770932</v>
      </c>
      <c r="I78" s="33">
        <v>2.1165744057310323</v>
      </c>
      <c r="J78" s="33">
        <v>2.1222410865874366</v>
      </c>
      <c r="K78" s="33">
        <v>1.9214790195263813</v>
      </c>
      <c r="L78" s="33">
        <v>2.9984245565889109</v>
      </c>
      <c r="M78" s="33">
        <v>2.0900721572530481</v>
      </c>
      <c r="N78" s="33">
        <v>2.2903367282296188</v>
      </c>
      <c r="O78" s="33">
        <v>1.8092876767406019</v>
      </c>
      <c r="P78" s="157"/>
    </row>
    <row r="79" spans="1:16">
      <c r="A79" s="330">
        <v>608</v>
      </c>
      <c r="B79" s="2" t="s">
        <v>73</v>
      </c>
      <c r="C79" s="33">
        <v>1.9875447197561946</v>
      </c>
      <c r="D79" s="33">
        <v>1.5080978296505148</v>
      </c>
      <c r="E79" s="33">
        <v>1.7489312087057909</v>
      </c>
      <c r="F79" s="33">
        <v>1.8589743589743588</v>
      </c>
      <c r="G79" s="33">
        <v>1.331473497337053</v>
      </c>
      <c r="H79" s="33">
        <v>1.5640640640640642</v>
      </c>
      <c r="I79" s="33">
        <v>1.6040471343081004</v>
      </c>
      <c r="J79" s="33">
        <v>1.15966796875</v>
      </c>
      <c r="K79" s="33">
        <v>2.1136542061718702</v>
      </c>
      <c r="L79" s="33">
        <v>1.6717415965132247</v>
      </c>
      <c r="M79" s="33">
        <v>1.77294486141481</v>
      </c>
      <c r="N79" s="33">
        <v>2.1603316401004262</v>
      </c>
      <c r="O79" s="33">
        <v>1.9059720457433291</v>
      </c>
      <c r="P79" s="157"/>
    </row>
    <row r="80" spans="1:16">
      <c r="A80" s="330">
        <v>609</v>
      </c>
      <c r="B80" s="2" t="s">
        <v>74</v>
      </c>
      <c r="C80" s="33">
        <v>2.8396353310416975</v>
      </c>
      <c r="D80" s="33">
        <v>1.8691588785046729</v>
      </c>
      <c r="E80" s="33">
        <v>1.9363762102351314</v>
      </c>
      <c r="F80" s="33">
        <v>1.2009607686148918</v>
      </c>
      <c r="G80" s="33">
        <v>1.0301313417460727</v>
      </c>
      <c r="H80" s="33">
        <v>2.2338049143708116</v>
      </c>
      <c r="I80" s="33">
        <v>1.4277215942891137</v>
      </c>
      <c r="J80" s="33">
        <v>1.9473081328751431</v>
      </c>
      <c r="K80" s="33">
        <v>1.3264065436056152</v>
      </c>
      <c r="L80" s="33">
        <v>1.6011955593509821</v>
      </c>
      <c r="M80" s="33">
        <v>1.3415892672858616</v>
      </c>
      <c r="N80" s="33">
        <v>1.3970661610617703</v>
      </c>
      <c r="O80" s="33">
        <v>2.8038286763994971</v>
      </c>
      <c r="P80" s="157"/>
    </row>
    <row r="81" spans="1:16">
      <c r="A81" s="330">
        <v>610</v>
      </c>
      <c r="B81" s="2" t="s">
        <v>75</v>
      </c>
      <c r="C81" s="33">
        <v>1.3771069736697146</v>
      </c>
      <c r="D81" s="33">
        <v>1.8228608192150977</v>
      </c>
      <c r="E81" s="33">
        <v>1.9806108620869385</v>
      </c>
      <c r="F81" s="33">
        <v>2.1329541414859583</v>
      </c>
      <c r="G81" s="33">
        <v>1.6828350821619482</v>
      </c>
      <c r="H81" s="33">
        <v>2.0210769452865596</v>
      </c>
      <c r="I81" s="33">
        <v>1.5429212642603329</v>
      </c>
      <c r="J81" s="33">
        <v>1.6864175022789425</v>
      </c>
      <c r="K81" s="33">
        <v>1.7347211102215105</v>
      </c>
      <c r="L81" s="33">
        <v>2.1708926710663423</v>
      </c>
      <c r="M81" s="33">
        <v>1.9513022821752777</v>
      </c>
      <c r="N81" s="33">
        <v>1.7447657028913259</v>
      </c>
      <c r="O81" s="33">
        <v>1.8339650324000489</v>
      </c>
      <c r="P81" s="157"/>
    </row>
    <row r="82" spans="1:16">
      <c r="A82" s="330">
        <v>611</v>
      </c>
      <c r="B82" s="2" t="s">
        <v>76</v>
      </c>
      <c r="C82" s="33">
        <v>1.9618100967826315</v>
      </c>
      <c r="D82" s="33">
        <v>1.986837203526636</v>
      </c>
      <c r="E82" s="33">
        <v>1.5328381087135952</v>
      </c>
      <c r="F82" s="33">
        <v>1.0124873439082012</v>
      </c>
      <c r="G82" s="33">
        <v>0.96659864676189455</v>
      </c>
      <c r="H82" s="33">
        <v>1.638001638001638</v>
      </c>
      <c r="I82" s="33">
        <v>1.8549253148491653</v>
      </c>
      <c r="J82" s="33">
        <v>2.2455089820359282</v>
      </c>
      <c r="K82" s="33">
        <v>2.6065072802444722</v>
      </c>
      <c r="L82" s="33">
        <v>2.3330165039315647</v>
      </c>
      <c r="M82" s="33">
        <v>1.3305613305613306</v>
      </c>
      <c r="N82" s="33">
        <v>2.4238506907974471</v>
      </c>
      <c r="O82" s="33">
        <v>2.2017771486985924</v>
      </c>
      <c r="P82" s="157"/>
    </row>
    <row r="83" spans="1:16">
      <c r="A83" s="330">
        <v>612</v>
      </c>
      <c r="B83" s="222" t="s">
        <v>103</v>
      </c>
      <c r="C83" s="223" t="s">
        <v>349</v>
      </c>
      <c r="D83" s="223" t="s">
        <v>349</v>
      </c>
      <c r="E83" s="223" t="s">
        <v>349</v>
      </c>
      <c r="F83" s="223" t="s">
        <v>349</v>
      </c>
      <c r="G83" s="223" t="s">
        <v>349</v>
      </c>
      <c r="H83" s="223" t="s">
        <v>349</v>
      </c>
      <c r="I83" s="223" t="s">
        <v>349</v>
      </c>
      <c r="J83" s="223" t="s">
        <v>349</v>
      </c>
      <c r="K83" s="223" t="s">
        <v>349</v>
      </c>
      <c r="L83" s="223" t="s">
        <v>349</v>
      </c>
      <c r="M83" s="223" t="s">
        <v>349</v>
      </c>
      <c r="N83" s="223" t="s">
        <v>349</v>
      </c>
      <c r="O83" s="33">
        <v>1.7467248908296944</v>
      </c>
      <c r="P83" s="157"/>
    </row>
    <row r="84" spans="1:16">
      <c r="A84" s="330">
        <v>613</v>
      </c>
      <c r="B84" s="222" t="s">
        <v>115</v>
      </c>
      <c r="C84" s="223" t="s">
        <v>349</v>
      </c>
      <c r="D84" s="223" t="s">
        <v>349</v>
      </c>
      <c r="E84" s="223" t="s">
        <v>349</v>
      </c>
      <c r="F84" s="223" t="s">
        <v>349</v>
      </c>
      <c r="G84" s="223" t="s">
        <v>349</v>
      </c>
      <c r="H84" s="223" t="s">
        <v>349</v>
      </c>
      <c r="I84" s="223" t="s">
        <v>349</v>
      </c>
      <c r="J84" s="223" t="s">
        <v>349</v>
      </c>
      <c r="K84" s="223" t="s">
        <v>349</v>
      </c>
      <c r="L84" s="223" t="s">
        <v>349</v>
      </c>
      <c r="M84" s="223" t="s">
        <v>349</v>
      </c>
      <c r="N84" s="223" t="s">
        <v>349</v>
      </c>
      <c r="O84" s="33">
        <v>1.8342504585626147</v>
      </c>
      <c r="P84" s="157"/>
    </row>
    <row r="85" spans="1:16">
      <c r="A85" s="330">
        <v>701</v>
      </c>
      <c r="B85" s="2" t="s">
        <v>77</v>
      </c>
      <c r="C85" s="33">
        <v>3.0338205033503929</v>
      </c>
      <c r="D85" s="33">
        <v>2.8544737388416026</v>
      </c>
      <c r="E85" s="33">
        <v>3.1326405867970659</v>
      </c>
      <c r="F85" s="33">
        <v>2.7056819320573204</v>
      </c>
      <c r="G85" s="33">
        <v>2.4631148550456907</v>
      </c>
      <c r="H85" s="33">
        <v>2.5131092477587416</v>
      </c>
      <c r="I85" s="33">
        <v>2.704241389126103</v>
      </c>
      <c r="J85" s="33">
        <v>2.8498014482597527</v>
      </c>
      <c r="K85" s="33">
        <v>3.0165565201372422</v>
      </c>
      <c r="L85" s="33">
        <v>2.5640443829275488</v>
      </c>
      <c r="M85" s="33">
        <v>2.7074196724245954</v>
      </c>
      <c r="N85" s="33">
        <v>3.0323823015117646</v>
      </c>
      <c r="O85" s="33">
        <v>3.1352773514580132</v>
      </c>
      <c r="P85" s="157"/>
    </row>
    <row r="86" spans="1:16">
      <c r="A86" s="330">
        <v>702</v>
      </c>
      <c r="B86" s="2" t="s">
        <v>78</v>
      </c>
      <c r="C86" s="33">
        <v>1.636913359138791</v>
      </c>
      <c r="D86" s="33">
        <v>2.0152637569741185</v>
      </c>
      <c r="E86" s="33">
        <v>1.5707940634817463</v>
      </c>
      <c r="F86" s="33">
        <v>1.5594063742925726</v>
      </c>
      <c r="G86" s="33">
        <v>1.530143833520351</v>
      </c>
      <c r="H86" s="33">
        <v>1.6301931531887566</v>
      </c>
      <c r="I86" s="33">
        <v>1.8180368391675306</v>
      </c>
      <c r="J86" s="33">
        <v>2.0774549626368173</v>
      </c>
      <c r="K86" s="33">
        <v>2.3543971385019393</v>
      </c>
      <c r="L86" s="33">
        <v>2.0715188199688539</v>
      </c>
      <c r="M86" s="33">
        <v>1.9465834597658374</v>
      </c>
      <c r="N86" s="33">
        <v>2.1278084972352489</v>
      </c>
      <c r="O86" s="33">
        <v>1.9888896509155751</v>
      </c>
      <c r="P86" s="157"/>
    </row>
    <row r="87" spans="1:16">
      <c r="A87" s="330">
        <v>703</v>
      </c>
      <c r="B87" s="2" t="s">
        <v>79</v>
      </c>
      <c r="C87" s="33">
        <v>1.9670411330156927</v>
      </c>
      <c r="D87" s="33">
        <v>2.565418163160595</v>
      </c>
      <c r="E87" s="33">
        <v>2.295779939057478</v>
      </c>
      <c r="F87" s="33">
        <v>1.7962849561134926</v>
      </c>
      <c r="G87" s="33">
        <v>1.4369536582445215</v>
      </c>
      <c r="H87" s="33">
        <v>1.129679404775817</v>
      </c>
      <c r="I87" s="33">
        <v>2.1681247622670217</v>
      </c>
      <c r="J87" s="33">
        <v>2.1613564374883545</v>
      </c>
      <c r="K87" s="33">
        <v>2.2668275382984171</v>
      </c>
      <c r="L87" s="33">
        <v>2.5800903031606106</v>
      </c>
      <c r="M87" s="33">
        <v>2.1797981928769818</v>
      </c>
      <c r="N87" s="33">
        <v>2.3772609819121451</v>
      </c>
      <c r="O87" s="33">
        <v>1.7929634641407306</v>
      </c>
      <c r="P87" s="157"/>
    </row>
    <row r="88" spans="1:16">
      <c r="A88" s="330">
        <v>704</v>
      </c>
      <c r="B88" s="2" t="s">
        <v>80</v>
      </c>
      <c r="C88" s="33">
        <v>1.5391192817443351</v>
      </c>
      <c r="D88" s="33">
        <v>2.1364009860312243</v>
      </c>
      <c r="E88" s="33">
        <v>1.4202303929304088</v>
      </c>
      <c r="F88" s="33">
        <v>1.6719866241070072</v>
      </c>
      <c r="G88" s="33">
        <v>1.3908205841446453</v>
      </c>
      <c r="H88" s="33">
        <v>1.4081532070689291</v>
      </c>
      <c r="I88" s="33">
        <v>1.4866873901878632</v>
      </c>
      <c r="J88" s="33">
        <v>1.6298324532238087</v>
      </c>
      <c r="K88" s="33">
        <v>2.2058360118484908</v>
      </c>
      <c r="L88" s="33">
        <v>1.8282649765372663</v>
      </c>
      <c r="M88" s="33">
        <v>2.7730249572246151</v>
      </c>
      <c r="N88" s="33">
        <v>2.2234891676168758</v>
      </c>
      <c r="O88" s="33">
        <v>1.3811391635821224</v>
      </c>
      <c r="P88" s="157"/>
    </row>
    <row r="89" spans="1:16">
      <c r="A89" s="330">
        <v>705</v>
      </c>
      <c r="B89" s="2" t="s">
        <v>81</v>
      </c>
      <c r="C89" s="33">
        <v>1.8164035210283638</v>
      </c>
      <c r="D89" s="33">
        <v>1.4278914802475011</v>
      </c>
      <c r="E89" s="33">
        <v>2.0490448806927093</v>
      </c>
      <c r="F89" s="33">
        <v>2.1900161030595813</v>
      </c>
      <c r="G89" s="33">
        <v>1.5686766643659409</v>
      </c>
      <c r="H89" s="33">
        <v>2.0128087831655992</v>
      </c>
      <c r="I89" s="33">
        <v>1.6638935108153079</v>
      </c>
      <c r="J89" s="33">
        <v>1.9161537568226685</v>
      </c>
      <c r="K89" s="33">
        <v>2.0463847203274215</v>
      </c>
      <c r="L89" s="33">
        <v>2.3912801690579468</v>
      </c>
      <c r="M89" s="33">
        <v>1.8507430188884657</v>
      </c>
      <c r="N89" s="33">
        <v>2.1290185224611453</v>
      </c>
      <c r="O89" s="33">
        <v>2.3984566452891185</v>
      </c>
      <c r="P89" s="157"/>
    </row>
    <row r="90" spans="1:16">
      <c r="A90" s="330">
        <v>706</v>
      </c>
      <c r="B90" s="2" t="s">
        <v>82</v>
      </c>
      <c r="C90" s="33">
        <v>2.0144566891811824</v>
      </c>
      <c r="D90" s="33">
        <v>1.6667624576125064</v>
      </c>
      <c r="E90" s="33">
        <v>1.7820348610569694</v>
      </c>
      <c r="F90" s="33">
        <v>1.4060894489210969</v>
      </c>
      <c r="G90" s="33">
        <v>1.5756302521008403</v>
      </c>
      <c r="H90" s="33">
        <v>1.5273393748090827</v>
      </c>
      <c r="I90" s="33">
        <v>1.6730636748351539</v>
      </c>
      <c r="J90" s="33">
        <v>2.2902948754652162</v>
      </c>
      <c r="K90" s="33">
        <v>1.8071451739956443</v>
      </c>
      <c r="L90" s="33">
        <v>1.8904442543997839</v>
      </c>
      <c r="M90" s="33">
        <v>1.9695378151260503</v>
      </c>
      <c r="N90" s="33">
        <v>2.4193548387096775</v>
      </c>
      <c r="O90" s="33">
        <v>1.8976114846747245</v>
      </c>
      <c r="P90" s="157"/>
    </row>
    <row r="91" spans="1:16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</row>
    <row r="92" spans="1:16" ht="15.45" customHeight="1">
      <c r="A92" s="157"/>
      <c r="B92" s="455" t="s">
        <v>1169</v>
      </c>
      <c r="C92" s="455"/>
      <c r="D92" s="455"/>
      <c r="E92" s="455"/>
      <c r="F92" s="455"/>
      <c r="G92" s="455"/>
      <c r="H92" s="455"/>
      <c r="I92" s="455"/>
      <c r="J92" s="455"/>
      <c r="K92" s="455"/>
      <c r="L92" s="157"/>
      <c r="M92" s="157"/>
      <c r="N92" s="157"/>
      <c r="O92" s="157"/>
      <c r="P92" s="157"/>
    </row>
    <row r="93" spans="1:16">
      <c r="B93" s="455"/>
      <c r="C93" s="455"/>
      <c r="D93" s="455"/>
      <c r="E93" s="455"/>
      <c r="F93" s="455"/>
      <c r="G93" s="455"/>
      <c r="H93" s="455"/>
      <c r="I93" s="455"/>
      <c r="J93" s="455"/>
      <c r="K93" s="455"/>
      <c r="L93" s="157"/>
      <c r="M93" s="157"/>
      <c r="N93" s="157"/>
    </row>
  </sheetData>
  <mergeCells count="2">
    <mergeCell ref="A2:C2"/>
    <mergeCell ref="B92:K93"/>
  </mergeCells>
  <phoneticPr fontId="25" alignment="center"/>
  <conditionalFormatting sqref="C7:N82 C85:N90">
    <cfRule type="cellIs" dxfId="10" priority="3" operator="equal">
      <formula>0</formula>
    </cfRule>
  </conditionalFormatting>
  <conditionalFormatting sqref="O7:O90">
    <cfRule type="cellIs" dxfId="9" priority="1" operator="equal">
      <formula>0</formula>
    </cfRule>
  </conditionalFormatting>
  <hyperlinks>
    <hyperlink ref="A1" location="'ODS 3'!A1" display="ODS 3" xr:uid="{00000000-0004-0000-1100-000000000000}"/>
  </hyperlinks>
  <pageMargins left="0.7" right="0.7" top="0.75" bottom="0.75" header="0.3" footer="0.3"/>
  <pageSetup scale="47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O93"/>
  <sheetViews>
    <sheetView topLeftCell="A67" zoomScale="80" zoomScaleNormal="80" workbookViewId="0">
      <selection activeCell="B92" sqref="B92:K93"/>
    </sheetView>
  </sheetViews>
  <sheetFormatPr baseColWidth="10" defaultColWidth="10.6640625" defaultRowHeight="14.4"/>
  <cols>
    <col min="2" max="2" width="19.44140625" customWidth="1"/>
  </cols>
  <sheetData>
    <row r="1" spans="1:15" ht="15" thickBot="1">
      <c r="A1" s="170" t="s">
        <v>250</v>
      </c>
      <c r="B1" s="48"/>
      <c r="C1" s="48"/>
      <c r="D1" s="48"/>
      <c r="E1" s="48"/>
      <c r="F1" s="48"/>
      <c r="G1" s="48"/>
      <c r="H1" s="48"/>
      <c r="O1" s="157"/>
    </row>
    <row r="2" spans="1:15">
      <c r="A2" s="150" t="s">
        <v>366</v>
      </c>
      <c r="B2" s="147"/>
      <c r="C2" s="147"/>
      <c r="D2" s="146"/>
      <c r="E2" s="146"/>
      <c r="F2" s="146"/>
      <c r="G2" s="146"/>
      <c r="H2" s="146"/>
      <c r="I2" s="157"/>
      <c r="J2" s="157"/>
      <c r="K2" s="157"/>
      <c r="L2" s="157"/>
      <c r="M2" s="157"/>
      <c r="N2" s="157"/>
      <c r="O2" s="157"/>
    </row>
    <row r="3" spans="1:15">
      <c r="A3" s="145"/>
      <c r="B3" s="145"/>
      <c r="C3" s="145"/>
      <c r="D3" s="145"/>
      <c r="E3" s="145"/>
      <c r="F3" s="145"/>
      <c r="G3" s="145"/>
      <c r="H3" s="145"/>
      <c r="I3" s="157"/>
      <c r="J3" s="157"/>
      <c r="K3" s="157"/>
      <c r="L3" s="157"/>
      <c r="M3" s="157"/>
      <c r="N3" s="157"/>
      <c r="O3" s="157"/>
    </row>
    <row r="4" spans="1:15">
      <c r="A4" s="146"/>
      <c r="B4" s="146" t="s">
        <v>619</v>
      </c>
      <c r="C4" s="146"/>
      <c r="D4" s="146"/>
      <c r="E4" s="146"/>
      <c r="F4" s="146"/>
      <c r="G4" s="145"/>
      <c r="H4" s="145"/>
      <c r="I4" s="145"/>
      <c r="J4" s="145"/>
      <c r="K4" s="145"/>
      <c r="L4" s="145"/>
      <c r="M4" s="145"/>
      <c r="N4" s="145"/>
      <c r="O4" s="157"/>
    </row>
    <row r="5" spans="1: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57"/>
    </row>
    <row r="6" spans="1:15">
      <c r="A6" s="329" t="s">
        <v>1161</v>
      </c>
      <c r="B6" s="126" t="s">
        <v>86</v>
      </c>
      <c r="C6" s="123">
        <v>2010</v>
      </c>
      <c r="D6" s="123">
        <v>2011</v>
      </c>
      <c r="E6" s="123">
        <v>2012</v>
      </c>
      <c r="F6" s="123">
        <v>2013</v>
      </c>
      <c r="G6" s="123">
        <v>2014</v>
      </c>
      <c r="H6" s="123">
        <v>2015</v>
      </c>
      <c r="I6" s="123">
        <v>2016</v>
      </c>
      <c r="J6" s="123">
        <v>2017</v>
      </c>
      <c r="K6" s="123">
        <v>2018</v>
      </c>
      <c r="L6" s="123">
        <v>2019</v>
      </c>
      <c r="M6" s="123">
        <v>2020</v>
      </c>
      <c r="N6" s="123">
        <v>2021</v>
      </c>
      <c r="O6" s="123">
        <v>2022</v>
      </c>
    </row>
    <row r="7" spans="1:15">
      <c r="A7" s="330">
        <v>101</v>
      </c>
      <c r="B7" s="104" t="s">
        <v>1</v>
      </c>
      <c r="C7" s="33">
        <v>10.317078203452782</v>
      </c>
      <c r="D7" s="33">
        <v>6.8290108798559706</v>
      </c>
      <c r="E7" s="33">
        <v>6.1509126416632069</v>
      </c>
      <c r="F7" s="33">
        <v>7.6184207318559682</v>
      </c>
      <c r="G7" s="105">
        <v>5.1356568656179862</v>
      </c>
      <c r="H7" s="33">
        <v>8.6831546799209534</v>
      </c>
      <c r="I7" s="33">
        <v>9.5014133352336145</v>
      </c>
      <c r="J7" s="105">
        <v>7.3620137758001771</v>
      </c>
      <c r="K7" s="105">
        <v>9.6438215250096437</v>
      </c>
      <c r="L7" s="33">
        <v>7.2495077584232028</v>
      </c>
      <c r="M7" s="33">
        <v>6.3327940863217398</v>
      </c>
      <c r="N7" s="224">
        <v>6.2915024679848326</v>
      </c>
      <c r="O7" s="33">
        <v>5.6824962069337817</v>
      </c>
    </row>
    <row r="8" spans="1:15">
      <c r="A8" s="330">
        <v>102</v>
      </c>
      <c r="B8" s="104" t="s">
        <v>2</v>
      </c>
      <c r="C8" s="33">
        <v>3.1736964042019737</v>
      </c>
      <c r="D8" s="33">
        <v>9.4135366657253137</v>
      </c>
      <c r="E8" s="33">
        <v>7.7553046283658027</v>
      </c>
      <c r="F8" s="33">
        <v>12.269750463949938</v>
      </c>
      <c r="G8" s="33">
        <v>6.067500948047023</v>
      </c>
      <c r="H8" s="33">
        <v>3.0006601452319512</v>
      </c>
      <c r="I8" s="33">
        <v>11.876131943825897</v>
      </c>
      <c r="J8" s="33">
        <v>13.22556943423953</v>
      </c>
      <c r="K8" s="33">
        <v>4.3650331742521242</v>
      </c>
      <c r="L8" s="33">
        <v>4.3231403291350832</v>
      </c>
      <c r="M8" s="33">
        <v>4.2824107117366603</v>
      </c>
      <c r="N8" s="224">
        <v>5.6623538404914919</v>
      </c>
      <c r="O8" s="33">
        <v>9.8311845172888397</v>
      </c>
    </row>
    <row r="9" spans="1:15">
      <c r="A9" s="330">
        <v>103</v>
      </c>
      <c r="B9" s="104" t="s">
        <v>3</v>
      </c>
      <c r="C9" s="33">
        <v>7.2670457642207005</v>
      </c>
      <c r="D9" s="33">
        <v>7.1810706976410188</v>
      </c>
      <c r="E9" s="33">
        <v>3.9916795657052635</v>
      </c>
      <c r="F9" s="33">
        <v>9.2047935057990209</v>
      </c>
      <c r="G9" s="33">
        <v>6.0666464445118518</v>
      </c>
      <c r="H9" s="33">
        <v>5.570791909496057</v>
      </c>
      <c r="I9" s="33">
        <v>5.9356490844261289</v>
      </c>
      <c r="J9" s="33">
        <v>5.4550337372855751</v>
      </c>
      <c r="K9" s="33">
        <v>10.387624599557071</v>
      </c>
      <c r="L9" s="33">
        <v>5.7617199557170666</v>
      </c>
      <c r="M9" s="33">
        <v>6.117255554468044</v>
      </c>
      <c r="N9" s="224">
        <v>5.2560930247602409</v>
      </c>
      <c r="O9" s="33">
        <v>7.2182766765450115</v>
      </c>
    </row>
    <row r="10" spans="1:15">
      <c r="A10" s="330">
        <v>104</v>
      </c>
      <c r="B10" s="104" t="s">
        <v>4</v>
      </c>
      <c r="C10" s="33">
        <v>11.746740279572419</v>
      </c>
      <c r="D10" s="33">
        <v>2.8998115122517039</v>
      </c>
      <c r="E10" s="33">
        <v>14.309017542855507</v>
      </c>
      <c r="F10" s="33">
        <v>11.29975423034549</v>
      </c>
      <c r="G10" s="105" t="s">
        <v>349</v>
      </c>
      <c r="H10" s="33">
        <v>11.027790030877812</v>
      </c>
      <c r="I10" s="33">
        <v>13.647033134996454</v>
      </c>
      <c r="J10" s="33">
        <v>16.221915808256956</v>
      </c>
      <c r="K10" s="33">
        <v>2.6777346364975232</v>
      </c>
      <c r="L10" s="33">
        <v>13.273866411808431</v>
      </c>
      <c r="M10" s="33">
        <v>7.8982702788089414</v>
      </c>
      <c r="N10" s="224">
        <v>13.055512037182099</v>
      </c>
      <c r="O10" s="33">
        <v>7.7734304148420694</v>
      </c>
    </row>
    <row r="11" spans="1:15">
      <c r="A11" s="330">
        <v>105</v>
      </c>
      <c r="B11" s="104" t="s">
        <v>5</v>
      </c>
      <c r="C11" s="33">
        <v>11.762630124095747</v>
      </c>
      <c r="D11" s="33">
        <v>5.8288645371881556</v>
      </c>
      <c r="E11" s="33">
        <v>5.7760064691272452</v>
      </c>
      <c r="F11" s="33">
        <v>17.169346992502721</v>
      </c>
      <c r="G11" s="105" t="s">
        <v>349</v>
      </c>
      <c r="H11" s="33">
        <v>5.6233481414834392</v>
      </c>
      <c r="I11" s="33">
        <v>5.5728934462773072</v>
      </c>
      <c r="J11" s="33">
        <v>5.524251463926638</v>
      </c>
      <c r="K11" s="33">
        <v>16.425755584756899</v>
      </c>
      <c r="L11" s="33">
        <v>10.870155986738409</v>
      </c>
      <c r="M11" s="33">
        <v>10.790396547073104</v>
      </c>
      <c r="N11" s="224">
        <v>5.3573341905068039</v>
      </c>
      <c r="O11" s="33" t="s">
        <v>349</v>
      </c>
    </row>
    <row r="12" spans="1:15">
      <c r="A12" s="330">
        <v>106</v>
      </c>
      <c r="B12" s="104" t="s">
        <v>6</v>
      </c>
      <c r="C12" s="33">
        <v>12.187690432663009</v>
      </c>
      <c r="D12" s="33">
        <v>10.329689248515107</v>
      </c>
      <c r="E12" s="33">
        <v>8.5104934384095579</v>
      </c>
      <c r="F12" s="33">
        <v>10.096760622633571</v>
      </c>
      <c r="G12" s="33">
        <v>1.6643919976032755</v>
      </c>
      <c r="H12" s="33">
        <v>9.878169245966415</v>
      </c>
      <c r="I12" s="33">
        <v>11.412175160585607</v>
      </c>
      <c r="J12" s="33">
        <v>8.0761092536059831</v>
      </c>
      <c r="K12" s="33">
        <v>9.6035341005490018</v>
      </c>
      <c r="L12" s="33">
        <v>12.695792931617284</v>
      </c>
      <c r="M12" s="33">
        <v>14.166758488249462</v>
      </c>
      <c r="N12" s="224">
        <v>15.619630751929025</v>
      </c>
      <c r="O12" s="33">
        <v>9.3052109181141436</v>
      </c>
    </row>
    <row r="13" spans="1:15">
      <c r="A13" s="330">
        <v>107</v>
      </c>
      <c r="B13" s="104" t="s">
        <v>7</v>
      </c>
      <c r="C13" s="33">
        <v>3.643783704999271</v>
      </c>
      <c r="D13" s="33">
        <v>10.810421246081223</v>
      </c>
      <c r="E13" s="33">
        <v>24.942987457240594</v>
      </c>
      <c r="F13" s="33">
        <v>14.092446448703495</v>
      </c>
      <c r="G13" s="33">
        <v>3.484320557491289</v>
      </c>
      <c r="H13" s="33">
        <v>3.4474437204812634</v>
      </c>
      <c r="I13" s="33">
        <v>10.242403550699898</v>
      </c>
      <c r="J13" s="33">
        <v>13.534088986635087</v>
      </c>
      <c r="K13" s="33">
        <v>13.413366419637169</v>
      </c>
      <c r="L13" s="33">
        <v>3.3259054777663222</v>
      </c>
      <c r="M13" s="33">
        <v>3.298370604921169</v>
      </c>
      <c r="N13" s="224">
        <v>3.2737510639690961</v>
      </c>
      <c r="O13" s="33">
        <v>3.2510809844273219</v>
      </c>
    </row>
    <row r="14" spans="1:15">
      <c r="A14" s="330">
        <v>108</v>
      </c>
      <c r="B14" s="104" t="s">
        <v>8</v>
      </c>
      <c r="C14" s="33">
        <v>3.1900979360066355</v>
      </c>
      <c r="D14" s="33">
        <v>3.1551713258029914</v>
      </c>
      <c r="E14" s="33">
        <v>7.0234035413561413</v>
      </c>
      <c r="F14" s="33">
        <v>3.8605865003011255</v>
      </c>
      <c r="G14" s="33">
        <v>4.585262964831033</v>
      </c>
      <c r="H14" s="33">
        <v>8.3200968156720361</v>
      </c>
      <c r="I14" s="33">
        <v>4.492463891821469</v>
      </c>
      <c r="J14" s="33">
        <v>5.9322976530347411</v>
      </c>
      <c r="K14" s="33">
        <v>8.0815798753967325</v>
      </c>
      <c r="L14" s="33">
        <v>5.0972853314691831</v>
      </c>
      <c r="M14" s="33">
        <v>3.6094567767550982</v>
      </c>
      <c r="N14" s="224">
        <v>5.727458869685992</v>
      </c>
      <c r="O14" s="33">
        <v>8.5249069364326093</v>
      </c>
    </row>
    <row r="15" spans="1:15">
      <c r="A15" s="330">
        <v>109</v>
      </c>
      <c r="B15" s="104" t="s">
        <v>9</v>
      </c>
      <c r="C15" s="33">
        <v>5.7298928510036866</v>
      </c>
      <c r="D15" s="33">
        <v>9.4004399405892194</v>
      </c>
      <c r="E15" s="33">
        <v>7.4032944660373863</v>
      </c>
      <c r="F15" s="33">
        <v>12.752545954710243</v>
      </c>
      <c r="G15" s="33">
        <v>7.1770764179211595</v>
      </c>
      <c r="H15" s="33">
        <v>1.7677214071062402</v>
      </c>
      <c r="I15" s="33">
        <v>3.4856565234061834</v>
      </c>
      <c r="J15" s="33">
        <v>10.316546020392373</v>
      </c>
      <c r="K15" s="33">
        <v>5.0894038611610624</v>
      </c>
      <c r="L15" s="33">
        <v>5.0250414565920165</v>
      </c>
      <c r="M15" s="33">
        <v>3.3083552511868723</v>
      </c>
      <c r="N15" s="224">
        <v>9.8100127530165793</v>
      </c>
      <c r="O15" s="33">
        <v>4.8502093673710247</v>
      </c>
    </row>
    <row r="16" spans="1:15">
      <c r="A16" s="330">
        <v>110</v>
      </c>
      <c r="B16" s="104" t="s">
        <v>10</v>
      </c>
      <c r="C16" s="33">
        <v>7.4104264700433511</v>
      </c>
      <c r="D16" s="33">
        <v>8.503194771749957</v>
      </c>
      <c r="E16" s="33">
        <v>8.365400702693659</v>
      </c>
      <c r="F16" s="33">
        <v>4.7032817148165131</v>
      </c>
      <c r="G16" s="33">
        <v>4.6297903862402627</v>
      </c>
      <c r="H16" s="33">
        <v>5.6990448400848015</v>
      </c>
      <c r="I16" s="33">
        <v>4.4866186598470064</v>
      </c>
      <c r="J16" s="33">
        <v>4.4177904421103786</v>
      </c>
      <c r="K16" s="33">
        <v>5.4396901552487567</v>
      </c>
      <c r="L16" s="33">
        <v>7.5069439231288939</v>
      </c>
      <c r="M16" s="33">
        <v>10.576638321275965</v>
      </c>
      <c r="N16" s="224">
        <v>5.21550465223015</v>
      </c>
      <c r="O16" s="33">
        <v>4.1170052903517975</v>
      </c>
    </row>
    <row r="17" spans="1:15">
      <c r="A17" s="330">
        <v>111</v>
      </c>
      <c r="B17" s="104" t="s">
        <v>11</v>
      </c>
      <c r="C17" s="33">
        <v>4.7026366115935669</v>
      </c>
      <c r="D17" s="33">
        <v>10.831218666831713</v>
      </c>
      <c r="E17" s="33">
        <v>10.692246593755728</v>
      </c>
      <c r="F17" s="33">
        <v>9.0485454463195047</v>
      </c>
      <c r="G17" s="33">
        <v>2.9788945322390861</v>
      </c>
      <c r="H17" s="33">
        <v>1.4719519554881728</v>
      </c>
      <c r="I17" s="33">
        <v>4.3652237177155335</v>
      </c>
      <c r="J17" s="33">
        <v>4.3165467625899288</v>
      </c>
      <c r="K17" s="33">
        <v>7.1177416829188438</v>
      </c>
      <c r="L17" s="33">
        <v>9.8630445809615068</v>
      </c>
      <c r="M17" s="33">
        <v>11.163361846420051</v>
      </c>
      <c r="N17" s="224">
        <v>2.7658309247555697</v>
      </c>
      <c r="O17" s="33">
        <v>4.1134207206713098</v>
      </c>
    </row>
    <row r="18" spans="1:15">
      <c r="A18" s="330">
        <v>112</v>
      </c>
      <c r="B18" s="104" t="s">
        <v>12</v>
      </c>
      <c r="C18" s="33">
        <v>9.9631363953372514</v>
      </c>
      <c r="D18" s="33">
        <v>14.78852410529429</v>
      </c>
      <c r="E18" s="33">
        <v>4.8766214766409828</v>
      </c>
      <c r="F18" s="33">
        <v>4.824159390226253</v>
      </c>
      <c r="G18" s="105" t="s">
        <v>349</v>
      </c>
      <c r="H18" s="33">
        <v>9.4477774103642123</v>
      </c>
      <c r="I18" s="33">
        <v>4.6871338176704951</v>
      </c>
      <c r="J18" s="33">
        <v>9.2941121799340127</v>
      </c>
      <c r="K18" s="105" t="s">
        <v>349</v>
      </c>
      <c r="L18" s="105" t="s">
        <v>349</v>
      </c>
      <c r="M18" s="33">
        <v>18.201674554058972</v>
      </c>
      <c r="N18" s="224">
        <v>9.0440444966989233</v>
      </c>
      <c r="O18" s="33">
        <v>4.4929685042907845</v>
      </c>
    </row>
    <row r="19" spans="1:15">
      <c r="A19" s="330">
        <v>113</v>
      </c>
      <c r="B19" s="104" t="s">
        <v>13</v>
      </c>
      <c r="C19" s="33">
        <v>5.1452901300472087</v>
      </c>
      <c r="D19" s="33">
        <v>3.8213639721804706</v>
      </c>
      <c r="E19" s="33">
        <v>7.5705002838937601</v>
      </c>
      <c r="F19" s="33">
        <v>2.5001875140635548</v>
      </c>
      <c r="G19" s="33">
        <v>4.9539898195509204</v>
      </c>
      <c r="H19" s="33">
        <v>1.2269035408436189</v>
      </c>
      <c r="I19" s="33">
        <v>4.8652330446628396</v>
      </c>
      <c r="J19" s="33">
        <v>4.8257307966075116</v>
      </c>
      <c r="K19" s="33">
        <v>2.3933751376190702</v>
      </c>
      <c r="L19" s="33">
        <v>9.4994953393100996</v>
      </c>
      <c r="M19" s="33">
        <v>3.5346930119119153</v>
      </c>
      <c r="N19" s="224">
        <v>5.8489109327843156</v>
      </c>
      <c r="O19" s="33">
        <v>9.2953000639051879</v>
      </c>
    </row>
    <row r="20" spans="1:15">
      <c r="A20" s="330">
        <v>114</v>
      </c>
      <c r="B20" s="104" t="s">
        <v>14</v>
      </c>
      <c r="C20" s="33">
        <v>5.1541963748818826</v>
      </c>
      <c r="D20" s="33">
        <v>6.8138457345325705</v>
      </c>
      <c r="E20" s="33">
        <v>3.3776366676236638</v>
      </c>
      <c r="F20" s="33">
        <v>10.049409597186164</v>
      </c>
      <c r="G20" s="33">
        <v>4.9819818323729175</v>
      </c>
      <c r="H20" s="33">
        <v>8.233298753478568</v>
      </c>
      <c r="I20" s="33">
        <v>9.8122587819716092</v>
      </c>
      <c r="J20" s="33">
        <v>3.2498131357446947</v>
      </c>
      <c r="K20" s="33">
        <v>9.6902354727219873</v>
      </c>
      <c r="L20" s="33">
        <v>11.237758869802537</v>
      </c>
      <c r="M20" s="33">
        <v>4.7870558011137883</v>
      </c>
      <c r="N20" s="224">
        <v>4.7635682301756175</v>
      </c>
      <c r="O20" s="33">
        <v>4.7424081948813601</v>
      </c>
    </row>
    <row r="21" spans="1:15">
      <c r="A21" s="330">
        <v>115</v>
      </c>
      <c r="B21" s="104" t="s">
        <v>15</v>
      </c>
      <c r="C21" s="33">
        <v>3.3535665179918848</v>
      </c>
      <c r="D21" s="33">
        <v>3.3323891564056849</v>
      </c>
      <c r="E21" s="33">
        <v>4.9692733265972073</v>
      </c>
      <c r="F21" s="33">
        <v>4.9418508878858765</v>
      </c>
      <c r="G21" s="33">
        <v>6.5539389172892912</v>
      </c>
      <c r="H21" s="33">
        <v>3.25807187306552</v>
      </c>
      <c r="I21" s="33">
        <v>3.2435412983895815</v>
      </c>
      <c r="J21" s="33">
        <v>8.0774139351545209</v>
      </c>
      <c r="K21" s="33">
        <v>8.0506223131048031</v>
      </c>
      <c r="L21" s="33">
        <v>8.0243941582410514</v>
      </c>
      <c r="M21" s="33">
        <v>3.1983112916380154</v>
      </c>
      <c r="N21" s="224">
        <v>12.756525760209206</v>
      </c>
      <c r="O21" s="33">
        <v>15.912418051047039</v>
      </c>
    </row>
    <row r="22" spans="1:15">
      <c r="A22" s="330">
        <v>116</v>
      </c>
      <c r="B22" s="104" t="s">
        <v>83</v>
      </c>
      <c r="C22" s="105" t="s">
        <v>349</v>
      </c>
      <c r="D22" s="105" t="s">
        <v>349</v>
      </c>
      <c r="E22" s="33">
        <v>16.23640201331385</v>
      </c>
      <c r="F22" s="33">
        <v>15.984654731457802</v>
      </c>
      <c r="G22" s="105" t="s">
        <v>349</v>
      </c>
      <c r="H22" s="105" t="s">
        <v>349</v>
      </c>
      <c r="I22" s="105" t="s">
        <v>349</v>
      </c>
      <c r="J22" s="105" t="s">
        <v>349</v>
      </c>
      <c r="K22" s="105" t="s">
        <v>349</v>
      </c>
      <c r="L22" s="105" t="s">
        <v>349</v>
      </c>
      <c r="M22" s="33">
        <v>14.553922282055012</v>
      </c>
      <c r="N22" s="224">
        <v>14.386419220256078</v>
      </c>
      <c r="O22" s="33">
        <v>14.222727919214906</v>
      </c>
    </row>
    <row r="23" spans="1:15">
      <c r="A23" s="330">
        <v>117</v>
      </c>
      <c r="B23" s="104" t="s">
        <v>17</v>
      </c>
      <c r="C23" s="33">
        <v>40.916530278232408</v>
      </c>
      <c r="D23" s="33">
        <v>13.529968881071573</v>
      </c>
      <c r="E23" s="105" t="s">
        <v>349</v>
      </c>
      <c r="F23" s="33">
        <v>13.266118333775536</v>
      </c>
      <c r="G23" s="105" t="s">
        <v>349</v>
      </c>
      <c r="H23" s="33">
        <v>13.042911177774878</v>
      </c>
      <c r="I23" s="33">
        <v>12.943308309603935</v>
      </c>
      <c r="J23" s="33">
        <v>12.840267077555213</v>
      </c>
      <c r="K23" s="105" t="s">
        <v>349</v>
      </c>
      <c r="L23" s="33">
        <v>25.300442757748261</v>
      </c>
      <c r="M23" s="105" t="s">
        <v>349</v>
      </c>
      <c r="N23" s="224">
        <v>25</v>
      </c>
      <c r="O23" s="33">
        <v>24.872528292500931</v>
      </c>
    </row>
    <row r="24" spans="1:15">
      <c r="A24" s="330">
        <v>118</v>
      </c>
      <c r="B24" s="104" t="s">
        <v>18</v>
      </c>
      <c r="C24" s="33">
        <v>6.8933189952298237</v>
      </c>
      <c r="D24" s="33">
        <v>5.4579194411090493</v>
      </c>
      <c r="E24" s="33">
        <v>2.7006954290729865</v>
      </c>
      <c r="F24" s="33">
        <v>2.6731177909354575</v>
      </c>
      <c r="G24" s="33">
        <v>7.9383980312772886</v>
      </c>
      <c r="H24" s="33">
        <v>7.8602963331717612</v>
      </c>
      <c r="I24" s="33">
        <v>12.982292153502621</v>
      </c>
      <c r="J24" s="33">
        <v>2.5743007555572719</v>
      </c>
      <c r="K24" s="33">
        <v>7.6598026324188382</v>
      </c>
      <c r="L24" s="33">
        <v>3.7993439799394637</v>
      </c>
      <c r="M24" s="33">
        <v>2.5132890156703569</v>
      </c>
      <c r="N24" s="224">
        <v>6.2389259065159344</v>
      </c>
      <c r="O24" s="33">
        <v>4.9580425647954192</v>
      </c>
    </row>
    <row r="25" spans="1:15">
      <c r="A25" s="330">
        <v>119</v>
      </c>
      <c r="B25" s="104" t="s">
        <v>19</v>
      </c>
      <c r="C25" s="33">
        <v>2.8860445316671237</v>
      </c>
      <c r="D25" s="33">
        <v>5.0264246323529411</v>
      </c>
      <c r="E25" s="33">
        <v>6.4295817914243667</v>
      </c>
      <c r="F25" s="33">
        <v>10.661056581780965</v>
      </c>
      <c r="G25" s="33">
        <v>7.0729861440201436</v>
      </c>
      <c r="H25" s="33">
        <v>9.1550585219510126</v>
      </c>
      <c r="I25" s="33">
        <v>11.244562199998594</v>
      </c>
      <c r="J25" s="33">
        <v>6.3135741844966677</v>
      </c>
      <c r="K25" s="33">
        <v>5.6026724747704657</v>
      </c>
      <c r="L25" s="33">
        <v>9.0910998132827956</v>
      </c>
      <c r="M25" s="33">
        <v>9.7822061669822595</v>
      </c>
      <c r="N25" s="224">
        <v>7.6803842985016271</v>
      </c>
      <c r="O25" s="33">
        <v>5.5833949833196073</v>
      </c>
    </row>
    <row r="26" spans="1:15">
      <c r="A26" s="330">
        <v>120</v>
      </c>
      <c r="B26" s="104" t="s">
        <v>20</v>
      </c>
      <c r="C26" s="33">
        <v>8.1076698556834774</v>
      </c>
      <c r="D26" s="33">
        <v>8.0198893255273074</v>
      </c>
      <c r="E26" s="33">
        <v>7.9295852826897146</v>
      </c>
      <c r="F26" s="105" t="s">
        <v>349</v>
      </c>
      <c r="G26" s="105" t="s">
        <v>349</v>
      </c>
      <c r="H26" s="105" t="s">
        <v>349</v>
      </c>
      <c r="I26" s="33">
        <v>15.160703456640389</v>
      </c>
      <c r="J26" s="33">
        <v>14.993627708224006</v>
      </c>
      <c r="K26" s="33">
        <v>7.4112502779218854</v>
      </c>
      <c r="L26" s="33">
        <v>36.670333700036672</v>
      </c>
      <c r="M26" s="105" t="s">
        <v>349</v>
      </c>
      <c r="N26" s="224">
        <v>36.038633415020904</v>
      </c>
      <c r="O26" s="33">
        <v>7.147962830593281</v>
      </c>
    </row>
    <row r="27" spans="1:15">
      <c r="A27" s="330">
        <v>201</v>
      </c>
      <c r="B27" s="2" t="s">
        <v>21</v>
      </c>
      <c r="C27" s="33">
        <v>7.3365687601565623</v>
      </c>
      <c r="D27" s="33">
        <v>7.2255901500755071</v>
      </c>
      <c r="E27" s="33">
        <v>6.4053748211832868</v>
      </c>
      <c r="F27" s="33">
        <v>8.4134067636779211</v>
      </c>
      <c r="G27" s="33">
        <v>5.8731875170581551</v>
      </c>
      <c r="H27" s="33">
        <v>5.790171014403902</v>
      </c>
      <c r="I27" s="33">
        <v>7.049842385666663</v>
      </c>
      <c r="J27" s="33">
        <v>4.6346259525811551</v>
      </c>
      <c r="K27" s="33">
        <v>5.8783955898969973</v>
      </c>
      <c r="L27" s="33">
        <v>5.4794873778396642</v>
      </c>
      <c r="M27" s="33">
        <v>5.0921520389295027</v>
      </c>
      <c r="N27" s="224">
        <v>6.2875879869343922</v>
      </c>
      <c r="O27" s="33">
        <v>10.252522741959536</v>
      </c>
    </row>
    <row r="28" spans="1:15">
      <c r="A28" s="330">
        <v>202</v>
      </c>
      <c r="B28" s="2" t="s">
        <v>22</v>
      </c>
      <c r="C28" s="33">
        <v>9.6668559759295292</v>
      </c>
      <c r="D28" s="33">
        <v>5.9567066560240178</v>
      </c>
      <c r="E28" s="33">
        <v>3.5241876747409724</v>
      </c>
      <c r="F28" s="33">
        <v>5.792937250903698</v>
      </c>
      <c r="G28" s="33">
        <v>4.5724214400841321</v>
      </c>
      <c r="H28" s="33">
        <v>9.0283263739984196</v>
      </c>
      <c r="I28" s="33">
        <v>7.8037034146776509</v>
      </c>
      <c r="J28" s="33">
        <v>6.6084389765730842</v>
      </c>
      <c r="K28" s="33">
        <v>11.975656755903454</v>
      </c>
      <c r="L28" s="33">
        <v>9.6905484850442534</v>
      </c>
      <c r="M28" s="33">
        <v>11.718084199761378</v>
      </c>
      <c r="N28" s="224">
        <v>10.543740708328501</v>
      </c>
      <c r="O28" s="33">
        <v>8.3512537319665121</v>
      </c>
    </row>
    <row r="29" spans="1:15">
      <c r="A29" s="330">
        <v>203</v>
      </c>
      <c r="B29" s="2" t="s">
        <v>23</v>
      </c>
      <c r="C29" s="33">
        <v>2.4640252316183719</v>
      </c>
      <c r="D29" s="33">
        <v>8.4859799488416634</v>
      </c>
      <c r="E29" s="33">
        <v>3.5802940614855836</v>
      </c>
      <c r="F29" s="33">
        <v>7.0516060032672438</v>
      </c>
      <c r="G29" s="33">
        <v>13.891300573016149</v>
      </c>
      <c r="H29" s="33">
        <v>4.5631887563029041</v>
      </c>
      <c r="I29" s="33">
        <v>2.2486311457900001</v>
      </c>
      <c r="J29" s="33">
        <v>8.8694745944987083</v>
      </c>
      <c r="K29" s="33">
        <v>8.7486193585074865</v>
      </c>
      <c r="L29" s="33">
        <v>5.1832270771782509</v>
      </c>
      <c r="M29" s="33">
        <v>3.8443302535976529</v>
      </c>
      <c r="N29" s="224">
        <v>3.8036311999188555</v>
      </c>
      <c r="O29" s="33">
        <v>8.7860226930414704</v>
      </c>
    </row>
    <row r="30" spans="1:15">
      <c r="A30" s="330">
        <v>204</v>
      </c>
      <c r="B30" s="2" t="s">
        <v>24</v>
      </c>
      <c r="C30" s="33">
        <v>15.61524047470331</v>
      </c>
      <c r="D30" s="105" t="s">
        <v>349</v>
      </c>
      <c r="E30" s="33">
        <v>30.529690123645249</v>
      </c>
      <c r="F30" s="105" t="s">
        <v>349</v>
      </c>
      <c r="G30" s="105" t="s">
        <v>349</v>
      </c>
      <c r="H30" s="105" t="s">
        <v>349</v>
      </c>
      <c r="I30" s="105" t="s">
        <v>349</v>
      </c>
      <c r="J30" s="105" t="s">
        <v>349</v>
      </c>
      <c r="K30" s="105" t="s">
        <v>349</v>
      </c>
      <c r="L30" s="33">
        <v>14.144271570014144</v>
      </c>
      <c r="M30" s="33">
        <v>28.007281893292259</v>
      </c>
      <c r="N30" s="225" t="s">
        <v>349</v>
      </c>
      <c r="O30" s="33" t="s">
        <v>349</v>
      </c>
    </row>
    <row r="31" spans="1:15">
      <c r="A31" s="330">
        <v>205</v>
      </c>
      <c r="B31" s="2" t="s">
        <v>25</v>
      </c>
      <c r="C31" s="33">
        <v>7.6604872069863639</v>
      </c>
      <c r="D31" s="33">
        <v>3.7850113550340652</v>
      </c>
      <c r="E31" s="33">
        <v>3.7369207772795221</v>
      </c>
      <c r="F31" s="33">
        <v>7.376807317792859</v>
      </c>
      <c r="G31" s="33">
        <v>7.2857090816363703</v>
      </c>
      <c r="H31" s="33">
        <v>14.389524426217713</v>
      </c>
      <c r="I31" s="33">
        <v>10.671599317017645</v>
      </c>
      <c r="J31" s="33">
        <v>7.0363073459048691</v>
      </c>
      <c r="K31" s="33">
        <v>13.91449542560963</v>
      </c>
      <c r="L31" s="33">
        <v>6.8868151923143142</v>
      </c>
      <c r="M31" s="33">
        <v>6.8166325835037496</v>
      </c>
      <c r="N31" s="224">
        <v>14.869888475836431</v>
      </c>
      <c r="O31" s="33">
        <v>16.733601070950467</v>
      </c>
    </row>
    <row r="32" spans="1:15">
      <c r="A32" s="330">
        <v>206</v>
      </c>
      <c r="B32" s="2" t="s">
        <v>26</v>
      </c>
      <c r="C32" s="33">
        <v>6.9383412738794581</v>
      </c>
      <c r="D32" s="33">
        <v>6.8497842317966979</v>
      </c>
      <c r="E32" s="105" t="s">
        <v>349</v>
      </c>
      <c r="F32" s="33">
        <v>15.553827352516388</v>
      </c>
      <c r="G32" s="105" t="s">
        <v>349</v>
      </c>
      <c r="H32" s="105" t="s">
        <v>349</v>
      </c>
      <c r="I32" s="33">
        <v>4.2813717515091838</v>
      </c>
      <c r="J32" s="33">
        <v>12.69384560052468</v>
      </c>
      <c r="K32" s="33">
        <v>8.368025773519383</v>
      </c>
      <c r="L32" s="33">
        <v>4.1399296211964396</v>
      </c>
      <c r="M32" s="33">
        <v>14.343380529885458</v>
      </c>
      <c r="N32" s="224">
        <v>8.115565654926149</v>
      </c>
      <c r="O32" s="33">
        <v>8.03793907242183</v>
      </c>
    </row>
    <row r="33" spans="1:15">
      <c r="A33" s="330">
        <v>207</v>
      </c>
      <c r="B33" s="2" t="s">
        <v>27</v>
      </c>
      <c r="C33" s="33">
        <v>5.5769338017957724</v>
      </c>
      <c r="D33" s="33">
        <v>2.748838615684873</v>
      </c>
      <c r="E33" s="33">
        <v>8.1234768480909825</v>
      </c>
      <c r="F33" s="33">
        <v>13.343652424541647</v>
      </c>
      <c r="G33" s="33">
        <v>2.6306097753459254</v>
      </c>
      <c r="H33" s="33">
        <v>7.7839184245349102</v>
      </c>
      <c r="I33" s="33">
        <v>2.5613441934327135</v>
      </c>
      <c r="J33" s="33">
        <v>7.5901328273244788</v>
      </c>
      <c r="K33" s="33">
        <v>7.4999999999999991</v>
      </c>
      <c r="L33" s="33">
        <v>14.824697946779335</v>
      </c>
      <c r="M33" s="33">
        <v>12.216575449569977</v>
      </c>
      <c r="N33" s="224">
        <v>2.4168600154679041</v>
      </c>
      <c r="O33" s="33">
        <v>9.5682334648965437</v>
      </c>
    </row>
    <row r="34" spans="1:15">
      <c r="A34" s="330">
        <v>208</v>
      </c>
      <c r="B34" s="2" t="s">
        <v>28</v>
      </c>
      <c r="C34" s="33">
        <v>6.8415831423391369</v>
      </c>
      <c r="D34" s="33">
        <v>3.3677971239012563</v>
      </c>
      <c r="E34" s="33">
        <v>6.6299807730557578</v>
      </c>
      <c r="F34" s="33">
        <v>3.2626427406199023</v>
      </c>
      <c r="G34" s="33">
        <v>6.4265287105170144</v>
      </c>
      <c r="H34" s="33">
        <v>9.4987809897729782</v>
      </c>
      <c r="I34" s="33">
        <v>6.2324711748208159</v>
      </c>
      <c r="J34" s="33">
        <v>6.1381702114599639</v>
      </c>
      <c r="K34" s="33">
        <v>12.095554883580284</v>
      </c>
      <c r="L34" s="33">
        <v>11.925702871112966</v>
      </c>
      <c r="M34" s="33">
        <v>5.8813150620478734</v>
      </c>
      <c r="N34" s="224">
        <v>11.604293588627792</v>
      </c>
      <c r="O34" s="33">
        <v>8.5895894176258381</v>
      </c>
    </row>
    <row r="35" spans="1:15">
      <c r="A35" s="330">
        <v>209</v>
      </c>
      <c r="B35" s="2" t="s">
        <v>29</v>
      </c>
      <c r="C35" s="105" t="s">
        <v>349</v>
      </c>
      <c r="D35" s="33">
        <v>4.822065772977143</v>
      </c>
      <c r="E35" s="33">
        <v>9.4849663283695342</v>
      </c>
      <c r="F35" s="33">
        <v>9.3327111525898268</v>
      </c>
      <c r="G35" s="105" t="s">
        <v>349</v>
      </c>
      <c r="H35" s="33">
        <v>4.5250916331055704</v>
      </c>
      <c r="I35" s="105" t="s">
        <v>349</v>
      </c>
      <c r="J35" s="33">
        <v>21.943298516633021</v>
      </c>
      <c r="K35" s="33">
        <v>8.6482746692034933</v>
      </c>
      <c r="L35" s="33">
        <v>8.5226062129799303</v>
      </c>
      <c r="M35" s="33">
        <v>8.4083074077188265</v>
      </c>
      <c r="N35" s="225" t="s">
        <v>349</v>
      </c>
      <c r="O35" s="33">
        <v>20.451570680628272</v>
      </c>
    </row>
    <row r="36" spans="1:15">
      <c r="A36" s="330">
        <v>210</v>
      </c>
      <c r="B36" s="2" t="s">
        <v>30</v>
      </c>
      <c r="C36" s="33">
        <v>4.1456423376684901</v>
      </c>
      <c r="D36" s="33">
        <v>5.2318585305453338</v>
      </c>
      <c r="E36" s="33">
        <v>7.9898186881859123</v>
      </c>
      <c r="F36" s="33">
        <v>3.3620979491202507</v>
      </c>
      <c r="G36" s="33">
        <v>3.3030916938254209</v>
      </c>
      <c r="H36" s="33">
        <v>6.4948068606809812</v>
      </c>
      <c r="I36" s="33">
        <v>4.7884311503407773</v>
      </c>
      <c r="J36" s="33">
        <v>5.2321505185061161</v>
      </c>
      <c r="K36" s="33">
        <v>4.6342304860277954</v>
      </c>
      <c r="L36" s="33">
        <v>9.6340090661095843</v>
      </c>
      <c r="M36" s="33">
        <v>4.9962278479747795</v>
      </c>
      <c r="N36" s="224">
        <v>8.8604915603817886</v>
      </c>
      <c r="O36" s="33">
        <v>5.3368265288795094</v>
      </c>
    </row>
    <row r="37" spans="1:15">
      <c r="A37" s="330">
        <v>211</v>
      </c>
      <c r="B37" s="2" t="s">
        <v>344</v>
      </c>
      <c r="C37" s="33">
        <v>7.8845698967121347</v>
      </c>
      <c r="D37" s="105" t="s">
        <v>349</v>
      </c>
      <c r="E37" s="33">
        <v>15.348016268897245</v>
      </c>
      <c r="F37" s="105" t="s">
        <v>349</v>
      </c>
      <c r="G37" s="105" t="s">
        <v>349</v>
      </c>
      <c r="H37" s="33">
        <v>7.3708262696248248</v>
      </c>
      <c r="I37" s="33">
        <v>7.2780203784570601</v>
      </c>
      <c r="J37" s="33">
        <v>14.402995823131212</v>
      </c>
      <c r="K37" s="33">
        <v>14.238929232521716</v>
      </c>
      <c r="L37" s="33">
        <v>7.040270346381301</v>
      </c>
      <c r="M37" s="33">
        <v>13.946028868279758</v>
      </c>
      <c r="N37" s="224">
        <v>13.803575125957622</v>
      </c>
      <c r="O37" s="33">
        <v>6.8357372342607157</v>
      </c>
    </row>
    <row r="38" spans="1:15">
      <c r="A38" s="330">
        <v>212</v>
      </c>
      <c r="B38" s="2" t="s">
        <v>345</v>
      </c>
      <c r="C38" s="33">
        <v>20.325203252032519</v>
      </c>
      <c r="D38" s="33">
        <v>10.032102728731942</v>
      </c>
      <c r="E38" s="33">
        <v>9.9000099000099002</v>
      </c>
      <c r="F38" s="33">
        <v>9.7723052868171596</v>
      </c>
      <c r="G38" s="33">
        <v>4.8243921265920493</v>
      </c>
      <c r="H38" s="33">
        <v>14.302059496567505</v>
      </c>
      <c r="I38" s="33">
        <v>9.418412997409936</v>
      </c>
      <c r="J38" s="33">
        <v>9.311420457190744</v>
      </c>
      <c r="K38" s="33">
        <v>9.2064076597311715</v>
      </c>
      <c r="L38" s="105" t="s">
        <v>349</v>
      </c>
      <c r="M38" s="33">
        <v>13.534241631327259</v>
      </c>
      <c r="N38" s="224">
        <v>22.329403358342265</v>
      </c>
      <c r="O38" s="33">
        <v>17.702248185519558</v>
      </c>
    </row>
    <row r="39" spans="1:15">
      <c r="A39" s="330">
        <v>213</v>
      </c>
      <c r="B39" s="2" t="s">
        <v>33</v>
      </c>
      <c r="C39" s="33">
        <v>4.2899122712940523</v>
      </c>
      <c r="D39" s="33">
        <v>6.3348607386447622</v>
      </c>
      <c r="E39" s="33">
        <v>10.388531061707875</v>
      </c>
      <c r="F39" s="33">
        <v>10.222858311183806</v>
      </c>
      <c r="G39" s="33">
        <v>6.0365816850111678</v>
      </c>
      <c r="H39" s="33">
        <v>3.9632213062777426</v>
      </c>
      <c r="I39" s="33">
        <v>11.719207781553967</v>
      </c>
      <c r="J39" s="33">
        <v>13.479684190256114</v>
      </c>
      <c r="K39" s="33">
        <v>5.697897475831418</v>
      </c>
      <c r="L39" s="33">
        <v>13.115737010736169</v>
      </c>
      <c r="M39" s="33">
        <v>12.949773378965869</v>
      </c>
      <c r="N39" s="224">
        <v>5.4778512215608224</v>
      </c>
      <c r="O39" s="33">
        <v>14.423250279450473</v>
      </c>
    </row>
    <row r="40" spans="1:15">
      <c r="A40" s="330">
        <v>214</v>
      </c>
      <c r="B40" s="2" t="s">
        <v>34</v>
      </c>
      <c r="C40" s="33">
        <v>11.270568788038169</v>
      </c>
      <c r="D40" s="33">
        <v>10.988608475880005</v>
      </c>
      <c r="E40" s="33">
        <v>3.5729598399313991</v>
      </c>
      <c r="F40" s="33">
        <v>6.9700982783857253</v>
      </c>
      <c r="G40" s="105" t="s">
        <v>349</v>
      </c>
      <c r="H40" s="33">
        <v>16.625656713440183</v>
      </c>
      <c r="I40" s="105" t="s">
        <v>349</v>
      </c>
      <c r="J40" s="33">
        <v>3.1699740062131494</v>
      </c>
      <c r="K40" s="33">
        <v>9.2965602726991019</v>
      </c>
      <c r="L40" s="105" t="s">
        <v>349</v>
      </c>
      <c r="M40" s="33">
        <v>5.9366558817418147</v>
      </c>
      <c r="N40" s="224">
        <v>20.324613106471936</v>
      </c>
      <c r="O40" s="33">
        <v>8.525633738774582</v>
      </c>
    </row>
    <row r="41" spans="1:15">
      <c r="A41" s="330">
        <v>215</v>
      </c>
      <c r="B41" s="2" t="s">
        <v>35</v>
      </c>
      <c r="C41" s="105" t="s">
        <v>349</v>
      </c>
      <c r="D41" s="105" t="s">
        <v>349</v>
      </c>
      <c r="E41" s="33">
        <v>23.213974812837328</v>
      </c>
      <c r="F41" s="105" t="s">
        <v>349</v>
      </c>
      <c r="G41" s="105" t="s">
        <v>349</v>
      </c>
      <c r="H41" s="105" t="s">
        <v>349</v>
      </c>
      <c r="I41" s="33">
        <v>5.4629882545752526</v>
      </c>
      <c r="J41" s="33">
        <v>10.786904697696995</v>
      </c>
      <c r="K41" s="105" t="s">
        <v>349</v>
      </c>
      <c r="L41" s="33">
        <v>5.2603892688058913</v>
      </c>
      <c r="M41" s="33">
        <v>5.1985859846121851</v>
      </c>
      <c r="N41" s="224">
        <v>5.1387461459403907</v>
      </c>
      <c r="O41" s="33">
        <v>5.0771730300568638</v>
      </c>
    </row>
    <row r="42" spans="1:15">
      <c r="A42" s="330">
        <v>216</v>
      </c>
      <c r="B42" s="2" t="s">
        <v>36</v>
      </c>
      <c r="C42" s="107" t="s">
        <v>350</v>
      </c>
      <c r="D42" s="107" t="s">
        <v>350</v>
      </c>
      <c r="E42" s="107" t="s">
        <v>350</v>
      </c>
      <c r="F42" s="107" t="s">
        <v>350</v>
      </c>
      <c r="G42" s="107" t="s">
        <v>350</v>
      </c>
      <c r="H42" s="107" t="s">
        <v>350</v>
      </c>
      <c r="I42" s="107" t="s">
        <v>350</v>
      </c>
      <c r="J42" s="107" t="s">
        <v>350</v>
      </c>
      <c r="K42" s="107" t="s">
        <v>350</v>
      </c>
      <c r="L42" s="105" t="s">
        <v>349</v>
      </c>
      <c r="M42" s="33">
        <v>12.651821862348179</v>
      </c>
      <c r="N42" s="224">
        <v>12.376237623762377</v>
      </c>
      <c r="O42" s="33">
        <v>18.170805572380377</v>
      </c>
    </row>
    <row r="43" spans="1:15">
      <c r="A43" s="330">
        <v>301</v>
      </c>
      <c r="B43" s="2" t="s">
        <v>37</v>
      </c>
      <c r="C43" s="33">
        <v>10.648634978103743</v>
      </c>
      <c r="D43" s="33">
        <v>7.9064925481307737</v>
      </c>
      <c r="E43" s="33">
        <v>3.2614509543005488</v>
      </c>
      <c r="F43" s="33">
        <v>3.875418222216481</v>
      </c>
      <c r="G43" s="33">
        <v>7.6763153686230607</v>
      </c>
      <c r="H43" s="33">
        <v>3.8024259477546676</v>
      </c>
      <c r="I43" s="33">
        <v>10.053914114438676</v>
      </c>
      <c r="J43" s="33">
        <v>3.1160996404021013</v>
      </c>
      <c r="K43" s="33">
        <v>10.511541053751074</v>
      </c>
      <c r="L43" s="33">
        <v>4.9096622152395915</v>
      </c>
      <c r="M43" s="33">
        <v>12.795437512566949</v>
      </c>
      <c r="N43" s="224">
        <v>9.08017797148824</v>
      </c>
      <c r="O43" s="33">
        <v>9.6267237852277923</v>
      </c>
    </row>
    <row r="44" spans="1:15">
      <c r="A44" s="330">
        <v>302</v>
      </c>
      <c r="B44" s="2" t="s">
        <v>38</v>
      </c>
      <c r="C44" s="33">
        <v>5.2236596959830059</v>
      </c>
      <c r="D44" s="33">
        <v>6.8929863863518879</v>
      </c>
      <c r="E44" s="33">
        <v>8.526457597926365</v>
      </c>
      <c r="F44" s="33">
        <v>8.4375369142239993</v>
      </c>
      <c r="G44" s="33">
        <v>3.3410734869113443</v>
      </c>
      <c r="H44" s="33">
        <v>4.9629433562731604</v>
      </c>
      <c r="I44" s="33">
        <v>11.479173499508034</v>
      </c>
      <c r="J44" s="33">
        <v>4.8778108384956829</v>
      </c>
      <c r="K44" s="33">
        <v>3.2254422887738476</v>
      </c>
      <c r="L44" s="33">
        <v>3.2010243277848911</v>
      </c>
      <c r="M44" s="33">
        <v>14.299105511510779</v>
      </c>
      <c r="N44" s="224">
        <v>3.155768745266347</v>
      </c>
      <c r="O44" s="33">
        <v>9.4049783685497523</v>
      </c>
    </row>
    <row r="45" spans="1:15">
      <c r="A45" s="330">
        <v>303</v>
      </c>
      <c r="B45" s="2" t="s">
        <v>39</v>
      </c>
      <c r="C45" s="33">
        <v>6.0090737012889459</v>
      </c>
      <c r="D45" s="33">
        <v>4.9409555808093284</v>
      </c>
      <c r="E45" s="33">
        <v>10.728357976046503</v>
      </c>
      <c r="F45" s="33">
        <v>11.55345881673326</v>
      </c>
      <c r="G45" s="33">
        <v>7.6049964826891259</v>
      </c>
      <c r="H45" s="33">
        <v>3.75622124143112</v>
      </c>
      <c r="I45" s="33">
        <v>4.6401559092385503</v>
      </c>
      <c r="J45" s="33">
        <v>4.5875768419121021</v>
      </c>
      <c r="K45" s="33">
        <v>5.4449425558560351</v>
      </c>
      <c r="L45" s="33">
        <v>6.2854115597697744</v>
      </c>
      <c r="M45" s="33">
        <v>8.8882568350695053</v>
      </c>
      <c r="N45" s="224">
        <v>6.1629483544927899</v>
      </c>
      <c r="O45" s="33">
        <v>10.469833791388561</v>
      </c>
    </row>
    <row r="46" spans="1:15">
      <c r="A46" s="330">
        <v>304</v>
      </c>
      <c r="B46" s="2" t="s">
        <v>40</v>
      </c>
      <c r="C46" s="33">
        <v>12.790995139421847</v>
      </c>
      <c r="D46" s="105" t="s">
        <v>349</v>
      </c>
      <c r="E46" s="33">
        <v>12.638230647709321</v>
      </c>
      <c r="F46" s="105" t="s">
        <v>349</v>
      </c>
      <c r="G46" s="33">
        <v>18.717244821562264</v>
      </c>
      <c r="H46" s="33">
        <v>12.405408758218583</v>
      </c>
      <c r="I46" s="33">
        <v>12.370113805047009</v>
      </c>
      <c r="J46" s="105" t="s">
        <v>349</v>
      </c>
      <c r="K46" s="105" t="s">
        <v>349</v>
      </c>
      <c r="L46" s="105" t="s">
        <v>349</v>
      </c>
      <c r="M46" s="33">
        <v>24.508302187365974</v>
      </c>
      <c r="N46" s="225" t="s">
        <v>349</v>
      </c>
      <c r="O46" s="33">
        <v>18.336287512988203</v>
      </c>
    </row>
    <row r="47" spans="1:15">
      <c r="A47" s="330">
        <v>305</v>
      </c>
      <c r="B47" s="2" t="s">
        <v>41</v>
      </c>
      <c r="C47" s="33">
        <v>6.8975031038763959</v>
      </c>
      <c r="D47" s="33">
        <v>4.1304677066266473</v>
      </c>
      <c r="E47" s="33">
        <v>5.490357559536065</v>
      </c>
      <c r="F47" s="33">
        <v>5.4746523595751668</v>
      </c>
      <c r="G47" s="33">
        <v>6.8235165674982268</v>
      </c>
      <c r="H47" s="33">
        <v>5.4456591289668221</v>
      </c>
      <c r="I47" s="33">
        <v>5.4404004134704316</v>
      </c>
      <c r="J47" s="33">
        <v>2.7183146449201492</v>
      </c>
      <c r="K47" s="33">
        <v>1.3584003477504891</v>
      </c>
      <c r="L47" s="33">
        <v>2.7153252959704575</v>
      </c>
      <c r="M47" s="33">
        <v>8.1456441168085369</v>
      </c>
      <c r="N47" s="224">
        <v>6.7929244898513703</v>
      </c>
      <c r="O47" s="33">
        <v>5.4387730128083112</v>
      </c>
    </row>
    <row r="48" spans="1:15">
      <c r="A48" s="330">
        <v>306</v>
      </c>
      <c r="B48" s="2" t="s">
        <v>42</v>
      </c>
      <c r="C48" s="33">
        <v>14.10238330277817</v>
      </c>
      <c r="D48" s="105" t="s">
        <v>349</v>
      </c>
      <c r="E48" s="33">
        <v>6.9256873744719156</v>
      </c>
      <c r="F48" s="33">
        <v>6.854479402289396</v>
      </c>
      <c r="G48" s="33">
        <v>6.7957866123003736</v>
      </c>
      <c r="H48" s="33">
        <v>6.7326466033797878</v>
      </c>
      <c r="I48" s="105" t="s">
        <v>349</v>
      </c>
      <c r="J48" s="105" t="s">
        <v>349</v>
      </c>
      <c r="K48" s="33">
        <v>13.141467901964649</v>
      </c>
      <c r="L48" s="33">
        <v>6.5265631118652925</v>
      </c>
      <c r="M48" s="33">
        <v>19.438864770297414</v>
      </c>
      <c r="N48" s="224">
        <v>6.4416387528987373</v>
      </c>
      <c r="O48" s="33">
        <v>12.808197246237592</v>
      </c>
    </row>
    <row r="49" spans="1:15">
      <c r="A49" s="330">
        <v>307</v>
      </c>
      <c r="B49" s="2" t="s">
        <v>43</v>
      </c>
      <c r="C49" s="33">
        <v>6.5672818020621273</v>
      </c>
      <c r="D49" s="33">
        <v>13.005028611062945</v>
      </c>
      <c r="E49" s="33">
        <v>17.165171866283313</v>
      </c>
      <c r="F49" s="33">
        <v>10.619995327202055</v>
      </c>
      <c r="G49" s="33">
        <v>8.4121976866456372</v>
      </c>
      <c r="H49" s="33">
        <v>4.1659723379436766</v>
      </c>
      <c r="I49" s="33">
        <v>8.2596844800528633</v>
      </c>
      <c r="J49" s="33">
        <v>6.1437640794593484</v>
      </c>
      <c r="K49" s="33">
        <v>6.0939690020110096</v>
      </c>
      <c r="L49" s="33">
        <v>12.095798725909201</v>
      </c>
      <c r="M49" s="33">
        <v>6.0033618826542865</v>
      </c>
      <c r="N49" s="224">
        <v>3.9767756303189374</v>
      </c>
      <c r="O49" s="33">
        <v>17.788319003854134</v>
      </c>
    </row>
    <row r="50" spans="1:15">
      <c r="A50" s="330">
        <v>308</v>
      </c>
      <c r="B50" s="2" t="s">
        <v>44</v>
      </c>
      <c r="C50" s="33">
        <v>2.3797624997025295</v>
      </c>
      <c r="D50" s="33">
        <v>11.771907519894523</v>
      </c>
      <c r="E50" s="33">
        <v>6.9868182029903574</v>
      </c>
      <c r="F50" s="33">
        <v>6.9100541287573423</v>
      </c>
      <c r="G50" s="33">
        <v>4.5576774075930899</v>
      </c>
      <c r="H50" s="33">
        <v>2.2555034283652109</v>
      </c>
      <c r="I50" s="33">
        <v>6.7037608098143062</v>
      </c>
      <c r="J50" s="33">
        <v>4.4292864419542015</v>
      </c>
      <c r="K50" s="33">
        <v>24.15034688680074</v>
      </c>
      <c r="L50" s="33">
        <v>19.592903015130073</v>
      </c>
      <c r="M50" s="33">
        <v>6.4789219073946098</v>
      </c>
      <c r="N50" s="224">
        <v>6.4325228354560657</v>
      </c>
      <c r="O50" s="33">
        <v>12.77710343065227</v>
      </c>
    </row>
    <row r="51" spans="1:15">
      <c r="A51" s="330">
        <v>401</v>
      </c>
      <c r="B51" s="2" t="s">
        <v>45</v>
      </c>
      <c r="C51" s="33">
        <v>0.78833889112251587</v>
      </c>
      <c r="D51" s="33">
        <v>10.113111259782491</v>
      </c>
      <c r="E51" s="33">
        <v>3.0711115888395808</v>
      </c>
      <c r="F51" s="33">
        <v>1.5159209598811518</v>
      </c>
      <c r="G51" s="33">
        <v>5.9873965303037107</v>
      </c>
      <c r="H51" s="33">
        <v>8.8697040475416138</v>
      </c>
      <c r="I51" s="33">
        <v>5.1114291555919031</v>
      </c>
      <c r="J51" s="33">
        <v>7.9386844878105114</v>
      </c>
      <c r="K51" s="33">
        <v>11.41788754808001</v>
      </c>
      <c r="L51" s="33">
        <v>9.881213695362181</v>
      </c>
      <c r="M51" s="33">
        <v>4.8879950840735154</v>
      </c>
      <c r="N51" s="224">
        <v>7.6047730320921429</v>
      </c>
      <c r="O51" s="33">
        <v>6.8483769346664838</v>
      </c>
    </row>
    <row r="52" spans="1:15">
      <c r="A52" s="330">
        <v>402</v>
      </c>
      <c r="B52" s="2" t="s">
        <v>46</v>
      </c>
      <c r="C52" s="33">
        <v>4.9474335188620904</v>
      </c>
      <c r="D52" s="33">
        <v>4.8678381930584633</v>
      </c>
      <c r="E52" s="105" t="s">
        <v>349</v>
      </c>
      <c r="F52" s="33">
        <v>9.4241824521722748</v>
      </c>
      <c r="G52" s="33">
        <v>2.3196474135931338</v>
      </c>
      <c r="H52" s="33">
        <v>9.1374269005847957</v>
      </c>
      <c r="I52" s="105" t="s">
        <v>349</v>
      </c>
      <c r="J52" s="105" t="s">
        <v>349</v>
      </c>
      <c r="K52" s="33">
        <v>10.928722869445478</v>
      </c>
      <c r="L52" s="33">
        <v>10.78050884001725</v>
      </c>
      <c r="M52" s="33">
        <v>10.637845198076679</v>
      </c>
      <c r="N52" s="224">
        <v>6.3010648799647138</v>
      </c>
      <c r="O52" s="33">
        <v>8.3004772774434521</v>
      </c>
    </row>
    <row r="53" spans="1:15">
      <c r="A53" s="330">
        <v>403</v>
      </c>
      <c r="B53" s="2" t="s">
        <v>47</v>
      </c>
      <c r="C53" s="33">
        <v>6.8122984695036104</v>
      </c>
      <c r="D53" s="33">
        <v>2.2447192978518036</v>
      </c>
      <c r="E53" s="33">
        <v>4.4360652101585893</v>
      </c>
      <c r="F53" s="33">
        <v>6.57620728205353</v>
      </c>
      <c r="G53" s="33">
        <v>2.1663308853794327</v>
      </c>
      <c r="H53" s="33">
        <v>6.422607578676943</v>
      </c>
      <c r="I53" s="33">
        <v>12.711864406779661</v>
      </c>
      <c r="J53" s="33">
        <v>10.488336969290149</v>
      </c>
      <c r="K53" s="33">
        <v>10.388531061707875</v>
      </c>
      <c r="L53" s="33">
        <v>10.292089500010292</v>
      </c>
      <c r="M53" s="33">
        <v>4.077887654195127</v>
      </c>
      <c r="N53" s="224">
        <v>10.10897474778108</v>
      </c>
      <c r="O53" s="33">
        <v>10.033109260559849</v>
      </c>
    </row>
    <row r="54" spans="1:15">
      <c r="A54" s="330">
        <v>404</v>
      </c>
      <c r="B54" s="2" t="s">
        <v>48</v>
      </c>
      <c r="C54" s="33">
        <v>2.7219772442702381</v>
      </c>
      <c r="D54" s="33">
        <v>2.6781649213958598</v>
      </c>
      <c r="E54" s="33">
        <v>2.6335887914461038</v>
      </c>
      <c r="F54" s="33">
        <v>7.7728261996061763</v>
      </c>
      <c r="G54" s="33">
        <v>2.5490046136983509</v>
      </c>
      <c r="H54" s="33">
        <v>15.059106994955197</v>
      </c>
      <c r="I54" s="33">
        <v>7.4161969741916351</v>
      </c>
      <c r="J54" s="33">
        <v>4.8724632738080738</v>
      </c>
      <c r="K54" s="33">
        <v>7.2051300525974495</v>
      </c>
      <c r="L54" s="33">
        <v>2.3692191053828657</v>
      </c>
      <c r="M54" s="33">
        <v>9.3506007760998635</v>
      </c>
      <c r="N54" s="224">
        <v>2.307497057941251</v>
      </c>
      <c r="O54" s="33">
        <v>6.8371393408997676</v>
      </c>
    </row>
    <row r="55" spans="1:15">
      <c r="A55" s="330">
        <v>405</v>
      </c>
      <c r="B55" s="2" t="s">
        <v>49</v>
      </c>
      <c r="C55" s="33">
        <v>10.37344398340249</v>
      </c>
      <c r="D55" s="33">
        <v>6.1319597743438798</v>
      </c>
      <c r="E55" s="33">
        <v>10.074551682450132</v>
      </c>
      <c r="F55" s="33">
        <v>5.9604227926567592</v>
      </c>
      <c r="G55" s="33">
        <v>7.8388335815630628</v>
      </c>
      <c r="H55" s="33">
        <v>7.7315602288541818</v>
      </c>
      <c r="I55" s="33">
        <v>5.7173349595974994</v>
      </c>
      <c r="J55" s="33">
        <v>3.7596105043517496</v>
      </c>
      <c r="K55" s="33">
        <v>9.2762657464611049</v>
      </c>
      <c r="L55" s="105" t="s">
        <v>349</v>
      </c>
      <c r="M55" s="33">
        <v>3.6186650744540341</v>
      </c>
      <c r="N55" s="224">
        <v>7.1526920944870618</v>
      </c>
      <c r="O55" s="33">
        <v>5.3041018387553036</v>
      </c>
    </row>
    <row r="56" spans="1:15">
      <c r="A56" s="330">
        <v>406</v>
      </c>
      <c r="B56" s="2" t="s">
        <v>50</v>
      </c>
      <c r="C56" s="33">
        <v>9.7026148547033433</v>
      </c>
      <c r="D56" s="33">
        <v>9.5817563359363778</v>
      </c>
      <c r="E56" s="33">
        <v>4.7270148900969033</v>
      </c>
      <c r="F56" s="33">
        <v>13.99710726449867</v>
      </c>
      <c r="G56" s="33">
        <v>4.6057479734708915</v>
      </c>
      <c r="H56" s="105" t="s">
        <v>349</v>
      </c>
      <c r="I56" s="33">
        <v>4.4949880882815654</v>
      </c>
      <c r="J56" s="33">
        <v>4.4444444444444446</v>
      </c>
      <c r="K56" s="33">
        <v>4.3948316779467351</v>
      </c>
      <c r="L56" s="33">
        <v>13.045747086449817</v>
      </c>
      <c r="M56" s="33">
        <v>4.3047783039173479</v>
      </c>
      <c r="N56" s="224">
        <v>8.5295121119072004</v>
      </c>
      <c r="O56" s="33">
        <v>8.4548721200591839</v>
      </c>
    </row>
    <row r="57" spans="1:15">
      <c r="A57" s="330">
        <v>407</v>
      </c>
      <c r="B57" s="2" t="s">
        <v>51</v>
      </c>
      <c r="C57" s="105" t="s">
        <v>349</v>
      </c>
      <c r="D57" s="33">
        <v>8.2671957671957674</v>
      </c>
      <c r="E57" s="105" t="s">
        <v>349</v>
      </c>
      <c r="F57" s="33">
        <v>4.040240798351582</v>
      </c>
      <c r="G57" s="33">
        <v>3.9961636828644505</v>
      </c>
      <c r="H57" s="33">
        <v>15.812776723592663</v>
      </c>
      <c r="I57" s="33">
        <v>11.744440964610085</v>
      </c>
      <c r="J57" s="33">
        <v>7.7570492184772908</v>
      </c>
      <c r="K57" s="105" t="s">
        <v>349</v>
      </c>
      <c r="L57" s="33">
        <v>7.6228227312573846</v>
      </c>
      <c r="M57" s="33">
        <v>3.7794323292641447</v>
      </c>
      <c r="N57" s="224">
        <v>15.002625459455405</v>
      </c>
      <c r="O57" s="33">
        <v>7.4479573976836848</v>
      </c>
    </row>
    <row r="58" spans="1:15">
      <c r="A58" s="330">
        <v>408</v>
      </c>
      <c r="B58" s="2" t="s">
        <v>52</v>
      </c>
      <c r="C58" s="33">
        <v>4.5842119739616765</v>
      </c>
      <c r="D58" s="105" t="s">
        <v>349</v>
      </c>
      <c r="E58" s="105" t="s">
        <v>349</v>
      </c>
      <c r="F58" s="105" t="s">
        <v>349</v>
      </c>
      <c r="G58" s="33">
        <v>8.6557604085518918</v>
      </c>
      <c r="H58" s="105" t="s">
        <v>349</v>
      </c>
      <c r="I58" s="105" t="s">
        <v>349</v>
      </c>
      <c r="J58" s="105" t="s">
        <v>349</v>
      </c>
      <c r="K58" s="33">
        <v>8.2253752827472759</v>
      </c>
      <c r="L58" s="33">
        <v>8.1290899483802797</v>
      </c>
      <c r="M58" s="33">
        <v>8.0366471108253634</v>
      </c>
      <c r="N58" s="224">
        <v>7.9532349783274352</v>
      </c>
      <c r="O58" s="33">
        <v>3.9368528798078817</v>
      </c>
    </row>
    <row r="59" spans="1:15">
      <c r="A59" s="330">
        <v>409</v>
      </c>
      <c r="B59" s="2" t="s">
        <v>53</v>
      </c>
      <c r="C59" s="33">
        <v>3.4789869190091847</v>
      </c>
      <c r="D59" s="33">
        <v>3.4451870736580994</v>
      </c>
      <c r="E59" s="33">
        <v>3.4121540928788341</v>
      </c>
      <c r="F59" s="33">
        <v>6.7590402162892866</v>
      </c>
      <c r="G59" s="33">
        <v>3.3479527269074962</v>
      </c>
      <c r="H59" s="33">
        <v>6.634819532908705</v>
      </c>
      <c r="I59" s="33">
        <v>9.878169245966415</v>
      </c>
      <c r="J59" s="105" t="s">
        <v>349</v>
      </c>
      <c r="K59" s="33">
        <v>12.987856354308722</v>
      </c>
      <c r="L59" s="33">
        <v>12.903225806451614</v>
      </c>
      <c r="M59" s="33">
        <v>6.4102564102564106</v>
      </c>
      <c r="N59" s="224">
        <v>9.5638867635807188</v>
      </c>
      <c r="O59" s="33" t="s">
        <v>349</v>
      </c>
    </row>
    <row r="60" spans="1:15">
      <c r="A60" s="330">
        <v>410</v>
      </c>
      <c r="B60" s="2" t="s">
        <v>54</v>
      </c>
      <c r="C60" s="33">
        <v>6.3893680914957507</v>
      </c>
      <c r="D60" s="33">
        <v>6.2027043791092913</v>
      </c>
      <c r="E60" s="33">
        <v>4.5171878999593451</v>
      </c>
      <c r="F60" s="33">
        <v>2.9257303354349831</v>
      </c>
      <c r="G60" s="33">
        <v>8.5349720479665425</v>
      </c>
      <c r="H60" s="33">
        <v>4.1540890082804847</v>
      </c>
      <c r="I60" s="33">
        <v>8.0651665456891681</v>
      </c>
      <c r="J60" s="33">
        <v>5.2239098353162428</v>
      </c>
      <c r="K60" s="33">
        <v>6.3500933463721916</v>
      </c>
      <c r="L60" s="33">
        <v>8.6531924099140873</v>
      </c>
      <c r="M60" s="33">
        <v>10.841414202252604</v>
      </c>
      <c r="N60" s="224">
        <v>5.8581621773617183</v>
      </c>
      <c r="O60" s="33">
        <v>5.702099513040702</v>
      </c>
    </row>
    <row r="61" spans="1:15">
      <c r="A61" s="330">
        <v>501</v>
      </c>
      <c r="B61" s="2" t="s">
        <v>55</v>
      </c>
      <c r="C61" s="33">
        <v>9.4489677002787449</v>
      </c>
      <c r="D61" s="33">
        <v>3.0865626495053782</v>
      </c>
      <c r="E61" s="33">
        <v>9.073724007561438</v>
      </c>
      <c r="F61" s="33">
        <v>7.4114699909580066</v>
      </c>
      <c r="G61" s="33">
        <v>4.3614160063967438</v>
      </c>
      <c r="H61" s="33">
        <v>5.7054829691333371</v>
      </c>
      <c r="I61" s="33">
        <v>5.5922156358349175</v>
      </c>
      <c r="J61" s="33">
        <v>4.1135899299318517</v>
      </c>
      <c r="K61" s="33">
        <v>9.4212651413189779</v>
      </c>
      <c r="L61" s="33">
        <v>14.542570068746695</v>
      </c>
      <c r="M61" s="33">
        <v>3.8976730891657683</v>
      </c>
      <c r="N61" s="224">
        <v>3.8308305240576157</v>
      </c>
      <c r="O61" s="33">
        <v>12.561236025624922</v>
      </c>
    </row>
    <row r="62" spans="1:15">
      <c r="A62" s="330">
        <v>502</v>
      </c>
      <c r="B62" s="2" t="s">
        <v>56</v>
      </c>
      <c r="C62" s="33">
        <v>11.810093693409968</v>
      </c>
      <c r="D62" s="33">
        <v>11.679741488388391</v>
      </c>
      <c r="E62" s="33">
        <v>11.541346875180334</v>
      </c>
      <c r="F62" s="33">
        <v>13.306466942934268</v>
      </c>
      <c r="G62" s="33">
        <v>1.8792753514244906</v>
      </c>
      <c r="H62" s="33">
        <v>5.5732040349997218</v>
      </c>
      <c r="I62" s="33">
        <v>11.030222810500772</v>
      </c>
      <c r="J62" s="33">
        <v>18.195713089995994</v>
      </c>
      <c r="K62" s="33">
        <v>10.808473843493298</v>
      </c>
      <c r="L62" s="33">
        <v>16.056232494246515</v>
      </c>
      <c r="M62" s="33">
        <v>14.136523475464296</v>
      </c>
      <c r="N62" s="224">
        <v>17.505470459518598</v>
      </c>
      <c r="O62" s="33">
        <v>10.412328196584756</v>
      </c>
    </row>
    <row r="63" spans="1:15">
      <c r="A63" s="330">
        <v>503</v>
      </c>
      <c r="B63" s="2" t="s">
        <v>57</v>
      </c>
      <c r="C63" s="33">
        <v>8.7736229798733092</v>
      </c>
      <c r="D63" s="33">
        <v>8.6048152546164829</v>
      </c>
      <c r="E63" s="33">
        <v>8.4321297873416867</v>
      </c>
      <c r="F63" s="33">
        <v>4.9590875278948676</v>
      </c>
      <c r="G63" s="33">
        <v>12.964703594464073</v>
      </c>
      <c r="H63" s="33">
        <v>11.130191439292755</v>
      </c>
      <c r="I63" s="33">
        <v>6.2384977697370472</v>
      </c>
      <c r="J63" s="33">
        <v>7.6516948504093651</v>
      </c>
      <c r="K63" s="33">
        <v>21.033337840477156</v>
      </c>
      <c r="L63" s="33">
        <v>7.3792024557985769</v>
      </c>
      <c r="M63" s="33">
        <v>7.2527886972540943</v>
      </c>
      <c r="N63" s="224">
        <v>8.5561497326203213</v>
      </c>
      <c r="O63" s="33">
        <v>12.625554121542001</v>
      </c>
    </row>
    <row r="64" spans="1:15">
      <c r="A64" s="330">
        <v>504</v>
      </c>
      <c r="B64" s="2" t="s">
        <v>58</v>
      </c>
      <c r="C64" s="105" t="s">
        <v>349</v>
      </c>
      <c r="D64" s="33">
        <v>9.6043027276219757</v>
      </c>
      <c r="E64" s="105" t="s">
        <v>349</v>
      </c>
      <c r="F64" s="105" t="s">
        <v>349</v>
      </c>
      <c r="G64" s="105" t="s">
        <v>349</v>
      </c>
      <c r="H64" s="33">
        <v>8.9682077036904175</v>
      </c>
      <c r="I64" s="33">
        <v>4.4095599259193934</v>
      </c>
      <c r="J64" s="105" t="s">
        <v>349</v>
      </c>
      <c r="K64" s="33">
        <v>4.2700371493231994</v>
      </c>
      <c r="L64" s="105" t="s">
        <v>349</v>
      </c>
      <c r="M64" s="105" t="s">
        <v>349</v>
      </c>
      <c r="N64" s="224">
        <v>12.247897444272066</v>
      </c>
      <c r="O64" s="33">
        <v>8.0492614802591866</v>
      </c>
    </row>
    <row r="65" spans="1:15">
      <c r="A65" s="330">
        <v>505</v>
      </c>
      <c r="B65" s="2" t="s">
        <v>84</v>
      </c>
      <c r="C65" s="33">
        <v>8.053691275167786</v>
      </c>
      <c r="D65" s="33">
        <v>10.507512871703268</v>
      </c>
      <c r="E65" s="33">
        <v>10.283833813245579</v>
      </c>
      <c r="F65" s="33">
        <v>5.0338526591326671</v>
      </c>
      <c r="G65" s="33">
        <v>9.862419251442379</v>
      </c>
      <c r="H65" s="33">
        <v>7.2481275670451799</v>
      </c>
      <c r="I65" s="33">
        <v>4.7253396337861782</v>
      </c>
      <c r="J65" s="33">
        <v>4.6241705394094934</v>
      </c>
      <c r="K65" s="33">
        <v>9.0585864075910951</v>
      </c>
      <c r="L65" s="33">
        <v>4.4398073123626434</v>
      </c>
      <c r="M65" s="33">
        <v>8.7071986765058025</v>
      </c>
      <c r="N65" s="224">
        <v>6.4027318322484259</v>
      </c>
      <c r="O65" s="33">
        <v>8.3759108803082327</v>
      </c>
    </row>
    <row r="66" spans="1:15">
      <c r="A66" s="330">
        <v>506</v>
      </c>
      <c r="B66" s="2" t="s">
        <v>60</v>
      </c>
      <c r="C66" s="33">
        <v>10.392129693778578</v>
      </c>
      <c r="D66" s="33">
        <v>10.262023671067935</v>
      </c>
      <c r="E66" s="33">
        <v>3.3751856352099363</v>
      </c>
      <c r="F66" s="33">
        <v>6.6633349991670832</v>
      </c>
      <c r="G66" s="33">
        <v>6.5757027782344242</v>
      </c>
      <c r="H66" s="33">
        <v>6.4949826259214749</v>
      </c>
      <c r="I66" s="33">
        <v>3.2071840923669024</v>
      </c>
      <c r="J66" s="33">
        <v>6.3349276234519012</v>
      </c>
      <c r="K66" s="33">
        <v>9.3890836254381576</v>
      </c>
      <c r="L66" s="105" t="s">
        <v>349</v>
      </c>
      <c r="M66" s="33">
        <v>3.0595074193054921</v>
      </c>
      <c r="N66" s="224">
        <v>6.0529023666848252</v>
      </c>
      <c r="O66" s="33">
        <v>17.967837570748362</v>
      </c>
    </row>
    <row r="67" spans="1:15">
      <c r="A67" s="330">
        <v>507</v>
      </c>
      <c r="B67" s="2" t="s">
        <v>61</v>
      </c>
      <c r="C67" s="33">
        <v>10.909289259804725</v>
      </c>
      <c r="D67" s="33">
        <v>10.8038029386344</v>
      </c>
      <c r="E67" s="33">
        <v>10.69747539580659</v>
      </c>
      <c r="F67" s="33">
        <v>21.169621593014025</v>
      </c>
      <c r="G67" s="33">
        <v>5.2408154708872701</v>
      </c>
      <c r="H67" s="105" t="s">
        <v>349</v>
      </c>
      <c r="I67" s="33">
        <v>10.293890575943179</v>
      </c>
      <c r="J67" s="33">
        <v>10.213982942648485</v>
      </c>
      <c r="K67" s="33">
        <v>5.0676531698170582</v>
      </c>
      <c r="L67" s="33">
        <v>15.09282084821653</v>
      </c>
      <c r="M67" s="105" t="s">
        <v>349</v>
      </c>
      <c r="N67" s="224">
        <v>9.9235883695544302</v>
      </c>
      <c r="O67" s="33">
        <v>4.9304802287742824</v>
      </c>
    </row>
    <row r="68" spans="1:15">
      <c r="A68" s="330">
        <v>508</v>
      </c>
      <c r="B68" s="2" t="s">
        <v>62</v>
      </c>
      <c r="C68" s="105" t="s">
        <v>349</v>
      </c>
      <c r="D68" s="33">
        <v>4.9106265959536435</v>
      </c>
      <c r="E68" s="33">
        <v>4.868786211597449</v>
      </c>
      <c r="F68" s="33">
        <v>9.6581031485416258</v>
      </c>
      <c r="G68" s="33">
        <v>9.5771680314131107</v>
      </c>
      <c r="H68" s="105" t="s">
        <v>349</v>
      </c>
      <c r="I68" s="33">
        <v>14.156953423623237</v>
      </c>
      <c r="J68" s="33">
        <v>9.3733889487744282</v>
      </c>
      <c r="K68" s="33">
        <v>9.3131548311990695</v>
      </c>
      <c r="L68" s="105" t="s">
        <v>349</v>
      </c>
      <c r="M68" s="33">
        <v>9.1958250954066862</v>
      </c>
      <c r="N68" s="224">
        <v>13.721813108905456</v>
      </c>
      <c r="O68" s="33">
        <v>9.0975254730713253</v>
      </c>
    </row>
    <row r="69" spans="1:15">
      <c r="A69" s="330">
        <v>509</v>
      </c>
      <c r="B69" s="2" t="s">
        <v>63</v>
      </c>
      <c r="C69" s="105" t="s">
        <v>349</v>
      </c>
      <c r="D69" s="33">
        <v>8.851124092759779</v>
      </c>
      <c r="E69" s="33">
        <v>17.599436818021822</v>
      </c>
      <c r="F69" s="105" t="s">
        <v>349</v>
      </c>
      <c r="G69" s="105" t="s">
        <v>349</v>
      </c>
      <c r="H69" s="105" t="s">
        <v>349</v>
      </c>
      <c r="I69" s="33">
        <v>17.185083347654238</v>
      </c>
      <c r="J69" s="105" t="s">
        <v>349</v>
      </c>
      <c r="K69" s="33">
        <v>8.5375224109963277</v>
      </c>
      <c r="L69" s="33">
        <v>8.5106382978723403</v>
      </c>
      <c r="M69" s="33">
        <v>33.935691863917874</v>
      </c>
      <c r="N69" s="225" t="s">
        <v>349</v>
      </c>
      <c r="O69" s="33">
        <v>8.4473728670383519</v>
      </c>
    </row>
    <row r="70" spans="1:15">
      <c r="A70" s="330">
        <v>510</v>
      </c>
      <c r="B70" s="2" t="s">
        <v>64</v>
      </c>
      <c r="C70" s="33">
        <v>31.572775246944207</v>
      </c>
      <c r="D70" s="33">
        <v>13.248542660307367</v>
      </c>
      <c r="E70" s="33">
        <v>17.304780445598094</v>
      </c>
      <c r="F70" s="33">
        <v>12.712941774726671</v>
      </c>
      <c r="G70" s="33">
        <v>8.3046132126396213</v>
      </c>
      <c r="H70" s="33">
        <v>4.0708324852432325</v>
      </c>
      <c r="I70" s="33">
        <v>11.959815021527668</v>
      </c>
      <c r="J70" s="33">
        <v>7.81646930081682</v>
      </c>
      <c r="K70" s="33">
        <v>15.327432271908648</v>
      </c>
      <c r="L70" s="33">
        <v>3.7595398323245233</v>
      </c>
      <c r="M70" s="33">
        <v>3.6913990402362495</v>
      </c>
      <c r="N70" s="224">
        <v>7.2513686958413404</v>
      </c>
      <c r="O70" s="33">
        <v>7.124790709272915</v>
      </c>
    </row>
    <row r="71" spans="1:15">
      <c r="A71" s="330">
        <v>511</v>
      </c>
      <c r="B71" s="2" t="s">
        <v>65</v>
      </c>
      <c r="C71" s="105" t="s">
        <v>349</v>
      </c>
      <c r="D71" s="105" t="s">
        <v>349</v>
      </c>
      <c r="E71" s="105" t="s">
        <v>349</v>
      </c>
      <c r="F71" s="105" t="s">
        <v>349</v>
      </c>
      <c r="G71" s="105" t="s">
        <v>349</v>
      </c>
      <c r="H71" s="33">
        <v>77.349490782519013</v>
      </c>
      <c r="I71" s="33">
        <v>25.614754098360656</v>
      </c>
      <c r="J71" s="105" t="s">
        <v>349</v>
      </c>
      <c r="K71" s="105" t="s">
        <v>349</v>
      </c>
      <c r="L71" s="33">
        <v>12.586532410320956</v>
      </c>
      <c r="M71" s="33">
        <v>12.503125781445362</v>
      </c>
      <c r="N71" s="224">
        <v>24.866343404202411</v>
      </c>
      <c r="O71" s="33">
        <v>24.737167594310453</v>
      </c>
    </row>
    <row r="72" spans="1:15">
      <c r="A72" s="330">
        <v>601</v>
      </c>
      <c r="B72" s="2" t="s">
        <v>66</v>
      </c>
      <c r="C72" s="33">
        <v>8.2929741922643139</v>
      </c>
      <c r="D72" s="33">
        <v>10.609213694046598</v>
      </c>
      <c r="E72" s="33">
        <v>4.8185030517185998</v>
      </c>
      <c r="F72" s="33">
        <v>4.7425206497253294</v>
      </c>
      <c r="G72" s="33">
        <v>7.0038365460190972</v>
      </c>
      <c r="H72" s="33">
        <v>3.8325336113197714</v>
      </c>
      <c r="I72" s="33">
        <v>7.5505889459377835</v>
      </c>
      <c r="J72" s="33">
        <v>5.2083333333333339</v>
      </c>
      <c r="K72" s="33">
        <v>6.6017252508655604</v>
      </c>
      <c r="L72" s="33">
        <v>7.2347383195149835</v>
      </c>
      <c r="M72" s="33">
        <v>6.4238911650083512</v>
      </c>
      <c r="N72" s="224">
        <v>6.3375818604323646</v>
      </c>
      <c r="O72" s="33">
        <v>10.076872138888088</v>
      </c>
    </row>
    <row r="73" spans="1:15">
      <c r="A73" s="330">
        <v>602</v>
      </c>
      <c r="B73" s="2" t="s">
        <v>67</v>
      </c>
      <c r="C73" s="33">
        <v>6.1370401055570909</v>
      </c>
      <c r="D73" s="33">
        <v>3.0187767916440258</v>
      </c>
      <c r="E73" s="33">
        <v>2.9670068834559697</v>
      </c>
      <c r="F73" s="33">
        <v>8.7486512495990212</v>
      </c>
      <c r="G73" s="33">
        <v>2.8684527565830993</v>
      </c>
      <c r="H73" s="33">
        <v>5.644615037254459</v>
      </c>
      <c r="I73" s="33">
        <v>2.778704012448594</v>
      </c>
      <c r="J73" s="33">
        <v>5.4724053957917205</v>
      </c>
      <c r="K73" s="105" t="s">
        <v>349</v>
      </c>
      <c r="L73" s="33">
        <v>10.62501660158844</v>
      </c>
      <c r="M73" s="33">
        <v>2.6189665557970825</v>
      </c>
      <c r="N73" s="224">
        <v>7.7491346799607372</v>
      </c>
      <c r="O73" s="33">
        <v>10.192640913260625</v>
      </c>
    </row>
    <row r="74" spans="1:15">
      <c r="A74" s="330">
        <v>603</v>
      </c>
      <c r="B74" s="2" t="s">
        <v>68</v>
      </c>
      <c r="C74" s="33">
        <v>4.2838477520508915</v>
      </c>
      <c r="D74" s="33">
        <v>6.3392781675259915</v>
      </c>
      <c r="E74" s="33">
        <v>4.1664062662750245</v>
      </c>
      <c r="F74" s="33">
        <v>8.2125405494189625</v>
      </c>
      <c r="G74" s="33">
        <v>6.073243314371318</v>
      </c>
      <c r="H74" s="33">
        <v>3.9954451924805721</v>
      </c>
      <c r="I74" s="33">
        <v>9.8543526675732664</v>
      </c>
      <c r="J74" s="33">
        <v>7.7765032952932716</v>
      </c>
      <c r="K74" s="33">
        <v>9.5921421171776071</v>
      </c>
      <c r="L74" s="33">
        <v>7.5780539557441653</v>
      </c>
      <c r="M74" s="33">
        <v>11.228385358185493</v>
      </c>
      <c r="N74" s="224">
        <v>7.39221230433738</v>
      </c>
      <c r="O74" s="33">
        <v>7.3016684312365383</v>
      </c>
    </row>
    <row r="75" spans="1:15">
      <c r="A75" s="330">
        <v>604</v>
      </c>
      <c r="B75" s="2" t="s">
        <v>69</v>
      </c>
      <c r="C75" s="105" t="s">
        <v>349</v>
      </c>
      <c r="D75" s="105" t="s">
        <v>349</v>
      </c>
      <c r="E75" s="105" t="s">
        <v>349</v>
      </c>
      <c r="F75" s="33">
        <v>7.5420469115317896</v>
      </c>
      <c r="G75" s="105" t="s">
        <v>349</v>
      </c>
      <c r="H75" s="105" t="s">
        <v>349</v>
      </c>
      <c r="I75" s="33">
        <v>7.2822604136323905</v>
      </c>
      <c r="J75" s="33">
        <v>7.2009793331893137</v>
      </c>
      <c r="K75" s="33">
        <v>21.385799828913601</v>
      </c>
      <c r="L75" s="33">
        <v>14.107356986668547</v>
      </c>
      <c r="M75" s="33">
        <v>6.981777560566921</v>
      </c>
      <c r="N75" s="224">
        <v>6.9175428887659098</v>
      </c>
      <c r="O75" s="33">
        <v>6.8554192088846237</v>
      </c>
    </row>
    <row r="76" spans="1:15">
      <c r="A76" s="330">
        <v>605</v>
      </c>
      <c r="B76" s="2" t="s">
        <v>70</v>
      </c>
      <c r="C76" s="33">
        <v>10.240655401945725</v>
      </c>
      <c r="D76" s="33">
        <v>13.567140385985143</v>
      </c>
      <c r="E76" s="105" t="s">
        <v>349</v>
      </c>
      <c r="F76" s="33">
        <v>3.3453766894152279</v>
      </c>
      <c r="G76" s="33">
        <v>13.293894778822825</v>
      </c>
      <c r="H76" s="33">
        <v>6.6024032747920236</v>
      </c>
      <c r="I76" s="33">
        <v>6.5634024678393281</v>
      </c>
      <c r="J76" s="33">
        <v>6.5259242340196435</v>
      </c>
      <c r="K76" s="33">
        <v>12.979427607242521</v>
      </c>
      <c r="L76" s="33">
        <v>3.2277847713114491</v>
      </c>
      <c r="M76" s="33">
        <v>6.4228138347409995</v>
      </c>
      <c r="N76" s="224">
        <v>9.5938599296450278</v>
      </c>
      <c r="O76" s="33">
        <v>22.305069623681611</v>
      </c>
    </row>
    <row r="77" spans="1:15">
      <c r="A77" s="330">
        <v>606</v>
      </c>
      <c r="B77" s="2" t="s">
        <v>346</v>
      </c>
      <c r="C77" s="33">
        <v>3.5739814152966405</v>
      </c>
      <c r="D77" s="33">
        <v>10.529640939243972</v>
      </c>
      <c r="E77" s="33">
        <v>13.781697905181918</v>
      </c>
      <c r="F77" s="33">
        <v>3.3819202543204034</v>
      </c>
      <c r="G77" s="33">
        <v>13.289919595986445</v>
      </c>
      <c r="H77" s="33">
        <v>9.796558142572577</v>
      </c>
      <c r="I77" s="33">
        <v>3.2120258246876308</v>
      </c>
      <c r="J77" s="33">
        <v>15.807277670639561</v>
      </c>
      <c r="K77" s="33">
        <v>9.3396843186700291</v>
      </c>
      <c r="L77" s="105" t="s">
        <v>349</v>
      </c>
      <c r="M77" s="33">
        <v>6.0479603253802656</v>
      </c>
      <c r="N77" s="224">
        <v>11.92321449862883</v>
      </c>
      <c r="O77" s="33">
        <v>17.636684303350972</v>
      </c>
    </row>
    <row r="78" spans="1:15">
      <c r="A78" s="330">
        <v>607</v>
      </c>
      <c r="B78" s="2" t="s">
        <v>72</v>
      </c>
      <c r="C78" s="33">
        <v>19.744798479650516</v>
      </c>
      <c r="D78" s="33">
        <v>14.628794343532855</v>
      </c>
      <c r="E78" s="33">
        <v>4.8180000481800009</v>
      </c>
      <c r="F78" s="33">
        <v>9.5210892126059221</v>
      </c>
      <c r="G78" s="33">
        <v>2.3520556966788972</v>
      </c>
      <c r="H78" s="33">
        <v>9.3014603292716966</v>
      </c>
      <c r="I78" s="33">
        <v>9.1888539201948038</v>
      </c>
      <c r="J78" s="33">
        <v>2.2698899103393484</v>
      </c>
      <c r="K78" s="33">
        <v>4.4871219599748722</v>
      </c>
      <c r="L78" s="33">
        <v>19.963621844638656</v>
      </c>
      <c r="M78" s="33">
        <v>17.554253615079105</v>
      </c>
      <c r="N78" s="224">
        <v>6.5150824157925591</v>
      </c>
      <c r="O78" s="33">
        <v>17.81102502449016</v>
      </c>
    </row>
    <row r="79" spans="1:15">
      <c r="A79" s="330">
        <v>608</v>
      </c>
      <c r="B79" s="2" t="s">
        <v>73</v>
      </c>
      <c r="C79" s="33">
        <v>2.3131549119844554</v>
      </c>
      <c r="D79" s="33">
        <v>2.3062198750028831</v>
      </c>
      <c r="E79" s="33">
        <v>9.1941341424171377</v>
      </c>
      <c r="F79" s="33">
        <v>4.5808520384791569</v>
      </c>
      <c r="G79" s="33">
        <v>11.412658921275478</v>
      </c>
      <c r="H79" s="33">
        <v>15.931177314003504</v>
      </c>
      <c r="I79" s="33">
        <v>6.8160130867451256</v>
      </c>
      <c r="J79" s="33">
        <v>15.875895854123195</v>
      </c>
      <c r="K79" s="33">
        <v>6.7910177471930453</v>
      </c>
      <c r="L79" s="33">
        <v>15.814920247616467</v>
      </c>
      <c r="M79" s="33">
        <v>18.055430170623815</v>
      </c>
      <c r="N79" s="224">
        <v>13.546158535208724</v>
      </c>
      <c r="O79" s="33">
        <v>15.808491418247515</v>
      </c>
    </row>
    <row r="80" spans="1:15">
      <c r="A80" s="330">
        <v>609</v>
      </c>
      <c r="B80" s="2" t="s">
        <v>74</v>
      </c>
      <c r="C80" s="33">
        <v>6.058035984733749</v>
      </c>
      <c r="D80" s="33">
        <v>17.788319003854134</v>
      </c>
      <c r="E80" s="105" t="s">
        <v>349</v>
      </c>
      <c r="F80" s="33">
        <v>5.6860180815374992</v>
      </c>
      <c r="G80" s="105" t="s">
        <v>349</v>
      </c>
      <c r="H80" s="33">
        <v>5.4629882545752526</v>
      </c>
      <c r="I80" s="105" t="s">
        <v>349</v>
      </c>
      <c r="J80" s="33">
        <v>15.724094554221921</v>
      </c>
      <c r="K80" s="33">
        <v>5.1395384694454442</v>
      </c>
      <c r="L80" s="105" t="s">
        <v>349</v>
      </c>
      <c r="M80" s="33">
        <v>14.852220406950838</v>
      </c>
      <c r="N80" s="224">
        <v>9.7115664756725266</v>
      </c>
      <c r="O80" s="33">
        <v>9.5310712924132677</v>
      </c>
    </row>
    <row r="81" spans="1:15">
      <c r="A81" s="330">
        <v>610</v>
      </c>
      <c r="B81" s="2" t="s">
        <v>75</v>
      </c>
      <c r="C81" s="33">
        <v>10.753150673147232</v>
      </c>
      <c r="D81" s="33">
        <v>12.740476493820868</v>
      </c>
      <c r="E81" s="33">
        <v>4.1933116678897164</v>
      </c>
      <c r="F81" s="33">
        <v>10.350466806052953</v>
      </c>
      <c r="G81" s="33">
        <v>2.0446134658242858</v>
      </c>
      <c r="H81" s="33">
        <v>4.0403224177289347</v>
      </c>
      <c r="I81" s="33">
        <v>9.9808367933567563</v>
      </c>
      <c r="J81" s="33">
        <v>5.9183270862102972</v>
      </c>
      <c r="K81" s="33">
        <v>11.697958706205767</v>
      </c>
      <c r="L81" s="33">
        <v>5.7842475657958161</v>
      </c>
      <c r="M81" s="33">
        <v>7.6308208855567639</v>
      </c>
      <c r="N81" s="224">
        <v>15.108022359873091</v>
      </c>
      <c r="O81" s="33">
        <v>9.348590232592926</v>
      </c>
    </row>
    <row r="82" spans="1:15">
      <c r="A82" s="330">
        <v>611</v>
      </c>
      <c r="B82" s="2" t="s">
        <v>76</v>
      </c>
      <c r="C82" s="33">
        <v>5.1140431625242924</v>
      </c>
      <c r="D82" s="33">
        <v>24.772096710265554</v>
      </c>
      <c r="E82" s="33">
        <v>14.40576230492197</v>
      </c>
      <c r="F82" s="33">
        <v>9.3140222605132017</v>
      </c>
      <c r="G82" s="33">
        <v>13.563613346595535</v>
      </c>
      <c r="H82" s="105" t="s">
        <v>349</v>
      </c>
      <c r="I82" s="33">
        <v>4.2689434364994669</v>
      </c>
      <c r="J82" s="33">
        <v>12.456919818959431</v>
      </c>
      <c r="K82" s="33">
        <v>8.0850547762461087</v>
      </c>
      <c r="L82" s="33">
        <v>27.579685591584258</v>
      </c>
      <c r="M82" s="33">
        <v>7.6840325802981395</v>
      </c>
      <c r="N82" s="224">
        <v>3.7423749111185955</v>
      </c>
      <c r="O82" s="33">
        <v>18.245511604145381</v>
      </c>
    </row>
    <row r="83" spans="1:15">
      <c r="A83" s="330">
        <v>612</v>
      </c>
      <c r="B83" s="2" t="s">
        <v>103</v>
      </c>
      <c r="C83" s="223" t="s">
        <v>349</v>
      </c>
      <c r="D83" s="223" t="s">
        <v>349</v>
      </c>
      <c r="E83" s="223" t="s">
        <v>349</v>
      </c>
      <c r="F83" s="223" t="s">
        <v>349</v>
      </c>
      <c r="G83" s="223" t="s">
        <v>349</v>
      </c>
      <c r="H83" s="223" t="s">
        <v>349</v>
      </c>
      <c r="I83" s="223" t="s">
        <v>349</v>
      </c>
      <c r="J83" s="223" t="s">
        <v>349</v>
      </c>
      <c r="K83" s="223" t="s">
        <v>349</v>
      </c>
      <c r="L83" s="223" t="s">
        <v>349</v>
      </c>
      <c r="M83" s="223" t="s">
        <v>349</v>
      </c>
      <c r="N83" s="223" t="s">
        <v>349</v>
      </c>
      <c r="O83" s="33" t="s">
        <v>349</v>
      </c>
    </row>
    <row r="84" spans="1:15">
      <c r="A84" s="330">
        <v>613</v>
      </c>
      <c r="B84" s="2" t="s">
        <v>115</v>
      </c>
      <c r="C84" s="223" t="s">
        <v>349</v>
      </c>
      <c r="D84" s="223" t="s">
        <v>349</v>
      </c>
      <c r="E84" s="223" t="s">
        <v>349</v>
      </c>
      <c r="F84" s="223" t="s">
        <v>349</v>
      </c>
      <c r="G84" s="223" t="s">
        <v>349</v>
      </c>
      <c r="H84" s="223" t="s">
        <v>349</v>
      </c>
      <c r="I84" s="223" t="s">
        <v>349</v>
      </c>
      <c r="J84" s="223" t="s">
        <v>349</v>
      </c>
      <c r="K84" s="223" t="s">
        <v>349</v>
      </c>
      <c r="L84" s="223" t="s">
        <v>349</v>
      </c>
      <c r="M84" s="223" t="s">
        <v>349</v>
      </c>
      <c r="N84" s="223" t="s">
        <v>349</v>
      </c>
      <c r="O84" s="33">
        <v>23.371766905578063</v>
      </c>
    </row>
    <row r="85" spans="1:15">
      <c r="A85" s="330">
        <v>701</v>
      </c>
      <c r="B85" s="2" t="s">
        <v>77</v>
      </c>
      <c r="C85" s="33">
        <v>3.1275085224607237</v>
      </c>
      <c r="D85" s="33">
        <v>6.2296239383682543</v>
      </c>
      <c r="E85" s="33">
        <v>7.2346186839195088</v>
      </c>
      <c r="F85" s="33">
        <v>2.0572956848223014</v>
      </c>
      <c r="G85" s="33">
        <v>5.1197509753125603</v>
      </c>
      <c r="H85" s="33">
        <v>5.0986590526691478</v>
      </c>
      <c r="I85" s="33">
        <v>4.0626047390284281</v>
      </c>
      <c r="J85" s="33">
        <v>4.0466170281644551</v>
      </c>
      <c r="K85" s="33">
        <v>5.0397129379510544</v>
      </c>
      <c r="L85" s="33">
        <v>5.0228539856346375</v>
      </c>
      <c r="M85" s="33">
        <v>4.0065707760727589</v>
      </c>
      <c r="N85" s="224">
        <v>6.9971311762177502</v>
      </c>
      <c r="O85" s="33">
        <v>7.9811644518935321</v>
      </c>
    </row>
    <row r="86" spans="1:15">
      <c r="A86" s="330">
        <v>702</v>
      </c>
      <c r="B86" s="2" t="s">
        <v>78</v>
      </c>
      <c r="C86" s="33">
        <v>3.0985173594435058</v>
      </c>
      <c r="D86" s="33">
        <v>5.3347965918270912</v>
      </c>
      <c r="E86" s="33">
        <v>7.4958585381576679</v>
      </c>
      <c r="F86" s="33">
        <v>5.8992264639299172</v>
      </c>
      <c r="G86" s="33">
        <v>7.2564201176991343</v>
      </c>
      <c r="H86" s="33">
        <v>8.5729594570459007</v>
      </c>
      <c r="I86" s="33">
        <v>2.8135133044010385</v>
      </c>
      <c r="J86" s="33">
        <v>4.8496941228635366</v>
      </c>
      <c r="K86" s="33">
        <v>4.778744146038421</v>
      </c>
      <c r="L86" s="33">
        <v>5.3838336933772117</v>
      </c>
      <c r="M86" s="33">
        <v>3.9823713694047682</v>
      </c>
      <c r="N86" s="224">
        <v>5.894334234948162</v>
      </c>
      <c r="O86" s="33">
        <v>10.344337121946804</v>
      </c>
    </row>
    <row r="87" spans="1:15">
      <c r="A87" s="330">
        <v>703</v>
      </c>
      <c r="B87" s="2" t="s">
        <v>79</v>
      </c>
      <c r="C87" s="33">
        <v>13.369877665619359</v>
      </c>
      <c r="D87" s="33">
        <v>4.9688617993904867</v>
      </c>
      <c r="E87" s="33">
        <v>4.9239253532916445</v>
      </c>
      <c r="F87" s="33">
        <v>4.8767800247090189</v>
      </c>
      <c r="G87" s="33">
        <v>11.274683503527365</v>
      </c>
      <c r="H87" s="33">
        <v>9.5805323582480391</v>
      </c>
      <c r="I87" s="33">
        <v>4.7527011184689965</v>
      </c>
      <c r="J87" s="33">
        <v>3.1449507815202691</v>
      </c>
      <c r="K87" s="33">
        <v>6.2455110389407613</v>
      </c>
      <c r="L87" s="33">
        <v>4.6510906807646393</v>
      </c>
      <c r="M87" s="33">
        <v>4.6208585555196153</v>
      </c>
      <c r="N87" s="224">
        <v>6.1249176964184544</v>
      </c>
      <c r="O87" s="33">
        <v>12.181566244879935</v>
      </c>
    </row>
    <row r="88" spans="1:15">
      <c r="A88" s="330">
        <v>704</v>
      </c>
      <c r="B88" s="2" t="s">
        <v>80</v>
      </c>
      <c r="C88" s="33">
        <v>5.697031846408021</v>
      </c>
      <c r="D88" s="33">
        <v>13.937670736466522</v>
      </c>
      <c r="E88" s="33">
        <v>13.645170973992306</v>
      </c>
      <c r="F88" s="33">
        <v>21.373230029388193</v>
      </c>
      <c r="G88" s="33">
        <v>31.400460540087924</v>
      </c>
      <c r="H88" s="33">
        <v>15.390929612148573</v>
      </c>
      <c r="I88" s="33">
        <v>7.5304985190019584</v>
      </c>
      <c r="J88" s="33">
        <v>12.290749981563875</v>
      </c>
      <c r="K88" s="33">
        <v>16.860157040319859</v>
      </c>
      <c r="L88" s="33">
        <v>14.167316001983425</v>
      </c>
      <c r="M88" s="33">
        <v>16.221351933816884</v>
      </c>
      <c r="N88" s="224">
        <v>18.189259242417354</v>
      </c>
      <c r="O88" s="33">
        <v>8.9281728494263657</v>
      </c>
    </row>
    <row r="89" spans="1:15">
      <c r="A89" s="330">
        <v>705</v>
      </c>
      <c r="B89" s="2" t="s">
        <v>81</v>
      </c>
      <c r="C89" s="33">
        <v>14.789982252021296</v>
      </c>
      <c r="D89" s="33">
        <v>2.430251774083795</v>
      </c>
      <c r="E89" s="33">
        <v>2.3957260247718071</v>
      </c>
      <c r="F89" s="33">
        <v>2.3611635814129204</v>
      </c>
      <c r="G89" s="33">
        <v>4.655710228595372</v>
      </c>
      <c r="H89" s="33">
        <v>4.5928443485050288</v>
      </c>
      <c r="I89" s="33">
        <v>2.266237592349182</v>
      </c>
      <c r="J89" s="33">
        <v>8.9455440008945537</v>
      </c>
      <c r="K89" s="33">
        <v>8.8337271703363438</v>
      </c>
      <c r="L89" s="33">
        <v>4.3630969261982155</v>
      </c>
      <c r="M89" s="33">
        <v>19.405334310787211</v>
      </c>
      <c r="N89" s="224">
        <v>4.2653017701002343</v>
      </c>
      <c r="O89" s="33">
        <v>2.1101052942541831</v>
      </c>
    </row>
    <row r="90" spans="1:15">
      <c r="A90" s="330">
        <v>706</v>
      </c>
      <c r="B90" s="2" t="s">
        <v>82</v>
      </c>
      <c r="C90" s="33">
        <v>4.3921293042867182</v>
      </c>
      <c r="D90" s="33">
        <v>10.757777873402469</v>
      </c>
      <c r="E90" s="33">
        <v>6.3249773354978815</v>
      </c>
      <c r="F90" s="33">
        <v>18.593120545398204</v>
      </c>
      <c r="G90" s="33">
        <v>6.0761954914629452</v>
      </c>
      <c r="H90" s="105" t="s">
        <v>349</v>
      </c>
      <c r="I90" s="33">
        <v>7.7977269625904047</v>
      </c>
      <c r="J90" s="33">
        <v>1.9131432944327531</v>
      </c>
      <c r="K90" s="33">
        <v>1.8782164456631982</v>
      </c>
      <c r="L90" s="33">
        <v>3.6903773410831255</v>
      </c>
      <c r="M90" s="33">
        <v>3.6279204759831667</v>
      </c>
      <c r="N90" s="224">
        <v>3.5662066260119114</v>
      </c>
      <c r="O90" s="33">
        <v>5.2612195506918509</v>
      </c>
    </row>
    <row r="91" spans="1:15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</row>
    <row r="92" spans="1:15" ht="15.45" customHeight="1">
      <c r="B92" s="455" t="s">
        <v>1169</v>
      </c>
      <c r="C92" s="455"/>
      <c r="D92" s="455"/>
      <c r="E92" s="455"/>
      <c r="F92" s="455"/>
      <c r="G92" s="455"/>
      <c r="H92" s="455"/>
      <c r="I92" s="455"/>
      <c r="J92" s="455"/>
      <c r="K92" s="455"/>
      <c r="L92" s="157"/>
      <c r="M92" s="157"/>
      <c r="N92" s="157"/>
    </row>
    <row r="93" spans="1:15">
      <c r="B93" s="455"/>
      <c r="C93" s="455"/>
      <c r="D93" s="455"/>
      <c r="E93" s="455"/>
      <c r="F93" s="455"/>
      <c r="G93" s="455"/>
      <c r="H93" s="455"/>
      <c r="I93" s="455"/>
      <c r="J93" s="455"/>
      <c r="K93" s="455"/>
      <c r="L93" s="157"/>
      <c r="M93" s="157"/>
      <c r="N93" s="157"/>
    </row>
  </sheetData>
  <mergeCells count="1">
    <mergeCell ref="B92:K93"/>
  </mergeCells>
  <conditionalFormatting sqref="C7:N82 C85:N90">
    <cfRule type="cellIs" dxfId="8" priority="3" operator="equal">
      <formula>0</formula>
    </cfRule>
  </conditionalFormatting>
  <conditionalFormatting sqref="O7:O90">
    <cfRule type="cellIs" dxfId="7" priority="1" operator="equal">
      <formula>0</formula>
    </cfRule>
  </conditionalFormatting>
  <hyperlinks>
    <hyperlink ref="A1" location="'ODS 3'!A1" display="ODS 3" xr:uid="{00000000-0004-0000-1200-000000000000}"/>
  </hyperlinks>
  <pageMargins left="0.7" right="0.7" top="0.75" bottom="0.75" header="0.3" footer="0.3"/>
  <pageSetup scale="5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5"/>
  <sheetViews>
    <sheetView zoomScale="80" zoomScaleNormal="80" workbookViewId="0">
      <selection activeCell="A15" sqref="A15"/>
    </sheetView>
  </sheetViews>
  <sheetFormatPr baseColWidth="10" defaultColWidth="11.44140625" defaultRowHeight="13.2"/>
  <cols>
    <col min="1" max="1" width="11.44140625" style="48"/>
    <col min="2" max="2" width="12.6640625" style="48" customWidth="1"/>
    <col min="3" max="6" width="11.44140625" style="48"/>
    <col min="7" max="7" width="14.44140625" style="48" customWidth="1"/>
    <col min="8" max="16384" width="11.44140625" style="48"/>
  </cols>
  <sheetData>
    <row r="1" spans="1:7" ht="13.8" thickBot="1">
      <c r="A1" s="170" t="s">
        <v>232</v>
      </c>
      <c r="B1" s="145"/>
      <c r="C1" s="145"/>
      <c r="D1" s="145"/>
      <c r="E1" s="145"/>
      <c r="F1" s="145"/>
      <c r="G1" s="145"/>
    </row>
    <row r="2" spans="1:7">
      <c r="A2" s="156" t="s">
        <v>484</v>
      </c>
      <c r="B2" s="155"/>
      <c r="C2" s="155"/>
      <c r="D2" s="155"/>
      <c r="E2" s="155"/>
      <c r="F2" s="155"/>
      <c r="G2" s="145"/>
    </row>
    <row r="3" spans="1:7">
      <c r="B3" s="154" t="s">
        <v>485</v>
      </c>
      <c r="C3" s="413" t="s">
        <v>233</v>
      </c>
      <c r="D3" s="413"/>
      <c r="E3" s="413"/>
      <c r="F3" s="413"/>
      <c r="G3" s="145"/>
    </row>
    <row r="4" spans="1:7">
      <c r="A4" s="145"/>
      <c r="B4" s="145"/>
      <c r="C4" s="145"/>
      <c r="D4" s="145"/>
      <c r="E4" s="145"/>
      <c r="F4" s="145"/>
      <c r="G4" s="145"/>
    </row>
    <row r="5" spans="1:7">
      <c r="A5" s="145"/>
      <c r="B5" s="145"/>
      <c r="C5" s="145"/>
      <c r="D5" s="145"/>
      <c r="E5" s="145"/>
      <c r="F5" s="145"/>
      <c r="G5" s="145"/>
    </row>
  </sheetData>
  <mergeCells count="1">
    <mergeCell ref="C3:F3"/>
  </mergeCells>
  <hyperlinks>
    <hyperlink ref="A1" location="ODS!A1" display="INICIO " xr:uid="{00000000-0004-0000-0100-000000000000}"/>
    <hyperlink ref="C3:F3" location="IPMc!A1" display="Índice de Pobreza Multidimencional Cantonal (IPMc)" xr:uid="{00000000-0004-0000-0100-000001000000}"/>
  </hyperlinks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W94"/>
  <sheetViews>
    <sheetView topLeftCell="A64" zoomScale="80" zoomScaleNormal="80" workbookViewId="0">
      <selection activeCell="B93" sqref="B93:I94"/>
    </sheetView>
  </sheetViews>
  <sheetFormatPr baseColWidth="10" defaultColWidth="11.44140625" defaultRowHeight="13.2"/>
  <cols>
    <col min="1" max="1" width="10.109375" style="48" customWidth="1"/>
    <col min="2" max="2" width="20.44140625" style="48" customWidth="1"/>
    <col min="3" max="16384" width="11.44140625" style="48"/>
  </cols>
  <sheetData>
    <row r="1" spans="1:23" ht="13.8" thickBot="1">
      <c r="A1" s="170" t="s">
        <v>250</v>
      </c>
      <c r="O1" s="145"/>
      <c r="V1" s="145"/>
    </row>
    <row r="2" spans="1:23">
      <c r="A2" s="150" t="s">
        <v>225</v>
      </c>
      <c r="B2" s="147"/>
      <c r="C2" s="146"/>
      <c r="D2" s="146"/>
      <c r="E2" s="146"/>
      <c r="F2" s="146"/>
      <c r="G2" s="146"/>
      <c r="H2" s="146"/>
      <c r="I2" s="146"/>
      <c r="J2" s="146"/>
      <c r="K2" s="145"/>
      <c r="L2" s="145"/>
      <c r="M2" s="145"/>
      <c r="N2" s="145"/>
      <c r="O2" s="145"/>
      <c r="Q2" s="146"/>
      <c r="R2" s="145"/>
      <c r="S2" s="145"/>
      <c r="T2" s="145"/>
      <c r="U2" s="145"/>
      <c r="V2" s="145"/>
    </row>
    <row r="3" spans="1:2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Q3" s="145"/>
      <c r="R3" s="145"/>
      <c r="S3" s="145"/>
      <c r="T3" s="145"/>
      <c r="U3" s="145"/>
      <c r="V3" s="145"/>
    </row>
    <row r="4" spans="1:23">
      <c r="A4" s="146"/>
      <c r="B4" s="146" t="s">
        <v>1056</v>
      </c>
      <c r="C4" s="146"/>
      <c r="D4" s="146"/>
      <c r="E4" s="146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145"/>
      <c r="R4" s="145"/>
      <c r="S4" s="145"/>
      <c r="T4" s="145"/>
      <c r="U4" s="145"/>
      <c r="V4" s="145"/>
    </row>
    <row r="5" spans="1:2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Q5" s="145"/>
      <c r="R5" s="145"/>
      <c r="S5" s="145"/>
      <c r="T5" s="145"/>
      <c r="U5" s="145"/>
      <c r="V5" s="145"/>
    </row>
    <row r="6" spans="1:23">
      <c r="A6" s="145"/>
      <c r="B6" s="461" t="s">
        <v>0</v>
      </c>
      <c r="C6" s="462" t="s">
        <v>124</v>
      </c>
      <c r="D6" s="463"/>
      <c r="E6" s="463"/>
      <c r="F6" s="463"/>
      <c r="G6" s="463"/>
      <c r="H6" s="463"/>
      <c r="I6" s="464"/>
      <c r="J6" s="465" t="s">
        <v>1055</v>
      </c>
      <c r="K6" s="465"/>
      <c r="L6" s="465"/>
      <c r="M6" s="465"/>
      <c r="N6" s="465"/>
      <c r="O6" s="465"/>
      <c r="P6" s="465"/>
      <c r="Q6" s="460" t="s">
        <v>252</v>
      </c>
      <c r="R6" s="460"/>
      <c r="S6" s="460"/>
      <c r="T6" s="460"/>
      <c r="U6" s="460"/>
      <c r="V6" s="460"/>
      <c r="W6" s="460"/>
    </row>
    <row r="7" spans="1:23">
      <c r="A7" s="329" t="s">
        <v>1161</v>
      </c>
      <c r="B7" s="461"/>
      <c r="C7" s="125" t="s">
        <v>105</v>
      </c>
      <c r="D7" s="125" t="s">
        <v>106</v>
      </c>
      <c r="E7" s="125" t="s">
        <v>107</v>
      </c>
      <c r="F7" s="125" t="s">
        <v>108</v>
      </c>
      <c r="G7" s="125" t="s">
        <v>109</v>
      </c>
      <c r="H7" s="125" t="s">
        <v>110</v>
      </c>
      <c r="I7" s="125" t="s">
        <v>1027</v>
      </c>
      <c r="J7" s="252" t="s">
        <v>105</v>
      </c>
      <c r="K7" s="252" t="s">
        <v>106</v>
      </c>
      <c r="L7" s="252" t="s">
        <v>107</v>
      </c>
      <c r="M7" s="252" t="s">
        <v>108</v>
      </c>
      <c r="N7" s="252" t="s">
        <v>109</v>
      </c>
      <c r="O7" s="252" t="s">
        <v>110</v>
      </c>
      <c r="P7" s="252" t="s">
        <v>1027</v>
      </c>
      <c r="Q7" s="35" t="s">
        <v>105</v>
      </c>
      <c r="R7" s="35" t="s">
        <v>106</v>
      </c>
      <c r="S7" s="35" t="s">
        <v>107</v>
      </c>
      <c r="T7" s="35" t="s">
        <v>108</v>
      </c>
      <c r="U7" s="35" t="s">
        <v>109</v>
      </c>
      <c r="V7" s="35" t="s">
        <v>110</v>
      </c>
      <c r="W7" s="35" t="s">
        <v>1027</v>
      </c>
    </row>
    <row r="8" spans="1:23">
      <c r="A8" s="330">
        <v>101</v>
      </c>
      <c r="B8" s="2" t="s">
        <v>1</v>
      </c>
      <c r="C8" s="2">
        <v>54</v>
      </c>
      <c r="D8" s="2">
        <v>53</v>
      </c>
      <c r="E8" s="2">
        <v>42</v>
      </c>
      <c r="F8" s="2">
        <v>32</v>
      </c>
      <c r="G8" s="2">
        <v>28</v>
      </c>
      <c r="H8" s="2">
        <v>20</v>
      </c>
      <c r="I8" s="2">
        <v>31</v>
      </c>
      <c r="J8" s="213">
        <v>343982.16580429493</v>
      </c>
      <c r="K8" s="213">
        <v>346102.01378789899</v>
      </c>
      <c r="L8" s="213">
        <v>347692.45856501407</v>
      </c>
      <c r="M8" s="213">
        <v>348650.2677619945</v>
      </c>
      <c r="N8" s="213">
        <v>349339.04667269788</v>
      </c>
      <c r="O8" s="248">
        <v>350104.59507527086</v>
      </c>
      <c r="P8" s="213">
        <v>351263.97210487822</v>
      </c>
      <c r="Q8" s="33">
        <f t="shared" ref="Q8:Q39" si="0">+C8/J8*100000</f>
        <v>15.698488284628901</v>
      </c>
      <c r="R8" s="33">
        <f t="shared" ref="R8:R39" si="1">+D8/K8*100000</f>
        <v>15.313404108789694</v>
      </c>
      <c r="S8" s="33">
        <f t="shared" ref="S8:S39" si="2">+E8/L8*100000</f>
        <v>12.079640776029812</v>
      </c>
      <c r="T8" s="33">
        <f t="shared" ref="T8:T39" si="3">+F8/M8*100000</f>
        <v>9.178251950130365</v>
      </c>
      <c r="U8" s="33">
        <f t="shared" ref="U8:U39" si="4">+G8/N8*100000</f>
        <v>8.0151360881893385</v>
      </c>
      <c r="V8" s="33">
        <f t="shared" ref="V8:V39" si="5">+H8/O8*100000</f>
        <v>5.7125785497617061</v>
      </c>
      <c r="W8" s="33">
        <f t="shared" ref="W8:W39" si="6">+I8/P8*100000</f>
        <v>8.8252717220723707</v>
      </c>
    </row>
    <row r="9" spans="1:23">
      <c r="A9" s="330">
        <v>102</v>
      </c>
      <c r="B9" s="2" t="s">
        <v>2</v>
      </c>
      <c r="C9" s="2">
        <v>10</v>
      </c>
      <c r="D9" s="2">
        <v>1</v>
      </c>
      <c r="E9" s="2">
        <v>6</v>
      </c>
      <c r="F9" s="2">
        <v>6</v>
      </c>
      <c r="G9" s="2">
        <v>2</v>
      </c>
      <c r="H9" s="2">
        <v>4</v>
      </c>
      <c r="I9" s="2">
        <v>5</v>
      </c>
      <c r="J9" s="213">
        <v>68352.341923250235</v>
      </c>
      <c r="K9" s="213">
        <v>68898.895447426607</v>
      </c>
      <c r="L9" s="213">
        <v>69342.771863127622</v>
      </c>
      <c r="M9" s="213">
        <v>69663.114948175586</v>
      </c>
      <c r="N9" s="213">
        <v>69932.998700149314</v>
      </c>
      <c r="O9" s="248">
        <v>70222.770585836872</v>
      </c>
      <c r="P9" s="213">
        <v>70578.00900089652</v>
      </c>
      <c r="Q9" s="33">
        <f t="shared" si="0"/>
        <v>14.63007662740883</v>
      </c>
      <c r="R9" s="33">
        <f t="shared" si="1"/>
        <v>1.4514020776473133</v>
      </c>
      <c r="S9" s="33">
        <f t="shared" si="2"/>
        <v>8.6526682432642197</v>
      </c>
      <c r="T9" s="33">
        <f t="shared" si="3"/>
        <v>8.6128792897985882</v>
      </c>
      <c r="U9" s="33">
        <f t="shared" si="4"/>
        <v>2.8598802241776737</v>
      </c>
      <c r="V9" s="33">
        <f t="shared" si="5"/>
        <v>5.6961580504867664</v>
      </c>
      <c r="W9" s="33">
        <f t="shared" si="6"/>
        <v>7.0843596621385112</v>
      </c>
    </row>
    <row r="10" spans="1:23">
      <c r="A10" s="330">
        <v>103</v>
      </c>
      <c r="B10" s="2" t="s">
        <v>3</v>
      </c>
      <c r="C10" s="2">
        <v>13</v>
      </c>
      <c r="D10" s="2">
        <v>10</v>
      </c>
      <c r="E10" s="2">
        <v>17</v>
      </c>
      <c r="F10" s="2">
        <v>10</v>
      </c>
      <c r="G10" s="2">
        <v>13</v>
      </c>
      <c r="H10" s="2">
        <v>7</v>
      </c>
      <c r="I10" s="2">
        <v>7</v>
      </c>
      <c r="J10" s="213">
        <v>235179.44940954453</v>
      </c>
      <c r="K10" s="213">
        <v>237153.97753705987</v>
      </c>
      <c r="L10" s="213">
        <v>238762.28232309315</v>
      </c>
      <c r="M10" s="213">
        <v>239941.16013864943</v>
      </c>
      <c r="N10" s="213">
        <v>240923.14706299693</v>
      </c>
      <c r="O10" s="248">
        <v>241942.39958240016</v>
      </c>
      <c r="P10" s="213">
        <v>243115.78926006329</v>
      </c>
      <c r="Q10" s="33">
        <f t="shared" si="0"/>
        <v>5.527693866381</v>
      </c>
      <c r="R10" s="33">
        <f t="shared" si="1"/>
        <v>4.2166697366217729</v>
      </c>
      <c r="S10" s="33">
        <f t="shared" si="2"/>
        <v>7.1200525621528437</v>
      </c>
      <c r="T10" s="33">
        <f t="shared" si="3"/>
        <v>4.167688442542131</v>
      </c>
      <c r="U10" s="33">
        <f t="shared" si="4"/>
        <v>5.3959115836224489</v>
      </c>
      <c r="V10" s="33">
        <f t="shared" si="5"/>
        <v>2.8932506299359724</v>
      </c>
      <c r="W10" s="33">
        <f t="shared" si="6"/>
        <v>2.87928645905924</v>
      </c>
    </row>
    <row r="11" spans="1:23">
      <c r="A11" s="330">
        <v>104</v>
      </c>
      <c r="B11" s="2" t="s">
        <v>4</v>
      </c>
      <c r="C11" s="2">
        <v>7</v>
      </c>
      <c r="D11" s="2">
        <v>3</v>
      </c>
      <c r="E11" s="2">
        <v>4</v>
      </c>
      <c r="F11" s="2">
        <v>4</v>
      </c>
      <c r="G11" s="2">
        <v>2</v>
      </c>
      <c r="H11" s="2">
        <v>1</v>
      </c>
      <c r="I11" s="2">
        <v>2</v>
      </c>
      <c r="J11" s="213">
        <v>37673.083180823523</v>
      </c>
      <c r="K11" s="213">
        <v>37988.343891690572</v>
      </c>
      <c r="L11" s="213">
        <v>38240.587050800495</v>
      </c>
      <c r="M11" s="213">
        <v>38421.960299402606</v>
      </c>
      <c r="N11" s="213">
        <v>38568.634173293314</v>
      </c>
      <c r="O11" s="248">
        <v>38715.6776303726</v>
      </c>
      <c r="P11" s="213">
        <v>38901.008901812558</v>
      </c>
      <c r="Q11" s="33">
        <f t="shared" si="0"/>
        <v>18.580905540439446</v>
      </c>
      <c r="R11" s="33">
        <f t="shared" si="1"/>
        <v>7.8971592142931204</v>
      </c>
      <c r="S11" s="33">
        <f t="shared" si="2"/>
        <v>10.460090465363992</v>
      </c>
      <c r="T11" s="33">
        <f t="shared" si="3"/>
        <v>10.410712959021494</v>
      </c>
      <c r="U11" s="33">
        <f t="shared" si="4"/>
        <v>5.1855608653751384</v>
      </c>
      <c r="V11" s="33">
        <f t="shared" si="5"/>
        <v>2.5829329646434913</v>
      </c>
      <c r="W11" s="33">
        <f t="shared" si="6"/>
        <v>5.1412548323568332</v>
      </c>
    </row>
    <row r="12" spans="1:23">
      <c r="A12" s="330">
        <v>105</v>
      </c>
      <c r="B12" s="2" t="s">
        <v>5</v>
      </c>
      <c r="C12" s="2">
        <v>6</v>
      </c>
      <c r="D12" s="2">
        <v>1</v>
      </c>
      <c r="E12" s="2">
        <v>2</v>
      </c>
      <c r="F12" s="2">
        <v>3</v>
      </c>
      <c r="G12" s="2">
        <v>2</v>
      </c>
      <c r="H12" s="2">
        <v>0</v>
      </c>
      <c r="I12" s="2">
        <v>0</v>
      </c>
      <c r="J12" s="213">
        <v>17660.863450067027</v>
      </c>
      <c r="K12" s="213">
        <v>17769.589364706724</v>
      </c>
      <c r="L12" s="213">
        <v>17842.632764587532</v>
      </c>
      <c r="M12" s="213">
        <v>17878.272285328083</v>
      </c>
      <c r="N12" s="213">
        <v>17897.748320028419</v>
      </c>
      <c r="O12" s="248">
        <v>17923.384134214237</v>
      </c>
      <c r="P12" s="213">
        <v>17960.588407250209</v>
      </c>
      <c r="Q12" s="33">
        <f t="shared" si="0"/>
        <v>33.973423875700867</v>
      </c>
      <c r="R12" s="33">
        <f t="shared" si="1"/>
        <v>5.6275920589710511</v>
      </c>
      <c r="S12" s="33">
        <f t="shared" si="2"/>
        <v>11.209108131000836</v>
      </c>
      <c r="T12" s="33">
        <f t="shared" si="3"/>
        <v>16.78014492743781</v>
      </c>
      <c r="U12" s="33">
        <f t="shared" si="4"/>
        <v>11.17459003355135</v>
      </c>
      <c r="V12" s="33">
        <f t="shared" si="5"/>
        <v>0</v>
      </c>
      <c r="W12" s="33">
        <f t="shared" si="6"/>
        <v>0</v>
      </c>
    </row>
    <row r="13" spans="1:23">
      <c r="A13" s="330">
        <v>106</v>
      </c>
      <c r="B13" s="2" t="s">
        <v>6</v>
      </c>
      <c r="C13" s="2">
        <v>5</v>
      </c>
      <c r="D13" s="2">
        <v>7</v>
      </c>
      <c r="E13" s="2">
        <v>4</v>
      </c>
      <c r="F13" s="2">
        <v>1</v>
      </c>
      <c r="G13" s="2">
        <v>7</v>
      </c>
      <c r="H13" s="2">
        <v>1</v>
      </c>
      <c r="I13" s="2">
        <v>4</v>
      </c>
      <c r="J13" s="213">
        <v>60822.761382666635</v>
      </c>
      <c r="K13" s="213">
        <v>61282.876707170421</v>
      </c>
      <c r="L13" s="213">
        <v>61640.791757850828</v>
      </c>
      <c r="M13" s="213">
        <v>61883.568498730623</v>
      </c>
      <c r="N13" s="213">
        <v>62072.626309008228</v>
      </c>
      <c r="O13" s="248">
        <v>62267.764483050916</v>
      </c>
      <c r="P13" s="213">
        <v>62493.158179910497</v>
      </c>
      <c r="Q13" s="33">
        <f t="shared" si="0"/>
        <v>8.220606704359378</v>
      </c>
      <c r="R13" s="33">
        <f t="shared" si="1"/>
        <v>11.422440290210728</v>
      </c>
      <c r="S13" s="33">
        <f t="shared" si="2"/>
        <v>6.4892093140425038</v>
      </c>
      <c r="T13" s="33">
        <f t="shared" si="3"/>
        <v>1.6159378398169013</v>
      </c>
      <c r="U13" s="33">
        <f t="shared" si="4"/>
        <v>11.277112660180986</v>
      </c>
      <c r="V13" s="33">
        <f t="shared" si="5"/>
        <v>1.6059674027195834</v>
      </c>
      <c r="W13" s="33">
        <f t="shared" si="6"/>
        <v>6.4007006790798879</v>
      </c>
    </row>
    <row r="14" spans="1:23">
      <c r="A14" s="330">
        <v>107</v>
      </c>
      <c r="B14" s="2" t="s">
        <v>7</v>
      </c>
      <c r="C14" s="2">
        <v>8</v>
      </c>
      <c r="D14" s="2">
        <v>4</v>
      </c>
      <c r="E14" s="2">
        <v>2</v>
      </c>
      <c r="F14" s="2">
        <v>3</v>
      </c>
      <c r="G14" s="2">
        <v>2</v>
      </c>
      <c r="H14" s="2">
        <v>0</v>
      </c>
      <c r="I14" s="2">
        <v>3</v>
      </c>
      <c r="J14" s="213">
        <v>27982.814412108113</v>
      </c>
      <c r="K14" s="213">
        <v>28161.55023089295</v>
      </c>
      <c r="L14" s="213">
        <v>28301.543605497551</v>
      </c>
      <c r="M14" s="213">
        <v>28393.75769952251</v>
      </c>
      <c r="N14" s="213">
        <v>28464.244506693834</v>
      </c>
      <c r="O14" s="248">
        <v>28542.910569431893</v>
      </c>
      <c r="P14" s="213">
        <v>28643.998829167773</v>
      </c>
      <c r="Q14" s="33">
        <f t="shared" si="0"/>
        <v>28.588975655495233</v>
      </c>
      <c r="R14" s="33">
        <f t="shared" si="1"/>
        <v>14.203763525816269</v>
      </c>
      <c r="S14" s="33">
        <f t="shared" si="2"/>
        <v>7.0667523576752949</v>
      </c>
      <c r="T14" s="33">
        <f t="shared" si="3"/>
        <v>10.565702615862113</v>
      </c>
      <c r="U14" s="33">
        <f t="shared" si="4"/>
        <v>7.0263589800518576</v>
      </c>
      <c r="V14" s="33">
        <f t="shared" si="5"/>
        <v>0</v>
      </c>
      <c r="W14" s="33">
        <f t="shared" si="6"/>
        <v>10.473397998275098</v>
      </c>
    </row>
    <row r="15" spans="1:23">
      <c r="A15" s="330">
        <v>108</v>
      </c>
      <c r="B15" s="2" t="s">
        <v>8</v>
      </c>
      <c r="C15" s="2">
        <v>9</v>
      </c>
      <c r="D15" s="2">
        <v>13</v>
      </c>
      <c r="E15" s="2">
        <v>8</v>
      </c>
      <c r="F15" s="2">
        <v>3</v>
      </c>
      <c r="G15" s="2">
        <v>7</v>
      </c>
      <c r="H15" s="2">
        <v>6</v>
      </c>
      <c r="I15" s="2">
        <v>4</v>
      </c>
      <c r="J15" s="213">
        <v>135268.35028264805</v>
      </c>
      <c r="K15" s="213">
        <v>136295.44540250732</v>
      </c>
      <c r="L15" s="213">
        <v>137108.97722321085</v>
      </c>
      <c r="M15" s="213">
        <v>137672.80834832697</v>
      </c>
      <c r="N15" s="213">
        <v>138122.72983772954</v>
      </c>
      <c r="O15" s="248">
        <v>138587.59880102784</v>
      </c>
      <c r="P15" s="213">
        <v>139178.94132752897</v>
      </c>
      <c r="Q15" s="33">
        <f t="shared" si="0"/>
        <v>6.6534410903911949</v>
      </c>
      <c r="R15" s="33">
        <f t="shared" si="1"/>
        <v>9.5381030243589109</v>
      </c>
      <c r="S15" s="33">
        <f t="shared" si="2"/>
        <v>5.8347747623965933</v>
      </c>
      <c r="T15" s="33">
        <f t="shared" si="3"/>
        <v>2.1790795408267392</v>
      </c>
      <c r="U15" s="33">
        <f t="shared" si="4"/>
        <v>5.0679565978921763</v>
      </c>
      <c r="V15" s="33">
        <f t="shared" si="5"/>
        <v>4.3293917002013176</v>
      </c>
      <c r="W15" s="33">
        <f t="shared" si="6"/>
        <v>2.8739980070597202</v>
      </c>
    </row>
    <row r="16" spans="1:23">
      <c r="A16" s="330">
        <v>109</v>
      </c>
      <c r="B16" s="2" t="s">
        <v>9</v>
      </c>
      <c r="C16" s="2">
        <v>5</v>
      </c>
      <c r="D16" s="2">
        <v>9</v>
      </c>
      <c r="E16" s="2">
        <v>8</v>
      </c>
      <c r="F16" s="2">
        <v>4</v>
      </c>
      <c r="G16" s="2">
        <v>6</v>
      </c>
      <c r="H16" s="2">
        <v>5</v>
      </c>
      <c r="I16" s="2">
        <v>3</v>
      </c>
      <c r="J16" s="213">
        <v>58051.356385658568</v>
      </c>
      <c r="K16" s="213">
        <v>58731.532267457755</v>
      </c>
      <c r="L16" s="213">
        <v>59327.717623552853</v>
      </c>
      <c r="M16" s="213">
        <v>59822.431110027013</v>
      </c>
      <c r="N16" s="213">
        <v>60272.377695399126</v>
      </c>
      <c r="O16" s="248">
        <v>60734.269442776786</v>
      </c>
      <c r="P16" s="213">
        <v>61233.088401521374</v>
      </c>
      <c r="Q16" s="33">
        <f t="shared" si="0"/>
        <v>8.6130631759626493</v>
      </c>
      <c r="R16" s="33">
        <f t="shared" si="1"/>
        <v>15.32396593879905</v>
      </c>
      <c r="S16" s="33">
        <f t="shared" si="2"/>
        <v>13.484422324758425</v>
      </c>
      <c r="T16" s="33">
        <f t="shared" si="3"/>
        <v>6.6864551068529678</v>
      </c>
      <c r="U16" s="33">
        <f t="shared" si="4"/>
        <v>9.9548088683715701</v>
      </c>
      <c r="V16" s="33">
        <f t="shared" si="5"/>
        <v>8.2325844138307271</v>
      </c>
      <c r="W16" s="33">
        <f t="shared" si="6"/>
        <v>4.8993119215679855</v>
      </c>
    </row>
    <row r="17" spans="1:23">
      <c r="A17" s="330">
        <v>110</v>
      </c>
      <c r="B17" s="2" t="s">
        <v>10</v>
      </c>
      <c r="C17" s="2">
        <v>3</v>
      </c>
      <c r="D17" s="2">
        <v>2</v>
      </c>
      <c r="E17" s="2">
        <v>1</v>
      </c>
      <c r="F17" s="2">
        <v>0</v>
      </c>
      <c r="G17" s="2">
        <v>2</v>
      </c>
      <c r="H17" s="2">
        <v>3</v>
      </c>
      <c r="I17" s="2">
        <v>2</v>
      </c>
      <c r="J17" s="213">
        <v>90513.142763130876</v>
      </c>
      <c r="K17" s="213">
        <v>91675.605605298231</v>
      </c>
      <c r="L17" s="213">
        <v>92686.077448828364</v>
      </c>
      <c r="M17" s="213">
        <v>93533.113766653245</v>
      </c>
      <c r="N17" s="213">
        <v>94301.416973208718</v>
      </c>
      <c r="O17" s="248">
        <v>95083.403457660752</v>
      </c>
      <c r="P17" s="213">
        <v>95915.376765816894</v>
      </c>
      <c r="Q17" s="33">
        <f t="shared" si="0"/>
        <v>3.3144357917732181</v>
      </c>
      <c r="R17" s="33">
        <f t="shared" si="1"/>
        <v>2.1816054410492094</v>
      </c>
      <c r="S17" s="33">
        <f t="shared" si="2"/>
        <v>1.0789106924414793</v>
      </c>
      <c r="T17" s="33">
        <f t="shared" si="3"/>
        <v>0</v>
      </c>
      <c r="U17" s="33">
        <f t="shared" si="4"/>
        <v>2.1208589056177232</v>
      </c>
      <c r="V17" s="33">
        <f t="shared" si="5"/>
        <v>3.155124754590696</v>
      </c>
      <c r="W17" s="33">
        <f t="shared" si="6"/>
        <v>2.0851713952843234</v>
      </c>
    </row>
    <row r="18" spans="1:23">
      <c r="A18" s="330">
        <v>111</v>
      </c>
      <c r="B18" s="2" t="s">
        <v>11</v>
      </c>
      <c r="C18" s="2">
        <v>5</v>
      </c>
      <c r="D18" s="2">
        <v>5</v>
      </c>
      <c r="E18" s="2">
        <v>9</v>
      </c>
      <c r="F18" s="2">
        <v>5</v>
      </c>
      <c r="G18" s="2">
        <v>8</v>
      </c>
      <c r="H18" s="2">
        <v>4</v>
      </c>
      <c r="I18" s="2">
        <v>7</v>
      </c>
      <c r="J18" s="213">
        <v>68573.584417940161</v>
      </c>
      <c r="K18" s="213">
        <v>69214.472699576479</v>
      </c>
      <c r="L18" s="213">
        <v>69754.925417826933</v>
      </c>
      <c r="M18" s="213">
        <v>70175.7090596669</v>
      </c>
      <c r="N18" s="213">
        <v>70538.428465424586</v>
      </c>
      <c r="O18" s="248">
        <v>70903.402855229404</v>
      </c>
      <c r="P18" s="213">
        <v>71311.983025863286</v>
      </c>
      <c r="Q18" s="33">
        <f t="shared" si="0"/>
        <v>7.2914374280424878</v>
      </c>
      <c r="R18" s="33">
        <f t="shared" si="1"/>
        <v>7.2239226927327218</v>
      </c>
      <c r="S18" s="33">
        <f t="shared" si="2"/>
        <v>12.902314705507395</v>
      </c>
      <c r="T18" s="33">
        <f t="shared" si="3"/>
        <v>7.1249725396415293</v>
      </c>
      <c r="U18" s="33">
        <f t="shared" si="4"/>
        <v>11.34133574285868</v>
      </c>
      <c r="V18" s="33">
        <f t="shared" si="5"/>
        <v>5.6414781786527248</v>
      </c>
      <c r="W18" s="33">
        <f t="shared" si="6"/>
        <v>9.8160220806947045</v>
      </c>
    </row>
    <row r="19" spans="1:23">
      <c r="A19" s="330">
        <v>112</v>
      </c>
      <c r="B19" s="2" t="s">
        <v>12</v>
      </c>
      <c r="C19" s="2">
        <v>0</v>
      </c>
      <c r="D19" s="2">
        <v>1</v>
      </c>
      <c r="E19" s="2">
        <v>1</v>
      </c>
      <c r="F19" s="2">
        <v>2</v>
      </c>
      <c r="G19" s="2">
        <v>4</v>
      </c>
      <c r="H19" s="2">
        <v>0</v>
      </c>
      <c r="I19" s="2">
        <v>1</v>
      </c>
      <c r="J19" s="213">
        <v>21455.73781904281</v>
      </c>
      <c r="K19" s="213">
        <v>21595.838834775226</v>
      </c>
      <c r="L19" s="213">
        <v>21699.266475138465</v>
      </c>
      <c r="M19" s="213">
        <v>21764.944155832287</v>
      </c>
      <c r="N19" s="213">
        <v>21811.348623408183</v>
      </c>
      <c r="O19" s="248">
        <v>21849.632913148303</v>
      </c>
      <c r="P19" s="213">
        <v>21904.660630963499</v>
      </c>
      <c r="Q19" s="33">
        <f t="shared" si="0"/>
        <v>0</v>
      </c>
      <c r="R19" s="33">
        <f t="shared" si="1"/>
        <v>4.6305216836019616</v>
      </c>
      <c r="S19" s="33">
        <f t="shared" si="2"/>
        <v>4.6084507102842931</v>
      </c>
      <c r="T19" s="33">
        <f t="shared" si="3"/>
        <v>9.1890885898003365</v>
      </c>
      <c r="U19" s="33">
        <f t="shared" si="4"/>
        <v>18.339076913873889</v>
      </c>
      <c r="V19" s="33">
        <f t="shared" si="5"/>
        <v>0</v>
      </c>
      <c r="W19" s="33">
        <f t="shared" si="6"/>
        <v>4.5652384980867611</v>
      </c>
    </row>
    <row r="20" spans="1:23">
      <c r="A20" s="330">
        <v>113</v>
      </c>
      <c r="B20" s="2" t="s">
        <v>13</v>
      </c>
      <c r="C20" s="2">
        <v>5</v>
      </c>
      <c r="D20" s="2">
        <v>5</v>
      </c>
      <c r="E20" s="2">
        <v>3</v>
      </c>
      <c r="F20" s="2">
        <v>6</v>
      </c>
      <c r="G20" s="2">
        <v>1</v>
      </c>
      <c r="H20" s="2">
        <v>1</v>
      </c>
      <c r="I20" s="2">
        <v>3</v>
      </c>
      <c r="J20" s="213">
        <v>82667.30054004844</v>
      </c>
      <c r="K20" s="213">
        <v>83238.537438874264</v>
      </c>
      <c r="L20" s="213">
        <v>83692.119332512375</v>
      </c>
      <c r="M20" s="213">
        <v>83998.517424313919</v>
      </c>
      <c r="N20" s="213">
        <v>84236.168027706211</v>
      </c>
      <c r="O20" s="248">
        <v>84484.783081906251</v>
      </c>
      <c r="P20" s="213">
        <v>84822.028598594261</v>
      </c>
      <c r="Q20" s="33">
        <f t="shared" si="0"/>
        <v>6.0483407191671077</v>
      </c>
      <c r="R20" s="33">
        <f t="shared" si="1"/>
        <v>6.0068330773732317</v>
      </c>
      <c r="S20" s="33">
        <f t="shared" si="2"/>
        <v>3.5845668910365047</v>
      </c>
      <c r="T20" s="33">
        <f t="shared" si="3"/>
        <v>7.1429832144433316</v>
      </c>
      <c r="U20" s="33">
        <f t="shared" si="4"/>
        <v>1.1871385218652026</v>
      </c>
      <c r="V20" s="33">
        <f t="shared" si="5"/>
        <v>1.1836451056878736</v>
      </c>
      <c r="W20" s="33">
        <f t="shared" si="6"/>
        <v>3.5368170858032491</v>
      </c>
    </row>
    <row r="21" spans="1:23">
      <c r="A21" s="330">
        <v>114</v>
      </c>
      <c r="B21" s="2" t="s">
        <v>14</v>
      </c>
      <c r="C21" s="2">
        <v>4</v>
      </c>
      <c r="D21" s="2">
        <v>2</v>
      </c>
      <c r="E21" s="2">
        <v>2</v>
      </c>
      <c r="F21" s="2">
        <v>4</v>
      </c>
      <c r="G21" s="2">
        <v>3</v>
      </c>
      <c r="H21" s="2">
        <v>1</v>
      </c>
      <c r="I21" s="2">
        <v>1</v>
      </c>
      <c r="J21" s="213">
        <v>60573.69681328391</v>
      </c>
      <c r="K21" s="213">
        <v>60893.313543844604</v>
      </c>
      <c r="L21" s="213">
        <v>61121.852323967272</v>
      </c>
      <c r="M21" s="213">
        <v>61238.103433980868</v>
      </c>
      <c r="N21" s="213">
        <v>61298.587848090167</v>
      </c>
      <c r="O21" s="248">
        <v>61367.782723700402</v>
      </c>
      <c r="P21" s="213">
        <v>61491.496604305306</v>
      </c>
      <c r="Q21" s="33">
        <f t="shared" si="0"/>
        <v>6.6035263000867284</v>
      </c>
      <c r="R21" s="33">
        <f t="shared" si="1"/>
        <v>3.2844328606948827</v>
      </c>
      <c r="S21" s="33">
        <f t="shared" si="2"/>
        <v>3.2721521419202051</v>
      </c>
      <c r="T21" s="33">
        <f t="shared" si="3"/>
        <v>6.5318809298401783</v>
      </c>
      <c r="U21" s="33">
        <f t="shared" si="4"/>
        <v>4.8940768544857569</v>
      </c>
      <c r="V21" s="33">
        <f t="shared" si="5"/>
        <v>1.6295195224868331</v>
      </c>
      <c r="W21" s="33">
        <f t="shared" si="6"/>
        <v>1.626241114986922</v>
      </c>
    </row>
    <row r="22" spans="1:23">
      <c r="A22" s="330">
        <v>115</v>
      </c>
      <c r="B22" s="2" t="s">
        <v>15</v>
      </c>
      <c r="C22" s="2">
        <v>5</v>
      </c>
      <c r="D22" s="2">
        <v>3</v>
      </c>
      <c r="E22" s="2">
        <v>5</v>
      </c>
      <c r="F22" s="2">
        <v>5</v>
      </c>
      <c r="G22" s="2">
        <v>5</v>
      </c>
      <c r="H22" s="2">
        <v>4</v>
      </c>
      <c r="I22" s="2">
        <v>2</v>
      </c>
      <c r="J22" s="213">
        <v>61169.49226309279</v>
      </c>
      <c r="K22" s="213">
        <v>61325.214069799687</v>
      </c>
      <c r="L22" s="213">
        <v>61401.434959428967</v>
      </c>
      <c r="M22" s="213">
        <v>61375.276335137962</v>
      </c>
      <c r="N22" s="213">
        <v>61300.468279927351</v>
      </c>
      <c r="O22" s="248">
        <v>61222.141856896502</v>
      </c>
      <c r="P22" s="213">
        <v>61219.858850544544</v>
      </c>
      <c r="Q22" s="33">
        <f t="shared" si="0"/>
        <v>8.174009322318339</v>
      </c>
      <c r="R22" s="33">
        <f t="shared" si="1"/>
        <v>4.8919519409837413</v>
      </c>
      <c r="S22" s="33">
        <f t="shared" si="2"/>
        <v>8.143132165076846</v>
      </c>
      <c r="T22" s="33">
        <f t="shared" si="3"/>
        <v>8.1466028318921797</v>
      </c>
      <c r="U22" s="33">
        <f t="shared" si="4"/>
        <v>8.1565445424782101</v>
      </c>
      <c r="V22" s="33">
        <f t="shared" si="5"/>
        <v>6.533583894124102</v>
      </c>
      <c r="W22" s="33">
        <f t="shared" si="6"/>
        <v>3.2669137720205805</v>
      </c>
    </row>
    <row r="23" spans="1:23">
      <c r="A23" s="330">
        <v>116</v>
      </c>
      <c r="B23" s="2" t="s">
        <v>83</v>
      </c>
      <c r="C23" s="2">
        <v>2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2</v>
      </c>
      <c r="J23" s="213">
        <v>6987.5609363592002</v>
      </c>
      <c r="K23" s="213">
        <v>7061.9832090164036</v>
      </c>
      <c r="L23" s="213">
        <v>7122.4202578776185</v>
      </c>
      <c r="M23" s="213">
        <v>7170.1754347307315</v>
      </c>
      <c r="N23" s="213">
        <v>7212.3979329465446</v>
      </c>
      <c r="O23" s="248">
        <v>7254.2415825412281</v>
      </c>
      <c r="P23" s="213">
        <v>7302.8764961520719</v>
      </c>
      <c r="Q23" s="33">
        <f t="shared" si="0"/>
        <v>28.622290642120404</v>
      </c>
      <c r="R23" s="33">
        <f t="shared" si="1"/>
        <v>0</v>
      </c>
      <c r="S23" s="33">
        <f t="shared" si="2"/>
        <v>0</v>
      </c>
      <c r="T23" s="33">
        <f t="shared" si="3"/>
        <v>0</v>
      </c>
      <c r="U23" s="33">
        <f t="shared" si="4"/>
        <v>13.865014233781485</v>
      </c>
      <c r="V23" s="33">
        <f t="shared" si="5"/>
        <v>0</v>
      </c>
      <c r="W23" s="33">
        <f t="shared" si="6"/>
        <v>27.386468894192738</v>
      </c>
    </row>
    <row r="24" spans="1:23">
      <c r="A24" s="330">
        <v>117</v>
      </c>
      <c r="B24" s="2" t="s">
        <v>17</v>
      </c>
      <c r="C24" s="2">
        <v>0</v>
      </c>
      <c r="D24" s="2">
        <v>1</v>
      </c>
      <c r="E24" s="2">
        <v>1</v>
      </c>
      <c r="F24" s="2">
        <v>2</v>
      </c>
      <c r="G24" s="2">
        <v>1</v>
      </c>
      <c r="H24" s="2">
        <v>1</v>
      </c>
      <c r="I24" s="2">
        <v>0</v>
      </c>
      <c r="J24" s="213">
        <v>7685.4424267521208</v>
      </c>
      <c r="K24" s="213">
        <v>7730.4553017425596</v>
      </c>
      <c r="L24" s="213">
        <v>7759.3518669735286</v>
      </c>
      <c r="M24" s="213">
        <v>7771.0898506151225</v>
      </c>
      <c r="N24" s="213">
        <v>7775.0709125525063</v>
      </c>
      <c r="O24" s="248">
        <v>7780.305897026974</v>
      </c>
      <c r="P24" s="213">
        <v>7790.8950646987614</v>
      </c>
      <c r="Q24" s="33">
        <f t="shared" si="0"/>
        <v>0</v>
      </c>
      <c r="R24" s="33">
        <f t="shared" si="1"/>
        <v>12.935848678597043</v>
      </c>
      <c r="S24" s="33">
        <f t="shared" si="2"/>
        <v>12.887674346311631</v>
      </c>
      <c r="T24" s="33">
        <f t="shared" si="3"/>
        <v>25.736415849595275</v>
      </c>
      <c r="U24" s="33">
        <f t="shared" si="4"/>
        <v>12.861619028908718</v>
      </c>
      <c r="V24" s="33">
        <f t="shared" si="5"/>
        <v>12.852965079202374</v>
      </c>
      <c r="W24" s="33">
        <f t="shared" si="6"/>
        <v>0</v>
      </c>
    </row>
    <row r="25" spans="1:23">
      <c r="A25" s="330">
        <v>118</v>
      </c>
      <c r="B25" s="2" t="s">
        <v>18</v>
      </c>
      <c r="C25" s="2">
        <v>2</v>
      </c>
      <c r="D25" s="2">
        <v>5</v>
      </c>
      <c r="E25" s="2">
        <v>5</v>
      </c>
      <c r="F25" s="2">
        <v>5</v>
      </c>
      <c r="G25" s="2">
        <v>4</v>
      </c>
      <c r="H25" s="2">
        <v>6</v>
      </c>
      <c r="I25" s="2">
        <v>4</v>
      </c>
      <c r="J25" s="213">
        <v>77136.555506145363</v>
      </c>
      <c r="K25" s="213">
        <v>77663.896029989308</v>
      </c>
      <c r="L25" s="213">
        <v>78069.636218031243</v>
      </c>
      <c r="M25" s="213">
        <v>78334.022865055027</v>
      </c>
      <c r="N25" s="213">
        <v>78531.415261871181</v>
      </c>
      <c r="O25" s="248">
        <v>78738.301687846368</v>
      </c>
      <c r="P25" s="213">
        <v>79005.003483688954</v>
      </c>
      <c r="Q25" s="33">
        <f t="shared" si="0"/>
        <v>2.5928043932952942</v>
      </c>
      <c r="R25" s="33">
        <f t="shared" si="1"/>
        <v>6.4379979058342487</v>
      </c>
      <c r="S25" s="33">
        <f t="shared" si="2"/>
        <v>6.4045386173391465</v>
      </c>
      <c r="T25" s="33">
        <f t="shared" si="3"/>
        <v>6.3829225375204244</v>
      </c>
      <c r="U25" s="33">
        <f t="shared" si="4"/>
        <v>5.0935030097975229</v>
      </c>
      <c r="V25" s="33">
        <f t="shared" si="5"/>
        <v>7.620179596693192</v>
      </c>
      <c r="W25" s="33">
        <f t="shared" si="6"/>
        <v>5.0629704748077424</v>
      </c>
    </row>
    <row r="26" spans="1:23">
      <c r="A26" s="330">
        <v>119</v>
      </c>
      <c r="B26" s="2" t="s">
        <v>19</v>
      </c>
      <c r="C26" s="2">
        <v>18</v>
      </c>
      <c r="D26" s="2">
        <v>25</v>
      </c>
      <c r="E26" s="2">
        <v>22</v>
      </c>
      <c r="F26" s="2">
        <v>19</v>
      </c>
      <c r="G26" s="2">
        <v>18</v>
      </c>
      <c r="H26" s="2">
        <v>19</v>
      </c>
      <c r="I26" s="2">
        <v>14</v>
      </c>
      <c r="J26" s="213">
        <v>135550.84867356697</v>
      </c>
      <c r="K26" s="213">
        <v>135699.29448849813</v>
      </c>
      <c r="L26" s="213">
        <v>135629.67197663503</v>
      </c>
      <c r="M26" s="213">
        <v>135309.07544926534</v>
      </c>
      <c r="N26" s="213">
        <v>134888.72037859311</v>
      </c>
      <c r="O26" s="248">
        <v>134518.01828420677</v>
      </c>
      <c r="P26" s="213">
        <v>134255.78545538278</v>
      </c>
      <c r="Q26" s="33">
        <f t="shared" si="0"/>
        <v>13.279149615173219</v>
      </c>
      <c r="R26" s="33">
        <f t="shared" si="1"/>
        <v>18.423087676494148</v>
      </c>
      <c r="S26" s="33">
        <f t="shared" si="2"/>
        <v>16.220639392086674</v>
      </c>
      <c r="T26" s="33">
        <f t="shared" si="3"/>
        <v>14.041925818290084</v>
      </c>
      <c r="U26" s="33">
        <f t="shared" si="4"/>
        <v>13.344332980162667</v>
      </c>
      <c r="V26" s="33">
        <f t="shared" si="5"/>
        <v>14.124501864023307</v>
      </c>
      <c r="W26" s="33">
        <f t="shared" si="6"/>
        <v>10.427856015674363</v>
      </c>
    </row>
    <row r="27" spans="1:23">
      <c r="A27" s="330">
        <v>120</v>
      </c>
      <c r="B27" s="2" t="s">
        <v>85</v>
      </c>
      <c r="C27" s="2">
        <v>2</v>
      </c>
      <c r="D27" s="2">
        <v>1</v>
      </c>
      <c r="E27" s="2">
        <v>3</v>
      </c>
      <c r="F27" s="2">
        <v>2</v>
      </c>
      <c r="G27" s="2">
        <v>0</v>
      </c>
      <c r="H27" s="2">
        <v>0</v>
      </c>
      <c r="I27" s="2">
        <v>3</v>
      </c>
      <c r="J27" s="213">
        <v>12897.458905874524</v>
      </c>
      <c r="K27" s="213">
        <v>13015.338465418226</v>
      </c>
      <c r="L27" s="213">
        <v>13110.005500423713</v>
      </c>
      <c r="M27" s="213">
        <v>13183.729133336863</v>
      </c>
      <c r="N27" s="213">
        <v>13246.65140326266</v>
      </c>
      <c r="O27" s="248">
        <v>13307.452314695884</v>
      </c>
      <c r="P27" s="213">
        <v>13378.597120763718</v>
      </c>
      <c r="Q27" s="33">
        <f t="shared" si="0"/>
        <v>15.506930586838633</v>
      </c>
      <c r="R27" s="33">
        <f t="shared" si="1"/>
        <v>7.6832423732736679</v>
      </c>
      <c r="S27" s="33">
        <f t="shared" si="2"/>
        <v>22.883285593610474</v>
      </c>
      <c r="T27" s="33">
        <f t="shared" si="3"/>
        <v>15.170214586271547</v>
      </c>
      <c r="U27" s="33">
        <f t="shared" si="4"/>
        <v>0</v>
      </c>
      <c r="V27" s="33">
        <f t="shared" si="5"/>
        <v>0</v>
      </c>
      <c r="W27" s="33">
        <f t="shared" si="6"/>
        <v>22.423875783986123</v>
      </c>
    </row>
    <row r="28" spans="1:23">
      <c r="A28" s="330">
        <v>201</v>
      </c>
      <c r="B28" s="2" t="s">
        <v>21</v>
      </c>
      <c r="C28" s="2">
        <v>46</v>
      </c>
      <c r="D28" s="2">
        <v>58</v>
      </c>
      <c r="E28" s="2">
        <v>43</v>
      </c>
      <c r="F28" s="2">
        <v>24</v>
      </c>
      <c r="G28" s="2">
        <v>35</v>
      </c>
      <c r="H28" s="2">
        <v>38</v>
      </c>
      <c r="I28" s="2">
        <v>34</v>
      </c>
      <c r="J28" s="213">
        <v>306775.88749677746</v>
      </c>
      <c r="K28" s="213">
        <v>310316.90055859246</v>
      </c>
      <c r="L28" s="213">
        <v>313360.92561695992</v>
      </c>
      <c r="M28" s="213">
        <v>315839.75372438773</v>
      </c>
      <c r="N28" s="213">
        <v>318088.6440784554</v>
      </c>
      <c r="O28" s="248">
        <v>320443.52220739319</v>
      </c>
      <c r="P28" s="213">
        <v>323050.18841104716</v>
      </c>
      <c r="Q28" s="33">
        <f t="shared" si="0"/>
        <v>14.994659578805132</v>
      </c>
      <c r="R28" s="33">
        <f t="shared" si="1"/>
        <v>18.690570798946457</v>
      </c>
      <c r="S28" s="33">
        <f t="shared" si="2"/>
        <v>13.722195872168665</v>
      </c>
      <c r="T28" s="33">
        <f t="shared" si="3"/>
        <v>7.5987901196703689</v>
      </c>
      <c r="U28" s="33">
        <f t="shared" si="4"/>
        <v>11.003222105397569</v>
      </c>
      <c r="V28" s="33">
        <f t="shared" si="5"/>
        <v>11.858563948565685</v>
      </c>
      <c r="W28" s="33">
        <f t="shared" si="6"/>
        <v>10.524680442760987</v>
      </c>
    </row>
    <row r="29" spans="1:23">
      <c r="A29" s="330">
        <v>202</v>
      </c>
      <c r="B29" s="2" t="s">
        <v>22</v>
      </c>
      <c r="C29" s="2">
        <v>13</v>
      </c>
      <c r="D29" s="2">
        <v>12</v>
      </c>
      <c r="E29" s="2">
        <v>7</v>
      </c>
      <c r="F29" s="2">
        <v>9</v>
      </c>
      <c r="G29" s="2">
        <v>6</v>
      </c>
      <c r="H29" s="2">
        <v>19</v>
      </c>
      <c r="I29" s="2">
        <v>9</v>
      </c>
      <c r="J29" s="213">
        <v>87872.281014959939</v>
      </c>
      <c r="K29" s="213">
        <v>88602.280225593888</v>
      </c>
      <c r="L29" s="213">
        <v>89238.469137938198</v>
      </c>
      <c r="M29" s="213">
        <v>89751.117726494733</v>
      </c>
      <c r="N29" s="213">
        <v>90222.592378455636</v>
      </c>
      <c r="O29" s="248">
        <v>90734.977236801991</v>
      </c>
      <c r="P29" s="213">
        <v>91347.604382781574</v>
      </c>
      <c r="Q29" s="33">
        <f t="shared" si="0"/>
        <v>14.794198864357233</v>
      </c>
      <c r="R29" s="33">
        <f t="shared" si="1"/>
        <v>13.543669496367711</v>
      </c>
      <c r="S29" s="33">
        <f t="shared" si="2"/>
        <v>7.844150698259873</v>
      </c>
      <c r="T29" s="33">
        <f t="shared" si="3"/>
        <v>10.02773027008574</v>
      </c>
      <c r="U29" s="33">
        <f t="shared" si="4"/>
        <v>6.6502190214529318</v>
      </c>
      <c r="V29" s="33">
        <f t="shared" si="5"/>
        <v>20.940105545420938</v>
      </c>
      <c r="W29" s="33">
        <f t="shared" si="6"/>
        <v>9.8524751259885708</v>
      </c>
    </row>
    <row r="30" spans="1:23">
      <c r="A30" s="330">
        <v>203</v>
      </c>
      <c r="B30" s="2" t="s">
        <v>23</v>
      </c>
      <c r="C30" s="2">
        <v>10</v>
      </c>
      <c r="D30" s="2">
        <v>10</v>
      </c>
      <c r="E30" s="2">
        <v>5</v>
      </c>
      <c r="F30" s="2">
        <v>4</v>
      </c>
      <c r="G30" s="2">
        <v>9</v>
      </c>
      <c r="H30" s="2">
        <v>5</v>
      </c>
      <c r="I30" s="2">
        <v>6</v>
      </c>
      <c r="J30" s="213">
        <v>76427.951653907017</v>
      </c>
      <c r="K30" s="213">
        <v>77213.379994517498</v>
      </c>
      <c r="L30" s="213">
        <v>77877.077161967638</v>
      </c>
      <c r="M30" s="213">
        <v>78403.786442124387</v>
      </c>
      <c r="N30" s="213">
        <v>78869.704837408804</v>
      </c>
      <c r="O30" s="248">
        <v>79353.711624637581</v>
      </c>
      <c r="P30" s="213">
        <v>79903.351358818429</v>
      </c>
      <c r="Q30" s="33">
        <f t="shared" si="0"/>
        <v>13.084218252091279</v>
      </c>
      <c r="R30" s="33">
        <f t="shared" si="1"/>
        <v>12.951123238886893</v>
      </c>
      <c r="S30" s="33">
        <f t="shared" si="2"/>
        <v>6.4203744955669952</v>
      </c>
      <c r="T30" s="33">
        <f t="shared" si="3"/>
        <v>5.1017944177386054</v>
      </c>
      <c r="U30" s="33">
        <f t="shared" si="4"/>
        <v>11.411225664599161</v>
      </c>
      <c r="V30" s="33">
        <f t="shared" si="5"/>
        <v>6.3009025005046011</v>
      </c>
      <c r="W30" s="33">
        <f t="shared" si="6"/>
        <v>7.5090717697885623</v>
      </c>
    </row>
    <row r="31" spans="1:23">
      <c r="A31" s="330">
        <v>204</v>
      </c>
      <c r="B31" s="2" t="s">
        <v>24</v>
      </c>
      <c r="C31" s="2">
        <v>2</v>
      </c>
      <c r="D31" s="2">
        <v>0</v>
      </c>
      <c r="E31" s="2">
        <v>0</v>
      </c>
      <c r="F31" s="2">
        <v>1</v>
      </c>
      <c r="G31" s="2">
        <v>2</v>
      </c>
      <c r="H31" s="2">
        <v>3</v>
      </c>
      <c r="I31" s="2">
        <v>2</v>
      </c>
      <c r="J31" s="213">
        <v>7202.5326481248321</v>
      </c>
      <c r="K31" s="213">
        <v>7268.0189029588973</v>
      </c>
      <c r="L31" s="213">
        <v>7320.9290171466801</v>
      </c>
      <c r="M31" s="213">
        <v>7361.0757416480019</v>
      </c>
      <c r="N31" s="213">
        <v>7394.635939649761</v>
      </c>
      <c r="O31" s="248">
        <v>7426.0700961330267</v>
      </c>
      <c r="P31" s="213">
        <v>7466.9570767604228</v>
      </c>
      <c r="Q31" s="33">
        <f t="shared" si="0"/>
        <v>27.768010194590325</v>
      </c>
      <c r="R31" s="33">
        <f t="shared" si="1"/>
        <v>0</v>
      </c>
      <c r="S31" s="33">
        <f t="shared" si="2"/>
        <v>0</v>
      </c>
      <c r="T31" s="33">
        <f t="shared" si="3"/>
        <v>13.584970934915546</v>
      </c>
      <c r="U31" s="33">
        <f t="shared" si="4"/>
        <v>27.046632401144659</v>
      </c>
      <c r="V31" s="33">
        <f t="shared" si="5"/>
        <v>40.398218184907634</v>
      </c>
      <c r="W31" s="33">
        <f t="shared" si="6"/>
        <v>26.784672517063807</v>
      </c>
    </row>
    <row r="32" spans="1:23">
      <c r="A32" s="330">
        <v>205</v>
      </c>
      <c r="B32" s="2" t="s">
        <v>25</v>
      </c>
      <c r="C32" s="2">
        <v>5</v>
      </c>
      <c r="D32" s="2">
        <v>6</v>
      </c>
      <c r="E32" s="2">
        <v>5</v>
      </c>
      <c r="F32" s="2">
        <v>2</v>
      </c>
      <c r="G32" s="2">
        <v>7</v>
      </c>
      <c r="H32" s="2">
        <v>3</v>
      </c>
      <c r="I32" s="2">
        <v>5</v>
      </c>
      <c r="J32" s="213">
        <v>29029.063733884679</v>
      </c>
      <c r="K32" s="213">
        <v>29308.907717074206</v>
      </c>
      <c r="L32" s="213">
        <v>29541.08298253252</v>
      </c>
      <c r="M32" s="213">
        <v>29717.805638599471</v>
      </c>
      <c r="N32" s="213">
        <v>29868.143157312559</v>
      </c>
      <c r="O32" s="248">
        <v>30023.044364379464</v>
      </c>
      <c r="P32" s="213">
        <v>30211.450794485703</v>
      </c>
      <c r="Q32" s="33">
        <f t="shared" si="0"/>
        <v>17.224117339215674</v>
      </c>
      <c r="R32" s="33">
        <f t="shared" si="1"/>
        <v>20.471591974424342</v>
      </c>
      <c r="S32" s="33">
        <f t="shared" si="2"/>
        <v>16.925581242084025</v>
      </c>
      <c r="T32" s="33">
        <f t="shared" si="3"/>
        <v>6.7299720050738419</v>
      </c>
      <c r="U32" s="33">
        <f t="shared" si="4"/>
        <v>23.436341399368857</v>
      </c>
      <c r="V32" s="33">
        <f t="shared" si="5"/>
        <v>9.9923244411526753</v>
      </c>
      <c r="W32" s="33">
        <f t="shared" si="6"/>
        <v>16.550016197542611</v>
      </c>
    </row>
    <row r="33" spans="1:23">
      <c r="A33" s="330">
        <v>206</v>
      </c>
      <c r="B33" s="2" t="s">
        <v>26</v>
      </c>
      <c r="C33" s="2">
        <v>9</v>
      </c>
      <c r="D33" s="2">
        <v>5</v>
      </c>
      <c r="E33" s="2">
        <v>3</v>
      </c>
      <c r="F33" s="2">
        <v>10</v>
      </c>
      <c r="G33" s="2">
        <v>6</v>
      </c>
      <c r="H33" s="2">
        <v>3</v>
      </c>
      <c r="I33" s="2">
        <v>5</v>
      </c>
      <c r="J33" s="213">
        <v>47936.683176250532</v>
      </c>
      <c r="K33" s="213">
        <v>48393.13389604941</v>
      </c>
      <c r="L33" s="213">
        <v>48765.107980937348</v>
      </c>
      <c r="M33" s="213">
        <v>49043.284590456766</v>
      </c>
      <c r="N33" s="213">
        <v>49281.803857867621</v>
      </c>
      <c r="O33" s="248">
        <v>49533.390797896143</v>
      </c>
      <c r="P33" s="213">
        <v>49824.756096971345</v>
      </c>
      <c r="Q33" s="33">
        <f t="shared" si="0"/>
        <v>18.774765802859942</v>
      </c>
      <c r="R33" s="33">
        <f t="shared" si="1"/>
        <v>10.332044233258836</v>
      </c>
      <c r="S33" s="33">
        <f t="shared" si="2"/>
        <v>6.1519396228400085</v>
      </c>
      <c r="T33" s="33">
        <f t="shared" si="3"/>
        <v>20.390151441744749</v>
      </c>
      <c r="U33" s="33">
        <f t="shared" si="4"/>
        <v>12.174879022903555</v>
      </c>
      <c r="V33" s="33">
        <f t="shared" si="5"/>
        <v>6.0565205645631286</v>
      </c>
      <c r="W33" s="33">
        <f t="shared" si="6"/>
        <v>10.035172054367429</v>
      </c>
    </row>
    <row r="34" spans="1:23">
      <c r="A34" s="330">
        <v>207</v>
      </c>
      <c r="B34" s="2" t="s">
        <v>27</v>
      </c>
      <c r="C34" s="2">
        <v>4</v>
      </c>
      <c r="D34" s="2">
        <v>2</v>
      </c>
      <c r="E34" s="2">
        <v>4</v>
      </c>
      <c r="F34" s="2">
        <v>3</v>
      </c>
      <c r="G34" s="2">
        <v>0</v>
      </c>
      <c r="H34" s="2">
        <v>0</v>
      </c>
      <c r="I34" s="2">
        <v>3</v>
      </c>
      <c r="J34" s="213">
        <v>40125.231302241489</v>
      </c>
      <c r="K34" s="213">
        <v>40575.768939729343</v>
      </c>
      <c r="L34" s="213">
        <v>40963.25648321378</v>
      </c>
      <c r="M34" s="213">
        <v>41276.892237374843</v>
      </c>
      <c r="N34" s="213">
        <v>41554.634450873666</v>
      </c>
      <c r="O34" s="248">
        <v>41836.698631271211</v>
      </c>
      <c r="P34" s="213">
        <v>42154.899824518194</v>
      </c>
      <c r="Q34" s="33">
        <f t="shared" si="0"/>
        <v>9.9687898865184881</v>
      </c>
      <c r="R34" s="33">
        <f t="shared" si="1"/>
        <v>4.9290501505240005</v>
      </c>
      <c r="S34" s="33">
        <f t="shared" si="2"/>
        <v>9.7648486556217744</v>
      </c>
      <c r="T34" s="33">
        <f t="shared" si="3"/>
        <v>7.2679890306363717</v>
      </c>
      <c r="U34" s="33">
        <f t="shared" si="4"/>
        <v>0</v>
      </c>
      <c r="V34" s="33">
        <f t="shared" si="5"/>
        <v>0</v>
      </c>
      <c r="W34" s="33">
        <f t="shared" si="6"/>
        <v>7.1166104355326585</v>
      </c>
    </row>
    <row r="35" spans="1:23">
      <c r="A35" s="330">
        <v>208</v>
      </c>
      <c r="B35" s="2" t="s">
        <v>28</v>
      </c>
      <c r="C35" s="2">
        <v>1</v>
      </c>
      <c r="D35" s="2">
        <v>1</v>
      </c>
      <c r="E35" s="2">
        <v>4</v>
      </c>
      <c r="F35" s="2">
        <v>1</v>
      </c>
      <c r="G35" s="2">
        <v>3</v>
      </c>
      <c r="H35" s="2">
        <v>2</v>
      </c>
      <c r="I35" s="2">
        <v>1</v>
      </c>
      <c r="J35" s="213">
        <v>33114.294544097836</v>
      </c>
      <c r="K35" s="213">
        <v>33526.885746561071</v>
      </c>
      <c r="L35" s="213">
        <v>33882.600982043499</v>
      </c>
      <c r="M35" s="213">
        <v>34176.470268437137</v>
      </c>
      <c r="N35" s="213">
        <v>34445.219792297896</v>
      </c>
      <c r="O35" s="248">
        <v>34724.767891031435</v>
      </c>
      <c r="P35" s="213">
        <v>35031.420491939156</v>
      </c>
      <c r="Q35" s="33">
        <f t="shared" si="0"/>
        <v>3.0198438884703225</v>
      </c>
      <c r="R35" s="33">
        <f t="shared" si="1"/>
        <v>2.9826808477210629</v>
      </c>
      <c r="S35" s="33">
        <f t="shared" si="2"/>
        <v>11.805469131840997</v>
      </c>
      <c r="T35" s="33">
        <f t="shared" si="3"/>
        <v>2.9259897003568742</v>
      </c>
      <c r="U35" s="33">
        <f t="shared" si="4"/>
        <v>8.7094813680672551</v>
      </c>
      <c r="V35" s="33">
        <f t="shared" si="5"/>
        <v>5.7595777350510424</v>
      </c>
      <c r="W35" s="33">
        <f t="shared" si="6"/>
        <v>2.8545802195777452</v>
      </c>
    </row>
    <row r="36" spans="1:23">
      <c r="A36" s="330">
        <v>209</v>
      </c>
      <c r="B36" s="2" t="s">
        <v>29</v>
      </c>
      <c r="C36" s="2">
        <v>20</v>
      </c>
      <c r="D36" s="2">
        <v>8</v>
      </c>
      <c r="E36" s="2">
        <v>9</v>
      </c>
      <c r="F36" s="2">
        <v>6</v>
      </c>
      <c r="G36" s="2">
        <v>14</v>
      </c>
      <c r="H36" s="2">
        <v>5</v>
      </c>
      <c r="I36" s="2">
        <v>9</v>
      </c>
      <c r="J36" s="213">
        <v>23311.226310484377</v>
      </c>
      <c r="K36" s="213">
        <v>23616.868715734443</v>
      </c>
      <c r="L36" s="213">
        <v>23883.945695728249</v>
      </c>
      <c r="M36" s="213">
        <v>24108.793118878955</v>
      </c>
      <c r="N36" s="213">
        <v>24314.980402740173</v>
      </c>
      <c r="O36" s="248">
        <v>24529.190363262776</v>
      </c>
      <c r="P36" s="213">
        <v>24765.852742959374</v>
      </c>
      <c r="Q36" s="33">
        <f t="shared" si="0"/>
        <v>85.795572200355963</v>
      </c>
      <c r="R36" s="33">
        <f t="shared" si="1"/>
        <v>33.874092693203231</v>
      </c>
      <c r="S36" s="33">
        <f t="shared" si="2"/>
        <v>37.682215973258096</v>
      </c>
      <c r="T36" s="33">
        <f t="shared" si="3"/>
        <v>24.887185229116923</v>
      </c>
      <c r="U36" s="33">
        <f t="shared" si="4"/>
        <v>57.577673385343438</v>
      </c>
      <c r="V36" s="33">
        <f t="shared" si="5"/>
        <v>20.383877029583783</v>
      </c>
      <c r="W36" s="33">
        <f t="shared" si="6"/>
        <v>36.340359822896019</v>
      </c>
    </row>
    <row r="37" spans="1:23">
      <c r="A37" s="330">
        <v>210</v>
      </c>
      <c r="B37" s="2" t="s">
        <v>30</v>
      </c>
      <c r="C37" s="2">
        <v>47</v>
      </c>
      <c r="D37" s="2">
        <v>47</v>
      </c>
      <c r="E37" s="2">
        <v>53</v>
      </c>
      <c r="F37" s="2">
        <v>28</v>
      </c>
      <c r="G37" s="2">
        <v>49</v>
      </c>
      <c r="H37" s="2">
        <v>30</v>
      </c>
      <c r="I37" s="2">
        <v>28</v>
      </c>
      <c r="J37" s="213">
        <v>195187.77275210276</v>
      </c>
      <c r="K37" s="213">
        <v>198018.6587028738</v>
      </c>
      <c r="L37" s="213">
        <v>200446.33903553436</v>
      </c>
      <c r="M37" s="213">
        <v>202460.44574270851</v>
      </c>
      <c r="N37" s="213">
        <v>204279.69378021423</v>
      </c>
      <c r="O37" s="248">
        <v>206137.18581285368</v>
      </c>
      <c r="P37" s="213">
        <v>208090.04377414958</v>
      </c>
      <c r="Q37" s="33">
        <f t="shared" si="0"/>
        <v>24.07937717476397</v>
      </c>
      <c r="R37" s="33">
        <f t="shared" si="1"/>
        <v>23.735137036011999</v>
      </c>
      <c r="S37" s="33">
        <f t="shared" si="2"/>
        <v>26.440991766182549</v>
      </c>
      <c r="T37" s="33">
        <f t="shared" si="3"/>
        <v>13.82986187612323</v>
      </c>
      <c r="U37" s="33">
        <f t="shared" si="4"/>
        <v>23.98672089880818</v>
      </c>
      <c r="V37" s="33">
        <f t="shared" si="5"/>
        <v>14.553414941463391</v>
      </c>
      <c r="W37" s="33">
        <f t="shared" si="6"/>
        <v>13.455713446045397</v>
      </c>
    </row>
    <row r="38" spans="1:23">
      <c r="A38" s="330">
        <v>211</v>
      </c>
      <c r="B38" s="2" t="s">
        <v>31</v>
      </c>
      <c r="C38" s="2">
        <v>1</v>
      </c>
      <c r="D38" s="2">
        <v>2</v>
      </c>
      <c r="E38" s="2">
        <v>0</v>
      </c>
      <c r="F38" s="2">
        <v>0</v>
      </c>
      <c r="G38" s="2">
        <v>1</v>
      </c>
      <c r="H38" s="2">
        <v>1</v>
      </c>
      <c r="I38" s="2">
        <v>0</v>
      </c>
      <c r="J38" s="213">
        <v>14161.7569095448</v>
      </c>
      <c r="K38" s="213">
        <v>14300.116911060077</v>
      </c>
      <c r="L38" s="213">
        <v>14410.500892204125</v>
      </c>
      <c r="M38" s="213">
        <v>14491.923034722027</v>
      </c>
      <c r="N38" s="213">
        <v>14558.853311469065</v>
      </c>
      <c r="O38" s="248">
        <v>14625.908688425678</v>
      </c>
      <c r="P38" s="213">
        <v>14702.808933728731</v>
      </c>
      <c r="Q38" s="33">
        <f t="shared" si="0"/>
        <v>7.0612707617231854</v>
      </c>
      <c r="R38" s="33">
        <f t="shared" si="1"/>
        <v>13.985899642912351</v>
      </c>
      <c r="S38" s="33">
        <f t="shared" si="2"/>
        <v>0</v>
      </c>
      <c r="T38" s="33">
        <f t="shared" si="3"/>
        <v>0</v>
      </c>
      <c r="U38" s="33">
        <f t="shared" si="4"/>
        <v>6.8686728178807002</v>
      </c>
      <c r="V38" s="33">
        <f t="shared" si="5"/>
        <v>6.8371820261079392</v>
      </c>
      <c r="W38" s="33">
        <f t="shared" si="6"/>
        <v>0</v>
      </c>
    </row>
    <row r="39" spans="1:23">
      <c r="A39" s="330">
        <v>212</v>
      </c>
      <c r="B39" s="2" t="s">
        <v>32</v>
      </c>
      <c r="C39" s="2">
        <v>1</v>
      </c>
      <c r="D39" s="2">
        <v>1</v>
      </c>
      <c r="E39" s="2">
        <v>0</v>
      </c>
      <c r="F39" s="2">
        <v>2</v>
      </c>
      <c r="G39" s="2">
        <v>2</v>
      </c>
      <c r="H39" s="2">
        <v>1</v>
      </c>
      <c r="I39" s="2">
        <v>1</v>
      </c>
      <c r="J39" s="213">
        <v>21812.41307447878</v>
      </c>
      <c r="K39" s="213">
        <v>22006.853705312609</v>
      </c>
      <c r="L39" s="213">
        <v>22165.483844052131</v>
      </c>
      <c r="M39" s="213">
        <v>22286.742297299294</v>
      </c>
      <c r="N39" s="213">
        <v>22389.893596095448</v>
      </c>
      <c r="O39" s="248">
        <v>22495.123697400482</v>
      </c>
      <c r="P39" s="213">
        <v>22618.636118456117</v>
      </c>
      <c r="Q39" s="33">
        <f t="shared" si="0"/>
        <v>4.5845454906134702</v>
      </c>
      <c r="R39" s="33">
        <f t="shared" si="1"/>
        <v>4.544038931646976</v>
      </c>
      <c r="S39" s="33">
        <f t="shared" si="2"/>
        <v>0</v>
      </c>
      <c r="T39" s="33">
        <f t="shared" si="3"/>
        <v>8.9739450177173712</v>
      </c>
      <c r="U39" s="33">
        <f t="shared" si="4"/>
        <v>8.9326016285703922</v>
      </c>
      <c r="V39" s="33">
        <f t="shared" si="5"/>
        <v>4.4454078735097564</v>
      </c>
      <c r="W39" s="33">
        <f t="shared" si="6"/>
        <v>4.4211330637395525</v>
      </c>
    </row>
    <row r="40" spans="1:23">
      <c r="A40" s="330">
        <v>213</v>
      </c>
      <c r="B40" s="2" t="s">
        <v>33</v>
      </c>
      <c r="C40" s="2">
        <v>15</v>
      </c>
      <c r="D40" s="2">
        <v>12</v>
      </c>
      <c r="E40" s="2">
        <v>10</v>
      </c>
      <c r="F40" s="2">
        <v>10</v>
      </c>
      <c r="G40" s="2">
        <v>16</v>
      </c>
      <c r="H40" s="2">
        <v>6</v>
      </c>
      <c r="I40" s="2">
        <v>8</v>
      </c>
      <c r="J40" s="213">
        <v>53140.425315091103</v>
      </c>
      <c r="K40" s="213">
        <v>53850.476626140204</v>
      </c>
      <c r="L40" s="213">
        <v>54442.633617922693</v>
      </c>
      <c r="M40" s="213">
        <v>54914.484400481946</v>
      </c>
      <c r="N40" s="213">
        <v>55327.380185659924</v>
      </c>
      <c r="O40" s="213">
        <v>55742.077547918081</v>
      </c>
      <c r="P40" s="213">
        <v>56183.300785400272</v>
      </c>
      <c r="Q40" s="33">
        <f t="shared" ref="Q40:Q71" si="7">+C40/J40*100000</f>
        <v>28.227098129265855</v>
      </c>
      <c r="R40" s="33">
        <f t="shared" ref="R40:R71" si="8">+D40/K40*100000</f>
        <v>22.283925327737837</v>
      </c>
      <c r="S40" s="33">
        <f t="shared" ref="S40:S71" si="9">+E40/L40*100000</f>
        <v>18.367957858504422</v>
      </c>
      <c r="T40" s="33">
        <f t="shared" ref="T40:T71" si="10">+F40/M40*100000</f>
        <v>18.210131824368432</v>
      </c>
      <c r="U40" s="33">
        <f t="shared" ref="U40:U71" si="11">+G40/N40*100000</f>
        <v>28.918773934911481</v>
      </c>
      <c r="V40" s="33">
        <f t="shared" ref="V40:V71" si="12">+H40/O40*100000</f>
        <v>10.763861456082552</v>
      </c>
      <c r="W40" s="33">
        <f t="shared" ref="W40:W71" si="13">+I40/P40*100000</f>
        <v>14.239106439397506</v>
      </c>
    </row>
    <row r="41" spans="1:23">
      <c r="A41" s="330">
        <v>214</v>
      </c>
      <c r="B41" s="2" t="s">
        <v>34</v>
      </c>
      <c r="C41" s="2">
        <v>13</v>
      </c>
      <c r="D41" s="2">
        <v>12</v>
      </c>
      <c r="E41" s="2">
        <v>10</v>
      </c>
      <c r="F41" s="2">
        <v>6</v>
      </c>
      <c r="G41" s="2">
        <v>15</v>
      </c>
      <c r="H41" s="2">
        <v>6</v>
      </c>
      <c r="I41" s="2">
        <v>8</v>
      </c>
      <c r="J41" s="213">
        <v>32725.980377516393</v>
      </c>
      <c r="K41" s="213">
        <v>33416.221365967234</v>
      </c>
      <c r="L41" s="213">
        <v>34045.178955669748</v>
      </c>
      <c r="M41" s="213">
        <v>34613.32233399972</v>
      </c>
      <c r="N41" s="213">
        <v>35155.569166521105</v>
      </c>
      <c r="O41" s="213">
        <v>35705.867328374814</v>
      </c>
      <c r="P41" s="213">
        <v>36273.280770196121</v>
      </c>
      <c r="Q41" s="33">
        <f t="shared" si="7"/>
        <v>39.723790853738151</v>
      </c>
      <c r="R41" s="33">
        <f t="shared" si="8"/>
        <v>35.910702974398554</v>
      </c>
      <c r="S41" s="33">
        <f t="shared" si="9"/>
        <v>29.372734427453025</v>
      </c>
      <c r="T41" s="33">
        <f t="shared" si="10"/>
        <v>17.334366063168584</v>
      </c>
      <c r="U41" s="33">
        <f t="shared" si="11"/>
        <v>42.667492962351481</v>
      </c>
      <c r="V41" s="33">
        <f t="shared" si="12"/>
        <v>16.803960942385253</v>
      </c>
      <c r="W41" s="33">
        <f t="shared" si="13"/>
        <v>22.0548013031487</v>
      </c>
    </row>
    <row r="42" spans="1:23">
      <c r="A42" s="330">
        <v>215</v>
      </c>
      <c r="B42" s="2" t="s">
        <v>35</v>
      </c>
      <c r="C42" s="2">
        <v>11</v>
      </c>
      <c r="D42" s="2">
        <v>6</v>
      </c>
      <c r="E42" s="2">
        <v>4</v>
      </c>
      <c r="F42" s="2">
        <v>5</v>
      </c>
      <c r="G42" s="2">
        <v>3</v>
      </c>
      <c r="H42" s="2">
        <v>4</v>
      </c>
      <c r="I42" s="2">
        <v>2</v>
      </c>
      <c r="J42" s="213">
        <v>18741.242105677899</v>
      </c>
      <c r="K42" s="213">
        <v>18972.540579153967</v>
      </c>
      <c r="L42" s="213">
        <v>19166.649236339781</v>
      </c>
      <c r="M42" s="213">
        <v>19321.120454714626</v>
      </c>
      <c r="N42" s="213">
        <v>19455.622382527723</v>
      </c>
      <c r="O42" s="213">
        <v>19591.597665289199</v>
      </c>
      <c r="P42" s="213">
        <v>19734.915436377658</v>
      </c>
      <c r="Q42" s="33">
        <f t="shared" si="7"/>
        <v>58.694081950242825</v>
      </c>
      <c r="R42" s="33">
        <f t="shared" si="8"/>
        <v>31.624652349366883</v>
      </c>
      <c r="S42" s="33">
        <f t="shared" si="9"/>
        <v>20.869584196365626</v>
      </c>
      <c r="T42" s="33">
        <f t="shared" si="10"/>
        <v>25.878416377140947</v>
      </c>
      <c r="U42" s="33">
        <f t="shared" si="11"/>
        <v>15.419707172638043</v>
      </c>
      <c r="V42" s="33">
        <f t="shared" si="12"/>
        <v>20.416915804099403</v>
      </c>
      <c r="W42" s="33">
        <f t="shared" si="13"/>
        <v>10.134322624526533</v>
      </c>
    </row>
    <row r="43" spans="1:23">
      <c r="A43" s="330">
        <v>216</v>
      </c>
      <c r="B43" s="2" t="s">
        <v>36</v>
      </c>
      <c r="C43" s="2">
        <v>4</v>
      </c>
      <c r="D43" s="2">
        <v>4</v>
      </c>
      <c r="E43" s="2">
        <v>9</v>
      </c>
      <c r="F43" s="2">
        <v>4</v>
      </c>
      <c r="G43" s="2">
        <v>3</v>
      </c>
      <c r="H43" s="2">
        <v>1</v>
      </c>
      <c r="I43" s="2">
        <v>8</v>
      </c>
      <c r="J43" s="213">
        <v>16006.147978196572</v>
      </c>
      <c r="K43" s="213">
        <v>16316.162720183425</v>
      </c>
      <c r="L43" s="213">
        <v>16589.593831471069</v>
      </c>
      <c r="M43" s="213">
        <v>16827.182967563102</v>
      </c>
      <c r="N43" s="213">
        <v>17051.788503922042</v>
      </c>
      <c r="O43" s="213">
        <v>17287.301265290898</v>
      </c>
      <c r="P43" s="213">
        <v>17535.050964030685</v>
      </c>
      <c r="Q43" s="33">
        <f t="shared" si="7"/>
        <v>24.990397473825453</v>
      </c>
      <c r="R43" s="33">
        <f t="shared" si="8"/>
        <v>24.515568204354317</v>
      </c>
      <c r="S43" s="33">
        <f t="shared" si="9"/>
        <v>54.250876130111571</v>
      </c>
      <c r="T43" s="33">
        <f t="shared" si="10"/>
        <v>23.771061429061508</v>
      </c>
      <c r="U43" s="33">
        <f t="shared" si="11"/>
        <v>17.593462406069467</v>
      </c>
      <c r="V43" s="33">
        <f t="shared" si="12"/>
        <v>5.7845928907815143</v>
      </c>
      <c r="W43" s="33">
        <f t="shared" si="13"/>
        <v>45.622907035800736</v>
      </c>
    </row>
    <row r="44" spans="1:23">
      <c r="A44" s="330">
        <v>301</v>
      </c>
      <c r="B44" s="2" t="s">
        <v>37</v>
      </c>
      <c r="C44" s="2">
        <v>15</v>
      </c>
      <c r="D44" s="2">
        <v>21</v>
      </c>
      <c r="E44" s="2">
        <v>20</v>
      </c>
      <c r="F44" s="2">
        <v>20</v>
      </c>
      <c r="G44" s="2">
        <v>11</v>
      </c>
      <c r="H44" s="2">
        <v>6</v>
      </c>
      <c r="I44" s="2">
        <v>4</v>
      </c>
      <c r="J44" s="213">
        <v>158992.87882767041</v>
      </c>
      <c r="K44" s="213">
        <v>160023.55722520495</v>
      </c>
      <c r="L44" s="213">
        <v>160800.547775079</v>
      </c>
      <c r="M44" s="213">
        <v>161280.4252718951</v>
      </c>
      <c r="N44" s="213">
        <v>161627.97671123722</v>
      </c>
      <c r="O44" s="213">
        <v>162000.70559117754</v>
      </c>
      <c r="P44" s="213">
        <v>162496.67500110672</v>
      </c>
      <c r="Q44" s="33">
        <f t="shared" si="7"/>
        <v>9.4343848042768226</v>
      </c>
      <c r="R44" s="33">
        <f t="shared" si="8"/>
        <v>13.123067855844624</v>
      </c>
      <c r="S44" s="33">
        <f t="shared" si="9"/>
        <v>12.437768575250846</v>
      </c>
      <c r="T44" s="33">
        <f t="shared" si="10"/>
        <v>12.400760951791227</v>
      </c>
      <c r="U44" s="33">
        <f t="shared" si="11"/>
        <v>6.8057524593359719</v>
      </c>
      <c r="V44" s="33">
        <f t="shared" si="12"/>
        <v>3.7036875722884237</v>
      </c>
      <c r="W44" s="33">
        <f t="shared" si="13"/>
        <v>2.4615888294162063</v>
      </c>
    </row>
    <row r="45" spans="1:23">
      <c r="A45" s="330">
        <v>302</v>
      </c>
      <c r="B45" s="2" t="s">
        <v>38</v>
      </c>
      <c r="C45" s="2">
        <v>2</v>
      </c>
      <c r="D45" s="2">
        <v>5</v>
      </c>
      <c r="E45" s="2">
        <v>3</v>
      </c>
      <c r="F45" s="2">
        <v>4</v>
      </c>
      <c r="G45" s="2">
        <v>5</v>
      </c>
      <c r="H45" s="2">
        <v>4</v>
      </c>
      <c r="I45" s="2">
        <v>5</v>
      </c>
      <c r="J45" s="213">
        <v>59751.984988047167</v>
      </c>
      <c r="K45" s="213">
        <v>60176.971433702987</v>
      </c>
      <c r="L45" s="213">
        <v>60503.614472114525</v>
      </c>
      <c r="M45" s="213">
        <v>60717.003226983477</v>
      </c>
      <c r="N45" s="213">
        <v>60877.907164401557</v>
      </c>
      <c r="O45" s="213">
        <v>61043.883481112149</v>
      </c>
      <c r="P45" s="213">
        <v>61242.217357950649</v>
      </c>
      <c r="Q45" s="33">
        <f t="shared" si="7"/>
        <v>3.3471691365568552</v>
      </c>
      <c r="R45" s="33">
        <f t="shared" si="8"/>
        <v>8.3088262517639375</v>
      </c>
      <c r="S45" s="33">
        <f t="shared" si="9"/>
        <v>4.9583814556776078</v>
      </c>
      <c r="T45" s="33">
        <f t="shared" si="10"/>
        <v>6.587940424276975</v>
      </c>
      <c r="U45" s="33">
        <f t="shared" si="11"/>
        <v>8.2131601313058233</v>
      </c>
      <c r="V45" s="33">
        <f t="shared" si="12"/>
        <v>6.5526630546656763</v>
      </c>
      <c r="W45" s="33">
        <f t="shared" si="13"/>
        <v>8.1643026913539494</v>
      </c>
    </row>
    <row r="46" spans="1:23">
      <c r="A46" s="330">
        <v>303</v>
      </c>
      <c r="B46" s="2" t="s">
        <v>39</v>
      </c>
      <c r="C46" s="2">
        <v>11</v>
      </c>
      <c r="D46" s="2">
        <v>6</v>
      </c>
      <c r="E46" s="2">
        <v>9</v>
      </c>
      <c r="F46" s="2">
        <v>1</v>
      </c>
      <c r="G46" s="2">
        <v>7</v>
      </c>
      <c r="H46" s="2">
        <v>1</v>
      </c>
      <c r="I46" s="251">
        <v>3</v>
      </c>
      <c r="J46" s="213">
        <v>109410.65989666889</v>
      </c>
      <c r="K46" s="213">
        <v>110390.84817379057</v>
      </c>
      <c r="L46" s="213">
        <v>111181.99268416419</v>
      </c>
      <c r="M46" s="213">
        <v>111766.04451706968</v>
      </c>
      <c r="N46" s="213">
        <v>112255.12819865803</v>
      </c>
      <c r="O46" s="213">
        <v>112765.23437957228</v>
      </c>
      <c r="P46" s="213">
        <v>113339.91833670542</v>
      </c>
      <c r="Q46" s="33">
        <f t="shared" si="7"/>
        <v>10.053864961959622</v>
      </c>
      <c r="R46" s="33">
        <f t="shared" si="8"/>
        <v>5.4352331730924632</v>
      </c>
      <c r="S46" s="33">
        <f t="shared" si="9"/>
        <v>8.0948360275988129</v>
      </c>
      <c r="T46" s="33">
        <f t="shared" si="10"/>
        <v>0.89472612573962318</v>
      </c>
      <c r="U46" s="33">
        <f t="shared" si="11"/>
        <v>6.2357952926766007</v>
      </c>
      <c r="V46" s="33">
        <f t="shared" si="12"/>
        <v>0.88679813907357297</v>
      </c>
      <c r="W46" s="33">
        <f t="shared" si="13"/>
        <v>2.6469050304833708</v>
      </c>
    </row>
    <row r="47" spans="1:23">
      <c r="A47" s="330">
        <v>304</v>
      </c>
      <c r="B47" s="2" t="s">
        <v>40</v>
      </c>
      <c r="C47" s="2">
        <v>0</v>
      </c>
      <c r="D47" s="2">
        <v>5</v>
      </c>
      <c r="E47" s="2">
        <v>1</v>
      </c>
      <c r="F47" s="2">
        <v>0</v>
      </c>
      <c r="G47" s="2">
        <v>1</v>
      </c>
      <c r="H47" s="2">
        <v>0</v>
      </c>
      <c r="I47" s="2">
        <v>3</v>
      </c>
      <c r="J47" s="213">
        <v>15991.93141273742</v>
      </c>
      <c r="K47" s="213">
        <v>16017.485432743211</v>
      </c>
      <c r="L47" s="213">
        <v>16013.572967355045</v>
      </c>
      <c r="M47" s="213">
        <v>15977.181021494471</v>
      </c>
      <c r="N47" s="213">
        <v>15926.746007227755</v>
      </c>
      <c r="O47" s="213">
        <v>15880.863099543243</v>
      </c>
      <c r="P47" s="213">
        <v>15849.208846033773</v>
      </c>
      <c r="Q47" s="33">
        <f t="shared" si="7"/>
        <v>0</v>
      </c>
      <c r="R47" s="33">
        <f t="shared" si="8"/>
        <v>31.215886045252248</v>
      </c>
      <c r="S47" s="33">
        <f t="shared" si="9"/>
        <v>6.2447025535062055</v>
      </c>
      <c r="T47" s="33">
        <f t="shared" si="10"/>
        <v>0</v>
      </c>
      <c r="U47" s="33">
        <f t="shared" si="11"/>
        <v>6.2787464529552217</v>
      </c>
      <c r="V47" s="33">
        <f t="shared" si="12"/>
        <v>0</v>
      </c>
      <c r="W47" s="33">
        <f t="shared" si="13"/>
        <v>18.928389606972356</v>
      </c>
    </row>
    <row r="48" spans="1:23">
      <c r="A48" s="330">
        <v>305</v>
      </c>
      <c r="B48" s="2" t="s">
        <v>41</v>
      </c>
      <c r="C48" s="2">
        <v>9</v>
      </c>
      <c r="D48" s="2">
        <v>3</v>
      </c>
      <c r="E48" s="2">
        <v>7</v>
      </c>
      <c r="F48" s="2">
        <v>4</v>
      </c>
      <c r="G48" s="2">
        <v>2</v>
      </c>
      <c r="H48" s="2">
        <v>4</v>
      </c>
      <c r="I48" s="2">
        <v>4</v>
      </c>
      <c r="J48" s="213">
        <v>70459.789569385437</v>
      </c>
      <c r="K48" s="213">
        <v>70450.621992290427</v>
      </c>
      <c r="L48" s="213">
        <v>70325.525267318721</v>
      </c>
      <c r="M48" s="213">
        <v>70071.002504341683</v>
      </c>
      <c r="N48" s="213">
        <v>69757.467252144503</v>
      </c>
      <c r="O48" s="213">
        <v>69454.399165041541</v>
      </c>
      <c r="P48" s="213">
        <v>69224.730449347291</v>
      </c>
      <c r="Q48" s="33">
        <f t="shared" si="7"/>
        <v>12.773242802743869</v>
      </c>
      <c r="R48" s="33">
        <f t="shared" si="8"/>
        <v>4.2583016517984706</v>
      </c>
      <c r="S48" s="33">
        <f t="shared" si="9"/>
        <v>9.9537116479284951</v>
      </c>
      <c r="T48" s="33">
        <f t="shared" si="10"/>
        <v>5.7084954646569459</v>
      </c>
      <c r="U48" s="33">
        <f t="shared" si="11"/>
        <v>2.8670765708434107</v>
      </c>
      <c r="V48" s="33">
        <f t="shared" si="12"/>
        <v>5.7591744339980107</v>
      </c>
      <c r="W48" s="33">
        <f t="shared" si="13"/>
        <v>5.7782817990556943</v>
      </c>
    </row>
    <row r="49" spans="1:23">
      <c r="A49" s="330">
        <v>306</v>
      </c>
      <c r="B49" s="2" t="s">
        <v>42</v>
      </c>
      <c r="C49" s="2">
        <v>0</v>
      </c>
      <c r="D49" s="2">
        <v>2</v>
      </c>
      <c r="E49" s="2">
        <v>1</v>
      </c>
      <c r="F49" s="2">
        <v>2</v>
      </c>
      <c r="G49" s="2">
        <v>5</v>
      </c>
      <c r="H49" s="2">
        <v>2</v>
      </c>
      <c r="I49" s="2">
        <v>0</v>
      </c>
      <c r="J49" s="213">
        <v>14913.295721699567</v>
      </c>
      <c r="K49" s="213">
        <v>14999.839927036666</v>
      </c>
      <c r="L49" s="213">
        <v>15059.088779095082</v>
      </c>
      <c r="M49" s="213">
        <v>15089.387764805419</v>
      </c>
      <c r="N49" s="213">
        <v>15106.386591597467</v>
      </c>
      <c r="O49" s="213">
        <v>15126.287834879913</v>
      </c>
      <c r="P49" s="213">
        <v>15156.658024167838</v>
      </c>
      <c r="Q49" s="33">
        <f t="shared" si="7"/>
        <v>0</v>
      </c>
      <c r="R49" s="33">
        <f t="shared" si="8"/>
        <v>13.33347562193029</v>
      </c>
      <c r="S49" s="33">
        <f t="shared" si="9"/>
        <v>6.6405080325191577</v>
      </c>
      <c r="T49" s="33">
        <f t="shared" si="10"/>
        <v>13.25434822918934</v>
      </c>
      <c r="U49" s="33">
        <f t="shared" si="11"/>
        <v>33.098583633369472</v>
      </c>
      <c r="V49" s="33">
        <f t="shared" si="12"/>
        <v>13.222014692779895</v>
      </c>
      <c r="W49" s="33">
        <f t="shared" si="13"/>
        <v>0</v>
      </c>
    </row>
    <row r="50" spans="1:23">
      <c r="A50" s="330">
        <v>307</v>
      </c>
      <c r="B50" s="2" t="s">
        <v>43</v>
      </c>
      <c r="C50" s="2">
        <v>2</v>
      </c>
      <c r="D50" s="2">
        <v>4</v>
      </c>
      <c r="E50" s="2">
        <v>3</v>
      </c>
      <c r="F50" s="2">
        <v>2</v>
      </c>
      <c r="G50" s="2">
        <v>1</v>
      </c>
      <c r="H50" s="2">
        <v>1</v>
      </c>
      <c r="I50" s="2">
        <v>3</v>
      </c>
      <c r="J50" s="213">
        <v>47617.063368540184</v>
      </c>
      <c r="K50" s="213">
        <v>47927.991582944138</v>
      </c>
      <c r="L50" s="213">
        <v>48159.580867468991</v>
      </c>
      <c r="M50" s="213">
        <v>48301.731184902645</v>
      </c>
      <c r="N50" s="213">
        <v>48402.31103316629</v>
      </c>
      <c r="O50" s="213">
        <v>48509.648289842349</v>
      </c>
      <c r="P50" s="213">
        <v>48643.742912462432</v>
      </c>
      <c r="Q50" s="33">
        <f t="shared" si="7"/>
        <v>4.2001750181876343</v>
      </c>
      <c r="R50" s="33">
        <f t="shared" si="8"/>
        <v>8.345853577189029</v>
      </c>
      <c r="S50" s="33">
        <f t="shared" si="9"/>
        <v>6.2292900933995696</v>
      </c>
      <c r="T50" s="33">
        <f t="shared" si="10"/>
        <v>4.1406383393254584</v>
      </c>
      <c r="U50" s="33">
        <f t="shared" si="11"/>
        <v>2.0660170530179411</v>
      </c>
      <c r="V50" s="33">
        <f t="shared" si="12"/>
        <v>2.0614455788775414</v>
      </c>
      <c r="W50" s="33">
        <f t="shared" si="13"/>
        <v>6.1672885768652597</v>
      </c>
    </row>
    <row r="51" spans="1:23">
      <c r="A51" s="330">
        <v>308</v>
      </c>
      <c r="B51" s="2" t="s">
        <v>44</v>
      </c>
      <c r="C51" s="2">
        <v>2</v>
      </c>
      <c r="D51" s="2">
        <v>3</v>
      </c>
      <c r="E51" s="2">
        <v>2</v>
      </c>
      <c r="F51" s="2">
        <v>2</v>
      </c>
      <c r="G51" s="2">
        <v>4</v>
      </c>
      <c r="H51" s="2">
        <v>3</v>
      </c>
      <c r="I51" s="2">
        <v>4</v>
      </c>
      <c r="J51" s="213">
        <v>43966.177798534321</v>
      </c>
      <c r="K51" s="213">
        <v>44275.517509226003</v>
      </c>
      <c r="L51" s="213">
        <v>44512.114468701133</v>
      </c>
      <c r="M51" s="213">
        <v>44666.915478930932</v>
      </c>
      <c r="N51" s="213">
        <v>44784.542621554523</v>
      </c>
      <c r="O51" s="213">
        <v>44909.378539662852</v>
      </c>
      <c r="P51" s="213">
        <v>45056.486884184029</v>
      </c>
      <c r="Q51" s="33">
        <f t="shared" si="7"/>
        <v>4.5489512624103359</v>
      </c>
      <c r="R51" s="33">
        <f t="shared" si="8"/>
        <v>6.7757536642567047</v>
      </c>
      <c r="S51" s="33">
        <f t="shared" si="9"/>
        <v>4.4931588262478694</v>
      </c>
      <c r="T51" s="33">
        <f t="shared" si="10"/>
        <v>4.4775869982412058</v>
      </c>
      <c r="U51" s="33">
        <f t="shared" si="11"/>
        <v>8.9316531237160035</v>
      </c>
      <c r="V51" s="33">
        <f t="shared" si="12"/>
        <v>6.6801191589647004</v>
      </c>
      <c r="W51" s="33">
        <f t="shared" si="13"/>
        <v>8.8777449743959096</v>
      </c>
    </row>
    <row r="52" spans="1:23">
      <c r="A52" s="330">
        <v>401</v>
      </c>
      <c r="B52" s="2" t="s">
        <v>45</v>
      </c>
      <c r="C52" s="2">
        <v>28</v>
      </c>
      <c r="D52" s="2">
        <v>20</v>
      </c>
      <c r="E52" s="2">
        <v>13</v>
      </c>
      <c r="F52" s="2">
        <v>18</v>
      </c>
      <c r="G52" s="2">
        <v>9</v>
      </c>
      <c r="H52" s="2">
        <v>7</v>
      </c>
      <c r="I52" s="2">
        <v>7</v>
      </c>
      <c r="J52" s="213">
        <v>138767.96439024608</v>
      </c>
      <c r="K52" s="213">
        <v>140119.14912024274</v>
      </c>
      <c r="L52" s="213">
        <v>141279.33236905708</v>
      </c>
      <c r="M52" s="213">
        <v>142202.25641828639</v>
      </c>
      <c r="N52" s="213">
        <v>143023.27400782524</v>
      </c>
      <c r="O52" s="213">
        <v>143878.59181499915</v>
      </c>
      <c r="P52" s="213">
        <v>144847.03447788695</v>
      </c>
      <c r="Q52" s="33">
        <f t="shared" si="7"/>
        <v>20.177567728281893</v>
      </c>
      <c r="R52" s="33">
        <f t="shared" si="8"/>
        <v>14.273566550733957</v>
      </c>
      <c r="S52" s="33">
        <f t="shared" si="9"/>
        <v>9.2016289870628327</v>
      </c>
      <c r="T52" s="33">
        <f t="shared" si="10"/>
        <v>12.658026991536055</v>
      </c>
      <c r="U52" s="33">
        <f t="shared" si="11"/>
        <v>6.2926821263423056</v>
      </c>
      <c r="V52" s="33">
        <f t="shared" si="12"/>
        <v>4.865213032527234</v>
      </c>
      <c r="W52" s="33">
        <f t="shared" si="13"/>
        <v>4.8326843730229454</v>
      </c>
    </row>
    <row r="53" spans="1:23">
      <c r="A53" s="330">
        <v>402</v>
      </c>
      <c r="B53" s="2" t="s">
        <v>46</v>
      </c>
      <c r="C53" s="2">
        <v>3</v>
      </c>
      <c r="D53" s="2">
        <v>0</v>
      </c>
      <c r="E53" s="2">
        <v>5</v>
      </c>
      <c r="F53" s="2">
        <v>1</v>
      </c>
      <c r="G53" s="2">
        <v>1</v>
      </c>
      <c r="H53" s="2">
        <v>0</v>
      </c>
      <c r="I53" s="2">
        <v>2</v>
      </c>
      <c r="J53" s="213">
        <v>45339.875812438622</v>
      </c>
      <c r="K53" s="213">
        <v>45909.570292472818</v>
      </c>
      <c r="L53" s="213">
        <v>46412.577574639399</v>
      </c>
      <c r="M53" s="213">
        <v>46837.71530311957</v>
      </c>
      <c r="N53" s="213">
        <v>47228.366173482653</v>
      </c>
      <c r="O53" s="213">
        <v>47623.018901271986</v>
      </c>
      <c r="P53" s="213">
        <v>48048.298272305808</v>
      </c>
      <c r="Q53" s="33">
        <f t="shared" si="7"/>
        <v>6.6166921418363795</v>
      </c>
      <c r="R53" s="33">
        <f t="shared" si="8"/>
        <v>0</v>
      </c>
      <c r="S53" s="33">
        <f t="shared" si="9"/>
        <v>10.7729418646468</v>
      </c>
      <c r="T53" s="33">
        <f t="shared" si="10"/>
        <v>2.1350315520906635</v>
      </c>
      <c r="U53" s="33">
        <f t="shared" si="11"/>
        <v>2.1173715735300425</v>
      </c>
      <c r="V53" s="33">
        <f t="shared" si="12"/>
        <v>0</v>
      </c>
      <c r="W53" s="33">
        <f t="shared" si="13"/>
        <v>4.1624783226771731</v>
      </c>
    </row>
    <row r="54" spans="1:23">
      <c r="A54" s="330">
        <v>403</v>
      </c>
      <c r="B54" s="2" t="s">
        <v>47</v>
      </c>
      <c r="C54" s="2">
        <v>6</v>
      </c>
      <c r="D54" s="2">
        <v>6</v>
      </c>
      <c r="E54" s="2">
        <v>11</v>
      </c>
      <c r="F54" s="2">
        <v>6</v>
      </c>
      <c r="G54" s="2">
        <v>2</v>
      </c>
      <c r="H54" s="2">
        <v>2</v>
      </c>
      <c r="I54" s="2">
        <v>1</v>
      </c>
      <c r="J54" s="213">
        <v>47866.219179038933</v>
      </c>
      <c r="K54" s="213">
        <v>48276.636159523536</v>
      </c>
      <c r="L54" s="213">
        <v>48618.467107528137</v>
      </c>
      <c r="M54" s="213">
        <v>48874.037335342233</v>
      </c>
      <c r="N54" s="213">
        <v>49088.620451033297</v>
      </c>
      <c r="O54" s="213">
        <v>49308.199750709609</v>
      </c>
      <c r="P54" s="213">
        <v>49575.270526200038</v>
      </c>
      <c r="Q54" s="33">
        <f t="shared" si="7"/>
        <v>12.534936125950503</v>
      </c>
      <c r="R54" s="33">
        <f t="shared" si="8"/>
        <v>12.428372142942647</v>
      </c>
      <c r="S54" s="33">
        <f t="shared" si="9"/>
        <v>22.625147715314842</v>
      </c>
      <c r="T54" s="33">
        <f t="shared" si="10"/>
        <v>12.276456636540697</v>
      </c>
      <c r="U54" s="33">
        <f t="shared" si="11"/>
        <v>4.0742640180630723</v>
      </c>
      <c r="V54" s="33">
        <f t="shared" si="12"/>
        <v>4.0561205035095966</v>
      </c>
      <c r="W54" s="33">
        <f t="shared" si="13"/>
        <v>2.0171347314615455</v>
      </c>
    </row>
    <row r="55" spans="1:23">
      <c r="A55" s="330">
        <v>404</v>
      </c>
      <c r="B55" s="2" t="s">
        <v>48</v>
      </c>
      <c r="C55" s="2">
        <v>2</v>
      </c>
      <c r="D55" s="2">
        <v>1</v>
      </c>
      <c r="E55" s="2">
        <v>1</v>
      </c>
      <c r="F55" s="2">
        <v>4</v>
      </c>
      <c r="G55" s="2">
        <v>3</v>
      </c>
      <c r="H55" s="2">
        <v>0</v>
      </c>
      <c r="I55" s="2">
        <v>0</v>
      </c>
      <c r="J55" s="213">
        <v>42020.281178151861</v>
      </c>
      <c r="K55" s="213">
        <v>42538.091272937061</v>
      </c>
      <c r="L55" s="213">
        <v>42982.873210465339</v>
      </c>
      <c r="M55" s="213">
        <v>43365.146660517436</v>
      </c>
      <c r="N55" s="213">
        <v>43715.780159724345</v>
      </c>
      <c r="O55" s="213">
        <v>44052.556576000803</v>
      </c>
      <c r="P55" s="213">
        <v>44406.25142245528</v>
      </c>
      <c r="Q55" s="33">
        <f t="shared" si="7"/>
        <v>4.7596064184355944</v>
      </c>
      <c r="R55" s="33">
        <f t="shared" si="8"/>
        <v>2.350834205474106</v>
      </c>
      <c r="S55" s="33">
        <f t="shared" si="9"/>
        <v>2.3265080375234737</v>
      </c>
      <c r="T55" s="33">
        <f t="shared" si="10"/>
        <v>9.2239973989108428</v>
      </c>
      <c r="U55" s="33">
        <f t="shared" si="11"/>
        <v>6.8625104917238122</v>
      </c>
      <c r="V55" s="33">
        <f t="shared" si="12"/>
        <v>0</v>
      </c>
      <c r="W55" s="33">
        <f t="shared" si="13"/>
        <v>0</v>
      </c>
    </row>
    <row r="56" spans="1:23">
      <c r="A56" s="330">
        <v>405</v>
      </c>
      <c r="B56" s="2" t="s">
        <v>49</v>
      </c>
      <c r="C56" s="2">
        <v>2</v>
      </c>
      <c r="D56" s="2">
        <v>1</v>
      </c>
      <c r="E56" s="2">
        <v>3</v>
      </c>
      <c r="F56" s="2">
        <v>0</v>
      </c>
      <c r="G56" s="2">
        <v>0</v>
      </c>
      <c r="H56" s="2">
        <v>1</v>
      </c>
      <c r="I56" s="2">
        <v>0</v>
      </c>
      <c r="J56" s="213">
        <v>53210.359426945179</v>
      </c>
      <c r="K56" s="213">
        <v>53800.840534328687</v>
      </c>
      <c r="L56" s="213">
        <v>54313.580033103164</v>
      </c>
      <c r="M56" s="213">
        <v>54734.025406029432</v>
      </c>
      <c r="N56" s="213">
        <v>55115.807508508457</v>
      </c>
      <c r="O56" s="213">
        <v>55512.768544540922</v>
      </c>
      <c r="P56" s="213">
        <v>55951.543694382264</v>
      </c>
      <c r="Q56" s="33">
        <f t="shared" si="7"/>
        <v>3.7586665858663992</v>
      </c>
      <c r="R56" s="33">
        <f t="shared" si="8"/>
        <v>1.8587070203149154</v>
      </c>
      <c r="S56" s="33">
        <f t="shared" si="9"/>
        <v>5.523480496353864</v>
      </c>
      <c r="T56" s="33">
        <f t="shared" si="10"/>
        <v>0</v>
      </c>
      <c r="U56" s="33">
        <f t="shared" si="11"/>
        <v>0</v>
      </c>
      <c r="V56" s="33">
        <f t="shared" si="12"/>
        <v>1.8013873676605507</v>
      </c>
      <c r="W56" s="33">
        <f t="shared" si="13"/>
        <v>0</v>
      </c>
    </row>
    <row r="57" spans="1:23">
      <c r="A57" s="330">
        <v>406</v>
      </c>
      <c r="B57" s="2" t="s">
        <v>50</v>
      </c>
      <c r="C57" s="2">
        <v>2</v>
      </c>
      <c r="D57" s="2">
        <v>3</v>
      </c>
      <c r="E57" s="2">
        <v>2</v>
      </c>
      <c r="F57" s="2">
        <v>2</v>
      </c>
      <c r="G57" s="2">
        <v>5</v>
      </c>
      <c r="H57" s="2">
        <v>0</v>
      </c>
      <c r="I57" s="2">
        <v>4</v>
      </c>
      <c r="J57" s="213">
        <v>22352.993731746908</v>
      </c>
      <c r="K57" s="213">
        <v>22563.423349406599</v>
      </c>
      <c r="L57" s="213">
        <v>22740.240755341048</v>
      </c>
      <c r="M57" s="213">
        <v>22878.719231396015</v>
      </c>
      <c r="N57" s="213">
        <v>22998.82080654876</v>
      </c>
      <c r="O57" s="213">
        <v>23114.718527135767</v>
      </c>
      <c r="P57" s="213">
        <v>23247.741080762804</v>
      </c>
      <c r="Q57" s="33">
        <f t="shared" si="7"/>
        <v>8.947347384433316</v>
      </c>
      <c r="R57" s="33">
        <f t="shared" si="8"/>
        <v>13.295854771429875</v>
      </c>
      <c r="S57" s="33">
        <f t="shared" si="9"/>
        <v>8.7949816429725178</v>
      </c>
      <c r="T57" s="33">
        <f t="shared" si="10"/>
        <v>8.7417480837626584</v>
      </c>
      <c r="U57" s="33">
        <f t="shared" si="11"/>
        <v>21.740245041503535</v>
      </c>
      <c r="V57" s="33">
        <f t="shared" si="12"/>
        <v>0</v>
      </c>
      <c r="W57" s="33">
        <f t="shared" si="13"/>
        <v>17.205972770016551</v>
      </c>
    </row>
    <row r="58" spans="1:23">
      <c r="A58" s="330">
        <v>407</v>
      </c>
      <c r="B58" s="2" t="s">
        <v>51</v>
      </c>
      <c r="C58" s="2">
        <v>6</v>
      </c>
      <c r="D58" s="2">
        <v>5</v>
      </c>
      <c r="E58" s="2">
        <v>6</v>
      </c>
      <c r="F58" s="2">
        <v>6</v>
      </c>
      <c r="G58" s="2">
        <v>0</v>
      </c>
      <c r="H58" s="2">
        <v>4</v>
      </c>
      <c r="I58" s="2">
        <v>3</v>
      </c>
      <c r="J58" s="213">
        <v>25422.30660211686</v>
      </c>
      <c r="K58" s="213">
        <v>25628.796463386421</v>
      </c>
      <c r="L58" s="213">
        <v>25802.988492663884</v>
      </c>
      <c r="M58" s="213">
        <v>25941.17368672675</v>
      </c>
      <c r="N58" s="213">
        <v>26059.840980003035</v>
      </c>
      <c r="O58" s="213">
        <v>26163.757816213616</v>
      </c>
      <c r="P58" s="213">
        <v>26281.924715577381</v>
      </c>
      <c r="Q58" s="33">
        <f t="shared" si="7"/>
        <v>23.601320265331051</v>
      </c>
      <c r="R58" s="33">
        <f t="shared" si="8"/>
        <v>19.509304727372019</v>
      </c>
      <c r="S58" s="33">
        <f t="shared" si="9"/>
        <v>23.253120473645431</v>
      </c>
      <c r="T58" s="33">
        <f t="shared" si="10"/>
        <v>23.129254182782038</v>
      </c>
      <c r="U58" s="33">
        <f t="shared" si="11"/>
        <v>0</v>
      </c>
      <c r="V58" s="33">
        <f t="shared" si="12"/>
        <v>15.288323749584665</v>
      </c>
      <c r="W58" s="33">
        <f t="shared" si="13"/>
        <v>11.414689116059641</v>
      </c>
    </row>
    <row r="59" spans="1:23">
      <c r="A59" s="330">
        <v>408</v>
      </c>
      <c r="B59" s="2" t="s">
        <v>52</v>
      </c>
      <c r="C59" s="2">
        <v>1</v>
      </c>
      <c r="D59" s="2">
        <v>3</v>
      </c>
      <c r="E59" s="2">
        <v>1</v>
      </c>
      <c r="F59" s="2">
        <v>1</v>
      </c>
      <c r="G59" s="2">
        <v>1</v>
      </c>
      <c r="H59" s="2">
        <v>0</v>
      </c>
      <c r="I59" s="2">
        <v>0</v>
      </c>
      <c r="J59" s="213">
        <v>20750.666438579439</v>
      </c>
      <c r="K59" s="213">
        <v>20984.616072283068</v>
      </c>
      <c r="L59" s="213">
        <v>21193.070036267603</v>
      </c>
      <c r="M59" s="213">
        <v>21368.590451956385</v>
      </c>
      <c r="N59" s="213">
        <v>21526.137691364787</v>
      </c>
      <c r="O59" s="213">
        <v>21680.534022475385</v>
      </c>
      <c r="P59" s="213">
        <v>21851.195489832637</v>
      </c>
      <c r="Q59" s="33">
        <f t="shared" si="7"/>
        <v>4.8191223301667536</v>
      </c>
      <c r="R59" s="33">
        <f t="shared" si="8"/>
        <v>14.29618721479715</v>
      </c>
      <c r="S59" s="33">
        <f t="shared" si="9"/>
        <v>4.7185235470307259</v>
      </c>
      <c r="T59" s="33">
        <f t="shared" si="10"/>
        <v>4.6797658565656386</v>
      </c>
      <c r="U59" s="33">
        <f t="shared" si="11"/>
        <v>4.645515207315384</v>
      </c>
      <c r="V59" s="33">
        <f t="shared" si="12"/>
        <v>0</v>
      </c>
      <c r="W59" s="33">
        <f t="shared" si="13"/>
        <v>0</v>
      </c>
    </row>
    <row r="60" spans="1:23">
      <c r="A60" s="330">
        <v>409</v>
      </c>
      <c r="B60" s="2" t="s">
        <v>53</v>
      </c>
      <c r="C60" s="2">
        <v>1</v>
      </c>
      <c r="D60" s="2">
        <v>0</v>
      </c>
      <c r="E60" s="2">
        <v>0</v>
      </c>
      <c r="F60" s="2">
        <v>1</v>
      </c>
      <c r="G60" s="2">
        <v>1</v>
      </c>
      <c r="H60" s="2">
        <v>1</v>
      </c>
      <c r="I60" s="2">
        <v>0</v>
      </c>
      <c r="J60" s="213">
        <v>29839.573414281349</v>
      </c>
      <c r="K60" s="213">
        <v>30003.316288851598</v>
      </c>
      <c r="L60" s="213">
        <v>30125.956695576086</v>
      </c>
      <c r="M60" s="213">
        <v>30197.445043270716</v>
      </c>
      <c r="N60" s="213">
        <v>30245.175504739676</v>
      </c>
      <c r="O60" s="213">
        <v>30289.356996341143</v>
      </c>
      <c r="P60" s="213">
        <v>30358.833333149742</v>
      </c>
      <c r="Q60" s="33">
        <f t="shared" si="7"/>
        <v>3.351254343071123</v>
      </c>
      <c r="R60" s="33">
        <f t="shared" si="8"/>
        <v>0</v>
      </c>
      <c r="S60" s="33">
        <f t="shared" si="9"/>
        <v>0</v>
      </c>
      <c r="T60" s="33">
        <f t="shared" si="10"/>
        <v>3.3115384383250759</v>
      </c>
      <c r="U60" s="33">
        <f t="shared" si="11"/>
        <v>3.3063124392956205</v>
      </c>
      <c r="V60" s="33">
        <f t="shared" si="12"/>
        <v>3.3014896952774428</v>
      </c>
      <c r="W60" s="33">
        <f t="shared" si="13"/>
        <v>0</v>
      </c>
    </row>
    <row r="61" spans="1:23">
      <c r="A61" s="330">
        <v>410</v>
      </c>
      <c r="B61" s="2" t="s">
        <v>54</v>
      </c>
      <c r="C61" s="2">
        <v>23</v>
      </c>
      <c r="D61" s="2">
        <v>25</v>
      </c>
      <c r="E61" s="2">
        <v>16</v>
      </c>
      <c r="F61" s="2">
        <v>16</v>
      </c>
      <c r="G61" s="2">
        <v>12</v>
      </c>
      <c r="H61" s="2">
        <v>7</v>
      </c>
      <c r="I61" s="2">
        <v>12</v>
      </c>
      <c r="J61" s="213">
        <v>82094.697662529667</v>
      </c>
      <c r="K61" s="213">
        <v>84184.257467902455</v>
      </c>
      <c r="L61" s="213">
        <v>86102.105355116975</v>
      </c>
      <c r="M61" s="213">
        <v>87846.011448866018</v>
      </c>
      <c r="N61" s="213">
        <v>89523.152601791531</v>
      </c>
      <c r="O61" s="213">
        <v>91247.189216482177</v>
      </c>
      <c r="P61" s="213">
        <v>93011.848265416309</v>
      </c>
      <c r="Q61" s="33">
        <f t="shared" si="7"/>
        <v>28.01642573135128</v>
      </c>
      <c r="R61" s="33">
        <f t="shared" si="8"/>
        <v>29.69676368474466</v>
      </c>
      <c r="S61" s="33">
        <f t="shared" si="9"/>
        <v>18.582588583647372</v>
      </c>
      <c r="T61" s="33">
        <f t="shared" si="10"/>
        <v>18.213689769299751</v>
      </c>
      <c r="U61" s="33">
        <f t="shared" si="11"/>
        <v>13.404353679742794</v>
      </c>
      <c r="V61" s="33">
        <f t="shared" si="12"/>
        <v>7.6714691817987255</v>
      </c>
      <c r="W61" s="33">
        <f t="shared" si="13"/>
        <v>12.901582135812522</v>
      </c>
    </row>
    <row r="62" spans="1:23">
      <c r="A62" s="330">
        <v>501</v>
      </c>
      <c r="B62" s="2" t="s">
        <v>55</v>
      </c>
      <c r="C62" s="2">
        <v>14</v>
      </c>
      <c r="D62" s="2">
        <v>12</v>
      </c>
      <c r="E62" s="2">
        <v>16</v>
      </c>
      <c r="F62" s="2">
        <v>9</v>
      </c>
      <c r="G62" s="2">
        <v>13</v>
      </c>
      <c r="H62" s="2">
        <v>9</v>
      </c>
      <c r="I62" s="2">
        <v>10</v>
      </c>
      <c r="J62" s="213">
        <v>73724.593866930038</v>
      </c>
      <c r="K62" s="213">
        <v>74984.16057551757</v>
      </c>
      <c r="L62" s="213">
        <v>76113.681382974755</v>
      </c>
      <c r="M62" s="213">
        <v>77096.296252818429</v>
      </c>
      <c r="N62" s="213">
        <v>78009.749847447616</v>
      </c>
      <c r="O62" s="213">
        <v>78932.309226287121</v>
      </c>
      <c r="P62" s="213">
        <v>79888.486997056156</v>
      </c>
      <c r="Q62" s="33">
        <f t="shared" si="7"/>
        <v>18.98959257106176</v>
      </c>
      <c r="R62" s="33">
        <f t="shared" si="8"/>
        <v>16.003379791008843</v>
      </c>
      <c r="S62" s="33">
        <f t="shared" si="9"/>
        <v>21.021187924801794</v>
      </c>
      <c r="T62" s="33">
        <f t="shared" si="10"/>
        <v>11.673712535407283</v>
      </c>
      <c r="U62" s="33">
        <f t="shared" si="11"/>
        <v>16.664583626305969</v>
      </c>
      <c r="V62" s="33">
        <f t="shared" si="12"/>
        <v>11.402174962597821</v>
      </c>
      <c r="W62" s="33">
        <f t="shared" si="13"/>
        <v>12.517448228013748</v>
      </c>
    </row>
    <row r="63" spans="1:23">
      <c r="A63" s="330">
        <v>502</v>
      </c>
      <c r="B63" s="2" t="s">
        <v>56</v>
      </c>
      <c r="C63" s="2">
        <v>28</v>
      </c>
      <c r="D63" s="2">
        <v>16</v>
      </c>
      <c r="E63" s="2">
        <v>16</v>
      </c>
      <c r="F63" s="2">
        <v>15</v>
      </c>
      <c r="G63" s="2">
        <v>10</v>
      </c>
      <c r="H63" s="2">
        <v>11</v>
      </c>
      <c r="I63" s="2">
        <v>12</v>
      </c>
      <c r="J63" s="213">
        <v>56223.052792531984</v>
      </c>
      <c r="K63" s="213">
        <v>56741.90374355836</v>
      </c>
      <c r="L63" s="213">
        <v>57161.818517786145</v>
      </c>
      <c r="M63" s="213">
        <v>57469.263385984268</v>
      </c>
      <c r="N63" s="213">
        <v>57726.741389682909</v>
      </c>
      <c r="O63" s="213">
        <v>57990.642728072788</v>
      </c>
      <c r="P63" s="213">
        <v>58328.621459000366</v>
      </c>
      <c r="Q63" s="33">
        <f t="shared" si="7"/>
        <v>49.801635822448965</v>
      </c>
      <c r="R63" s="33">
        <f t="shared" si="8"/>
        <v>28.19785545495802</v>
      </c>
      <c r="S63" s="33">
        <f t="shared" si="9"/>
        <v>27.990712008263927</v>
      </c>
      <c r="T63" s="33">
        <f t="shared" si="10"/>
        <v>26.100908757529389</v>
      </c>
      <c r="U63" s="33">
        <f t="shared" si="11"/>
        <v>17.322994091239714</v>
      </c>
      <c r="V63" s="33">
        <f t="shared" si="12"/>
        <v>18.96857748513105</v>
      </c>
      <c r="W63" s="33">
        <f t="shared" si="13"/>
        <v>20.573090362567356</v>
      </c>
    </row>
    <row r="64" spans="1:23">
      <c r="A64" s="330">
        <v>503</v>
      </c>
      <c r="B64" s="2" t="s">
        <v>57</v>
      </c>
      <c r="C64" s="2">
        <v>20</v>
      </c>
      <c r="D64" s="2">
        <v>20</v>
      </c>
      <c r="E64" s="2">
        <v>15</v>
      </c>
      <c r="F64" s="2">
        <v>7</v>
      </c>
      <c r="G64" s="2">
        <v>19</v>
      </c>
      <c r="H64" s="2">
        <v>14</v>
      </c>
      <c r="I64" s="2">
        <v>21</v>
      </c>
      <c r="J64" s="213">
        <v>66244.49653497024</v>
      </c>
      <c r="K64" s="213">
        <v>67329.051074506788</v>
      </c>
      <c r="L64" s="213">
        <v>68302.663687150751</v>
      </c>
      <c r="M64" s="213">
        <v>69154.674022621606</v>
      </c>
      <c r="N64" s="213">
        <v>69947.621239541084</v>
      </c>
      <c r="O64" s="213">
        <v>70743.510211496032</v>
      </c>
      <c r="P64" s="213">
        <v>71602.917411404254</v>
      </c>
      <c r="Q64" s="33">
        <f t="shared" si="7"/>
        <v>30.191187262540474</v>
      </c>
      <c r="R64" s="33">
        <f t="shared" si="8"/>
        <v>29.704859463811339</v>
      </c>
      <c r="S64" s="33">
        <f t="shared" si="9"/>
        <v>21.961076172234016</v>
      </c>
      <c r="T64" s="33">
        <f t="shared" si="10"/>
        <v>10.122236998341121</v>
      </c>
      <c r="U64" s="33">
        <f t="shared" si="11"/>
        <v>27.163182483265611</v>
      </c>
      <c r="V64" s="33">
        <f t="shared" si="12"/>
        <v>19.789801153696441</v>
      </c>
      <c r="W64" s="33">
        <f t="shared" si="13"/>
        <v>29.328413923893152</v>
      </c>
    </row>
    <row r="65" spans="1:23">
      <c r="A65" s="330">
        <v>504</v>
      </c>
      <c r="B65" s="2" t="s">
        <v>58</v>
      </c>
      <c r="C65" s="2">
        <v>9</v>
      </c>
      <c r="D65" s="2">
        <v>6</v>
      </c>
      <c r="E65" s="2">
        <v>3</v>
      </c>
      <c r="F65" s="2">
        <v>3</v>
      </c>
      <c r="G65" s="2">
        <v>6</v>
      </c>
      <c r="H65" s="2">
        <v>3</v>
      </c>
      <c r="I65" s="2">
        <v>4</v>
      </c>
      <c r="J65" s="213">
        <v>23577.625256102045</v>
      </c>
      <c r="K65" s="213">
        <v>23917.136820907119</v>
      </c>
      <c r="L65" s="213">
        <v>24209.971915413364</v>
      </c>
      <c r="M65" s="213">
        <v>24453.807106894597</v>
      </c>
      <c r="N65" s="213">
        <v>24676.028489741919</v>
      </c>
      <c r="O65" s="213">
        <v>24906.165998362358</v>
      </c>
      <c r="P65" s="213">
        <v>25153.296270303978</v>
      </c>
      <c r="Q65" s="33">
        <f t="shared" si="7"/>
        <v>38.171783214981502</v>
      </c>
      <c r="R65" s="33">
        <f t="shared" si="8"/>
        <v>25.086614860835315</v>
      </c>
      <c r="S65" s="33">
        <f t="shared" si="9"/>
        <v>12.391588104610893</v>
      </c>
      <c r="T65" s="33">
        <f t="shared" si="10"/>
        <v>12.268028396912351</v>
      </c>
      <c r="U65" s="33">
        <f t="shared" si="11"/>
        <v>24.315095934073273</v>
      </c>
      <c r="V65" s="33">
        <f t="shared" si="12"/>
        <v>12.045210010233038</v>
      </c>
      <c r="W65" s="33">
        <f t="shared" si="13"/>
        <v>15.902488314115738</v>
      </c>
    </row>
    <row r="66" spans="1:23">
      <c r="A66" s="330">
        <v>505</v>
      </c>
      <c r="B66" s="2" t="s">
        <v>84</v>
      </c>
      <c r="C66" s="2">
        <v>14</v>
      </c>
      <c r="D66" s="2">
        <v>11</v>
      </c>
      <c r="E66" s="2">
        <v>16</v>
      </c>
      <c r="F66" s="2">
        <v>10</v>
      </c>
      <c r="G66" s="2">
        <v>11</v>
      </c>
      <c r="H66" s="2">
        <v>13</v>
      </c>
      <c r="I66" s="2">
        <v>11</v>
      </c>
      <c r="J66" s="213">
        <v>44485.025676903344</v>
      </c>
      <c r="K66" s="213">
        <v>45304.470821869545</v>
      </c>
      <c r="L66" s="213">
        <v>46040.071352808118</v>
      </c>
      <c r="M66" s="213">
        <v>46685.73534601296</v>
      </c>
      <c r="N66" s="213">
        <v>47295.54754384877</v>
      </c>
      <c r="O66" s="213">
        <v>47920.352888957867</v>
      </c>
      <c r="P66" s="213">
        <v>48582.931724510716</v>
      </c>
      <c r="Q66" s="33">
        <f t="shared" si="7"/>
        <v>31.471264289432142</v>
      </c>
      <c r="R66" s="33">
        <f t="shared" si="8"/>
        <v>24.280164408608517</v>
      </c>
      <c r="S66" s="33">
        <f t="shared" si="9"/>
        <v>34.752335367577821</v>
      </c>
      <c r="T66" s="33">
        <f t="shared" si="10"/>
        <v>21.419818978719409</v>
      </c>
      <c r="U66" s="33">
        <f t="shared" si="11"/>
        <v>23.258003282024912</v>
      </c>
      <c r="V66" s="33">
        <f t="shared" si="12"/>
        <v>27.128347802704827</v>
      </c>
      <c r="W66" s="33">
        <f t="shared" si="13"/>
        <v>22.641696599076084</v>
      </c>
    </row>
    <row r="67" spans="1:23">
      <c r="A67" s="330">
        <v>506</v>
      </c>
      <c r="B67" s="2" t="s">
        <v>60</v>
      </c>
      <c r="C67" s="2">
        <v>7</v>
      </c>
      <c r="D67" s="2">
        <v>5</v>
      </c>
      <c r="E67" s="2">
        <v>3</v>
      </c>
      <c r="F67" s="2">
        <v>1</v>
      </c>
      <c r="G67" s="2">
        <v>3</v>
      </c>
      <c r="H67" s="2">
        <v>5</v>
      </c>
      <c r="I67" s="2">
        <v>5</v>
      </c>
      <c r="J67" s="213">
        <v>30949.71489001016</v>
      </c>
      <c r="K67" s="213">
        <v>31288.833422178042</v>
      </c>
      <c r="L67" s="213">
        <v>31572.870195090785</v>
      </c>
      <c r="M67" s="213">
        <v>31793.420357465697</v>
      </c>
      <c r="N67" s="213">
        <v>31981.265358514687</v>
      </c>
      <c r="O67" s="213">
        <v>32170.76838365983</v>
      </c>
      <c r="P67" s="213">
        <v>32375.731800653197</v>
      </c>
      <c r="Q67" s="33">
        <f t="shared" si="7"/>
        <v>22.617332744022903</v>
      </c>
      <c r="R67" s="33">
        <f t="shared" si="8"/>
        <v>15.980141964819683</v>
      </c>
      <c r="S67" s="33">
        <f t="shared" si="9"/>
        <v>9.5018285682068431</v>
      </c>
      <c r="T67" s="33">
        <f t="shared" si="10"/>
        <v>3.1453048736393066</v>
      </c>
      <c r="U67" s="33">
        <f t="shared" si="11"/>
        <v>9.3804918797601005</v>
      </c>
      <c r="V67" s="33">
        <f t="shared" si="12"/>
        <v>15.542059612538191</v>
      </c>
      <c r="W67" s="33">
        <f t="shared" si="13"/>
        <v>15.443666357216125</v>
      </c>
    </row>
    <row r="68" spans="1:23">
      <c r="A68" s="330">
        <v>507</v>
      </c>
      <c r="B68" s="2" t="s">
        <v>61</v>
      </c>
      <c r="C68" s="2">
        <v>17</v>
      </c>
      <c r="D68" s="2">
        <v>6</v>
      </c>
      <c r="E68" s="2">
        <v>12</v>
      </c>
      <c r="F68" s="2">
        <v>10</v>
      </c>
      <c r="G68" s="2">
        <v>9</v>
      </c>
      <c r="H68" s="2">
        <v>10</v>
      </c>
      <c r="I68" s="2">
        <v>6</v>
      </c>
      <c r="J68" s="213">
        <v>19677.686304083614</v>
      </c>
      <c r="K68" s="213">
        <v>19801.71213702656</v>
      </c>
      <c r="L68" s="213">
        <v>19885.432570915807</v>
      </c>
      <c r="M68" s="213">
        <v>19927.929018093237</v>
      </c>
      <c r="N68" s="213">
        <v>19952.168150931593</v>
      </c>
      <c r="O68" s="213">
        <v>19980.110714993101</v>
      </c>
      <c r="P68" s="213">
        <v>20026.211315479639</v>
      </c>
      <c r="Q68" s="33">
        <f t="shared" si="7"/>
        <v>86.392270601813962</v>
      </c>
      <c r="R68" s="33">
        <f t="shared" si="8"/>
        <v>30.300410179081439</v>
      </c>
      <c r="S68" s="33">
        <f t="shared" si="9"/>
        <v>60.34568248493148</v>
      </c>
      <c r="T68" s="33">
        <f t="shared" si="10"/>
        <v>50.180829081239018</v>
      </c>
      <c r="U68" s="33">
        <f t="shared" si="11"/>
        <v>45.107879664595636</v>
      </c>
      <c r="V68" s="33">
        <f t="shared" si="12"/>
        <v>50.049772709697685</v>
      </c>
      <c r="W68" s="33">
        <f t="shared" si="13"/>
        <v>29.960734486818215</v>
      </c>
    </row>
    <row r="69" spans="1:23">
      <c r="A69" s="330">
        <v>508</v>
      </c>
      <c r="B69" s="2" t="s">
        <v>62</v>
      </c>
      <c r="C69" s="2">
        <v>3</v>
      </c>
      <c r="D69" s="2">
        <v>2</v>
      </c>
      <c r="E69" s="2">
        <v>1</v>
      </c>
      <c r="F69" s="2">
        <v>0</v>
      </c>
      <c r="G69" s="2">
        <v>1</v>
      </c>
      <c r="H69" s="2">
        <v>2</v>
      </c>
      <c r="I69" s="2">
        <v>0</v>
      </c>
      <c r="J69" s="213">
        <v>24283.657433049902</v>
      </c>
      <c r="K69" s="213">
        <v>24438.531385587627</v>
      </c>
      <c r="L69" s="213">
        <v>24550.25907055505</v>
      </c>
      <c r="M69" s="213">
        <v>24615.813221387903</v>
      </c>
      <c r="N69" s="213">
        <v>24655.670055607909</v>
      </c>
      <c r="O69" s="213">
        <v>24692.64759812014</v>
      </c>
      <c r="P69" s="213">
        <v>24757.05625956774</v>
      </c>
      <c r="Q69" s="33">
        <f t="shared" si="7"/>
        <v>12.35398748426182</v>
      </c>
      <c r="R69" s="33">
        <f t="shared" si="8"/>
        <v>8.1837978250177486</v>
      </c>
      <c r="S69" s="33">
        <f t="shared" si="9"/>
        <v>4.0732767712393487</v>
      </c>
      <c r="T69" s="33">
        <f t="shared" si="10"/>
        <v>0</v>
      </c>
      <c r="U69" s="33">
        <f t="shared" si="11"/>
        <v>4.055862192123028</v>
      </c>
      <c r="V69" s="33">
        <f t="shared" si="12"/>
        <v>8.0995769775301891</v>
      </c>
      <c r="W69" s="33">
        <f t="shared" si="13"/>
        <v>0</v>
      </c>
    </row>
    <row r="70" spans="1:23">
      <c r="A70" s="330">
        <v>509</v>
      </c>
      <c r="B70" s="2" t="s">
        <v>63</v>
      </c>
      <c r="C70" s="2">
        <v>2</v>
      </c>
      <c r="D70" s="2">
        <v>7</v>
      </c>
      <c r="E70" s="2">
        <v>1</v>
      </c>
      <c r="F70" s="2">
        <v>0</v>
      </c>
      <c r="G70" s="2">
        <v>6</v>
      </c>
      <c r="H70" s="2">
        <v>7</v>
      </c>
      <c r="I70" s="2">
        <v>3</v>
      </c>
      <c r="J70" s="213">
        <v>11396.067231810712</v>
      </c>
      <c r="K70" s="213">
        <v>11445.847907848314</v>
      </c>
      <c r="L70" s="213">
        <v>11475.207717340756</v>
      </c>
      <c r="M70" s="213">
        <v>11488.700872741158</v>
      </c>
      <c r="N70" s="213">
        <v>11487.650047520421</v>
      </c>
      <c r="O70" s="213">
        <v>11472.984368819534</v>
      </c>
      <c r="P70" s="213">
        <v>11471.694809933388</v>
      </c>
      <c r="Q70" s="33">
        <f t="shared" si="7"/>
        <v>17.54991401259241</v>
      </c>
      <c r="R70" s="33">
        <f t="shared" si="8"/>
        <v>61.157548626870742</v>
      </c>
      <c r="S70" s="33">
        <f t="shared" si="9"/>
        <v>8.7144392034738534</v>
      </c>
      <c r="T70" s="33">
        <f t="shared" si="10"/>
        <v>0</v>
      </c>
      <c r="U70" s="33">
        <f t="shared" si="11"/>
        <v>52.23000330946784</v>
      </c>
      <c r="V70" s="33">
        <f t="shared" si="12"/>
        <v>61.012895816576766</v>
      </c>
      <c r="W70" s="33">
        <f t="shared" si="13"/>
        <v>26.151323319744243</v>
      </c>
    </row>
    <row r="71" spans="1:23">
      <c r="A71" s="330">
        <v>510</v>
      </c>
      <c r="B71" s="2" t="s">
        <v>64</v>
      </c>
      <c r="C71" s="2">
        <v>6</v>
      </c>
      <c r="D71" s="2">
        <v>7</v>
      </c>
      <c r="E71" s="2">
        <v>14</v>
      </c>
      <c r="F71" s="2">
        <v>2</v>
      </c>
      <c r="G71" s="2">
        <v>4</v>
      </c>
      <c r="H71" s="2">
        <v>4</v>
      </c>
      <c r="I71" s="2">
        <v>3</v>
      </c>
      <c r="J71" s="213">
        <v>25196.318017951246</v>
      </c>
      <c r="K71" s="213">
        <v>25651.20552826337</v>
      </c>
      <c r="L71" s="213">
        <v>26061.852712436968</v>
      </c>
      <c r="M71" s="213">
        <v>26432.857474102835</v>
      </c>
      <c r="N71" s="213">
        <v>26778.795292795548</v>
      </c>
      <c r="O71" s="213">
        <v>27104.288686537875</v>
      </c>
      <c r="P71" s="213">
        <v>27430.226791748184</v>
      </c>
      <c r="Q71" s="33">
        <f t="shared" si="7"/>
        <v>23.813003136907817</v>
      </c>
      <c r="R71" s="33">
        <f t="shared" si="8"/>
        <v>27.289165775414187</v>
      </c>
      <c r="S71" s="33">
        <f t="shared" si="9"/>
        <v>53.718360526682993</v>
      </c>
      <c r="T71" s="33">
        <f t="shared" si="10"/>
        <v>7.5663404985990175</v>
      </c>
      <c r="U71" s="33">
        <f t="shared" si="11"/>
        <v>14.937191745426064</v>
      </c>
      <c r="V71" s="33">
        <f t="shared" si="12"/>
        <v>14.757812116968468</v>
      </c>
      <c r="W71" s="33">
        <f t="shared" si="13"/>
        <v>10.936839942214725</v>
      </c>
    </row>
    <row r="72" spans="1:23">
      <c r="A72" s="330">
        <v>511</v>
      </c>
      <c r="B72" s="2" t="s">
        <v>65</v>
      </c>
      <c r="C72" s="2">
        <v>0</v>
      </c>
      <c r="D72" s="2">
        <v>2</v>
      </c>
      <c r="E72" s="2">
        <v>0</v>
      </c>
      <c r="F72" s="2">
        <v>2</v>
      </c>
      <c r="G72" s="2">
        <v>3</v>
      </c>
      <c r="H72" s="2">
        <v>2</v>
      </c>
      <c r="I72" s="2">
        <v>1</v>
      </c>
      <c r="J72" s="213">
        <v>7100.5827055143409</v>
      </c>
      <c r="K72" s="213">
        <v>7100.6606067654911</v>
      </c>
      <c r="L72" s="213">
        <v>7102.1703459052378</v>
      </c>
      <c r="M72" s="213">
        <v>7101.9283963126627</v>
      </c>
      <c r="N72" s="213">
        <v>7103.0352596061657</v>
      </c>
      <c r="O72" s="213">
        <v>7109.6536369225432</v>
      </c>
      <c r="P72" s="213">
        <v>7128.7764447610462</v>
      </c>
      <c r="Q72" s="33">
        <f t="shared" ref="Q72:Q91" si="14">+C72/J72*100000</f>
        <v>0</v>
      </c>
      <c r="R72" s="33">
        <f t="shared" ref="R72:R91" si="15">+D72/K72*100000</f>
        <v>28.166393392952838</v>
      </c>
      <c r="S72" s="33">
        <f t="shared" ref="S72:S91" si="16">+E72/L72*100000</f>
        <v>0</v>
      </c>
      <c r="T72" s="33">
        <f t="shared" ref="T72:T91" si="17">+F72/M72*100000</f>
        <v>28.16136531365769</v>
      </c>
      <c r="U72" s="33">
        <f t="shared" ref="U72:U91" si="18">+G72/N72*100000</f>
        <v>42.235465408154795</v>
      </c>
      <c r="V72" s="33">
        <f t="shared" ref="V72:V91" si="19">+H72/O72*100000</f>
        <v>28.130765605984035</v>
      </c>
      <c r="W72" s="33">
        <f t="shared" ref="W72:W91" si="20">+I72/P72*100000</f>
        <v>14.027652679933627</v>
      </c>
    </row>
    <row r="73" spans="1:23">
      <c r="A73" s="330">
        <v>601</v>
      </c>
      <c r="B73" s="2" t="s">
        <v>66</v>
      </c>
      <c r="C73" s="2">
        <v>25</v>
      </c>
      <c r="D73" s="2">
        <v>22</v>
      </c>
      <c r="E73" s="2">
        <v>34</v>
      </c>
      <c r="F73" s="2">
        <v>27</v>
      </c>
      <c r="G73" s="2">
        <v>44</v>
      </c>
      <c r="H73" s="2">
        <v>19</v>
      </c>
      <c r="I73" s="2">
        <v>15</v>
      </c>
      <c r="J73" s="213">
        <v>134359.18018145795</v>
      </c>
      <c r="K73" s="213">
        <v>136045.67029687643</v>
      </c>
      <c r="L73" s="213">
        <v>137471.87134663685</v>
      </c>
      <c r="M73" s="213">
        <v>138622.19092853446</v>
      </c>
      <c r="N73" s="213">
        <v>139669.23476028081</v>
      </c>
      <c r="O73" s="213">
        <v>140786.8627188064</v>
      </c>
      <c r="P73" s="213">
        <v>142028.31274644483</v>
      </c>
      <c r="Q73" s="33">
        <f t="shared" si="14"/>
        <v>18.606841725467813</v>
      </c>
      <c r="R73" s="33">
        <f t="shared" si="15"/>
        <v>16.17104017495889</v>
      </c>
      <c r="S73" s="33">
        <f t="shared" si="16"/>
        <v>24.732332270554917</v>
      </c>
      <c r="T73" s="33">
        <f t="shared" si="17"/>
        <v>19.477400998458918</v>
      </c>
      <c r="U73" s="33">
        <f t="shared" si="18"/>
        <v>31.503000696981509</v>
      </c>
      <c r="V73" s="33">
        <f t="shared" si="19"/>
        <v>13.495577380645736</v>
      </c>
      <c r="W73" s="33">
        <f t="shared" si="20"/>
        <v>10.561274516285113</v>
      </c>
    </row>
    <row r="74" spans="1:23">
      <c r="A74" s="330">
        <v>602</v>
      </c>
      <c r="B74" s="2" t="s">
        <v>67</v>
      </c>
      <c r="C74" s="2">
        <v>8</v>
      </c>
      <c r="D74" s="2">
        <v>2</v>
      </c>
      <c r="E74" s="2">
        <v>11</v>
      </c>
      <c r="F74" s="2">
        <v>9</v>
      </c>
      <c r="G74" s="2">
        <v>10</v>
      </c>
      <c r="H74" s="2">
        <v>5</v>
      </c>
      <c r="I74" s="2">
        <v>8</v>
      </c>
      <c r="J74" s="213">
        <v>32582.587523058839</v>
      </c>
      <c r="K74" s="213">
        <v>33011.823406067073</v>
      </c>
      <c r="L74" s="213">
        <v>33409.314792378224</v>
      </c>
      <c r="M74" s="213">
        <v>33760.731194531429</v>
      </c>
      <c r="N74" s="213">
        <v>34092.733596011261</v>
      </c>
      <c r="O74" s="213">
        <v>34434.907358178643</v>
      </c>
      <c r="P74" s="213">
        <v>34805.781313116859</v>
      </c>
      <c r="Q74" s="33">
        <f t="shared" si="14"/>
        <v>24.552991668750572</v>
      </c>
      <c r="R74" s="33">
        <f t="shared" si="15"/>
        <v>6.0584354138778966</v>
      </c>
      <c r="S74" s="33">
        <f t="shared" si="16"/>
        <v>32.924949429101929</v>
      </c>
      <c r="T74" s="33">
        <f t="shared" si="17"/>
        <v>26.658190393275081</v>
      </c>
      <c r="U74" s="33">
        <f t="shared" si="18"/>
        <v>29.331763532068216</v>
      </c>
      <c r="V74" s="33">
        <f t="shared" si="19"/>
        <v>14.520149416962056</v>
      </c>
      <c r="W74" s="33">
        <f t="shared" si="20"/>
        <v>22.984687308212017</v>
      </c>
    </row>
    <row r="75" spans="1:23">
      <c r="A75" s="330">
        <v>603</v>
      </c>
      <c r="B75" s="2" t="s">
        <v>68</v>
      </c>
      <c r="C75" s="2">
        <v>13</v>
      </c>
      <c r="D75" s="2">
        <v>9</v>
      </c>
      <c r="E75" s="2">
        <v>8</v>
      </c>
      <c r="F75" s="2">
        <v>7</v>
      </c>
      <c r="G75" s="2">
        <v>7</v>
      </c>
      <c r="H75" s="2">
        <v>9</v>
      </c>
      <c r="I75" s="2">
        <v>4</v>
      </c>
      <c r="J75" s="213">
        <v>51319.522342360237</v>
      </c>
      <c r="K75" s="213">
        <v>51987.163648587499</v>
      </c>
      <c r="L75" s="213">
        <v>52550.463292340712</v>
      </c>
      <c r="M75" s="213">
        <v>53005.538447166211</v>
      </c>
      <c r="N75" s="213">
        <v>53411.79684684235</v>
      </c>
      <c r="O75" s="213">
        <v>53830.815656524464</v>
      </c>
      <c r="P75" s="213">
        <v>54272.438466294661</v>
      </c>
      <c r="Q75" s="33">
        <f t="shared" si="14"/>
        <v>25.331490642635075</v>
      </c>
      <c r="R75" s="33">
        <f t="shared" si="15"/>
        <v>17.311965816862816</v>
      </c>
      <c r="S75" s="33">
        <f t="shared" si="16"/>
        <v>15.22346236130331</v>
      </c>
      <c r="T75" s="33">
        <f t="shared" si="17"/>
        <v>13.2061671385101</v>
      </c>
      <c r="U75" s="33">
        <f t="shared" si="18"/>
        <v>13.105718985774644</v>
      </c>
      <c r="V75" s="33">
        <f t="shared" si="19"/>
        <v>16.719048170151908</v>
      </c>
      <c r="W75" s="33">
        <f t="shared" si="20"/>
        <v>7.3702234744513246</v>
      </c>
    </row>
    <row r="76" spans="1:23">
      <c r="A76" s="330">
        <v>604</v>
      </c>
      <c r="B76" s="2" t="s">
        <v>69</v>
      </c>
      <c r="C76" s="2">
        <v>5</v>
      </c>
      <c r="D76" s="2">
        <v>4</v>
      </c>
      <c r="E76" s="2">
        <v>3</v>
      </c>
      <c r="F76" s="2">
        <v>2</v>
      </c>
      <c r="G76" s="2">
        <v>3</v>
      </c>
      <c r="H76" s="2">
        <v>4</v>
      </c>
      <c r="I76" s="2">
        <v>2</v>
      </c>
      <c r="J76" s="213">
        <v>14343.222051205754</v>
      </c>
      <c r="K76" s="213">
        <v>14468.128899390706</v>
      </c>
      <c r="L76" s="213">
        <v>14564.888737974312</v>
      </c>
      <c r="M76" s="213">
        <v>14634.672715063713</v>
      </c>
      <c r="N76" s="213">
        <v>14690.240253585689</v>
      </c>
      <c r="O76" s="213">
        <v>14747.701589789702</v>
      </c>
      <c r="P76" s="213">
        <v>14822.099996719502</v>
      </c>
      <c r="Q76" s="33">
        <f t="shared" si="14"/>
        <v>34.859670875552524</v>
      </c>
      <c r="R76" s="33">
        <f t="shared" si="15"/>
        <v>27.6469751397394</v>
      </c>
      <c r="S76" s="33">
        <f t="shared" si="16"/>
        <v>20.597479692228948</v>
      </c>
      <c r="T76" s="33">
        <f t="shared" si="17"/>
        <v>13.666175109890681</v>
      </c>
      <c r="U76" s="33">
        <f t="shared" si="18"/>
        <v>20.421721824922098</v>
      </c>
      <c r="V76" s="33">
        <f t="shared" si="19"/>
        <v>27.122870473384992</v>
      </c>
      <c r="W76" s="33">
        <f t="shared" si="20"/>
        <v>13.49336464092571</v>
      </c>
    </row>
    <row r="77" spans="1:23">
      <c r="A77" s="330">
        <v>605</v>
      </c>
      <c r="B77" s="2" t="s">
        <v>70</v>
      </c>
      <c r="C77" s="2">
        <v>16</v>
      </c>
      <c r="D77" s="2">
        <v>30</v>
      </c>
      <c r="E77" s="2">
        <v>14</v>
      </c>
      <c r="F77" s="2">
        <v>16</v>
      </c>
      <c r="G77" s="2">
        <v>13</v>
      </c>
      <c r="H77" s="2">
        <v>17</v>
      </c>
      <c r="I77" s="2">
        <v>7</v>
      </c>
      <c r="J77" s="213">
        <v>29377.696108602562</v>
      </c>
      <c r="K77" s="213">
        <v>29502.854308072099</v>
      </c>
      <c r="L77" s="213">
        <v>29567.044098543549</v>
      </c>
      <c r="M77" s="213">
        <v>29568.130873632927</v>
      </c>
      <c r="N77" s="213">
        <v>29539.720646424139</v>
      </c>
      <c r="O77" s="213">
        <v>29513.238706200053</v>
      </c>
      <c r="P77" s="213">
        <v>29509.975556302408</v>
      </c>
      <c r="Q77" s="33">
        <f t="shared" si="14"/>
        <v>54.463086352488958</v>
      </c>
      <c r="R77" s="33">
        <f t="shared" si="15"/>
        <v>101.68507659203631</v>
      </c>
      <c r="S77" s="33">
        <f t="shared" si="16"/>
        <v>47.350015623271688</v>
      </c>
      <c r="T77" s="33">
        <f t="shared" si="17"/>
        <v>54.112314601082325</v>
      </c>
      <c r="U77" s="33">
        <f t="shared" si="18"/>
        <v>44.008540756372</v>
      </c>
      <c r="V77" s="33">
        <f t="shared" si="19"/>
        <v>57.601268939788341</v>
      </c>
      <c r="W77" s="33">
        <f t="shared" si="20"/>
        <v>23.720792267837101</v>
      </c>
    </row>
    <row r="78" spans="1:23">
      <c r="A78" s="330">
        <v>606</v>
      </c>
      <c r="B78" s="2" t="s">
        <v>71</v>
      </c>
      <c r="C78" s="2">
        <v>22</v>
      </c>
      <c r="D78" s="2">
        <v>15</v>
      </c>
      <c r="E78" s="2">
        <v>11</v>
      </c>
      <c r="F78" s="2">
        <v>7</v>
      </c>
      <c r="G78" s="2">
        <v>13</v>
      </c>
      <c r="H78" s="2">
        <v>8</v>
      </c>
      <c r="I78" s="2">
        <v>14</v>
      </c>
      <c r="J78" s="213">
        <v>32161.981738975763</v>
      </c>
      <c r="K78" s="213">
        <v>32637.691021214399</v>
      </c>
      <c r="L78" s="213">
        <v>33050.969850982008</v>
      </c>
      <c r="M78" s="213">
        <v>33398.187405001911</v>
      </c>
      <c r="N78" s="213">
        <v>33715.629694663803</v>
      </c>
      <c r="O78" s="213">
        <v>34038.693544492809</v>
      </c>
      <c r="P78" s="213">
        <v>34380.634072775283</v>
      </c>
      <c r="Q78" s="33">
        <f t="shared" si="14"/>
        <v>68.403745075631079</v>
      </c>
      <c r="R78" s="33">
        <f t="shared" si="15"/>
        <v>45.959133537510496</v>
      </c>
      <c r="S78" s="33">
        <f t="shared" si="16"/>
        <v>33.281928032962604</v>
      </c>
      <c r="T78" s="33">
        <f t="shared" si="17"/>
        <v>20.95922127483972</v>
      </c>
      <c r="U78" s="33">
        <f t="shared" si="18"/>
        <v>38.557784973114472</v>
      </c>
      <c r="V78" s="33">
        <f t="shared" si="19"/>
        <v>23.502664664679344</v>
      </c>
      <c r="W78" s="33">
        <f t="shared" si="20"/>
        <v>40.720598608988624</v>
      </c>
    </row>
    <row r="79" spans="1:23">
      <c r="A79" s="330">
        <v>607</v>
      </c>
      <c r="B79" s="2" t="s">
        <v>72</v>
      </c>
      <c r="C79" s="2">
        <v>10</v>
      </c>
      <c r="D79" s="2">
        <v>12</v>
      </c>
      <c r="E79" s="2">
        <v>18</v>
      </c>
      <c r="F79" s="2">
        <v>2</v>
      </c>
      <c r="G79" s="2">
        <v>15</v>
      </c>
      <c r="H79" s="2">
        <v>6</v>
      </c>
      <c r="I79" s="2">
        <v>6</v>
      </c>
      <c r="J79" s="213">
        <v>31800.322651673167</v>
      </c>
      <c r="K79" s="213">
        <v>31952.775633691879</v>
      </c>
      <c r="L79" s="213">
        <v>32039.288694175262</v>
      </c>
      <c r="M79" s="213">
        <v>32055.881805403791</v>
      </c>
      <c r="N79" s="213">
        <v>32038.244164602864</v>
      </c>
      <c r="O79" s="213">
        <v>32024.754160552162</v>
      </c>
      <c r="P79" s="213">
        <v>32030.070823442991</v>
      </c>
      <c r="Q79" s="33">
        <f t="shared" si="14"/>
        <v>31.446221818362122</v>
      </c>
      <c r="R79" s="33">
        <f t="shared" si="15"/>
        <v>37.555422845165516</v>
      </c>
      <c r="S79" s="33">
        <f t="shared" si="16"/>
        <v>56.181022530854115</v>
      </c>
      <c r="T79" s="33">
        <f t="shared" si="17"/>
        <v>6.239104611568826</v>
      </c>
      <c r="U79" s="33">
        <f t="shared" si="18"/>
        <v>46.819045147838033</v>
      </c>
      <c r="V79" s="33">
        <f t="shared" si="19"/>
        <v>18.735506820504348</v>
      </c>
      <c r="W79" s="33">
        <f t="shared" si="20"/>
        <v>18.732396918737269</v>
      </c>
    </row>
    <row r="80" spans="1:23">
      <c r="A80" s="330">
        <v>608</v>
      </c>
      <c r="B80" s="2" t="s">
        <v>73</v>
      </c>
      <c r="C80" s="2">
        <v>5</v>
      </c>
      <c r="D80" s="2">
        <v>5</v>
      </c>
      <c r="E80" s="2">
        <v>3</v>
      </c>
      <c r="F80" s="2">
        <v>4</v>
      </c>
      <c r="G80" s="2">
        <v>6</v>
      </c>
      <c r="H80" s="2">
        <v>2</v>
      </c>
      <c r="I80" s="2">
        <v>4</v>
      </c>
      <c r="J80" s="213">
        <v>36545.704445602554</v>
      </c>
      <c r="K80" s="213">
        <v>36524.96992118979</v>
      </c>
      <c r="L80" s="213">
        <v>36461.088623227886</v>
      </c>
      <c r="M80" s="213">
        <v>36336.848304907908</v>
      </c>
      <c r="N80" s="213">
        <v>36184.950095329274</v>
      </c>
      <c r="O80" s="213">
        <v>36041.362555985914</v>
      </c>
      <c r="P80" s="213">
        <v>35915.209300255694</v>
      </c>
      <c r="Q80" s="33">
        <f t="shared" si="14"/>
        <v>13.681498484842139</v>
      </c>
      <c r="R80" s="33">
        <f t="shared" si="15"/>
        <v>13.689265208947573</v>
      </c>
      <c r="S80" s="33">
        <f t="shared" si="16"/>
        <v>8.2279496122582074</v>
      </c>
      <c r="T80" s="33">
        <f t="shared" si="17"/>
        <v>11.008109361701941</v>
      </c>
      <c r="U80" s="33">
        <f t="shared" si="18"/>
        <v>16.58147927299332</v>
      </c>
      <c r="V80" s="33">
        <f t="shared" si="19"/>
        <v>5.5491797705850905</v>
      </c>
      <c r="W80" s="33">
        <f t="shared" si="20"/>
        <v>11.137342863741914</v>
      </c>
    </row>
    <row r="81" spans="1:23">
      <c r="A81" s="330">
        <v>609</v>
      </c>
      <c r="B81" s="2" t="s">
        <v>74</v>
      </c>
      <c r="C81" s="2">
        <v>8</v>
      </c>
      <c r="D81" s="2">
        <v>9</v>
      </c>
      <c r="E81" s="2">
        <v>13</v>
      </c>
      <c r="F81" s="2">
        <v>10</v>
      </c>
      <c r="G81" s="2">
        <v>10</v>
      </c>
      <c r="H81" s="2">
        <v>13</v>
      </c>
      <c r="I81" s="2">
        <v>7</v>
      </c>
      <c r="J81" s="213">
        <v>20144.74789924813</v>
      </c>
      <c r="K81" s="213">
        <v>20509.143133000063</v>
      </c>
      <c r="L81" s="213">
        <v>20834.340359595455</v>
      </c>
      <c r="M81" s="213">
        <v>21118.325291034187</v>
      </c>
      <c r="N81" s="213">
        <v>21386.968566151339</v>
      </c>
      <c r="O81" s="213">
        <v>21666.538822265851</v>
      </c>
      <c r="P81" s="213">
        <v>21961.277701363375</v>
      </c>
      <c r="Q81" s="33">
        <f t="shared" si="14"/>
        <v>39.712584342138065</v>
      </c>
      <c r="R81" s="33">
        <f t="shared" si="15"/>
        <v>43.882866981013095</v>
      </c>
      <c r="S81" s="33">
        <f t="shared" si="16"/>
        <v>62.396983900729673</v>
      </c>
      <c r="T81" s="33">
        <f t="shared" si="17"/>
        <v>47.352239641111659</v>
      </c>
      <c r="U81" s="33">
        <f t="shared" si="18"/>
        <v>46.757444698482274</v>
      </c>
      <c r="V81" s="33">
        <f t="shared" si="19"/>
        <v>60.000354032737384</v>
      </c>
      <c r="W81" s="33">
        <f t="shared" si="20"/>
        <v>31.87428388816118</v>
      </c>
    </row>
    <row r="82" spans="1:23">
      <c r="A82" s="330">
        <v>610</v>
      </c>
      <c r="B82" s="2" t="s">
        <v>75</v>
      </c>
      <c r="C82" s="2">
        <v>15</v>
      </c>
      <c r="D82" s="2">
        <v>13</v>
      </c>
      <c r="E82" s="2">
        <v>20</v>
      </c>
      <c r="F82" s="2">
        <v>7</v>
      </c>
      <c r="G82" s="2">
        <v>9</v>
      </c>
      <c r="H82" s="2">
        <v>7</v>
      </c>
      <c r="I82" s="2">
        <v>6</v>
      </c>
      <c r="J82" s="213">
        <v>51050.450121801536</v>
      </c>
      <c r="K82" s="213">
        <v>51541.876252831404</v>
      </c>
      <c r="L82" s="213">
        <v>51926.454889730594</v>
      </c>
      <c r="M82" s="213">
        <v>52199.584498141441</v>
      </c>
      <c r="N82" s="213">
        <v>52421.173626822019</v>
      </c>
      <c r="O82" s="213">
        <v>52655.591317680686</v>
      </c>
      <c r="P82" s="213">
        <v>52917.543057532108</v>
      </c>
      <c r="Q82" s="33">
        <f t="shared" si="14"/>
        <v>29.382698809141587</v>
      </c>
      <c r="R82" s="33">
        <f t="shared" si="15"/>
        <v>25.22220948308194</v>
      </c>
      <c r="S82" s="33">
        <f t="shared" si="16"/>
        <v>38.51601277705435</v>
      </c>
      <c r="T82" s="33">
        <f t="shared" si="17"/>
        <v>13.410068427363123</v>
      </c>
      <c r="U82" s="33">
        <f t="shared" si="18"/>
        <v>17.168635071144276</v>
      </c>
      <c r="V82" s="33">
        <f t="shared" si="19"/>
        <v>13.29393484116005</v>
      </c>
      <c r="W82" s="33">
        <f t="shared" si="20"/>
        <v>11.338394893876275</v>
      </c>
    </row>
    <row r="83" spans="1:23">
      <c r="A83" s="330">
        <v>611</v>
      </c>
      <c r="B83" s="2" t="s">
        <v>76</v>
      </c>
      <c r="C83" s="2">
        <v>14</v>
      </c>
      <c r="D83" s="2">
        <v>13</v>
      </c>
      <c r="E83" s="2">
        <v>15</v>
      </c>
      <c r="F83" s="2">
        <v>6</v>
      </c>
      <c r="G83" s="2">
        <v>16</v>
      </c>
      <c r="H83" s="2">
        <v>9</v>
      </c>
      <c r="I83" s="2">
        <v>4</v>
      </c>
      <c r="J83" s="213">
        <v>24130.240142683804</v>
      </c>
      <c r="K83" s="213">
        <v>24786.941520824337</v>
      </c>
      <c r="L83" s="213">
        <v>25410.003899916341</v>
      </c>
      <c r="M83" s="213">
        <v>25995.272127604334</v>
      </c>
      <c r="N83" s="213">
        <v>26563.983432933925</v>
      </c>
      <c r="O83" s="213">
        <v>27138.561757265623</v>
      </c>
      <c r="P83" s="213">
        <v>27722.698134071677</v>
      </c>
      <c r="Q83" s="33">
        <f t="shared" si="14"/>
        <v>58.018486004353939</v>
      </c>
      <c r="R83" s="33">
        <f t="shared" si="15"/>
        <v>52.446970874072001</v>
      </c>
      <c r="S83" s="33">
        <f t="shared" si="16"/>
        <v>59.031868153508569</v>
      </c>
      <c r="T83" s="33">
        <f t="shared" si="17"/>
        <v>23.081120176574764</v>
      </c>
      <c r="U83" s="33">
        <f t="shared" si="18"/>
        <v>60.231930351843467</v>
      </c>
      <c r="V83" s="33">
        <f t="shared" si="19"/>
        <v>33.163142838954947</v>
      </c>
      <c r="W83" s="33">
        <f t="shared" si="20"/>
        <v>14.428610017161104</v>
      </c>
    </row>
    <row r="84" spans="1:23">
      <c r="A84" s="330">
        <v>612</v>
      </c>
      <c r="B84" s="2" t="s">
        <v>103</v>
      </c>
      <c r="C84" s="2"/>
      <c r="D84" s="2"/>
      <c r="E84" s="2"/>
      <c r="F84" s="2"/>
      <c r="G84" s="2"/>
      <c r="H84" s="2">
        <v>0</v>
      </c>
      <c r="I84" s="2">
        <v>3</v>
      </c>
      <c r="J84" s="213">
        <v>4640.5322396506735</v>
      </c>
      <c r="K84" s="213">
        <v>4687.2568848000155</v>
      </c>
      <c r="L84" s="213">
        <v>4723.7495104457084</v>
      </c>
      <c r="M84" s="213">
        <v>4749.5531303392099</v>
      </c>
      <c r="N84" s="213">
        <v>4769.2900466248302</v>
      </c>
      <c r="O84" s="213">
        <v>4788.0110649153066</v>
      </c>
      <c r="P84" s="213">
        <v>4808.7186334205753</v>
      </c>
      <c r="Q84" s="33">
        <f t="shared" si="14"/>
        <v>0</v>
      </c>
      <c r="R84" s="33">
        <f t="shared" si="15"/>
        <v>0</v>
      </c>
      <c r="S84" s="33">
        <f t="shared" si="16"/>
        <v>0</v>
      </c>
      <c r="T84" s="33">
        <f t="shared" si="17"/>
        <v>0</v>
      </c>
      <c r="U84" s="33">
        <f t="shared" si="18"/>
        <v>0</v>
      </c>
      <c r="V84" s="33">
        <f t="shared" si="19"/>
        <v>0</v>
      </c>
      <c r="W84" s="33">
        <f t="shared" si="20"/>
        <v>62.386681956187076</v>
      </c>
    </row>
    <row r="85" spans="1:23">
      <c r="A85" s="330">
        <v>613</v>
      </c>
      <c r="B85" s="2" t="s">
        <v>115</v>
      </c>
      <c r="C85" s="2">
        <v>5</v>
      </c>
      <c r="D85" s="2">
        <v>11</v>
      </c>
      <c r="E85" s="2">
        <v>2</v>
      </c>
      <c r="F85" s="2">
        <v>5</v>
      </c>
      <c r="G85" s="2">
        <v>5</v>
      </c>
      <c r="H85" s="2">
        <v>3</v>
      </c>
      <c r="I85" s="2">
        <v>3</v>
      </c>
      <c r="J85" s="213">
        <v>11956.420551690031</v>
      </c>
      <c r="K85" s="213">
        <v>12255.381385524021</v>
      </c>
      <c r="L85" s="213">
        <v>12532.241626081448</v>
      </c>
      <c r="M85" s="213">
        <v>12785.831638954773</v>
      </c>
      <c r="N85" s="213">
        <v>13026.707066050292</v>
      </c>
      <c r="O85" s="213">
        <v>13268.504286378287</v>
      </c>
      <c r="P85" s="213">
        <v>13518.082172408285</v>
      </c>
      <c r="Q85" s="33">
        <f t="shared" si="14"/>
        <v>41.818535726340386</v>
      </c>
      <c r="R85" s="33">
        <f t="shared" si="15"/>
        <v>89.756488631134161</v>
      </c>
      <c r="S85" s="33">
        <f t="shared" si="16"/>
        <v>15.958836891859029</v>
      </c>
      <c r="T85" s="33">
        <f t="shared" si="17"/>
        <v>39.105786320276813</v>
      </c>
      <c r="U85" s="33">
        <f t="shared" si="18"/>
        <v>38.382685468001426</v>
      </c>
      <c r="V85" s="33">
        <f t="shared" si="19"/>
        <v>22.609933533200575</v>
      </c>
      <c r="W85" s="33">
        <f t="shared" si="20"/>
        <v>22.192497143739004</v>
      </c>
    </row>
    <row r="86" spans="1:23">
      <c r="A86" s="330">
        <v>701</v>
      </c>
      <c r="B86" s="2" t="s">
        <v>77</v>
      </c>
      <c r="C86" s="2">
        <v>29</v>
      </c>
      <c r="D86" s="2">
        <v>29</v>
      </c>
      <c r="E86" s="2">
        <v>22</v>
      </c>
      <c r="F86" s="2">
        <v>12</v>
      </c>
      <c r="G86" s="2">
        <v>22</v>
      </c>
      <c r="H86" s="2">
        <v>13</v>
      </c>
      <c r="I86" s="2">
        <v>11</v>
      </c>
      <c r="J86" s="213">
        <v>93245.142796332308</v>
      </c>
      <c r="K86" s="213">
        <v>93430.704852074981</v>
      </c>
      <c r="L86" s="213">
        <v>93441.203508879873</v>
      </c>
      <c r="M86" s="213">
        <v>93260.836669515804</v>
      </c>
      <c r="N86" s="213">
        <v>92993.18096509602</v>
      </c>
      <c r="O86" s="213">
        <v>92745.867443255062</v>
      </c>
      <c r="P86" s="213">
        <v>92558.711317772264</v>
      </c>
      <c r="Q86" s="33">
        <f t="shared" si="14"/>
        <v>31.100815688965497</v>
      </c>
      <c r="R86" s="33">
        <f t="shared" si="15"/>
        <v>31.039046581008371</v>
      </c>
      <c r="S86" s="33">
        <f t="shared" si="16"/>
        <v>23.544217298003126</v>
      </c>
      <c r="T86" s="33">
        <f t="shared" si="17"/>
        <v>12.867137405729968</v>
      </c>
      <c r="U86" s="33">
        <f t="shared" si="18"/>
        <v>23.657648627222958</v>
      </c>
      <c r="V86" s="33">
        <f t="shared" si="19"/>
        <v>14.016797037295298</v>
      </c>
      <c r="W86" s="33">
        <f t="shared" si="20"/>
        <v>11.884348694349077</v>
      </c>
    </row>
    <row r="87" spans="1:23">
      <c r="A87" s="330">
        <v>702</v>
      </c>
      <c r="B87" s="2" t="s">
        <v>78</v>
      </c>
      <c r="C87" s="2">
        <v>36</v>
      </c>
      <c r="D87" s="2">
        <v>31</v>
      </c>
      <c r="E87" s="2">
        <v>32</v>
      </c>
      <c r="F87" s="2">
        <v>31</v>
      </c>
      <c r="G87" s="2">
        <v>41</v>
      </c>
      <c r="H87" s="2">
        <v>16</v>
      </c>
      <c r="I87" s="2">
        <v>20</v>
      </c>
      <c r="J87" s="213">
        <v>145323.65376337318</v>
      </c>
      <c r="K87" s="213">
        <v>147258.22012162331</v>
      </c>
      <c r="L87" s="213">
        <v>148901.97962131645</v>
      </c>
      <c r="M87" s="213">
        <v>150233.71599701777</v>
      </c>
      <c r="N87" s="213">
        <v>151418.5586279089</v>
      </c>
      <c r="O87" s="213">
        <v>152626.11389307608</v>
      </c>
      <c r="P87" s="213">
        <v>153892.11351639905</v>
      </c>
      <c r="Q87" s="33">
        <f t="shared" si="14"/>
        <v>24.772292099548974</v>
      </c>
      <c r="R87" s="33">
        <f t="shared" si="15"/>
        <v>21.051456397066676</v>
      </c>
      <c r="S87" s="33">
        <f t="shared" si="16"/>
        <v>21.490647794865822</v>
      </c>
      <c r="T87" s="33">
        <f t="shared" si="17"/>
        <v>20.63451589030479</v>
      </c>
      <c r="U87" s="33">
        <f t="shared" si="18"/>
        <v>27.07726210810927</v>
      </c>
      <c r="V87" s="33">
        <f t="shared" si="19"/>
        <v>10.483133974838001</v>
      </c>
      <c r="W87" s="33">
        <f t="shared" si="20"/>
        <v>12.996117567693787</v>
      </c>
    </row>
    <row r="88" spans="1:23">
      <c r="A88" s="330">
        <v>703</v>
      </c>
      <c r="B88" s="2" t="s">
        <v>79</v>
      </c>
      <c r="C88" s="2">
        <v>17</v>
      </c>
      <c r="D88" s="2">
        <v>24</v>
      </c>
      <c r="E88" s="2">
        <v>16</v>
      </c>
      <c r="F88" s="2">
        <v>22</v>
      </c>
      <c r="G88" s="2">
        <v>13</v>
      </c>
      <c r="H88" s="2">
        <v>5</v>
      </c>
      <c r="I88" s="2">
        <v>13</v>
      </c>
      <c r="J88" s="213">
        <v>56900.457509115076</v>
      </c>
      <c r="K88" s="213">
        <v>56927.325061634037</v>
      </c>
      <c r="L88" s="213">
        <v>56935.574463207682</v>
      </c>
      <c r="M88" s="213">
        <v>56901.648682545238</v>
      </c>
      <c r="N88" s="213">
        <v>56874.570231878613</v>
      </c>
      <c r="O88" s="213">
        <v>56902.662731546399</v>
      </c>
      <c r="P88" s="213">
        <v>56986.093408844412</v>
      </c>
      <c r="Q88" s="33">
        <f t="shared" si="14"/>
        <v>29.876736926547053</v>
      </c>
      <c r="R88" s="33">
        <f t="shared" si="15"/>
        <v>42.15901585752659</v>
      </c>
      <c r="S88" s="33">
        <f t="shared" si="16"/>
        <v>28.101938288757157</v>
      </c>
      <c r="T88" s="33">
        <f t="shared" si="17"/>
        <v>38.663203104602786</v>
      </c>
      <c r="U88" s="33">
        <f t="shared" si="18"/>
        <v>22.85731557530681</v>
      </c>
      <c r="V88" s="33">
        <f t="shared" si="19"/>
        <v>8.786935021984549</v>
      </c>
      <c r="W88" s="33">
        <f t="shared" si="20"/>
        <v>22.81258325032395</v>
      </c>
    </row>
    <row r="89" spans="1:23">
      <c r="A89" s="330">
        <v>704</v>
      </c>
      <c r="B89" s="2" t="s">
        <v>80</v>
      </c>
      <c r="C89" s="2">
        <v>7</v>
      </c>
      <c r="D89" s="2">
        <v>18</v>
      </c>
      <c r="E89" s="2">
        <v>16</v>
      </c>
      <c r="F89" s="2">
        <v>10</v>
      </c>
      <c r="G89" s="2">
        <v>18</v>
      </c>
      <c r="H89" s="2">
        <v>9</v>
      </c>
      <c r="I89" s="2">
        <v>12</v>
      </c>
      <c r="J89" s="213">
        <v>41466.72342816944</v>
      </c>
      <c r="K89" s="213">
        <v>42214.966970195506</v>
      </c>
      <c r="L89" s="213">
        <v>42872.750282955611</v>
      </c>
      <c r="M89" s="213">
        <v>43442.688018546301</v>
      </c>
      <c r="N89" s="213">
        <v>43972.93256926394</v>
      </c>
      <c r="O89" s="213">
        <v>44510.532030698749</v>
      </c>
      <c r="P89" s="213">
        <v>45061.872726953348</v>
      </c>
      <c r="Q89" s="33">
        <f t="shared" si="14"/>
        <v>16.8810058314005</v>
      </c>
      <c r="R89" s="33">
        <f t="shared" si="15"/>
        <v>42.638905800182933</v>
      </c>
      <c r="S89" s="33">
        <f t="shared" si="16"/>
        <v>37.319742480717224</v>
      </c>
      <c r="T89" s="33">
        <f t="shared" si="17"/>
        <v>23.018833447255513</v>
      </c>
      <c r="U89" s="33">
        <f t="shared" si="18"/>
        <v>40.93427239961153</v>
      </c>
      <c r="V89" s="33">
        <f t="shared" si="19"/>
        <v>20.219933551440665</v>
      </c>
      <c r="W89" s="33">
        <f t="shared" si="20"/>
        <v>26.630051690733016</v>
      </c>
    </row>
    <row r="90" spans="1:23">
      <c r="A90" s="330">
        <v>705</v>
      </c>
      <c r="B90" s="2" t="s">
        <v>81</v>
      </c>
      <c r="C90" s="2">
        <v>28</v>
      </c>
      <c r="D90" s="2">
        <v>16</v>
      </c>
      <c r="E90" s="2">
        <v>16</v>
      </c>
      <c r="F90" s="2">
        <v>7</v>
      </c>
      <c r="G90" s="2">
        <v>18</v>
      </c>
      <c r="H90" s="2">
        <v>9</v>
      </c>
      <c r="I90" s="2">
        <v>19</v>
      </c>
      <c r="J90" s="213">
        <v>43335.016066913675</v>
      </c>
      <c r="K90" s="213">
        <v>43776.352307968969</v>
      </c>
      <c r="L90" s="213">
        <v>44129.391173650183</v>
      </c>
      <c r="M90" s="213">
        <v>44393.880123102404</v>
      </c>
      <c r="N90" s="213">
        <v>44615.10684388037</v>
      </c>
      <c r="O90" s="213">
        <v>44841.149898891686</v>
      </c>
      <c r="P90" s="213">
        <v>45076.478621960829</v>
      </c>
      <c r="Q90" s="33">
        <f t="shared" si="14"/>
        <v>64.612875547952143</v>
      </c>
      <c r="R90" s="33">
        <f t="shared" si="15"/>
        <v>36.549413453727588</v>
      </c>
      <c r="S90" s="33">
        <f t="shared" si="16"/>
        <v>36.257015051577817</v>
      </c>
      <c r="T90" s="33">
        <f t="shared" si="17"/>
        <v>15.767939140686257</v>
      </c>
      <c r="U90" s="33">
        <f t="shared" si="18"/>
        <v>40.345078771158356</v>
      </c>
      <c r="V90" s="33">
        <f t="shared" si="19"/>
        <v>20.070850146111994</v>
      </c>
      <c r="W90" s="33">
        <f t="shared" si="20"/>
        <v>42.150586249972463</v>
      </c>
    </row>
    <row r="91" spans="1:23">
      <c r="A91" s="330">
        <v>706</v>
      </c>
      <c r="B91" s="2" t="s">
        <v>82</v>
      </c>
      <c r="C91" s="2">
        <v>11</v>
      </c>
      <c r="D91" s="2">
        <v>12</v>
      </c>
      <c r="E91" s="2">
        <v>13</v>
      </c>
      <c r="F91" s="2">
        <v>10</v>
      </c>
      <c r="G91" s="2">
        <v>8</v>
      </c>
      <c r="H91" s="2">
        <v>4</v>
      </c>
      <c r="I91" s="2">
        <v>12</v>
      </c>
      <c r="J91" s="213">
        <v>53452.831178006367</v>
      </c>
      <c r="K91" s="213">
        <v>54353.369792190977</v>
      </c>
      <c r="L91" s="213">
        <v>55137.943035120443</v>
      </c>
      <c r="M91" s="213">
        <v>55805.17706979021</v>
      </c>
      <c r="N91" s="213">
        <v>56410.736435833045</v>
      </c>
      <c r="O91" s="213">
        <v>57019.167947271068</v>
      </c>
      <c r="P91" s="213">
        <v>57646.34571605907</v>
      </c>
      <c r="Q91" s="33">
        <f t="shared" si="14"/>
        <v>20.578891253427276</v>
      </c>
      <c r="R91" s="33">
        <f t="shared" si="15"/>
        <v>22.077747977502689</v>
      </c>
      <c r="S91" s="33">
        <f t="shared" si="16"/>
        <v>23.577230640830351</v>
      </c>
      <c r="T91" s="33">
        <f t="shared" si="17"/>
        <v>17.919484401051097</v>
      </c>
      <c r="U91" s="33">
        <f t="shared" si="18"/>
        <v>14.181697502034854</v>
      </c>
      <c r="V91" s="33">
        <f t="shared" si="19"/>
        <v>7.015184794872896</v>
      </c>
      <c r="W91" s="33">
        <f t="shared" si="20"/>
        <v>20.81658403657849</v>
      </c>
    </row>
    <row r="92" spans="1:23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250"/>
      <c r="Q92" s="145"/>
      <c r="R92" s="145"/>
      <c r="S92" s="145"/>
      <c r="T92" s="145"/>
      <c r="U92" s="145"/>
      <c r="V92" s="250"/>
    </row>
    <row r="93" spans="1:23">
      <c r="A93" s="145"/>
      <c r="B93" s="422" t="s">
        <v>1170</v>
      </c>
      <c r="C93" s="422"/>
      <c r="D93" s="422"/>
      <c r="E93" s="422"/>
      <c r="F93" s="422"/>
      <c r="G93" s="422"/>
      <c r="H93" s="422"/>
      <c r="I93" s="422"/>
      <c r="J93" s="145"/>
      <c r="K93" s="145"/>
      <c r="L93" s="145"/>
      <c r="M93" s="145"/>
      <c r="N93" s="145"/>
      <c r="O93" s="145"/>
      <c r="Q93" s="145"/>
      <c r="R93" s="145"/>
      <c r="S93" s="145"/>
      <c r="T93" s="145"/>
      <c r="U93" s="145"/>
      <c r="V93" s="145"/>
    </row>
    <row r="94" spans="1:23" ht="30.6" customHeight="1">
      <c r="A94" s="145"/>
      <c r="B94" s="422"/>
      <c r="C94" s="422"/>
      <c r="D94" s="422"/>
      <c r="E94" s="422"/>
      <c r="F94" s="422"/>
      <c r="G94" s="422"/>
      <c r="H94" s="422"/>
      <c r="I94" s="422"/>
      <c r="J94" s="145"/>
      <c r="K94" s="145"/>
      <c r="L94" s="145"/>
      <c r="M94" s="145"/>
      <c r="N94" s="145"/>
      <c r="O94" s="145"/>
      <c r="Q94" s="145"/>
      <c r="R94" s="145"/>
      <c r="S94" s="145"/>
      <c r="T94" s="145"/>
      <c r="U94" s="145"/>
      <c r="V94" s="145"/>
    </row>
  </sheetData>
  <mergeCells count="5">
    <mergeCell ref="Q6:W6"/>
    <mergeCell ref="B6:B7"/>
    <mergeCell ref="C6:I6"/>
    <mergeCell ref="J6:P6"/>
    <mergeCell ref="B93:I94"/>
  </mergeCells>
  <phoneticPr fontId="10" type="noConversion"/>
  <hyperlinks>
    <hyperlink ref="A1" location="'ODS 3'!A1" display="ODS 3" xr:uid="{00000000-0004-0000-1300-000000000000}"/>
  </hyperlinks>
  <pageMargins left="0.7" right="0.7" top="0.75" bottom="0.75" header="0.3" footer="0.3"/>
  <pageSetup scale="53" orientation="portrait" horizontalDpi="0" verticalDpi="0"/>
  <ignoredErrors>
    <ignoredError sqref="J7:N7 C7:G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O93"/>
  <sheetViews>
    <sheetView zoomScale="80" zoomScaleNormal="80" workbookViewId="0"/>
  </sheetViews>
  <sheetFormatPr baseColWidth="10" defaultColWidth="11.44140625" defaultRowHeight="13.2"/>
  <cols>
    <col min="1" max="1" width="11.44140625" style="48"/>
    <col min="2" max="2" width="20.44140625" style="48" customWidth="1"/>
    <col min="3" max="7" width="11.88671875" style="48" customWidth="1"/>
    <col min="8" max="16384" width="11.44140625" style="48"/>
  </cols>
  <sheetData>
    <row r="1" spans="1:15" ht="13.8" thickBot="1">
      <c r="A1" s="170" t="s">
        <v>250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5">
      <c r="A2" s="156" t="s">
        <v>114</v>
      </c>
      <c r="B2" s="147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5"/>
    </row>
    <row r="3" spans="1: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5">
      <c r="A4" s="143"/>
      <c r="B4" s="146" t="s">
        <v>603</v>
      </c>
      <c r="C4" s="146"/>
      <c r="D4" s="146"/>
      <c r="E4" s="146"/>
      <c r="F4" s="146"/>
      <c r="G4" s="146"/>
      <c r="H4" s="146"/>
      <c r="I4" s="145"/>
      <c r="J4" s="145"/>
      <c r="K4" s="145"/>
      <c r="L4" s="145"/>
      <c r="M4" s="145"/>
      <c r="N4" s="145"/>
    </row>
    <row r="5" spans="1: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5">
      <c r="A6" s="329" t="s">
        <v>1161</v>
      </c>
      <c r="B6" s="67" t="s">
        <v>0</v>
      </c>
      <c r="C6" s="69">
        <v>2010</v>
      </c>
      <c r="D6" s="68">
        <v>2011</v>
      </c>
      <c r="E6" s="69">
        <v>2012</v>
      </c>
      <c r="F6" s="68">
        <v>2013</v>
      </c>
      <c r="G6" s="69">
        <v>2014</v>
      </c>
      <c r="H6" s="68">
        <v>2015</v>
      </c>
      <c r="I6" s="69">
        <v>2016</v>
      </c>
      <c r="J6" s="68">
        <v>2017</v>
      </c>
      <c r="K6" s="69">
        <v>2018</v>
      </c>
      <c r="L6" s="68">
        <v>2019</v>
      </c>
      <c r="M6" s="69">
        <v>2020</v>
      </c>
      <c r="N6" s="68">
        <v>2021</v>
      </c>
      <c r="O6" s="69">
        <v>2022</v>
      </c>
    </row>
    <row r="7" spans="1:15" ht="14.4">
      <c r="A7" s="330">
        <v>101</v>
      </c>
      <c r="B7" s="70" t="s">
        <v>1</v>
      </c>
      <c r="C7" s="209">
        <v>68.210971100882801</v>
      </c>
      <c r="D7" s="209">
        <v>69.345579793341003</v>
      </c>
      <c r="E7" s="209">
        <v>74.673304293715006</v>
      </c>
      <c r="F7" s="209">
        <v>69.340746624304998</v>
      </c>
      <c r="G7" s="209">
        <v>63.845282408156699</v>
      </c>
      <c r="H7" s="209">
        <v>56.7264943191174</v>
      </c>
      <c r="I7" s="209">
        <v>56.972646417184102</v>
      </c>
      <c r="J7" s="209">
        <v>57.056538627535602</v>
      </c>
      <c r="K7" s="209">
        <v>56.181785650384697</v>
      </c>
      <c r="L7" s="209">
        <v>49.743024963289301</v>
      </c>
      <c r="M7" s="209">
        <v>36.115875738517197</v>
      </c>
      <c r="N7" s="209">
        <v>28.752099594901701</v>
      </c>
      <c r="O7" s="209">
        <v>29.766123316796602</v>
      </c>
    </row>
    <row r="8" spans="1:15" ht="14.4">
      <c r="A8" s="330">
        <v>102</v>
      </c>
      <c r="B8" s="70" t="s">
        <v>2</v>
      </c>
      <c r="C8" s="209">
        <v>48.2081911262799</v>
      </c>
      <c r="D8" s="209">
        <v>45.957446808510603</v>
      </c>
      <c r="E8" s="209">
        <v>41.435284066638197</v>
      </c>
      <c r="F8" s="209">
        <v>41.254834550923903</v>
      </c>
      <c r="G8" s="209">
        <v>39.757994814174602</v>
      </c>
      <c r="H8" s="209">
        <v>34.677069787602903</v>
      </c>
      <c r="I8" s="209">
        <v>34.482758620689701</v>
      </c>
      <c r="J8" s="209">
        <v>25.906735751295301</v>
      </c>
      <c r="K8" s="209">
        <v>34.001743679162999</v>
      </c>
      <c r="L8" s="209">
        <v>22.638223770134999</v>
      </c>
      <c r="M8" s="209">
        <v>21.0711150131694</v>
      </c>
      <c r="N8" s="209">
        <v>12.5504258180188</v>
      </c>
      <c r="O8" s="209">
        <v>13.9954853273138</v>
      </c>
    </row>
    <row r="9" spans="1:15" ht="14.4">
      <c r="A9" s="330">
        <v>103</v>
      </c>
      <c r="B9" s="70" t="s">
        <v>3</v>
      </c>
      <c r="C9" s="209">
        <v>60.975609756097597</v>
      </c>
      <c r="D9" s="209">
        <v>63.0094043887147</v>
      </c>
      <c r="E9" s="209">
        <v>67.9109986291258</v>
      </c>
      <c r="F9" s="209">
        <v>58.139534883720899</v>
      </c>
      <c r="G9" s="209">
        <v>55.225973465645602</v>
      </c>
      <c r="H9" s="209">
        <v>51.114736269711798</v>
      </c>
      <c r="I9" s="209">
        <v>47.619047619047599</v>
      </c>
      <c r="J9" s="209">
        <v>42.248872263175301</v>
      </c>
      <c r="K9" s="209">
        <v>43.458781362007201</v>
      </c>
      <c r="L9" s="209">
        <v>36.406672678088398</v>
      </c>
      <c r="M9" s="209">
        <v>27.166437414030302</v>
      </c>
      <c r="N9" s="209">
        <v>19.893428063943201</v>
      </c>
      <c r="O9" s="209">
        <v>18.105009052504499</v>
      </c>
    </row>
    <row r="10" spans="1:15" ht="14.4">
      <c r="A10" s="330">
        <v>104</v>
      </c>
      <c r="B10" s="70" t="s">
        <v>4</v>
      </c>
      <c r="C10" s="209">
        <v>38.968481375358202</v>
      </c>
      <c r="D10" s="209">
        <v>39.145907473309599</v>
      </c>
      <c r="E10" s="209">
        <v>50.061804697157001</v>
      </c>
      <c r="F10" s="209">
        <v>30.420711974109999</v>
      </c>
      <c r="G10" s="209">
        <v>41.327913279132801</v>
      </c>
      <c r="H10" s="209">
        <v>39.0347764371895</v>
      </c>
      <c r="I10" s="209">
        <v>32.187271397220201</v>
      </c>
      <c r="J10" s="209">
        <v>20.532319391634999</v>
      </c>
      <c r="K10" s="209">
        <v>19.154030327214699</v>
      </c>
      <c r="L10" s="209">
        <v>25.704809286898801</v>
      </c>
      <c r="M10" s="209">
        <v>15.7205240174673</v>
      </c>
      <c r="N10" s="209">
        <v>15.496809480401099</v>
      </c>
      <c r="O10" s="209">
        <v>17.790262172284599</v>
      </c>
    </row>
    <row r="11" spans="1:15" ht="14.4">
      <c r="A11" s="330">
        <v>105</v>
      </c>
      <c r="B11" s="70" t="s">
        <v>5</v>
      </c>
      <c r="C11" s="209">
        <v>82.949308755760399</v>
      </c>
      <c r="D11" s="209">
        <v>85.1553509781358</v>
      </c>
      <c r="E11" s="209">
        <v>60.2549246813441</v>
      </c>
      <c r="F11" s="209">
        <v>44.340723453909</v>
      </c>
      <c r="G11" s="209">
        <v>54.054054054054099</v>
      </c>
      <c r="H11" s="209">
        <v>56.737588652482302</v>
      </c>
      <c r="I11" s="209">
        <v>40.540540540540498</v>
      </c>
      <c r="J11" s="209">
        <v>54.193548387096797</v>
      </c>
      <c r="K11" s="209">
        <v>36.986301369863</v>
      </c>
      <c r="L11" s="209">
        <v>37.518037518037502</v>
      </c>
      <c r="M11" s="209">
        <v>44.615384615384599</v>
      </c>
      <c r="N11" s="209">
        <v>20.440251572327</v>
      </c>
      <c r="O11" s="209">
        <v>34.755134281200597</v>
      </c>
    </row>
    <row r="12" spans="1:15" ht="14.4">
      <c r="A12" s="330">
        <v>106</v>
      </c>
      <c r="B12" s="70" t="s">
        <v>6</v>
      </c>
      <c r="C12" s="209">
        <v>56.467761313576297</v>
      </c>
      <c r="D12" s="209">
        <v>64.490124949617098</v>
      </c>
      <c r="E12" s="209">
        <v>74.407195421095693</v>
      </c>
      <c r="F12" s="209">
        <v>60.631229235880397</v>
      </c>
      <c r="G12" s="209">
        <v>53.5638970898355</v>
      </c>
      <c r="H12" s="209">
        <v>52.519214346712197</v>
      </c>
      <c r="I12" s="209">
        <v>51.380042462844997</v>
      </c>
      <c r="J12" s="209">
        <v>46.7687074829932</v>
      </c>
      <c r="K12" s="209">
        <v>43.366251610133098</v>
      </c>
      <c r="L12" s="209">
        <v>34.719245606515202</v>
      </c>
      <c r="M12" s="209">
        <v>25.519031141868499</v>
      </c>
      <c r="N12" s="209">
        <v>29.6096904441454</v>
      </c>
      <c r="O12" s="209">
        <v>27.1264367816092</v>
      </c>
    </row>
    <row r="13" spans="1:15" ht="14.4">
      <c r="A13" s="330">
        <v>107</v>
      </c>
      <c r="B13" s="70" t="s">
        <v>7</v>
      </c>
      <c r="C13" s="209">
        <v>45.183290707587403</v>
      </c>
      <c r="D13" s="209">
        <v>50.643776824034298</v>
      </c>
      <c r="E13" s="209">
        <v>38.260869565217398</v>
      </c>
      <c r="F13" s="209">
        <v>45.9363957597173</v>
      </c>
      <c r="G13" s="209">
        <v>35.040431266846397</v>
      </c>
      <c r="H13" s="209">
        <v>36.363636363636402</v>
      </c>
      <c r="I13" s="209">
        <v>37.313432835820898</v>
      </c>
      <c r="J13" s="209">
        <v>30.9178743961353</v>
      </c>
      <c r="K13" s="209">
        <v>32.290615539858699</v>
      </c>
      <c r="L13" s="209">
        <v>34.482758620689701</v>
      </c>
      <c r="M13" s="209">
        <v>27.3224043715847</v>
      </c>
      <c r="N13" s="209">
        <v>24.7191011235955</v>
      </c>
      <c r="O13" s="209">
        <v>20.524515393386501</v>
      </c>
    </row>
    <row r="14" spans="1:15" ht="14.4">
      <c r="A14" s="330">
        <v>108</v>
      </c>
      <c r="B14" s="70" t="s">
        <v>8</v>
      </c>
      <c r="C14" s="209">
        <v>47.534900159038699</v>
      </c>
      <c r="D14" s="209">
        <v>51.204281891168598</v>
      </c>
      <c r="E14" s="209">
        <v>45.701849836779097</v>
      </c>
      <c r="F14" s="209">
        <v>44.169284790242102</v>
      </c>
      <c r="G14" s="209">
        <v>43.2900432900433</v>
      </c>
      <c r="H14" s="209">
        <v>46.480489671002303</v>
      </c>
      <c r="I14" s="209">
        <v>35.686427457098297</v>
      </c>
      <c r="J14" s="209">
        <v>38.076152304609202</v>
      </c>
      <c r="K14" s="209">
        <v>35.751403034712098</v>
      </c>
      <c r="L14" s="209">
        <v>27.2921108742004</v>
      </c>
      <c r="M14" s="209">
        <v>21.017699115044199</v>
      </c>
      <c r="N14" s="209">
        <v>16.382252559727</v>
      </c>
      <c r="O14" s="209">
        <v>18.4586986617443</v>
      </c>
    </row>
    <row r="15" spans="1:15" ht="14.4">
      <c r="A15" s="330">
        <v>109</v>
      </c>
      <c r="B15" s="70" t="s">
        <v>9</v>
      </c>
      <c r="C15" s="209">
        <v>51.348547717842301</v>
      </c>
      <c r="D15" s="209">
        <v>41.645244215938298</v>
      </c>
      <c r="E15" s="209">
        <v>39.507439712673197</v>
      </c>
      <c r="F15" s="209">
        <v>42.072857875833797</v>
      </c>
      <c r="G15" s="209">
        <v>48.668032786885199</v>
      </c>
      <c r="H15" s="209">
        <v>43.389484430832098</v>
      </c>
      <c r="I15" s="209">
        <v>30.591775325977899</v>
      </c>
      <c r="J15" s="209">
        <v>31.2965722801788</v>
      </c>
      <c r="K15" s="209">
        <v>30.769230769230798</v>
      </c>
      <c r="L15" s="209">
        <v>19.588638589618</v>
      </c>
      <c r="M15" s="209">
        <v>22.94921875</v>
      </c>
      <c r="N15" s="209">
        <v>12.7450980392157</v>
      </c>
      <c r="O15" s="209">
        <v>11.6618075801749</v>
      </c>
    </row>
    <row r="16" spans="1:15" ht="14.4">
      <c r="A16" s="330">
        <v>110</v>
      </c>
      <c r="B16" s="70" t="s">
        <v>10</v>
      </c>
      <c r="C16" s="209">
        <v>75.647668393782396</v>
      </c>
      <c r="D16" s="209">
        <v>59.367771781033198</v>
      </c>
      <c r="E16" s="209">
        <v>69.815195071868601</v>
      </c>
      <c r="F16" s="209">
        <v>64.217826868738797</v>
      </c>
      <c r="G16" s="209">
        <v>60.411311053984598</v>
      </c>
      <c r="H16" s="209">
        <v>52.051282051282101</v>
      </c>
      <c r="I16" s="209">
        <v>47.386041720319298</v>
      </c>
      <c r="J16" s="209">
        <v>45.620437956204398</v>
      </c>
      <c r="K16" s="209">
        <v>47.6317189994678</v>
      </c>
      <c r="L16" s="209">
        <v>44.050496911093198</v>
      </c>
      <c r="M16" s="209">
        <v>24.096385542168701</v>
      </c>
      <c r="N16" s="209">
        <v>22.600446428571399</v>
      </c>
      <c r="O16" s="209">
        <v>17.6767676767677</v>
      </c>
    </row>
    <row r="17" spans="1:15" ht="14.4">
      <c r="A17" s="330">
        <v>111</v>
      </c>
      <c r="B17" s="70" t="s">
        <v>11</v>
      </c>
      <c r="C17" s="209">
        <v>50.854700854700901</v>
      </c>
      <c r="D17" s="209">
        <v>50.960735171261497</v>
      </c>
      <c r="E17" s="209">
        <v>51.376900945335002</v>
      </c>
      <c r="F17" s="209">
        <v>45.804620997162502</v>
      </c>
      <c r="G17" s="209">
        <v>40.432345876701397</v>
      </c>
      <c r="H17" s="209">
        <v>36.993309720582502</v>
      </c>
      <c r="I17" s="209">
        <v>38.385437277404002</v>
      </c>
      <c r="J17" s="209">
        <v>33.7078651685393</v>
      </c>
      <c r="K17" s="209">
        <v>31.967213114754099</v>
      </c>
      <c r="L17" s="209">
        <v>23.207625362619101</v>
      </c>
      <c r="M17" s="209">
        <v>16.927634363097798</v>
      </c>
      <c r="N17" s="209">
        <v>15.015015015015001</v>
      </c>
      <c r="O17" s="209">
        <v>13.2990132990133</v>
      </c>
    </row>
    <row r="18" spans="1:15" ht="14.4">
      <c r="A18" s="330">
        <v>112</v>
      </c>
      <c r="B18" s="70" t="s">
        <v>12</v>
      </c>
      <c r="C18" s="209">
        <v>45.9136822773186</v>
      </c>
      <c r="D18" s="209">
        <v>54.0284360189574</v>
      </c>
      <c r="E18" s="209">
        <v>40.4339250493097</v>
      </c>
      <c r="F18" s="209">
        <v>47.373841400617899</v>
      </c>
      <c r="G18" s="209">
        <v>54.897739504843898</v>
      </c>
      <c r="H18" s="209">
        <v>37.120359955005597</v>
      </c>
      <c r="I18" s="209">
        <v>40.7450523864959</v>
      </c>
      <c r="J18" s="209">
        <v>47.2154963680387</v>
      </c>
      <c r="K18" s="209">
        <v>38.4122919334187</v>
      </c>
      <c r="L18" s="209">
        <v>37.383177570093501</v>
      </c>
      <c r="M18" s="209">
        <v>24.011299435028199</v>
      </c>
      <c r="N18" s="209">
        <v>19.174041297935101</v>
      </c>
      <c r="O18" s="209">
        <v>25.7575757575758</v>
      </c>
    </row>
    <row r="19" spans="1:15" ht="14.4">
      <c r="A19" s="330">
        <v>113</v>
      </c>
      <c r="B19" s="70" t="s">
        <v>13</v>
      </c>
      <c r="C19" s="209">
        <v>48.794167134043697</v>
      </c>
      <c r="D19" s="209">
        <v>47.8889203740436</v>
      </c>
      <c r="E19" s="209">
        <v>51.067512983265999</v>
      </c>
      <c r="F19" s="209">
        <v>50.927288784221403</v>
      </c>
      <c r="G19" s="209">
        <v>44.1441441441441</v>
      </c>
      <c r="H19" s="209">
        <v>38.202933985330098</v>
      </c>
      <c r="I19" s="209">
        <v>42.843837317603203</v>
      </c>
      <c r="J19" s="209">
        <v>37.801778907242699</v>
      </c>
      <c r="K19" s="209">
        <v>43.620859298130497</v>
      </c>
      <c r="L19" s="209">
        <v>27.1356783919598</v>
      </c>
      <c r="M19" s="209">
        <v>26.288481494292601</v>
      </c>
      <c r="N19" s="209">
        <v>19.558131111916001</v>
      </c>
      <c r="O19" s="209">
        <v>19.093972295020599</v>
      </c>
    </row>
    <row r="20" spans="1:15" ht="14.4">
      <c r="A20" s="330">
        <v>114</v>
      </c>
      <c r="B20" s="70" t="s">
        <v>14</v>
      </c>
      <c r="C20" s="209">
        <v>44.715447154471498</v>
      </c>
      <c r="D20" s="209">
        <v>43.538038496791899</v>
      </c>
      <c r="E20" s="209">
        <v>37.019681349578299</v>
      </c>
      <c r="F20" s="209">
        <v>29.764762361977901</v>
      </c>
      <c r="G20" s="209">
        <v>26.5748031496063</v>
      </c>
      <c r="H20" s="209">
        <v>34.7082494969819</v>
      </c>
      <c r="I20" s="209">
        <v>26.156941649899402</v>
      </c>
      <c r="J20" s="209">
        <v>26.862645717182001</v>
      </c>
      <c r="K20" s="209">
        <v>26.261585993820798</v>
      </c>
      <c r="L20" s="209">
        <v>19.141231246766701</v>
      </c>
      <c r="M20" s="209">
        <v>13.6482939632546</v>
      </c>
      <c r="N20" s="209">
        <v>9.1250670960815903</v>
      </c>
      <c r="O20" s="209">
        <v>11.911207363291799</v>
      </c>
    </row>
    <row r="21" spans="1:15" ht="14.4">
      <c r="A21" s="330">
        <v>115</v>
      </c>
      <c r="B21" s="70" t="s">
        <v>15</v>
      </c>
      <c r="C21" s="209">
        <v>30.684500393391001</v>
      </c>
      <c r="D21" s="209">
        <v>26.853707414829699</v>
      </c>
      <c r="E21" s="209">
        <v>20.148026315789501</v>
      </c>
      <c r="F21" s="209">
        <v>21.141649048625801</v>
      </c>
      <c r="G21" s="209">
        <v>16.093953892997</v>
      </c>
      <c r="H21" s="209">
        <v>16.085790884718499</v>
      </c>
      <c r="I21" s="209">
        <v>19.417475728155299</v>
      </c>
      <c r="J21" s="209">
        <v>18.322082931533298</v>
      </c>
      <c r="K21" s="209">
        <v>16.276703967446601</v>
      </c>
      <c r="L21" s="209">
        <v>11.689691817215699</v>
      </c>
      <c r="M21" s="209">
        <v>10.1180438448567</v>
      </c>
      <c r="N21" s="209">
        <v>9.4062316284538507</v>
      </c>
      <c r="O21" s="209">
        <v>7.2815533980582501</v>
      </c>
    </row>
    <row r="22" spans="1:15" ht="14.4">
      <c r="A22" s="330">
        <v>116</v>
      </c>
      <c r="B22" s="70" t="s">
        <v>83</v>
      </c>
      <c r="C22" s="209">
        <v>53.291536050156701</v>
      </c>
      <c r="D22" s="209">
        <v>51.612903225806399</v>
      </c>
      <c r="E22" s="209">
        <v>43.624161073825498</v>
      </c>
      <c r="F22" s="209">
        <v>31.358885017421599</v>
      </c>
      <c r="G22" s="209">
        <v>50.7246376811594</v>
      </c>
      <c r="H22" s="209">
        <v>37.735849056603797</v>
      </c>
      <c r="I22" s="209">
        <v>39.682539682539698</v>
      </c>
      <c r="J22" s="209">
        <v>71.129707112970706</v>
      </c>
      <c r="K22" s="209">
        <v>66.964285714285694</v>
      </c>
      <c r="L22" s="209">
        <v>23.8095238095238</v>
      </c>
      <c r="M22" s="209">
        <v>51.020408163265301</v>
      </c>
      <c r="N22" s="209">
        <v>20.7253886010363</v>
      </c>
      <c r="O22" s="209">
        <v>20.618556701030901</v>
      </c>
    </row>
    <row r="23" spans="1:15" ht="14.4">
      <c r="A23" s="330">
        <v>117</v>
      </c>
      <c r="B23" s="70" t="s">
        <v>17</v>
      </c>
      <c r="C23" s="209">
        <v>52.770448548812702</v>
      </c>
      <c r="D23" s="209">
        <v>59.459459459459502</v>
      </c>
      <c r="E23" s="209">
        <v>58.3333333333333</v>
      </c>
      <c r="F23" s="209">
        <v>77.3638968481375</v>
      </c>
      <c r="G23" s="209">
        <v>85.7988165680473</v>
      </c>
      <c r="H23" s="209">
        <v>70.121951219512198</v>
      </c>
      <c r="I23" s="209">
        <v>55.384615384615401</v>
      </c>
      <c r="J23" s="209">
        <v>46.728971962616797</v>
      </c>
      <c r="K23" s="209">
        <v>47.770700636942699</v>
      </c>
      <c r="L23" s="209">
        <v>22.508038585209</v>
      </c>
      <c r="M23" s="209">
        <v>75.657894736842096</v>
      </c>
      <c r="N23" s="209">
        <v>47.945205479452</v>
      </c>
      <c r="O23" s="209">
        <v>28.169014084507001</v>
      </c>
    </row>
    <row r="24" spans="1:15" ht="14.4">
      <c r="A24" s="330">
        <v>118</v>
      </c>
      <c r="B24" s="70" t="s">
        <v>18</v>
      </c>
      <c r="C24" s="209">
        <v>44.910179640718603</v>
      </c>
      <c r="D24" s="209">
        <v>45.048029148724702</v>
      </c>
      <c r="E24" s="209">
        <v>52.491694352159499</v>
      </c>
      <c r="F24" s="209">
        <v>39.039039039038997</v>
      </c>
      <c r="G24" s="209">
        <v>41.541038525963202</v>
      </c>
      <c r="H24" s="209">
        <v>38.242200603824202</v>
      </c>
      <c r="I24" s="209">
        <v>34.680134680134699</v>
      </c>
      <c r="J24" s="209">
        <v>33.730834752981302</v>
      </c>
      <c r="K24" s="209">
        <v>30.587417448731301</v>
      </c>
      <c r="L24" s="209">
        <v>25.227750525578099</v>
      </c>
      <c r="M24" s="209">
        <v>19.278828989646598</v>
      </c>
      <c r="N24" s="209">
        <v>15.925925925925901</v>
      </c>
      <c r="O24" s="209">
        <v>14.795144157814899</v>
      </c>
    </row>
    <row r="25" spans="1:15" ht="14.4">
      <c r="A25" s="330">
        <v>119</v>
      </c>
      <c r="B25" s="70" t="s">
        <v>19</v>
      </c>
      <c r="C25" s="209">
        <v>55.1067512983266</v>
      </c>
      <c r="D25" s="209">
        <v>55.815997656021104</v>
      </c>
      <c r="E25" s="209">
        <v>52.915604856843103</v>
      </c>
      <c r="F25" s="209">
        <v>48.431734317343199</v>
      </c>
      <c r="G25" s="209">
        <v>49.526813880126198</v>
      </c>
      <c r="H25" s="209">
        <v>41.6532127865676</v>
      </c>
      <c r="I25" s="209">
        <v>46.8099283691488</v>
      </c>
      <c r="J25" s="209">
        <v>40.603852160333197</v>
      </c>
      <c r="K25" s="209">
        <v>39.423252418324502</v>
      </c>
      <c r="L25" s="209">
        <v>38.198403648802703</v>
      </c>
      <c r="M25" s="209">
        <v>25.656444177189801</v>
      </c>
      <c r="N25" s="209">
        <v>20.066889632106999</v>
      </c>
      <c r="O25" s="209">
        <v>25.817555938037898</v>
      </c>
    </row>
    <row r="26" spans="1:15" ht="14.4">
      <c r="A26" s="330">
        <v>120</v>
      </c>
      <c r="B26" s="70" t="s">
        <v>235</v>
      </c>
      <c r="C26" s="209">
        <v>93.198992443324897</v>
      </c>
      <c r="D26" s="209">
        <v>82.5</v>
      </c>
      <c r="E26" s="209">
        <v>112.78195488721801</v>
      </c>
      <c r="F26" s="209">
        <v>95</v>
      </c>
      <c r="G26" s="209">
        <v>87.5</v>
      </c>
      <c r="H26" s="209">
        <v>67.331670822942598</v>
      </c>
      <c r="I26" s="209">
        <v>92.233009708737896</v>
      </c>
      <c r="J26" s="209">
        <v>73.985680190930793</v>
      </c>
      <c r="K26" s="209">
        <v>49.645390070921998</v>
      </c>
      <c r="L26" s="209">
        <v>62.5</v>
      </c>
      <c r="M26" s="209">
        <v>34.324942791761998</v>
      </c>
      <c r="N26" s="209">
        <v>34.632034632034603</v>
      </c>
      <c r="O26" s="209">
        <v>22.312373225152101</v>
      </c>
    </row>
    <row r="27" spans="1:15" ht="14.4">
      <c r="A27" s="330">
        <v>201</v>
      </c>
      <c r="B27" s="70" t="s">
        <v>21</v>
      </c>
      <c r="C27" s="209">
        <v>63.946073966114</v>
      </c>
      <c r="D27" s="209">
        <v>60.520567892246099</v>
      </c>
      <c r="E27" s="209">
        <v>63.003663003663</v>
      </c>
      <c r="F27" s="209">
        <v>59.828270704459399</v>
      </c>
      <c r="G27" s="209">
        <v>54.604651162790702</v>
      </c>
      <c r="H27" s="209">
        <v>55.441286462228902</v>
      </c>
      <c r="I27" s="209">
        <v>52.856876977479999</v>
      </c>
      <c r="J27" s="209">
        <v>50.209986000933299</v>
      </c>
      <c r="K27" s="209">
        <v>47.6460043400321</v>
      </c>
      <c r="L27" s="209">
        <v>43.277390156515203</v>
      </c>
      <c r="M27" s="209">
        <v>34.745359352689199</v>
      </c>
      <c r="N27" s="209">
        <v>27.457757296467001</v>
      </c>
      <c r="O27" s="209">
        <v>27.9051987767584</v>
      </c>
    </row>
    <row r="28" spans="1:15" ht="14.4">
      <c r="A28" s="330">
        <v>202</v>
      </c>
      <c r="B28" s="70" t="s">
        <v>22</v>
      </c>
      <c r="C28" s="209">
        <v>52.431404509644103</v>
      </c>
      <c r="D28" s="209">
        <v>57.614281850148799</v>
      </c>
      <c r="E28" s="209">
        <v>55.5555555555556</v>
      </c>
      <c r="F28" s="209">
        <v>50.081654872073997</v>
      </c>
      <c r="G28" s="209">
        <v>48.647171358294599</v>
      </c>
      <c r="H28" s="209">
        <v>50.615595075239398</v>
      </c>
      <c r="I28" s="209">
        <v>45.340751043115397</v>
      </c>
      <c r="J28" s="209">
        <v>47.564796354315</v>
      </c>
      <c r="K28" s="209">
        <v>45.039740947895197</v>
      </c>
      <c r="L28" s="209">
        <v>35.800240673886897</v>
      </c>
      <c r="M28" s="209">
        <v>37.624378109452699</v>
      </c>
      <c r="N28" s="209">
        <v>27.945379485551001</v>
      </c>
      <c r="O28" s="209">
        <v>25.263831148065201</v>
      </c>
    </row>
    <row r="29" spans="1:15" ht="14.4">
      <c r="A29" s="330">
        <v>203</v>
      </c>
      <c r="B29" s="70" t="s">
        <v>23</v>
      </c>
      <c r="C29" s="209">
        <v>53.616308293772697</v>
      </c>
      <c r="D29" s="209">
        <v>69.098949695964606</v>
      </c>
      <c r="E29" s="209">
        <v>61.707988980716301</v>
      </c>
      <c r="F29" s="209">
        <v>64.427312775330407</v>
      </c>
      <c r="G29" s="209">
        <v>56.349642660802601</v>
      </c>
      <c r="H29" s="209">
        <v>50.095811661648</v>
      </c>
      <c r="I29" s="209">
        <v>47.619047619047599</v>
      </c>
      <c r="J29" s="209">
        <v>49.3723849372385</v>
      </c>
      <c r="K29" s="209">
        <v>46.412300683371299</v>
      </c>
      <c r="L29" s="209">
        <v>31.6809541557957</v>
      </c>
      <c r="M29" s="209">
        <v>33.0798479087453</v>
      </c>
      <c r="N29" s="209">
        <v>19.875292283710099</v>
      </c>
      <c r="O29" s="209">
        <v>23.255813953488399</v>
      </c>
    </row>
    <row r="30" spans="1:15" ht="14.4">
      <c r="A30" s="330">
        <v>204</v>
      </c>
      <c r="B30" s="70" t="s">
        <v>24</v>
      </c>
      <c r="C30" s="209">
        <v>47.413793103448299</v>
      </c>
      <c r="D30" s="209">
        <v>25.6410256410256</v>
      </c>
      <c r="E30" s="209">
        <v>12.8755364806867</v>
      </c>
      <c r="F30" s="209">
        <v>4.31034482758621</v>
      </c>
      <c r="G30" s="209">
        <v>43.1034482758621</v>
      </c>
      <c r="H30" s="209">
        <v>12.9310344827586</v>
      </c>
      <c r="I30" s="209">
        <v>34.042553191489397</v>
      </c>
      <c r="J30" s="209">
        <v>33.755274261603397</v>
      </c>
      <c r="K30" s="209">
        <v>33.8983050847458</v>
      </c>
      <c r="L30" s="209">
        <v>25.210084033613398</v>
      </c>
      <c r="M30" s="209">
        <v>21.097046413502099</v>
      </c>
      <c r="N30" s="209">
        <v>17.7777777777778</v>
      </c>
      <c r="O30" s="209">
        <v>18.518518518518501</v>
      </c>
    </row>
    <row r="31" spans="1:15" ht="14.4">
      <c r="A31" s="330">
        <v>205</v>
      </c>
      <c r="B31" s="70" t="s">
        <v>25</v>
      </c>
      <c r="C31" s="209">
        <v>45.323047251687598</v>
      </c>
      <c r="D31" s="209">
        <v>36.714975845410599</v>
      </c>
      <c r="E31" s="209">
        <v>41.869522882181101</v>
      </c>
      <c r="F31" s="209">
        <v>36.453201970443303</v>
      </c>
      <c r="G31" s="209">
        <v>37.810945273631802</v>
      </c>
      <c r="H31" s="209">
        <v>28.056112224448899</v>
      </c>
      <c r="I31" s="209">
        <v>36.474164133738597</v>
      </c>
      <c r="J31" s="209">
        <v>28.836251287332601</v>
      </c>
      <c r="K31" s="209">
        <v>35.902851108764501</v>
      </c>
      <c r="L31" s="209">
        <v>24.651661307609899</v>
      </c>
      <c r="M31" s="209">
        <v>31.9031903190319</v>
      </c>
      <c r="N31" s="209">
        <v>21.2765957446809</v>
      </c>
      <c r="O31" s="209">
        <v>13.5440180586907</v>
      </c>
    </row>
    <row r="32" spans="1:15" ht="14.4">
      <c r="A32" s="330">
        <v>206</v>
      </c>
      <c r="B32" s="70" t="s">
        <v>26</v>
      </c>
      <c r="C32" s="209">
        <v>60.019841269841301</v>
      </c>
      <c r="D32" s="209">
        <v>57.920792079207899</v>
      </c>
      <c r="E32" s="209">
        <v>51.192842942345898</v>
      </c>
      <c r="F32" s="209">
        <v>51</v>
      </c>
      <c r="G32" s="209">
        <v>52.313883299798803</v>
      </c>
      <c r="H32" s="209">
        <v>50.958627648839602</v>
      </c>
      <c r="I32" s="209">
        <v>47.913446676970601</v>
      </c>
      <c r="J32" s="209">
        <v>46.202867764206097</v>
      </c>
      <c r="K32" s="209">
        <v>44.7513812154696</v>
      </c>
      <c r="L32" s="209">
        <v>31.8362706083002</v>
      </c>
      <c r="M32" s="209">
        <v>37.8474275576582</v>
      </c>
      <c r="N32" s="209">
        <v>31.591737545565</v>
      </c>
      <c r="O32" s="209">
        <v>23.384615384615401</v>
      </c>
    </row>
    <row r="33" spans="1:15" ht="14.4">
      <c r="A33" s="330">
        <v>207</v>
      </c>
      <c r="B33" s="70" t="s">
        <v>27</v>
      </c>
      <c r="C33" s="209">
        <v>46.082949308755801</v>
      </c>
      <c r="D33" s="209">
        <v>43.017868960953002</v>
      </c>
      <c r="E33" s="209">
        <v>44.235924932975898</v>
      </c>
      <c r="F33" s="209">
        <v>49.626104690686603</v>
      </c>
      <c r="G33" s="209">
        <v>43.388429752066102</v>
      </c>
      <c r="H33" s="209">
        <v>29.965156794425098</v>
      </c>
      <c r="I33" s="209">
        <v>39.2156862745098</v>
      </c>
      <c r="J33" s="209">
        <v>34.702549575070798</v>
      </c>
      <c r="K33" s="209">
        <v>29.667149059334299</v>
      </c>
      <c r="L33" s="209">
        <v>32.822757111597397</v>
      </c>
      <c r="M33" s="209">
        <v>21.577380952380999</v>
      </c>
      <c r="N33" s="209">
        <v>23.520485584218498</v>
      </c>
      <c r="O33" s="209">
        <v>18.3346065699007</v>
      </c>
    </row>
    <row r="34" spans="1:15" ht="14.4">
      <c r="A34" s="330">
        <v>208</v>
      </c>
      <c r="B34" s="70" t="s">
        <v>28</v>
      </c>
      <c r="C34" s="209">
        <v>57.283142389525402</v>
      </c>
      <c r="D34" s="209">
        <v>70.274636510500798</v>
      </c>
      <c r="E34" s="209">
        <v>73.895582329317307</v>
      </c>
      <c r="F34" s="209">
        <v>63.2</v>
      </c>
      <c r="G34" s="209">
        <v>54.140127388534999</v>
      </c>
      <c r="H34" s="209">
        <v>62.450592885375499</v>
      </c>
      <c r="I34" s="209">
        <v>50.673000791765602</v>
      </c>
      <c r="J34" s="209">
        <v>44.8</v>
      </c>
      <c r="K34" s="209">
        <v>42.345276872964199</v>
      </c>
      <c r="L34" s="209">
        <v>44.262295081967203</v>
      </c>
      <c r="M34" s="209">
        <v>27.5229357798165</v>
      </c>
      <c r="N34" s="209">
        <v>20.168067226890798</v>
      </c>
      <c r="O34" s="209">
        <v>20.066889632106999</v>
      </c>
    </row>
    <row r="35" spans="1:15" ht="14.4">
      <c r="A35" s="330">
        <v>209</v>
      </c>
      <c r="B35" s="70" t="s">
        <v>29</v>
      </c>
      <c r="C35" s="209">
        <v>83.440308087291399</v>
      </c>
      <c r="D35" s="209">
        <v>88.050314465408803</v>
      </c>
      <c r="E35" s="209">
        <v>67.247820672478198</v>
      </c>
      <c r="F35" s="209">
        <v>77.681874229346505</v>
      </c>
      <c r="G35" s="209">
        <v>56.097560975609802</v>
      </c>
      <c r="H35" s="209">
        <v>48.192771084337402</v>
      </c>
      <c r="I35" s="209">
        <v>59.952038369304603</v>
      </c>
      <c r="J35" s="209">
        <v>63.701923076923102</v>
      </c>
      <c r="K35" s="209">
        <v>52.311435523114397</v>
      </c>
      <c r="L35" s="209">
        <v>51.0948905109489</v>
      </c>
      <c r="M35" s="209">
        <v>39.312039312039303</v>
      </c>
      <c r="N35" s="209">
        <v>27.329192546583901</v>
      </c>
      <c r="O35" s="209">
        <v>28.465346534653499</v>
      </c>
    </row>
    <row r="36" spans="1:15" ht="14.4">
      <c r="A36" s="330">
        <v>210</v>
      </c>
      <c r="B36" s="70" t="s">
        <v>30</v>
      </c>
      <c r="C36" s="209">
        <v>76.588235294117695</v>
      </c>
      <c r="D36" s="209">
        <v>76.9588467798187</v>
      </c>
      <c r="E36" s="209">
        <v>79.930595720069405</v>
      </c>
      <c r="F36" s="209">
        <v>74.3773062730627</v>
      </c>
      <c r="G36" s="209">
        <v>72.8735632183908</v>
      </c>
      <c r="H36" s="209">
        <v>68.075385494003399</v>
      </c>
      <c r="I36" s="209">
        <v>70.609812012838105</v>
      </c>
      <c r="J36" s="209">
        <v>63.5215022603454</v>
      </c>
      <c r="K36" s="209">
        <v>67.816635160680505</v>
      </c>
      <c r="L36" s="209">
        <v>56.442010002381501</v>
      </c>
      <c r="M36" s="209">
        <v>37.108901285471703</v>
      </c>
      <c r="N36" s="209">
        <v>35.508754744704298</v>
      </c>
      <c r="O36" s="209">
        <v>36.978276787893599</v>
      </c>
    </row>
    <row r="37" spans="1:15" ht="14.4">
      <c r="A37" s="330">
        <v>211</v>
      </c>
      <c r="B37" s="70" t="s">
        <v>31</v>
      </c>
      <c r="C37" s="209">
        <v>50.488599348534201</v>
      </c>
      <c r="D37" s="209">
        <v>43.760129659643397</v>
      </c>
      <c r="E37" s="209">
        <v>52.202283849918402</v>
      </c>
      <c r="F37" s="209">
        <v>50.903119868637098</v>
      </c>
      <c r="G37" s="209">
        <v>31.301482701812201</v>
      </c>
      <c r="H37" s="209">
        <v>71.192052980132502</v>
      </c>
      <c r="I37" s="209">
        <v>60.708263069140003</v>
      </c>
      <c r="J37" s="209">
        <v>84.922010398613494</v>
      </c>
      <c r="K37" s="209">
        <v>61.371841155234698</v>
      </c>
      <c r="L37" s="209">
        <v>35.3159851301115</v>
      </c>
      <c r="M37" s="209">
        <v>28.957528957529</v>
      </c>
      <c r="N37" s="209">
        <v>33.464566929133902</v>
      </c>
      <c r="O37" s="209">
        <v>31.496062992125999</v>
      </c>
    </row>
    <row r="38" spans="1:15" ht="14.4">
      <c r="A38" s="330">
        <v>212</v>
      </c>
      <c r="B38" s="70" t="s">
        <v>32</v>
      </c>
      <c r="C38" s="209">
        <v>53.916581892166803</v>
      </c>
      <c r="D38" s="209">
        <v>40.206185567010301</v>
      </c>
      <c r="E38" s="209">
        <v>49.473684210526301</v>
      </c>
      <c r="F38" s="209">
        <v>34.445640473627599</v>
      </c>
      <c r="G38" s="209">
        <v>66.152149944873202</v>
      </c>
      <c r="H38" s="209">
        <v>49.493813273340798</v>
      </c>
      <c r="I38" s="209">
        <v>48.894062863795099</v>
      </c>
      <c r="J38" s="209">
        <v>47.503045066991497</v>
      </c>
      <c r="K38" s="209">
        <v>61.855670103092798</v>
      </c>
      <c r="L38" s="209">
        <v>37.786774628879897</v>
      </c>
      <c r="M38" s="209">
        <v>35.8166189111748</v>
      </c>
      <c r="N38" s="209">
        <v>17.441860465116299</v>
      </c>
      <c r="O38" s="209">
        <v>18.978102189781001</v>
      </c>
    </row>
    <row r="39" spans="1:15" ht="14.4">
      <c r="A39" s="330">
        <v>213</v>
      </c>
      <c r="B39" s="70" t="s">
        <v>33</v>
      </c>
      <c r="C39" s="209">
        <v>63.175675675675699</v>
      </c>
      <c r="D39" s="209">
        <v>66.533599467731193</v>
      </c>
      <c r="E39" s="209">
        <v>76.846965699208397</v>
      </c>
      <c r="F39" s="209">
        <v>70.796460176991104</v>
      </c>
      <c r="G39" s="209">
        <v>74.194598112593596</v>
      </c>
      <c r="H39" s="209">
        <v>62.842410570415701</v>
      </c>
      <c r="I39" s="209">
        <v>71.172053542278803</v>
      </c>
      <c r="J39" s="209">
        <v>64.3547849283094</v>
      </c>
      <c r="K39" s="209">
        <v>64.261168384879696</v>
      </c>
      <c r="L39" s="209">
        <v>56.022408963585399</v>
      </c>
      <c r="M39" s="209">
        <v>45.0612833453497</v>
      </c>
      <c r="N39" s="209">
        <v>28.560966678872202</v>
      </c>
      <c r="O39" s="209">
        <v>32.305433186490497</v>
      </c>
    </row>
    <row r="40" spans="1:15" ht="14.4">
      <c r="A40" s="330">
        <v>214</v>
      </c>
      <c r="B40" s="70" t="s">
        <v>34</v>
      </c>
      <c r="C40" s="209">
        <v>75.471698113207495</v>
      </c>
      <c r="D40" s="209">
        <v>86.698337292161497</v>
      </c>
      <c r="E40" s="209">
        <v>113.835376532399</v>
      </c>
      <c r="F40" s="209">
        <v>98.850574712643706</v>
      </c>
      <c r="G40" s="209">
        <v>95.642331635540501</v>
      </c>
      <c r="H40" s="209">
        <v>68.965517241379303</v>
      </c>
      <c r="I40" s="209">
        <v>89.764641488779404</v>
      </c>
      <c r="J40" s="209">
        <v>74.918566775244301</v>
      </c>
      <c r="K40" s="209">
        <v>86.862106406080301</v>
      </c>
      <c r="L40" s="209">
        <v>66.022544283413893</v>
      </c>
      <c r="M40" s="209">
        <v>53.054662379421202</v>
      </c>
      <c r="N40" s="209">
        <v>47.722342733188697</v>
      </c>
      <c r="O40" s="209">
        <v>44.937736870601</v>
      </c>
    </row>
    <row r="41" spans="1:15" ht="14.4">
      <c r="A41" s="330">
        <v>215</v>
      </c>
      <c r="B41" s="70" t="s">
        <v>35</v>
      </c>
      <c r="C41" s="209">
        <v>49.132947976878597</v>
      </c>
      <c r="D41" s="209">
        <v>67.961165048543705</v>
      </c>
      <c r="E41" s="209">
        <v>70.019723865877694</v>
      </c>
      <c r="F41" s="209">
        <v>77.386934673366795</v>
      </c>
      <c r="G41" s="209">
        <v>63.3946830265849</v>
      </c>
      <c r="H41" s="209">
        <v>60.228452751817201</v>
      </c>
      <c r="I41" s="209">
        <v>70.8333333333333</v>
      </c>
      <c r="J41" s="209">
        <v>48.625792811839297</v>
      </c>
      <c r="K41" s="209">
        <v>56.094929881337599</v>
      </c>
      <c r="L41" s="209">
        <v>47.930283224400902</v>
      </c>
      <c r="M41" s="209">
        <v>51.1111111111111</v>
      </c>
      <c r="N41" s="209">
        <v>20.270270270270299</v>
      </c>
      <c r="O41" s="209">
        <v>23.595505617977501</v>
      </c>
    </row>
    <row r="42" spans="1:15" ht="14.4">
      <c r="A42" s="330">
        <v>216</v>
      </c>
      <c r="B42" s="70" t="s">
        <v>36</v>
      </c>
      <c r="C42" s="209" t="s">
        <v>349</v>
      </c>
      <c r="D42" s="209" t="s">
        <v>349</v>
      </c>
      <c r="E42" s="209" t="s">
        <v>349</v>
      </c>
      <c r="F42" s="209" t="s">
        <v>349</v>
      </c>
      <c r="G42" s="209" t="s">
        <v>349</v>
      </c>
      <c r="H42" s="209" t="s">
        <v>349</v>
      </c>
      <c r="I42" s="209" t="s">
        <v>349</v>
      </c>
      <c r="J42" s="209" t="s">
        <v>349</v>
      </c>
      <c r="K42" s="209" t="s">
        <v>349</v>
      </c>
      <c r="L42" s="209">
        <v>61.712846347607098</v>
      </c>
      <c r="M42" s="209">
        <v>39.794608472400498</v>
      </c>
      <c r="N42" s="209">
        <v>31.830238726790501</v>
      </c>
      <c r="O42" s="209">
        <v>44.654939106901203</v>
      </c>
    </row>
    <row r="43" spans="1:15" ht="14.4">
      <c r="A43" s="330">
        <v>301</v>
      </c>
      <c r="B43" s="70" t="s">
        <v>37</v>
      </c>
      <c r="C43" s="209">
        <v>47.226043099495598</v>
      </c>
      <c r="D43" s="209">
        <v>47.793556268132498</v>
      </c>
      <c r="E43" s="209">
        <v>51.321450522433899</v>
      </c>
      <c r="F43" s="209">
        <v>45.405237873857097</v>
      </c>
      <c r="G43" s="209">
        <v>42.616297221354998</v>
      </c>
      <c r="H43" s="209">
        <v>42.987135236899903</v>
      </c>
      <c r="I43" s="209">
        <v>36.491677336747799</v>
      </c>
      <c r="J43" s="209">
        <v>34.397630019749798</v>
      </c>
      <c r="K43" s="209">
        <v>33.304867634500397</v>
      </c>
      <c r="L43" s="209">
        <v>25.0789196773062</v>
      </c>
      <c r="M43" s="209">
        <v>26.948288419519301</v>
      </c>
      <c r="N43" s="209">
        <v>18.038331454340501</v>
      </c>
      <c r="O43" s="209">
        <v>17.788829380260101</v>
      </c>
    </row>
    <row r="44" spans="1:15" ht="14.4">
      <c r="A44" s="330">
        <v>302</v>
      </c>
      <c r="B44" s="70" t="s">
        <v>38</v>
      </c>
      <c r="C44" s="209">
        <v>50.964688751365102</v>
      </c>
      <c r="D44" s="209">
        <v>66.106647187728299</v>
      </c>
      <c r="E44" s="209">
        <v>66.691230655858504</v>
      </c>
      <c r="F44" s="209">
        <v>71.242073853039898</v>
      </c>
      <c r="G44" s="209">
        <v>54.319124858544001</v>
      </c>
      <c r="H44" s="209">
        <v>47.202131709173997</v>
      </c>
      <c r="I44" s="209">
        <v>48.856145792943003</v>
      </c>
      <c r="J44" s="209">
        <v>38.583929992044602</v>
      </c>
      <c r="K44" s="209">
        <v>41.615162752369201</v>
      </c>
      <c r="L44" s="209">
        <v>33.7695230054875</v>
      </c>
      <c r="M44" s="209">
        <v>31.482291211193701</v>
      </c>
      <c r="N44" s="209">
        <v>29.239766081871299</v>
      </c>
      <c r="O44" s="209">
        <v>28.310502283104999</v>
      </c>
    </row>
    <row r="45" spans="1:15" ht="14.4">
      <c r="A45" s="330">
        <v>303</v>
      </c>
      <c r="B45" s="70" t="s">
        <v>39</v>
      </c>
      <c r="C45" s="209">
        <v>48.724431165249399</v>
      </c>
      <c r="D45" s="209">
        <v>49.598163030998798</v>
      </c>
      <c r="E45" s="209">
        <v>51.305754564363298</v>
      </c>
      <c r="F45" s="209">
        <v>42.414355628058701</v>
      </c>
      <c r="G45" s="209">
        <v>47.4512567535823</v>
      </c>
      <c r="H45" s="209">
        <v>45.1003541912633</v>
      </c>
      <c r="I45" s="209">
        <v>35.654860946042298</v>
      </c>
      <c r="J45" s="209">
        <v>34.016887816646602</v>
      </c>
      <c r="K45" s="209">
        <v>38.499506416584403</v>
      </c>
      <c r="L45" s="209">
        <v>37.712287712287697</v>
      </c>
      <c r="M45" s="209">
        <v>26.295634414092401</v>
      </c>
      <c r="N45" s="209">
        <v>20.1412503269684</v>
      </c>
      <c r="O45" s="209">
        <v>16.657852987837099</v>
      </c>
    </row>
    <row r="46" spans="1:15" ht="14.4">
      <c r="A46" s="330">
        <v>304</v>
      </c>
      <c r="B46" s="70" t="s">
        <v>40</v>
      </c>
      <c r="C46" s="209">
        <v>51.103368176538901</v>
      </c>
      <c r="D46" s="209">
        <v>63.397129186602903</v>
      </c>
      <c r="E46" s="209">
        <v>45.905707196029802</v>
      </c>
      <c r="F46" s="209">
        <v>55.627425614488999</v>
      </c>
      <c r="G46" s="209">
        <v>63.342318059299203</v>
      </c>
      <c r="H46" s="209">
        <v>64.516129032258107</v>
      </c>
      <c r="I46" s="209">
        <v>48.780487804878</v>
      </c>
      <c r="J46" s="209">
        <v>48.8888888888889</v>
      </c>
      <c r="K46" s="209">
        <v>47.765793528505398</v>
      </c>
      <c r="L46" s="209">
        <v>55.643879173290898</v>
      </c>
      <c r="M46" s="209">
        <v>39.800995024875597</v>
      </c>
      <c r="N46" s="209">
        <v>34.7826086956522</v>
      </c>
      <c r="O46" s="209">
        <v>41.441441441441398</v>
      </c>
    </row>
    <row r="47" spans="1:15" ht="14.4">
      <c r="A47" s="330">
        <v>305</v>
      </c>
      <c r="B47" s="70" t="s">
        <v>41</v>
      </c>
      <c r="C47" s="209">
        <v>67.422617223413994</v>
      </c>
      <c r="D47" s="209">
        <v>70.917573872472801</v>
      </c>
      <c r="E47" s="209">
        <v>71.814426437877302</v>
      </c>
      <c r="F47" s="209">
        <v>67.664281067013704</v>
      </c>
      <c r="G47" s="209">
        <v>65.6666666666667</v>
      </c>
      <c r="H47" s="209">
        <v>69.4822888283379</v>
      </c>
      <c r="I47" s="209">
        <v>59.660076309399898</v>
      </c>
      <c r="J47" s="209">
        <v>62.700391877449199</v>
      </c>
      <c r="K47" s="209">
        <v>55.719557195572001</v>
      </c>
      <c r="L47" s="209">
        <v>58.578987150415699</v>
      </c>
      <c r="M47" s="209">
        <v>52.487269878574203</v>
      </c>
      <c r="N47" s="209">
        <v>45.436268596702902</v>
      </c>
      <c r="O47" s="209">
        <v>38.336052202283902</v>
      </c>
    </row>
    <row r="48" spans="1:15" ht="14.4">
      <c r="A48" s="330">
        <v>306</v>
      </c>
      <c r="B48" s="70" t="s">
        <v>42</v>
      </c>
      <c r="C48" s="209">
        <v>43.847241867043799</v>
      </c>
      <c r="D48" s="209">
        <v>42.857142857142897</v>
      </c>
      <c r="E48" s="209">
        <v>43.478260869565197</v>
      </c>
      <c r="F48" s="209">
        <v>35.398230088495602</v>
      </c>
      <c r="G48" s="209">
        <v>49.624060150375897</v>
      </c>
      <c r="H48" s="209">
        <v>41.158536585365901</v>
      </c>
      <c r="I48" s="209">
        <v>52.2151898734177</v>
      </c>
      <c r="J48" s="209">
        <v>28.239202657807301</v>
      </c>
      <c r="K48" s="209">
        <v>28.169014084507001</v>
      </c>
      <c r="L48" s="209">
        <v>38.961038961039002</v>
      </c>
      <c r="M48" s="209">
        <v>31.6205533596838</v>
      </c>
      <c r="N48" s="209">
        <v>23.904382470119501</v>
      </c>
      <c r="O48" s="209">
        <v>33.730158730158699</v>
      </c>
    </row>
    <row r="49" spans="1:15" ht="14.4">
      <c r="A49" s="330">
        <v>307</v>
      </c>
      <c r="B49" s="70" t="s">
        <v>43</v>
      </c>
      <c r="C49" s="209">
        <v>53.427895981087502</v>
      </c>
      <c r="D49" s="209">
        <v>51.798561151079099</v>
      </c>
      <c r="E49" s="209">
        <v>55.854973052425301</v>
      </c>
      <c r="F49" s="209">
        <v>62.719518314099297</v>
      </c>
      <c r="G49" s="209">
        <v>61.119671289162802</v>
      </c>
      <c r="H49" s="209">
        <v>50.891920251836297</v>
      </c>
      <c r="I49" s="209">
        <v>55.407565263718702</v>
      </c>
      <c r="J49" s="209">
        <v>43.644298963447902</v>
      </c>
      <c r="K49" s="209">
        <v>41.126760563380302</v>
      </c>
      <c r="L49" s="209">
        <v>40.875071963154902</v>
      </c>
      <c r="M49" s="209">
        <v>32.104637336504197</v>
      </c>
      <c r="N49" s="209">
        <v>18.126888217522701</v>
      </c>
      <c r="O49" s="209">
        <v>23.636363636363601</v>
      </c>
    </row>
    <row r="50" spans="1:15" ht="14.4">
      <c r="A50" s="330">
        <v>308</v>
      </c>
      <c r="B50" s="70" t="s">
        <v>44</v>
      </c>
      <c r="C50" s="209">
        <v>46.231155778894497</v>
      </c>
      <c r="D50" s="209">
        <v>58.853633572159701</v>
      </c>
      <c r="E50" s="209">
        <v>50.945378151260499</v>
      </c>
      <c r="F50" s="209">
        <v>57.837837837837803</v>
      </c>
      <c r="G50" s="209">
        <v>40.044493882091203</v>
      </c>
      <c r="H50" s="209">
        <v>49.714285714285701</v>
      </c>
      <c r="I50" s="209">
        <v>40.781160252728299</v>
      </c>
      <c r="J50" s="209">
        <v>42.441860465116299</v>
      </c>
      <c r="K50" s="209">
        <v>38.004750593824198</v>
      </c>
      <c r="L50" s="209">
        <v>34.772182254196601</v>
      </c>
      <c r="M50" s="209">
        <v>28.7286063569682</v>
      </c>
      <c r="N50" s="209">
        <v>23.8393977415307</v>
      </c>
      <c r="O50" s="209">
        <v>17.7777777777778</v>
      </c>
    </row>
    <row r="51" spans="1:15" ht="14.4">
      <c r="A51" s="330">
        <v>401</v>
      </c>
      <c r="B51" s="70" t="s">
        <v>45</v>
      </c>
      <c r="C51" s="209">
        <v>57.818659658344302</v>
      </c>
      <c r="D51" s="209">
        <v>60.043196544276498</v>
      </c>
      <c r="E51" s="209">
        <v>56.401458288655398</v>
      </c>
      <c r="F51" s="209">
        <v>48.462852263023102</v>
      </c>
      <c r="G51" s="209">
        <v>51.592356687898103</v>
      </c>
      <c r="H51" s="209">
        <v>41.701769165964599</v>
      </c>
      <c r="I51" s="209">
        <v>40.410385259631497</v>
      </c>
      <c r="J51" s="209">
        <v>38.3728244915077</v>
      </c>
      <c r="K51" s="209">
        <v>38.966539601863602</v>
      </c>
      <c r="L51" s="209">
        <v>33.8194884802367</v>
      </c>
      <c r="M51" s="209">
        <v>24.291497975708499</v>
      </c>
      <c r="N51" s="209">
        <v>19.560965007606999</v>
      </c>
      <c r="O51" s="209">
        <v>19.689345876175899</v>
      </c>
    </row>
    <row r="52" spans="1:15" ht="14.4">
      <c r="A52" s="330">
        <v>402</v>
      </c>
      <c r="B52" s="70" t="s">
        <v>46</v>
      </c>
      <c r="C52" s="209">
        <v>49.013367281986</v>
      </c>
      <c r="D52" s="209">
        <v>45.854271356783897</v>
      </c>
      <c r="E52" s="209">
        <v>54.341036851967502</v>
      </c>
      <c r="F52" s="209">
        <v>37.313432835820898</v>
      </c>
      <c r="G52" s="209">
        <v>34.696406443618301</v>
      </c>
      <c r="H52" s="209">
        <v>35.692307692307701</v>
      </c>
      <c r="I52" s="209">
        <v>30.0982800982801</v>
      </c>
      <c r="J52" s="209">
        <v>37.6775787523163</v>
      </c>
      <c r="K52" s="209">
        <v>31.974921630093998</v>
      </c>
      <c r="L52" s="209">
        <v>28.2840980515399</v>
      </c>
      <c r="M52" s="209">
        <v>22.264631043257001</v>
      </c>
      <c r="N52" s="209">
        <v>14.075495841330801</v>
      </c>
      <c r="O52" s="209">
        <v>11.435832274459999</v>
      </c>
    </row>
    <row r="53" spans="1:15" ht="14.4">
      <c r="A53" s="330">
        <v>403</v>
      </c>
      <c r="B53" s="70" t="s">
        <v>47</v>
      </c>
      <c r="C53" s="209">
        <v>35.5421686746988</v>
      </c>
      <c r="D53" s="209">
        <v>38.3211678832117</v>
      </c>
      <c r="E53" s="209">
        <v>43.183220234423203</v>
      </c>
      <c r="F53" s="209">
        <v>29.504080351538001</v>
      </c>
      <c r="G53" s="209">
        <v>35.759897828863302</v>
      </c>
      <c r="H53" s="209">
        <v>23.316062176165801</v>
      </c>
      <c r="I53" s="209">
        <v>27.706185567010301</v>
      </c>
      <c r="J53" s="209">
        <v>27.1142672692059</v>
      </c>
      <c r="K53" s="209">
        <v>25.4237288135593</v>
      </c>
      <c r="L53" s="209">
        <v>19.53125</v>
      </c>
      <c r="M53" s="209">
        <v>16.414970453053201</v>
      </c>
      <c r="N53" s="209">
        <v>10.7095046854083</v>
      </c>
      <c r="O53" s="209">
        <v>12.0967741935484</v>
      </c>
    </row>
    <row r="54" spans="1:15" ht="14.4">
      <c r="A54" s="330">
        <v>404</v>
      </c>
      <c r="B54" s="70" t="s">
        <v>48</v>
      </c>
      <c r="C54" s="209">
        <v>47.396528704939897</v>
      </c>
      <c r="D54" s="209">
        <v>44.707429322813901</v>
      </c>
      <c r="E54" s="209">
        <v>51.566579634464802</v>
      </c>
      <c r="F54" s="209">
        <v>43.450064850843098</v>
      </c>
      <c r="G54" s="209">
        <v>40.5927835051546</v>
      </c>
      <c r="H54" s="209">
        <v>42.756860242501602</v>
      </c>
      <c r="I54" s="209">
        <v>44.025157232704402</v>
      </c>
      <c r="J54" s="209">
        <v>30.625</v>
      </c>
      <c r="K54" s="209">
        <v>35.021888680425299</v>
      </c>
      <c r="L54" s="209">
        <v>29.0841584158416</v>
      </c>
      <c r="M54" s="209">
        <v>20.420792079207899</v>
      </c>
      <c r="N54" s="209">
        <v>14.084507042253501</v>
      </c>
      <c r="O54" s="209">
        <v>17.004578155657299</v>
      </c>
    </row>
    <row r="55" spans="1:15" ht="14.4">
      <c r="A55" s="330">
        <v>405</v>
      </c>
      <c r="B55" s="70" t="s">
        <v>49</v>
      </c>
      <c r="C55" s="209">
        <v>51.671732522796397</v>
      </c>
      <c r="D55" s="209">
        <v>50.025265285497703</v>
      </c>
      <c r="E55" s="209">
        <v>49.746192893401002</v>
      </c>
      <c r="F55" s="209">
        <v>48.568507157464197</v>
      </c>
      <c r="G55" s="209">
        <v>52.469135802469097</v>
      </c>
      <c r="H55" s="209">
        <v>39.772727272727302</v>
      </c>
      <c r="I55" s="209">
        <v>39.439543331603502</v>
      </c>
      <c r="J55" s="209">
        <v>35.189075630252098</v>
      </c>
      <c r="K55" s="209">
        <v>34.8338692390139</v>
      </c>
      <c r="L55" s="209">
        <v>31.3683071930773</v>
      </c>
      <c r="M55" s="209">
        <v>17.640573318632899</v>
      </c>
      <c r="N55" s="209">
        <v>14.9833518312986</v>
      </c>
      <c r="O55" s="209">
        <v>15.4185022026432</v>
      </c>
    </row>
    <row r="56" spans="1:15" ht="14.4">
      <c r="A56" s="330">
        <v>406</v>
      </c>
      <c r="B56" s="70" t="s">
        <v>50</v>
      </c>
      <c r="C56" s="209">
        <v>37.43961352657</v>
      </c>
      <c r="D56" s="209">
        <v>38.929440389294399</v>
      </c>
      <c r="E56" s="209">
        <v>54.320987654321002</v>
      </c>
      <c r="F56" s="209">
        <v>45.112781954887197</v>
      </c>
      <c r="G56" s="209">
        <v>39.440203562340997</v>
      </c>
      <c r="H56" s="209">
        <v>37.371134020618598</v>
      </c>
      <c r="I56" s="209">
        <v>40.207522697795099</v>
      </c>
      <c r="J56" s="209">
        <v>26.3504611330698</v>
      </c>
      <c r="K56" s="209">
        <v>37.634408602150501</v>
      </c>
      <c r="L56" s="209">
        <v>21.739130434782599</v>
      </c>
      <c r="M56" s="209">
        <v>13.8888888888889</v>
      </c>
      <c r="N56" s="209">
        <v>19.690576652602001</v>
      </c>
      <c r="O56" s="209">
        <v>12.6404494382022</v>
      </c>
    </row>
    <row r="57" spans="1:15" ht="14.4">
      <c r="A57" s="330">
        <v>407</v>
      </c>
      <c r="B57" s="70" t="s">
        <v>51</v>
      </c>
      <c r="C57" s="209">
        <v>38.297872340425499</v>
      </c>
      <c r="D57" s="209">
        <v>36.402569593147703</v>
      </c>
      <c r="E57" s="209">
        <v>32.537960954446902</v>
      </c>
      <c r="F57" s="209">
        <v>30.837004405286301</v>
      </c>
      <c r="G57" s="209">
        <v>31.25</v>
      </c>
      <c r="H57" s="209">
        <v>30.508474576271201</v>
      </c>
      <c r="I57" s="209">
        <v>22.909507445589899</v>
      </c>
      <c r="J57" s="209">
        <v>29.239766081871299</v>
      </c>
      <c r="K57" s="209">
        <v>28.9156626506024</v>
      </c>
      <c r="L57" s="209">
        <v>29.4478527607362</v>
      </c>
      <c r="M57" s="209">
        <v>15.1515151515152</v>
      </c>
      <c r="N57" s="209">
        <v>12.853470437018</v>
      </c>
      <c r="O57" s="209">
        <v>15.5239327296248</v>
      </c>
    </row>
    <row r="58" spans="1:15" ht="14.4">
      <c r="A58" s="330">
        <v>408</v>
      </c>
      <c r="B58" s="70" t="s">
        <v>52</v>
      </c>
      <c r="C58" s="209">
        <v>64.388961892247096</v>
      </c>
      <c r="D58" s="209">
        <v>61.277705345502</v>
      </c>
      <c r="E58" s="209">
        <v>46.997389033942603</v>
      </c>
      <c r="F58" s="209">
        <v>35.248041775456898</v>
      </c>
      <c r="G58" s="209">
        <v>35.386631716906898</v>
      </c>
      <c r="H58" s="209">
        <v>48.366013071895402</v>
      </c>
      <c r="I58" s="209">
        <v>25.412960609911099</v>
      </c>
      <c r="J58" s="209">
        <v>27.363184079602</v>
      </c>
      <c r="K58" s="209">
        <v>23.370233702337</v>
      </c>
      <c r="L58" s="209">
        <v>13.205282112845101</v>
      </c>
      <c r="M58" s="209">
        <v>8.2938388625592392</v>
      </c>
      <c r="N58" s="209">
        <v>11.976047904191599</v>
      </c>
      <c r="O58" s="209">
        <v>7.1770334928229698</v>
      </c>
    </row>
    <row r="59" spans="1:15" ht="14.4">
      <c r="A59" s="330">
        <v>409</v>
      </c>
      <c r="B59" s="70" t="s">
        <v>53</v>
      </c>
      <c r="C59" s="209">
        <v>43.902439024390198</v>
      </c>
      <c r="D59" s="209">
        <v>41.420118343195298</v>
      </c>
      <c r="E59" s="209">
        <v>40.160642570281098</v>
      </c>
      <c r="F59" s="209">
        <v>32.820512820512803</v>
      </c>
      <c r="G59" s="209">
        <v>33.472803347280298</v>
      </c>
      <c r="H59" s="209">
        <v>35.143769968051103</v>
      </c>
      <c r="I59" s="209">
        <v>30.366492146596901</v>
      </c>
      <c r="J59" s="209">
        <v>28.037383177570099</v>
      </c>
      <c r="K59" s="209">
        <v>29.0758047767394</v>
      </c>
      <c r="L59" s="209">
        <v>28.717948717948701</v>
      </c>
      <c r="M59" s="209">
        <v>21.494370522006101</v>
      </c>
      <c r="N59" s="209">
        <v>12.6448893572181</v>
      </c>
      <c r="O59" s="209">
        <v>7.5026795284030001</v>
      </c>
    </row>
    <row r="60" spans="1:15" ht="14.4">
      <c r="A60" s="330">
        <v>410</v>
      </c>
      <c r="B60" s="70" t="s">
        <v>54</v>
      </c>
      <c r="C60" s="209">
        <v>87.543144022591804</v>
      </c>
      <c r="D60" s="209">
        <v>83.135391923990497</v>
      </c>
      <c r="E60" s="209">
        <v>83.947816222348294</v>
      </c>
      <c r="F60" s="209">
        <v>65.524741707449706</v>
      </c>
      <c r="G60" s="209">
        <v>74.170801775920594</v>
      </c>
      <c r="H60" s="209">
        <v>53.857715430861703</v>
      </c>
      <c r="I60" s="209">
        <v>54.366543665436701</v>
      </c>
      <c r="J60" s="209">
        <v>49.647116086639102</v>
      </c>
      <c r="K60" s="209">
        <v>47.330097087378597</v>
      </c>
      <c r="L60" s="209">
        <v>43.561512685495501</v>
      </c>
      <c r="M60" s="209">
        <v>32.911996184116397</v>
      </c>
      <c r="N60" s="209">
        <v>27.436140018921499</v>
      </c>
      <c r="O60" s="209">
        <v>24.559777571825801</v>
      </c>
    </row>
    <row r="61" spans="1:15" ht="14.4">
      <c r="A61" s="330">
        <v>501</v>
      </c>
      <c r="B61" s="70" t="s">
        <v>55</v>
      </c>
      <c r="C61" s="209">
        <v>95.077038707252896</v>
      </c>
      <c r="D61" s="209">
        <v>98.913450730610705</v>
      </c>
      <c r="E61" s="209">
        <v>100.037608123355</v>
      </c>
      <c r="F61" s="209">
        <v>95.346197502837697</v>
      </c>
      <c r="G61" s="209">
        <v>87.105363255990895</v>
      </c>
      <c r="H61" s="209">
        <v>79.710144927536206</v>
      </c>
      <c r="I61" s="209">
        <v>89.421613394216095</v>
      </c>
      <c r="J61" s="209">
        <v>75.7749712973594</v>
      </c>
      <c r="K61" s="209">
        <v>79.131109387121796</v>
      </c>
      <c r="L61" s="209">
        <v>66.122131466355498</v>
      </c>
      <c r="M61" s="209">
        <v>51.948051948051997</v>
      </c>
      <c r="N61" s="209">
        <v>39.627039627039601</v>
      </c>
      <c r="O61" s="209">
        <v>36.756347101174697</v>
      </c>
    </row>
    <row r="62" spans="1:15" ht="14.4">
      <c r="A62" s="330">
        <v>502</v>
      </c>
      <c r="B62" s="70" t="s">
        <v>56</v>
      </c>
      <c r="C62" s="209">
        <v>68.474264705882405</v>
      </c>
      <c r="D62" s="209">
        <v>77.958236658932705</v>
      </c>
      <c r="E62" s="209">
        <v>82.664147378365598</v>
      </c>
      <c r="F62" s="209">
        <v>64.935064935064901</v>
      </c>
      <c r="G62" s="209">
        <v>58.361942128494398</v>
      </c>
      <c r="H62" s="209">
        <v>69.755854509217698</v>
      </c>
      <c r="I62" s="209">
        <v>65.829145728643198</v>
      </c>
      <c r="J62" s="209">
        <v>67.346938775510196</v>
      </c>
      <c r="K62" s="209">
        <v>54.9163179916318</v>
      </c>
      <c r="L62" s="209">
        <v>50.820539968237199</v>
      </c>
      <c r="M62" s="209">
        <v>45.010845986984798</v>
      </c>
      <c r="N62" s="209">
        <v>34.084661902143999</v>
      </c>
      <c r="O62" s="209">
        <v>34.653465346534702</v>
      </c>
    </row>
    <row r="63" spans="1:15" ht="14.4">
      <c r="A63" s="330">
        <v>503</v>
      </c>
      <c r="B63" s="70" t="s">
        <v>57</v>
      </c>
      <c r="C63" s="209">
        <v>68.389057750759903</v>
      </c>
      <c r="D63" s="209">
        <v>70.641282565130297</v>
      </c>
      <c r="E63" s="209">
        <v>89.321357285429102</v>
      </c>
      <c r="F63" s="209">
        <v>96.517412935323406</v>
      </c>
      <c r="G63" s="209">
        <v>78.2565626547796</v>
      </c>
      <c r="H63" s="209">
        <v>72.413793103448299</v>
      </c>
      <c r="I63" s="209">
        <v>74.038461538461505</v>
      </c>
      <c r="J63" s="209">
        <v>68.020784128483697</v>
      </c>
      <c r="K63" s="209">
        <v>64.168618266978896</v>
      </c>
      <c r="L63" s="209">
        <v>52.341597796143297</v>
      </c>
      <c r="M63" s="209">
        <v>44.110959527057801</v>
      </c>
      <c r="N63" s="209">
        <v>30.769230769230798</v>
      </c>
      <c r="O63" s="209">
        <v>38.188277087033697</v>
      </c>
    </row>
    <row r="64" spans="1:15" ht="14.4">
      <c r="A64" s="330">
        <v>504</v>
      </c>
      <c r="B64" s="70" t="s">
        <v>58</v>
      </c>
      <c r="C64" s="209">
        <v>57.9110651499483</v>
      </c>
      <c r="D64" s="209">
        <v>73.770491803278702</v>
      </c>
      <c r="E64" s="209">
        <v>63.459570112589603</v>
      </c>
      <c r="F64" s="209">
        <v>60.450819672131097</v>
      </c>
      <c r="G64" s="209">
        <v>80.859774820880205</v>
      </c>
      <c r="H64" s="209">
        <v>66.326530612244895</v>
      </c>
      <c r="I64" s="209">
        <v>55.045871559632999</v>
      </c>
      <c r="J64" s="209">
        <v>45.174537987679699</v>
      </c>
      <c r="K64" s="209">
        <v>58.394160583941598</v>
      </c>
      <c r="L64" s="209">
        <v>43.933054393305397</v>
      </c>
      <c r="M64" s="209">
        <v>40.339702760084897</v>
      </c>
      <c r="N64" s="209">
        <v>31.779661016949198</v>
      </c>
      <c r="O64" s="209">
        <v>27.139874739039701</v>
      </c>
    </row>
    <row r="65" spans="1:15" ht="14.4">
      <c r="A65" s="330">
        <v>505</v>
      </c>
      <c r="B65" s="70" t="s">
        <v>84</v>
      </c>
      <c r="C65" s="209">
        <v>87.708066581305999</v>
      </c>
      <c r="D65" s="209">
        <v>97.168597168597202</v>
      </c>
      <c r="E65" s="209">
        <v>86.757990867579906</v>
      </c>
      <c r="F65" s="209">
        <v>97.286565188616805</v>
      </c>
      <c r="G65" s="209">
        <v>84.734364492266295</v>
      </c>
      <c r="H65" s="209">
        <v>97.959183673469397</v>
      </c>
      <c r="I65" s="209">
        <v>80.026899798251506</v>
      </c>
      <c r="J65" s="209">
        <v>70.997990622906897</v>
      </c>
      <c r="K65" s="209">
        <v>67.876344086021504</v>
      </c>
      <c r="L65" s="209">
        <v>72.048032021347595</v>
      </c>
      <c r="M65" s="209">
        <v>50.133689839572199</v>
      </c>
      <c r="N65" s="209">
        <v>30.5989583333333</v>
      </c>
      <c r="O65" s="209">
        <v>38.895859473023798</v>
      </c>
    </row>
    <row r="66" spans="1:15" ht="14.4">
      <c r="A66" s="330">
        <v>506</v>
      </c>
      <c r="B66" s="70" t="s">
        <v>60</v>
      </c>
      <c r="C66" s="209">
        <v>76.710435383552195</v>
      </c>
      <c r="D66" s="209">
        <v>81.799591002045005</v>
      </c>
      <c r="E66" s="209">
        <v>83.220568335588595</v>
      </c>
      <c r="F66" s="209">
        <v>69.986541049798106</v>
      </c>
      <c r="G66" s="209">
        <v>58.155080213903702</v>
      </c>
      <c r="H66" s="209">
        <v>72.944297082228104</v>
      </c>
      <c r="I66" s="209">
        <v>63.914780292942702</v>
      </c>
      <c r="J66" s="209">
        <v>55.256064690027003</v>
      </c>
      <c r="K66" s="209">
        <v>43.298969072164901</v>
      </c>
      <c r="L66" s="209">
        <v>40.887040887040897</v>
      </c>
      <c r="M66" s="209">
        <v>33.1920903954802</v>
      </c>
      <c r="N66" s="209">
        <v>24.355300859598898</v>
      </c>
      <c r="O66" s="209">
        <v>17.167381974248901</v>
      </c>
    </row>
    <row r="67" spans="1:15" ht="14.4">
      <c r="A67" s="330">
        <v>507</v>
      </c>
      <c r="B67" s="70" t="s">
        <v>61</v>
      </c>
      <c r="C67" s="209">
        <v>60.817547357926202</v>
      </c>
      <c r="D67" s="209">
        <v>59.475806451612897</v>
      </c>
      <c r="E67" s="209">
        <v>60.637204522096603</v>
      </c>
      <c r="F67" s="209">
        <v>57.591623036649203</v>
      </c>
      <c r="G67" s="209">
        <v>57.692307692307701</v>
      </c>
      <c r="H67" s="209">
        <v>54.406964091403701</v>
      </c>
      <c r="I67" s="209">
        <v>55.741360089186202</v>
      </c>
      <c r="J67" s="209">
        <v>46.082949308755801</v>
      </c>
      <c r="K67" s="209">
        <v>51.744885679903703</v>
      </c>
      <c r="L67" s="209">
        <v>46.019900497512403</v>
      </c>
      <c r="M67" s="209">
        <v>50.649350649350701</v>
      </c>
      <c r="N67" s="209">
        <v>27.7777777777778</v>
      </c>
      <c r="O67" s="209">
        <v>26.525198938991998</v>
      </c>
    </row>
    <row r="68" spans="1:15" ht="14.4">
      <c r="A68" s="330">
        <v>508</v>
      </c>
      <c r="B68" s="70" t="s">
        <v>62</v>
      </c>
      <c r="C68" s="209">
        <v>40.196078431372598</v>
      </c>
      <c r="D68" s="209">
        <v>42.156862745098003</v>
      </c>
      <c r="E68" s="209">
        <v>55.172413793103402</v>
      </c>
      <c r="F68" s="209">
        <v>59.523809523809497</v>
      </c>
      <c r="G68" s="209">
        <v>41.874376869391803</v>
      </c>
      <c r="H68" s="209">
        <v>37.074148296593201</v>
      </c>
      <c r="I68" s="209">
        <v>33.536585365853703</v>
      </c>
      <c r="J68" s="209">
        <v>42.663891779396501</v>
      </c>
      <c r="K68" s="209">
        <v>37.593984962405997</v>
      </c>
      <c r="L68" s="209">
        <v>27.3822562979189</v>
      </c>
      <c r="M68" s="209">
        <v>15.819209039547999</v>
      </c>
      <c r="N68" s="209">
        <v>25.7913247362251</v>
      </c>
      <c r="O68" s="209">
        <v>22.8640192539109</v>
      </c>
    </row>
    <row r="69" spans="1:15" ht="14.4">
      <c r="A69" s="330">
        <v>509</v>
      </c>
      <c r="B69" s="70" t="s">
        <v>63</v>
      </c>
      <c r="C69" s="209">
        <v>54.750402576489499</v>
      </c>
      <c r="D69" s="209">
        <v>34.539473684210499</v>
      </c>
      <c r="E69" s="209">
        <v>54.1455160744501</v>
      </c>
      <c r="F69" s="209">
        <v>48.780487804878</v>
      </c>
      <c r="G69" s="209">
        <v>39.497307001795299</v>
      </c>
      <c r="H69" s="209">
        <v>46.210720887245799</v>
      </c>
      <c r="I69" s="209">
        <v>46.332046332046303</v>
      </c>
      <c r="J69" s="209">
        <v>63.1364562118126</v>
      </c>
      <c r="K69" s="209">
        <v>45.652173913043498</v>
      </c>
      <c r="L69" s="209">
        <v>34.482758620689701</v>
      </c>
      <c r="M69" s="209">
        <v>12.3152709359606</v>
      </c>
      <c r="N69" s="209">
        <v>17.543859649122801</v>
      </c>
      <c r="O69" s="209">
        <v>20.202020202020201</v>
      </c>
    </row>
    <row r="70" spans="1:15" ht="14.4">
      <c r="A70" s="330">
        <v>510</v>
      </c>
      <c r="B70" s="70" t="s">
        <v>64</v>
      </c>
      <c r="C70" s="209">
        <v>79.298245614035096</v>
      </c>
      <c r="D70" s="209">
        <v>67.493112947658403</v>
      </c>
      <c r="E70" s="209">
        <v>68.707482993197303</v>
      </c>
      <c r="F70" s="209">
        <v>62.626262626262601</v>
      </c>
      <c r="G70" s="209">
        <v>77.3333333333333</v>
      </c>
      <c r="H70" s="209">
        <v>66.491112574061901</v>
      </c>
      <c r="I70" s="209">
        <v>65.7552083333333</v>
      </c>
      <c r="J70" s="209">
        <v>70.129870129870099</v>
      </c>
      <c r="K70" s="209">
        <v>43.705153294194403</v>
      </c>
      <c r="L70" s="209">
        <v>42.746113989637301</v>
      </c>
      <c r="M70" s="209">
        <v>39.6361273554256</v>
      </c>
      <c r="N70" s="209">
        <v>36.601307189542503</v>
      </c>
      <c r="O70" s="209">
        <v>25.957170668397101</v>
      </c>
    </row>
    <row r="71" spans="1:15" ht="14.4">
      <c r="A71" s="330">
        <v>511</v>
      </c>
      <c r="B71" s="70" t="s">
        <v>65</v>
      </c>
      <c r="C71" s="209">
        <v>31.862745098039198</v>
      </c>
      <c r="D71" s="209">
        <v>32.338308457711399</v>
      </c>
      <c r="E71" s="209">
        <v>58.227848101265799</v>
      </c>
      <c r="F71" s="209">
        <v>41.450777202072501</v>
      </c>
      <c r="G71" s="209">
        <v>66.137566137566097</v>
      </c>
      <c r="H71" s="209">
        <v>51.212938005390797</v>
      </c>
      <c r="I71" s="209">
        <v>59.322033898305101</v>
      </c>
      <c r="J71" s="209">
        <v>44.776119402985103</v>
      </c>
      <c r="K71" s="209">
        <v>47.923322683706097</v>
      </c>
      <c r="L71" s="209">
        <v>23.728813559321999</v>
      </c>
      <c r="M71" s="209">
        <v>32.967032967032999</v>
      </c>
      <c r="N71" s="209">
        <v>14.9812734082397</v>
      </c>
      <c r="O71" s="209">
        <v>3.7593984962406002</v>
      </c>
    </row>
    <row r="72" spans="1:15" ht="14.4">
      <c r="A72" s="330">
        <v>601</v>
      </c>
      <c r="B72" s="70" t="s">
        <v>66</v>
      </c>
      <c r="C72" s="209">
        <v>65.251710226276103</v>
      </c>
      <c r="D72" s="209">
        <v>81.114225648212994</v>
      </c>
      <c r="E72" s="209">
        <v>75.920380482649307</v>
      </c>
      <c r="F72" s="209">
        <v>71.694764862466698</v>
      </c>
      <c r="G72" s="209">
        <v>74.199892723046702</v>
      </c>
      <c r="H72" s="209">
        <v>65.709156193895893</v>
      </c>
      <c r="I72" s="209">
        <v>63.449023861171398</v>
      </c>
      <c r="J72" s="209">
        <v>61.445341159207601</v>
      </c>
      <c r="K72" s="209">
        <v>65.727699530516404</v>
      </c>
      <c r="L72" s="209">
        <v>57.582668187001097</v>
      </c>
      <c r="M72" s="209">
        <v>46.999417362594698</v>
      </c>
      <c r="N72" s="209">
        <v>38.407960199004997</v>
      </c>
      <c r="O72" s="209">
        <v>37.578288100208802</v>
      </c>
    </row>
    <row r="73" spans="1:15" ht="14.4">
      <c r="A73" s="330">
        <v>602</v>
      </c>
      <c r="B73" s="70" t="s">
        <v>67</v>
      </c>
      <c r="C73" s="209">
        <v>59.171597633136102</v>
      </c>
      <c r="D73" s="209">
        <v>79.232693911593003</v>
      </c>
      <c r="E73" s="209">
        <v>68.7655343827672</v>
      </c>
      <c r="F73" s="209">
        <v>58.484349258649097</v>
      </c>
      <c r="G73" s="209">
        <v>56.557377049180303</v>
      </c>
      <c r="H73" s="209">
        <v>52.032520325203301</v>
      </c>
      <c r="I73" s="209">
        <v>48.3359746434231</v>
      </c>
      <c r="J73" s="209">
        <v>46.656298600310997</v>
      </c>
      <c r="K73" s="209">
        <v>34.7222222222222</v>
      </c>
      <c r="L73" s="209">
        <v>32.477341389728103</v>
      </c>
      <c r="M73" s="209">
        <v>26.158445440956701</v>
      </c>
      <c r="N73" s="209">
        <v>27.529761904761902</v>
      </c>
      <c r="O73" s="209">
        <v>23.408924652523801</v>
      </c>
    </row>
    <row r="74" spans="1:15" ht="14.4">
      <c r="A74" s="330">
        <v>603</v>
      </c>
      <c r="B74" s="70" t="s">
        <v>68</v>
      </c>
      <c r="C74" s="209">
        <v>68.607764390896904</v>
      </c>
      <c r="D74" s="209">
        <v>69.883527454242895</v>
      </c>
      <c r="E74" s="209">
        <v>75.949367088607602</v>
      </c>
      <c r="F74" s="209">
        <v>60.100166944908203</v>
      </c>
      <c r="G74" s="209">
        <v>62.562730010036802</v>
      </c>
      <c r="H74" s="209">
        <v>59.197324414715702</v>
      </c>
      <c r="I74" s="209">
        <v>56.9323509711989</v>
      </c>
      <c r="J74" s="209">
        <v>53.679945982444302</v>
      </c>
      <c r="K74" s="209">
        <v>49.4335736354274</v>
      </c>
      <c r="L74" s="209">
        <v>34.839599862021402</v>
      </c>
      <c r="M74" s="209">
        <v>23.834560112162599</v>
      </c>
      <c r="N74" s="209">
        <v>31.757488271382201</v>
      </c>
      <c r="O74" s="209">
        <v>26.064610866372998</v>
      </c>
    </row>
    <row r="75" spans="1:15" ht="14.4">
      <c r="A75" s="330">
        <v>604</v>
      </c>
      <c r="B75" s="70" t="s">
        <v>69</v>
      </c>
      <c r="C75" s="209">
        <v>52.901023890784998</v>
      </c>
      <c r="D75" s="209">
        <v>58.620689655172399</v>
      </c>
      <c r="E75" s="209">
        <v>61.511423550087898</v>
      </c>
      <c r="F75" s="209">
        <v>44.883303411131102</v>
      </c>
      <c r="G75" s="209">
        <v>49.450549450549403</v>
      </c>
      <c r="H75" s="209">
        <v>33.582089552238799</v>
      </c>
      <c r="I75" s="209">
        <v>47.892720306513397</v>
      </c>
      <c r="J75" s="209">
        <v>51.792828685259003</v>
      </c>
      <c r="K75" s="209">
        <v>60.6694560669456</v>
      </c>
      <c r="L75" s="209">
        <v>32.4675324675325</v>
      </c>
      <c r="M75" s="209">
        <v>20.454545454545499</v>
      </c>
      <c r="N75" s="209">
        <v>32.110091743119298</v>
      </c>
      <c r="O75" s="209">
        <v>45.766590389016002</v>
      </c>
    </row>
    <row r="76" spans="1:15" ht="14.4">
      <c r="A76" s="330">
        <v>605</v>
      </c>
      <c r="B76" s="70" t="s">
        <v>70</v>
      </c>
      <c r="C76" s="209">
        <v>94.552929085303205</v>
      </c>
      <c r="D76" s="209">
        <v>121.02564102564099</v>
      </c>
      <c r="E76" s="209">
        <v>115.583075335397</v>
      </c>
      <c r="F76" s="209">
        <v>98.7525987525988</v>
      </c>
      <c r="G76" s="209">
        <v>103.556485355649</v>
      </c>
      <c r="H76" s="209">
        <v>111.344537815126</v>
      </c>
      <c r="I76" s="209">
        <v>77.720207253886002</v>
      </c>
      <c r="J76" s="209">
        <v>87.719298245613999</v>
      </c>
      <c r="K76" s="209">
        <v>78.5123966942149</v>
      </c>
      <c r="L76" s="209">
        <v>57.318321392016401</v>
      </c>
      <c r="M76" s="209">
        <v>51.229508196721298</v>
      </c>
      <c r="N76" s="209">
        <v>38.065843621399203</v>
      </c>
      <c r="O76" s="209">
        <v>45.918367346938801</v>
      </c>
    </row>
    <row r="77" spans="1:15" ht="14.4">
      <c r="A77" s="330">
        <v>606</v>
      </c>
      <c r="B77" s="70" t="s">
        <v>71</v>
      </c>
      <c r="C77" s="209">
        <v>85.15625</v>
      </c>
      <c r="D77" s="209">
        <v>95.238095238095198</v>
      </c>
      <c r="E77" s="209">
        <v>88.545897644191697</v>
      </c>
      <c r="F77" s="209">
        <v>94.920899250624501</v>
      </c>
      <c r="G77" s="209">
        <v>89.666951323654999</v>
      </c>
      <c r="H77" s="209">
        <v>66.433566433566398</v>
      </c>
      <c r="I77" s="209">
        <v>72.425828970331594</v>
      </c>
      <c r="J77" s="209">
        <v>77.260755048288004</v>
      </c>
      <c r="K77" s="209">
        <v>73.083778966131902</v>
      </c>
      <c r="L77" s="209">
        <v>50</v>
      </c>
      <c r="M77" s="209">
        <v>39.783001808318303</v>
      </c>
      <c r="N77" s="209">
        <v>35.938903863432202</v>
      </c>
      <c r="O77" s="209">
        <v>34.330985915493002</v>
      </c>
    </row>
    <row r="78" spans="1:15" ht="14.4">
      <c r="A78" s="330">
        <v>607</v>
      </c>
      <c r="B78" s="70" t="s">
        <v>72</v>
      </c>
      <c r="C78" s="209">
        <v>72.159921989273499</v>
      </c>
      <c r="D78" s="209">
        <v>84.062196307094297</v>
      </c>
      <c r="E78" s="209">
        <v>86.9140625</v>
      </c>
      <c r="F78" s="209">
        <v>71.709233791748503</v>
      </c>
      <c r="G78" s="209">
        <v>58.794466403162097</v>
      </c>
      <c r="H78" s="209">
        <v>83.746283448959403</v>
      </c>
      <c r="I78" s="209">
        <v>63.640848544647298</v>
      </c>
      <c r="J78" s="209">
        <v>68.249258160237403</v>
      </c>
      <c r="K78" s="209">
        <v>50.525262631315698</v>
      </c>
      <c r="L78" s="209">
        <v>36.481759120439797</v>
      </c>
      <c r="M78" s="209">
        <v>29.263370332996999</v>
      </c>
      <c r="N78" s="209">
        <v>27.221366204417102</v>
      </c>
      <c r="O78" s="209">
        <v>30.219780219780201</v>
      </c>
    </row>
    <row r="79" spans="1:15" ht="14.4">
      <c r="A79" s="330">
        <v>608</v>
      </c>
      <c r="B79" s="70" t="s">
        <v>73</v>
      </c>
      <c r="C79" s="209">
        <v>53.041543026706201</v>
      </c>
      <c r="D79" s="209">
        <v>64.135643199410197</v>
      </c>
      <c r="E79" s="209">
        <v>73.404647731464394</v>
      </c>
      <c r="F79" s="209">
        <v>58.083610802811698</v>
      </c>
      <c r="G79" s="209">
        <v>70.819428995179805</v>
      </c>
      <c r="H79" s="209">
        <v>57.799184883290103</v>
      </c>
      <c r="I79" s="209">
        <v>52.868391451068597</v>
      </c>
      <c r="J79" s="209">
        <v>53.940321346595297</v>
      </c>
      <c r="K79" s="209">
        <v>51.201260338715997</v>
      </c>
      <c r="L79" s="209">
        <v>51.302605210420801</v>
      </c>
      <c r="M79" s="209">
        <v>36.258755665430598</v>
      </c>
      <c r="N79" s="209">
        <v>33.635187580853803</v>
      </c>
      <c r="O79" s="209">
        <v>23.172905525846701</v>
      </c>
    </row>
    <row r="80" spans="1:15" ht="14.4">
      <c r="A80" s="330">
        <v>609</v>
      </c>
      <c r="B80" s="70" t="s">
        <v>74</v>
      </c>
      <c r="C80" s="209">
        <v>75.5208333333333</v>
      </c>
      <c r="D80" s="209">
        <v>80.624187256176896</v>
      </c>
      <c r="E80" s="209">
        <v>83.769633507853399</v>
      </c>
      <c r="F80" s="209">
        <v>80.474934036939302</v>
      </c>
      <c r="G80" s="209">
        <v>65.073041168658705</v>
      </c>
      <c r="H80" s="209">
        <v>82.777036048064105</v>
      </c>
      <c r="I80" s="209">
        <v>54.739652870493998</v>
      </c>
      <c r="J80" s="209">
        <v>72.776280323450095</v>
      </c>
      <c r="K80" s="209">
        <v>73.972602739726</v>
      </c>
      <c r="L80" s="209">
        <v>61.898211829436001</v>
      </c>
      <c r="M80" s="209">
        <v>51.6759776536313</v>
      </c>
      <c r="N80" s="209">
        <v>39.726027397260303</v>
      </c>
      <c r="O80" s="209">
        <v>31.872509960159402</v>
      </c>
    </row>
    <row r="81" spans="1:15" ht="14.4">
      <c r="A81" s="330">
        <v>610</v>
      </c>
      <c r="B81" s="70" t="s">
        <v>75</v>
      </c>
      <c r="C81" s="209">
        <v>83.369144821658793</v>
      </c>
      <c r="D81" s="209">
        <v>81.424936386768493</v>
      </c>
      <c r="E81" s="209">
        <v>75.463743676222606</v>
      </c>
      <c r="F81" s="209">
        <v>78.085642317380305</v>
      </c>
      <c r="G81" s="209">
        <v>80.234015879648993</v>
      </c>
      <c r="H81" s="209">
        <v>65.5601659751037</v>
      </c>
      <c r="I81" s="209">
        <v>60.405461315680597</v>
      </c>
      <c r="J81" s="209">
        <v>60.656418778562497</v>
      </c>
      <c r="K81" s="209">
        <v>47.939444911690501</v>
      </c>
      <c r="L81" s="209">
        <v>38.720538720538698</v>
      </c>
      <c r="M81" s="209">
        <v>32.779906343124701</v>
      </c>
      <c r="N81" s="209">
        <v>23.539668700959002</v>
      </c>
      <c r="O81" s="209">
        <v>35.698545614808303</v>
      </c>
    </row>
    <row r="82" spans="1:15" ht="14.4">
      <c r="A82" s="330">
        <v>611</v>
      </c>
      <c r="B82" s="70" t="s">
        <v>76</v>
      </c>
      <c r="C82" s="209">
        <v>99.853157121879605</v>
      </c>
      <c r="D82" s="209">
        <v>118.476727785614</v>
      </c>
      <c r="E82" s="209">
        <v>95.759233926128601</v>
      </c>
      <c r="F82" s="209">
        <v>98.273572377158004</v>
      </c>
      <c r="G82" s="209">
        <v>93.023255813953497</v>
      </c>
      <c r="H82" s="209">
        <v>85.213032581453604</v>
      </c>
      <c r="I82" s="209">
        <v>91.557669441141499</v>
      </c>
      <c r="J82" s="209">
        <v>77.448747152619603</v>
      </c>
      <c r="K82" s="209">
        <v>61.742006615214997</v>
      </c>
      <c r="L82" s="209">
        <v>58.016877637130797</v>
      </c>
      <c r="M82" s="209">
        <v>49.079754601227002</v>
      </c>
      <c r="N82" s="209">
        <v>31.6205533596838</v>
      </c>
      <c r="O82" s="209">
        <v>36.862003780718297</v>
      </c>
    </row>
    <row r="83" spans="1:15" ht="14.4">
      <c r="A83" s="330">
        <v>612</v>
      </c>
      <c r="B83" s="70" t="s">
        <v>604</v>
      </c>
      <c r="C83" s="209" t="s">
        <v>349</v>
      </c>
      <c r="D83" s="209" t="s">
        <v>349</v>
      </c>
      <c r="E83" s="209" t="s">
        <v>349</v>
      </c>
      <c r="F83" s="209" t="s">
        <v>349</v>
      </c>
      <c r="G83" s="209" t="s">
        <v>349</v>
      </c>
      <c r="H83" s="209" t="s">
        <v>349</v>
      </c>
      <c r="I83" s="209" t="s">
        <v>349</v>
      </c>
      <c r="J83" s="209" t="s">
        <v>349</v>
      </c>
      <c r="K83" s="209" t="s">
        <v>349</v>
      </c>
      <c r="L83" s="209" t="s">
        <v>349</v>
      </c>
      <c r="M83" s="209" t="s">
        <v>349</v>
      </c>
      <c r="N83" s="209" t="s">
        <v>349</v>
      </c>
      <c r="O83" s="209">
        <v>21.390374331550799</v>
      </c>
    </row>
    <row r="84" spans="1:15" ht="14.4">
      <c r="A84" s="330">
        <v>613</v>
      </c>
      <c r="B84" s="70" t="s">
        <v>594</v>
      </c>
      <c r="C84" s="209" t="s">
        <v>349</v>
      </c>
      <c r="D84" s="209" t="s">
        <v>349</v>
      </c>
      <c r="E84" s="209" t="s">
        <v>349</v>
      </c>
      <c r="F84" s="209" t="s">
        <v>349</v>
      </c>
      <c r="G84" s="209" t="s">
        <v>349</v>
      </c>
      <c r="H84" s="209" t="s">
        <v>349</v>
      </c>
      <c r="I84" s="209" t="s">
        <v>349</v>
      </c>
      <c r="J84" s="209" t="s">
        <v>349</v>
      </c>
      <c r="K84" s="209" t="s">
        <v>349</v>
      </c>
      <c r="L84" s="209" t="s">
        <v>349</v>
      </c>
      <c r="M84" s="209" t="s">
        <v>349</v>
      </c>
      <c r="N84" s="209" t="s">
        <v>349</v>
      </c>
      <c r="O84" s="209">
        <v>22.821576763485499</v>
      </c>
    </row>
    <row r="85" spans="1:15" ht="14.4">
      <c r="A85" s="330">
        <v>701</v>
      </c>
      <c r="B85" s="70" t="s">
        <v>77</v>
      </c>
      <c r="C85" s="209">
        <v>88.078656288406407</v>
      </c>
      <c r="D85" s="209">
        <v>96.926229508196698</v>
      </c>
      <c r="E85" s="209">
        <v>108.565531475748</v>
      </c>
      <c r="F85" s="209">
        <v>95.813372214122097</v>
      </c>
      <c r="G85" s="209">
        <v>99.579831932773104</v>
      </c>
      <c r="H85" s="209">
        <v>87.737843551796999</v>
      </c>
      <c r="I85" s="209">
        <v>80.144557823129205</v>
      </c>
      <c r="J85" s="209">
        <v>76.658053402239503</v>
      </c>
      <c r="K85" s="209">
        <v>69.746974697469796</v>
      </c>
      <c r="L85" s="209">
        <v>63.5555555555556</v>
      </c>
      <c r="M85" s="209">
        <v>43.0839002267574</v>
      </c>
      <c r="N85" s="209">
        <v>43.264733395696901</v>
      </c>
      <c r="O85" s="209">
        <v>39.029033793431701</v>
      </c>
    </row>
    <row r="86" spans="1:15" ht="14.4">
      <c r="A86" s="330">
        <v>702</v>
      </c>
      <c r="B86" s="70" t="s">
        <v>78</v>
      </c>
      <c r="C86" s="209">
        <v>85.260847543474597</v>
      </c>
      <c r="D86" s="209">
        <v>87.815405046480706</v>
      </c>
      <c r="E86" s="209">
        <v>81.525312294543099</v>
      </c>
      <c r="F86" s="209">
        <v>79.093281148075704</v>
      </c>
      <c r="G86" s="209">
        <v>82.632600258732197</v>
      </c>
      <c r="H86" s="209">
        <v>78.694817658349294</v>
      </c>
      <c r="I86" s="209">
        <v>66.592143085276305</v>
      </c>
      <c r="J86" s="209">
        <v>65.039344788822902</v>
      </c>
      <c r="K86" s="209">
        <v>53.7546831731552</v>
      </c>
      <c r="L86" s="209">
        <v>42.782495101240997</v>
      </c>
      <c r="M86" s="209">
        <v>28.7745989746982</v>
      </c>
      <c r="N86" s="209">
        <v>26.430244228839101</v>
      </c>
      <c r="O86" s="209">
        <v>28.0467445742905</v>
      </c>
    </row>
    <row r="87" spans="1:15" ht="14.4">
      <c r="A87" s="330">
        <v>703</v>
      </c>
      <c r="B87" s="70" t="s">
        <v>79</v>
      </c>
      <c r="C87" s="209">
        <v>69.244604316546798</v>
      </c>
      <c r="D87" s="209">
        <v>82.861400894187796</v>
      </c>
      <c r="E87" s="209">
        <v>78.853046594982104</v>
      </c>
      <c r="F87" s="209">
        <v>71.942446043165504</v>
      </c>
      <c r="G87" s="209">
        <v>71.836489329726504</v>
      </c>
      <c r="H87" s="209">
        <v>65.583634175691898</v>
      </c>
      <c r="I87" s="209">
        <v>61.792597124502898</v>
      </c>
      <c r="J87" s="209">
        <v>55.538123627235599</v>
      </c>
      <c r="K87" s="209">
        <v>54.492377554330197</v>
      </c>
      <c r="L87" s="209">
        <v>37.504148689014301</v>
      </c>
      <c r="M87" s="209">
        <v>32.6012354152368</v>
      </c>
      <c r="N87" s="209">
        <v>36.2473347547974</v>
      </c>
      <c r="O87" s="209">
        <v>29.785688339992699</v>
      </c>
    </row>
    <row r="88" spans="1:15" ht="14.4">
      <c r="A88" s="330">
        <v>704</v>
      </c>
      <c r="B88" s="70" t="s">
        <v>80</v>
      </c>
      <c r="C88" s="209">
        <v>102.497398543184</v>
      </c>
      <c r="D88" s="209">
        <v>105.81745235707101</v>
      </c>
      <c r="E88" s="209">
        <v>114.95372625426199</v>
      </c>
      <c r="F88" s="209">
        <v>113.01044634378</v>
      </c>
      <c r="G88" s="209">
        <v>92.592592592592595</v>
      </c>
      <c r="H88" s="209">
        <v>100.90090090090099</v>
      </c>
      <c r="I88" s="209">
        <v>96.401599289204796</v>
      </c>
      <c r="J88" s="209">
        <v>85.537918871252202</v>
      </c>
      <c r="K88" s="209">
        <v>76.889085285019902</v>
      </c>
      <c r="L88" s="209">
        <v>57.692307692307701</v>
      </c>
      <c r="M88" s="209">
        <v>52.470485351989502</v>
      </c>
      <c r="N88" s="209">
        <v>48.651039363113703</v>
      </c>
      <c r="O88" s="209">
        <v>40.6181015452539</v>
      </c>
    </row>
    <row r="89" spans="1:15" ht="14.4">
      <c r="A89" s="330">
        <v>705</v>
      </c>
      <c r="B89" s="70" t="s">
        <v>81</v>
      </c>
      <c r="C89" s="209">
        <v>81.981212638770302</v>
      </c>
      <c r="D89" s="209">
        <v>99.329421626152595</v>
      </c>
      <c r="E89" s="209">
        <v>96.066252587991698</v>
      </c>
      <c r="F89" s="209">
        <v>76.323348379154694</v>
      </c>
      <c r="G89" s="209">
        <v>86.515028432169004</v>
      </c>
      <c r="H89" s="209">
        <v>74.207781789009204</v>
      </c>
      <c r="I89" s="209">
        <v>68.136272545090193</v>
      </c>
      <c r="J89" s="209">
        <v>66.129032258064498</v>
      </c>
      <c r="K89" s="209">
        <v>57.306590257879698</v>
      </c>
      <c r="L89" s="209">
        <v>46.406570841889099</v>
      </c>
      <c r="M89" s="209">
        <v>41.215653621981701</v>
      </c>
      <c r="N89" s="209">
        <v>41.276595744680897</v>
      </c>
      <c r="O89" s="209">
        <v>35.193133047210303</v>
      </c>
    </row>
    <row r="90" spans="1:15" ht="14.4">
      <c r="A90" s="330">
        <v>706</v>
      </c>
      <c r="B90" s="70" t="s">
        <v>82</v>
      </c>
      <c r="C90" s="209">
        <v>84.158415841584201</v>
      </c>
      <c r="D90" s="209">
        <v>78.947368421052602</v>
      </c>
      <c r="E90" s="209">
        <v>83.266613290632506</v>
      </c>
      <c r="F90" s="209">
        <v>77.350257834192803</v>
      </c>
      <c r="G90" s="209">
        <v>66.011787819253399</v>
      </c>
      <c r="H90" s="209">
        <v>67.546583850931697</v>
      </c>
      <c r="I90" s="209">
        <v>54.608830364058903</v>
      </c>
      <c r="J90" s="209">
        <v>54.495912806539501</v>
      </c>
      <c r="K90" s="209">
        <v>45.3648915187377</v>
      </c>
      <c r="L90" s="209">
        <v>30.027657052548399</v>
      </c>
      <c r="M90" s="209">
        <v>30.3878448620552</v>
      </c>
      <c r="N90" s="209">
        <v>32.089851584436403</v>
      </c>
      <c r="O90" s="209">
        <v>25.0297973778308</v>
      </c>
    </row>
    <row r="91" spans="1:15">
      <c r="A91" s="145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45"/>
    </row>
    <row r="92" spans="1:15" ht="15.45" customHeight="1">
      <c r="B92" s="422" t="s">
        <v>605</v>
      </c>
      <c r="C92" s="422"/>
      <c r="D92" s="422"/>
      <c r="E92" s="422"/>
      <c r="F92" s="422"/>
      <c r="G92" s="422"/>
      <c r="H92" s="422"/>
      <c r="I92" s="422"/>
      <c r="J92" s="422"/>
      <c r="K92" s="422"/>
      <c r="L92" s="422"/>
      <c r="M92" s="422"/>
      <c r="N92" s="422"/>
      <c r="O92" s="422"/>
    </row>
    <row r="93" spans="1:15">
      <c r="B93" s="422"/>
      <c r="C93" s="422"/>
      <c r="D93" s="422"/>
      <c r="E93" s="422"/>
      <c r="F93" s="422"/>
      <c r="G93" s="422"/>
      <c r="H93" s="422"/>
      <c r="I93" s="422"/>
      <c r="J93" s="422"/>
      <c r="K93" s="422"/>
      <c r="L93" s="422"/>
      <c r="M93" s="422"/>
      <c r="N93" s="422"/>
      <c r="O93" s="422"/>
    </row>
  </sheetData>
  <mergeCells count="1">
    <mergeCell ref="B92:O93"/>
  </mergeCells>
  <phoneticPr fontId="25" alignment="center"/>
  <hyperlinks>
    <hyperlink ref="A1" location="'ODS 3'!A1" display="ODS 3" xr:uid="{00000000-0004-0000-1400-000000000000}"/>
  </hyperlinks>
  <pageMargins left="0.7" right="0.7" top="0.75" bottom="0.75" header="0.3" footer="0.3"/>
  <pageSetup scale="75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O93"/>
  <sheetViews>
    <sheetView zoomScale="80" zoomScaleNormal="80" workbookViewId="0">
      <selection activeCell="B4" sqref="B4:J4"/>
    </sheetView>
  </sheetViews>
  <sheetFormatPr baseColWidth="10" defaultColWidth="11.44140625" defaultRowHeight="13.2"/>
  <cols>
    <col min="1" max="1" width="11.44140625" style="48"/>
    <col min="2" max="2" width="20.6640625" style="48" customWidth="1"/>
    <col min="3" max="16384" width="11.44140625" style="48"/>
  </cols>
  <sheetData>
    <row r="1" spans="1:15" ht="13.8" thickBot="1">
      <c r="A1" s="170" t="s">
        <v>250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>
      <c r="A2" s="435" t="s">
        <v>353</v>
      </c>
      <c r="B2" s="436"/>
      <c r="C2" s="146"/>
      <c r="D2" s="146"/>
      <c r="E2" s="146"/>
      <c r="F2" s="146"/>
      <c r="G2" s="146"/>
      <c r="H2" s="146"/>
      <c r="I2" s="145"/>
      <c r="J2" s="145"/>
      <c r="K2" s="145"/>
      <c r="L2" s="145"/>
      <c r="M2" s="145"/>
      <c r="N2" s="145"/>
      <c r="O2" s="145"/>
    </row>
    <row r="3" spans="1: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>
      <c r="A4" s="146"/>
      <c r="B4" s="414" t="s">
        <v>352</v>
      </c>
      <c r="C4" s="414"/>
      <c r="D4" s="414"/>
      <c r="E4" s="414"/>
      <c r="F4" s="414"/>
      <c r="G4" s="414"/>
      <c r="H4" s="414"/>
      <c r="I4" s="414"/>
      <c r="J4" s="414"/>
      <c r="K4" s="146"/>
      <c r="L4" s="146"/>
      <c r="M4" s="145"/>
      <c r="N4" s="145"/>
      <c r="O4" s="145"/>
    </row>
    <row r="5" spans="1:15">
      <c r="A5" s="149"/>
      <c r="B5" s="149"/>
      <c r="C5" s="149"/>
      <c r="D5" s="149"/>
      <c r="E5" s="149"/>
      <c r="F5" s="149"/>
      <c r="G5" s="149"/>
      <c r="H5" s="149"/>
      <c r="I5" s="145"/>
      <c r="J5" s="145"/>
      <c r="K5" s="145"/>
      <c r="L5" s="145"/>
      <c r="M5" s="145"/>
      <c r="N5" s="145"/>
      <c r="O5" s="145"/>
    </row>
    <row r="6" spans="1:15">
      <c r="A6" s="329" t="s">
        <v>1161</v>
      </c>
      <c r="B6" s="126" t="s">
        <v>86</v>
      </c>
      <c r="C6" s="123">
        <v>2010</v>
      </c>
      <c r="D6" s="123">
        <v>2011</v>
      </c>
      <c r="E6" s="123">
        <v>2012</v>
      </c>
      <c r="F6" s="123">
        <v>2013</v>
      </c>
      <c r="G6" s="123">
        <v>2014</v>
      </c>
      <c r="H6" s="123">
        <v>2015</v>
      </c>
      <c r="I6" s="123">
        <v>2016</v>
      </c>
      <c r="J6" s="123">
        <v>2017</v>
      </c>
      <c r="K6" s="123">
        <v>2018</v>
      </c>
      <c r="L6" s="123">
        <v>2019</v>
      </c>
      <c r="M6" s="123">
        <v>2020</v>
      </c>
      <c r="N6" s="123">
        <v>2021</v>
      </c>
      <c r="O6" s="123">
        <v>2022</v>
      </c>
    </row>
    <row r="7" spans="1:15">
      <c r="A7" s="330">
        <v>101</v>
      </c>
      <c r="B7" s="104" t="s">
        <v>1</v>
      </c>
      <c r="C7" s="33">
        <v>36.881511706215584</v>
      </c>
      <c r="D7" s="33">
        <v>37.938958996895543</v>
      </c>
      <c r="E7" s="33">
        <v>40.660789321908211</v>
      </c>
      <c r="F7" s="33">
        <v>38.93407896966616</v>
      </c>
      <c r="G7" s="105">
        <v>35.425057381663848</v>
      </c>
      <c r="H7" s="33">
        <v>31.6028091385901</v>
      </c>
      <c r="I7" s="33">
        <v>32.206559919711694</v>
      </c>
      <c r="J7" s="105">
        <v>31.726719700514735</v>
      </c>
      <c r="K7" s="105">
        <v>30.904654834234321</v>
      </c>
      <c r="L7" s="33">
        <v>27.301092043681749</v>
      </c>
      <c r="M7" s="33">
        <v>19.638217069758145</v>
      </c>
      <c r="N7" s="33">
        <v>15.240328253223915</v>
      </c>
      <c r="O7" s="33">
        <v>21.940667490729293</v>
      </c>
    </row>
    <row r="8" spans="1:15">
      <c r="A8" s="330">
        <v>102</v>
      </c>
      <c r="B8" s="104" t="s">
        <v>2</v>
      </c>
      <c r="C8" s="33">
        <v>26.156506701253782</v>
      </c>
      <c r="D8" s="33">
        <v>23.671185711211535</v>
      </c>
      <c r="E8" s="33">
        <v>21.350010782833728</v>
      </c>
      <c r="F8" s="33">
        <v>21.517061508367746</v>
      </c>
      <c r="G8" s="33">
        <v>20.243796255986066</v>
      </c>
      <c r="H8" s="33">
        <v>18.169877408056042</v>
      </c>
      <c r="I8" s="33">
        <v>18.306131451257166</v>
      </c>
      <c r="J8" s="33">
        <v>13.510520487264673</v>
      </c>
      <c r="K8" s="33">
        <v>17.489484170909897</v>
      </c>
      <c r="L8" s="33">
        <v>11.702362552439833</v>
      </c>
      <c r="M8" s="33">
        <v>10.835913312693499</v>
      </c>
      <c r="N8" s="33">
        <v>6.4935064935064943</v>
      </c>
      <c r="O8" s="33">
        <v>10.101010101010102</v>
      </c>
    </row>
    <row r="9" spans="1:15">
      <c r="A9" s="330">
        <v>103</v>
      </c>
      <c r="B9" s="104" t="s">
        <v>3</v>
      </c>
      <c r="C9" s="33">
        <v>32.283757234641321</v>
      </c>
      <c r="D9" s="33">
        <v>33.297872340425535</v>
      </c>
      <c r="E9" s="33">
        <v>35.482312523484886</v>
      </c>
      <c r="F9" s="33">
        <v>30.390501606666305</v>
      </c>
      <c r="G9" s="33">
        <v>29.492530755711773</v>
      </c>
      <c r="H9" s="33">
        <v>27.299010341376626</v>
      </c>
      <c r="I9" s="33">
        <v>25.323610875586457</v>
      </c>
      <c r="J9" s="33">
        <v>22.645187181104166</v>
      </c>
      <c r="K9" s="33">
        <v>22.810166155271233</v>
      </c>
      <c r="L9" s="33">
        <v>19.236374234916934</v>
      </c>
      <c r="M9" s="33">
        <v>14.397828524222577</v>
      </c>
      <c r="N9" s="33">
        <v>10.740429617184688</v>
      </c>
      <c r="O9" s="33">
        <v>13.281815986476696</v>
      </c>
    </row>
    <row r="10" spans="1:15">
      <c r="A10" s="330">
        <v>104</v>
      </c>
      <c r="B10" s="104" t="s">
        <v>4</v>
      </c>
      <c r="C10" s="33">
        <v>21.995537137392411</v>
      </c>
      <c r="D10" s="33">
        <v>22.712310730743908</v>
      </c>
      <c r="E10" s="33">
        <v>28.767123287671232</v>
      </c>
      <c r="F10" s="33">
        <v>17.953321364452425</v>
      </c>
      <c r="G10" s="33">
        <v>23.212280044926995</v>
      </c>
      <c r="H10" s="33">
        <v>22.003929273084481</v>
      </c>
      <c r="I10" s="33">
        <v>17.915309446254074</v>
      </c>
      <c r="J10" s="33">
        <v>11.784511784511785</v>
      </c>
      <c r="K10" s="33">
        <v>10.860121633362294</v>
      </c>
      <c r="L10" s="33">
        <v>14.304872597228432</v>
      </c>
      <c r="M10" s="33">
        <v>8.8044485634847085</v>
      </c>
      <c r="N10" s="33">
        <v>8.3565459610027855</v>
      </c>
      <c r="O10" s="33">
        <v>16.995865870463941</v>
      </c>
    </row>
    <row r="11" spans="1:15">
      <c r="A11" s="330">
        <v>105</v>
      </c>
      <c r="B11" s="104" t="s">
        <v>5</v>
      </c>
      <c r="C11" s="33">
        <v>41.902604756511892</v>
      </c>
      <c r="D11" s="33">
        <v>44.405997693194927</v>
      </c>
      <c r="E11" s="33">
        <v>30.231179608772969</v>
      </c>
      <c r="F11" s="33">
        <v>23.270055113288425</v>
      </c>
      <c r="G11" s="33">
        <v>28.949024543738201</v>
      </c>
      <c r="H11" s="33">
        <v>31.859557867360209</v>
      </c>
      <c r="I11" s="33">
        <v>23.458445040214475</v>
      </c>
      <c r="J11" s="33">
        <v>30.344827586206897</v>
      </c>
      <c r="K11" s="33">
        <v>19.830028328611899</v>
      </c>
      <c r="L11" s="33">
        <v>19.565217391304348</v>
      </c>
      <c r="M11" s="33">
        <v>21.625652498135718</v>
      </c>
      <c r="N11" s="33">
        <v>10.6544901065449</v>
      </c>
      <c r="O11" s="33">
        <v>26.902382782475019</v>
      </c>
    </row>
    <row r="12" spans="1:15">
      <c r="A12" s="330">
        <v>106</v>
      </c>
      <c r="B12" s="104" t="s">
        <v>6</v>
      </c>
      <c r="C12" s="33">
        <v>29.369773607995104</v>
      </c>
      <c r="D12" s="33">
        <v>33.659730722154222</v>
      </c>
      <c r="E12" s="33">
        <v>38.643371017471736</v>
      </c>
      <c r="F12" s="33">
        <v>32.264779350541211</v>
      </c>
      <c r="G12" s="33">
        <v>27.230833682446583</v>
      </c>
      <c r="H12" s="33">
        <v>27.519051651143101</v>
      </c>
      <c r="I12" s="33">
        <v>26.655202063628547</v>
      </c>
      <c r="J12" s="33">
        <v>24.16195037004789</v>
      </c>
      <c r="K12" s="33">
        <v>23.260917270133859</v>
      </c>
      <c r="L12" s="33">
        <v>18.522601984564499</v>
      </c>
      <c r="M12" s="33">
        <v>13.59786000891663</v>
      </c>
      <c r="N12" s="33">
        <v>15.227272727272727</v>
      </c>
      <c r="O12" s="33">
        <v>19.279320633463392</v>
      </c>
    </row>
    <row r="13" spans="1:15">
      <c r="A13" s="330">
        <v>107</v>
      </c>
      <c r="B13" s="104" t="s">
        <v>7</v>
      </c>
      <c r="C13" s="33">
        <v>23.123909249563702</v>
      </c>
      <c r="D13" s="33">
        <v>26.583961010190517</v>
      </c>
      <c r="E13" s="33">
        <v>20.871143375680582</v>
      </c>
      <c r="F13" s="33">
        <v>25.676937441643322</v>
      </c>
      <c r="G13" s="33">
        <v>19.626615605552896</v>
      </c>
      <c r="H13" s="33">
        <v>20.659124446630596</v>
      </c>
      <c r="I13" s="33">
        <v>20.202020202020204</v>
      </c>
      <c r="J13" s="33">
        <v>17.107309486780714</v>
      </c>
      <c r="K13" s="33">
        <v>17.469560614081523</v>
      </c>
      <c r="L13" s="33">
        <v>18.908698001080499</v>
      </c>
      <c r="M13" s="33">
        <v>14.941892639734366</v>
      </c>
      <c r="N13" s="33">
        <v>12.256267409470752</v>
      </c>
      <c r="O13" s="33">
        <v>13.318534961154272</v>
      </c>
    </row>
    <row r="14" spans="1:15">
      <c r="A14" s="330">
        <v>108</v>
      </c>
      <c r="B14" s="104" t="s">
        <v>8</v>
      </c>
      <c r="C14" s="33">
        <v>25.719307984087337</v>
      </c>
      <c r="D14" s="33">
        <v>27.386981804539484</v>
      </c>
      <c r="E14" s="33">
        <v>25.009582215408201</v>
      </c>
      <c r="F14" s="33">
        <v>23.722807362929423</v>
      </c>
      <c r="G14" s="33">
        <v>23.835864427235244</v>
      </c>
      <c r="H14" s="33">
        <v>25.482306819354175</v>
      </c>
      <c r="I14" s="33">
        <v>20.164695945945947</v>
      </c>
      <c r="J14" s="33">
        <v>20.703040759111495</v>
      </c>
      <c r="K14" s="33">
        <v>19.203335893778121</v>
      </c>
      <c r="L14" s="33">
        <v>15.146452834391358</v>
      </c>
      <c r="M14" s="33">
        <v>11.136363636363637</v>
      </c>
      <c r="N14" s="33">
        <v>8.5539244018032594</v>
      </c>
      <c r="O14" s="33">
        <v>13.617318435754189</v>
      </c>
    </row>
    <row r="15" spans="1:15">
      <c r="A15" s="330">
        <v>109</v>
      </c>
      <c r="B15" s="104" t="s">
        <v>9</v>
      </c>
      <c r="C15" s="33">
        <v>26.145482785399949</v>
      </c>
      <c r="D15" s="33">
        <v>21.461420541645378</v>
      </c>
      <c r="E15" s="33">
        <v>20.81218274111675</v>
      </c>
      <c r="F15" s="33">
        <v>22.058823529411764</v>
      </c>
      <c r="G15" s="33">
        <v>24.654088050314467</v>
      </c>
      <c r="H15" s="33">
        <v>21.564694082246739</v>
      </c>
      <c r="I15" s="33">
        <v>15.936254980079681</v>
      </c>
      <c r="J15" s="33">
        <v>16.033547113961518</v>
      </c>
      <c r="K15" s="33">
        <v>14.827418570734078</v>
      </c>
      <c r="L15" s="33">
        <v>9.5602294455066925</v>
      </c>
      <c r="M15" s="33">
        <v>11.095372993389992</v>
      </c>
      <c r="N15" s="33">
        <v>6.8752963489805596</v>
      </c>
      <c r="O15" s="33">
        <v>10.370021211407025</v>
      </c>
    </row>
    <row r="16" spans="1:15">
      <c r="A16" s="330">
        <v>110</v>
      </c>
      <c r="B16" s="104" t="s">
        <v>10</v>
      </c>
      <c r="C16" s="33">
        <v>38.54639844256976</v>
      </c>
      <c r="D16" s="33">
        <v>30.946523371746732</v>
      </c>
      <c r="E16" s="33">
        <v>36.309213951067157</v>
      </c>
      <c r="F16" s="33">
        <v>34.577964764659477</v>
      </c>
      <c r="G16" s="33">
        <v>32.100396301188901</v>
      </c>
      <c r="H16" s="33">
        <v>28.092131540407401</v>
      </c>
      <c r="I16" s="33">
        <v>25.037017095167588</v>
      </c>
      <c r="J16" s="33">
        <v>24.711473183978274</v>
      </c>
      <c r="K16" s="33">
        <v>24.413529732678668</v>
      </c>
      <c r="L16" s="33">
        <v>23.087431693989071</v>
      </c>
      <c r="M16" s="33">
        <v>12.506871907641562</v>
      </c>
      <c r="N16" s="33">
        <v>11.450914676721128</v>
      </c>
      <c r="O16" s="33">
        <v>13.486934532171958</v>
      </c>
    </row>
    <row r="17" spans="1:15">
      <c r="A17" s="330">
        <v>111</v>
      </c>
      <c r="B17" s="104" t="s">
        <v>11</v>
      </c>
      <c r="C17" s="33">
        <v>25.241124563923663</v>
      </c>
      <c r="D17" s="33">
        <v>24.821973550356052</v>
      </c>
      <c r="E17" s="33">
        <v>26.010973379394432</v>
      </c>
      <c r="F17" s="33">
        <v>23.260559069577639</v>
      </c>
      <c r="G17" s="33">
        <v>20.57445508250153</v>
      </c>
      <c r="H17" s="33">
        <v>19.379844961240309</v>
      </c>
      <c r="I17" s="33">
        <v>20.59308072487644</v>
      </c>
      <c r="J17" s="33">
        <v>17.834923268353378</v>
      </c>
      <c r="K17" s="33">
        <v>16.413879077498439</v>
      </c>
      <c r="L17" s="33">
        <v>11.63515478911282</v>
      </c>
      <c r="M17" s="33">
        <v>8.3455038597955351</v>
      </c>
      <c r="N17" s="33">
        <v>7.3746312684365778</v>
      </c>
      <c r="O17" s="33">
        <v>9.0621707060063219</v>
      </c>
    </row>
    <row r="18" spans="1:15">
      <c r="A18" s="330">
        <v>112</v>
      </c>
      <c r="B18" s="104" t="s">
        <v>12</v>
      </c>
      <c r="C18" s="33">
        <v>25.113008538422903</v>
      </c>
      <c r="D18" s="33">
        <v>30.601659751037342</v>
      </c>
      <c r="E18" s="33">
        <v>22.678185745140389</v>
      </c>
      <c r="F18" s="33">
        <v>26.613816534541336</v>
      </c>
      <c r="G18" s="33">
        <v>32.52513305736251</v>
      </c>
      <c r="H18" s="33">
        <v>21.104903786468032</v>
      </c>
      <c r="I18" s="33">
        <v>23.855577047066408</v>
      </c>
      <c r="J18" s="33">
        <v>26.684456304202801</v>
      </c>
      <c r="K18" s="33">
        <v>21.453287197231834</v>
      </c>
      <c r="L18" s="33">
        <v>19.957234497505347</v>
      </c>
      <c r="M18" s="33">
        <v>12.601927353595256</v>
      </c>
      <c r="N18" s="33">
        <v>10.518407212622089</v>
      </c>
      <c r="O18" s="33">
        <v>15.037593984962406</v>
      </c>
    </row>
    <row r="19" spans="1:15">
      <c r="A19" s="330">
        <v>113</v>
      </c>
      <c r="B19" s="104" t="s">
        <v>13</v>
      </c>
      <c r="C19" s="33">
        <v>26.227106227106226</v>
      </c>
      <c r="D19" s="33">
        <v>26.249443867714668</v>
      </c>
      <c r="E19" s="33">
        <v>27.845036319612589</v>
      </c>
      <c r="F19" s="33">
        <v>27.639751552795033</v>
      </c>
      <c r="G19" s="33">
        <v>25.035652036127399</v>
      </c>
      <c r="H19" s="33">
        <v>20.779220779220779</v>
      </c>
      <c r="I19" s="33">
        <v>23.411371237458191</v>
      </c>
      <c r="J19" s="33">
        <v>20.973010142685233</v>
      </c>
      <c r="K19" s="33">
        <v>23.956314955081908</v>
      </c>
      <c r="L19" s="33">
        <v>15.129682997118156</v>
      </c>
      <c r="M19" s="33">
        <v>14.814814814814815</v>
      </c>
      <c r="N19" s="33">
        <v>10.438413361169102</v>
      </c>
      <c r="O19" s="33">
        <v>14.434180138568129</v>
      </c>
    </row>
    <row r="20" spans="1:15">
      <c r="A20" s="330">
        <v>114</v>
      </c>
      <c r="B20" s="104" t="s">
        <v>14</v>
      </c>
      <c r="C20" s="33">
        <v>23.843248347497639</v>
      </c>
      <c r="D20" s="33">
        <v>23.781212841854934</v>
      </c>
      <c r="E20" s="33">
        <v>19.555770159343314</v>
      </c>
      <c r="F20" s="33">
        <v>15.517241379310345</v>
      </c>
      <c r="G20" s="33">
        <v>13.996500874781304</v>
      </c>
      <c r="H20" s="33">
        <v>17.820773930753564</v>
      </c>
      <c r="I20" s="33">
        <v>14.153371075656201</v>
      </c>
      <c r="J20" s="33">
        <v>14.01141670991178</v>
      </c>
      <c r="K20" s="33">
        <v>13.538141109086176</v>
      </c>
      <c r="L20" s="33">
        <v>9.6429502215272347</v>
      </c>
      <c r="M20" s="33">
        <v>7.0736180246266702</v>
      </c>
      <c r="N20" s="33">
        <v>4.4914134742404226</v>
      </c>
      <c r="O20" s="33">
        <v>9.7522403795466541</v>
      </c>
    </row>
    <row r="21" spans="1:15">
      <c r="A21" s="330">
        <v>115</v>
      </c>
      <c r="B21" s="104" t="s">
        <v>15</v>
      </c>
      <c r="C21" s="33">
        <v>16.420702556641032</v>
      </c>
      <c r="D21" s="33">
        <v>15.135365593690045</v>
      </c>
      <c r="E21" s="33">
        <v>11.022927689594356</v>
      </c>
      <c r="F21" s="33">
        <v>11.691884456671252</v>
      </c>
      <c r="G21" s="33">
        <v>9.4966761633428298</v>
      </c>
      <c r="H21" s="33">
        <v>9.6367679762787262</v>
      </c>
      <c r="I21" s="33">
        <v>10.791366906474821</v>
      </c>
      <c r="J21" s="33">
        <v>10.133333333333333</v>
      </c>
      <c r="K21" s="33">
        <v>8.8446655610834704</v>
      </c>
      <c r="L21" s="33">
        <v>6.2875107173478133</v>
      </c>
      <c r="M21" s="33">
        <v>5.6530794406426654</v>
      </c>
      <c r="N21" s="33">
        <v>5.1499545592244775</v>
      </c>
      <c r="O21" s="33">
        <v>6.1068702290076331</v>
      </c>
    </row>
    <row r="22" spans="1:15">
      <c r="A22" s="330">
        <v>116</v>
      </c>
      <c r="B22" s="104" t="s">
        <v>83</v>
      </c>
      <c r="C22" s="33">
        <v>27.491408934707902</v>
      </c>
      <c r="D22" s="33">
        <v>32.142857142857139</v>
      </c>
      <c r="E22" s="33">
        <v>24.299065420560748</v>
      </c>
      <c r="F22" s="33">
        <v>17.68172888015717</v>
      </c>
      <c r="G22" s="33">
        <v>30.991735537190085</v>
      </c>
      <c r="H22" s="33">
        <v>21.786492374727668</v>
      </c>
      <c r="I22" s="33">
        <v>24.830699774266364</v>
      </c>
      <c r="J22" s="33">
        <v>39.443155452436194</v>
      </c>
      <c r="K22" s="33">
        <v>38.186157517899765</v>
      </c>
      <c r="L22" s="33">
        <v>12.345679012345679</v>
      </c>
      <c r="M22" s="33">
        <v>25.380710659898476</v>
      </c>
      <c r="N22" s="33">
        <v>10.230179028132993</v>
      </c>
      <c r="O22" s="33">
        <v>17.811704834605596</v>
      </c>
    </row>
    <row r="23" spans="1:15">
      <c r="A23" s="330">
        <v>117</v>
      </c>
      <c r="B23" s="104" t="s">
        <v>17</v>
      </c>
      <c r="C23" s="33">
        <v>27.739251040221916</v>
      </c>
      <c r="D23" s="33">
        <v>31.029619181946405</v>
      </c>
      <c r="E23" s="33">
        <v>33.093525179856115</v>
      </c>
      <c r="F23" s="33">
        <v>41.3589364844904</v>
      </c>
      <c r="G23" s="33">
        <v>49.773755656108591</v>
      </c>
      <c r="H23" s="33">
        <v>37.151702786377705</v>
      </c>
      <c r="I23" s="33">
        <v>30.110935023771791</v>
      </c>
      <c r="J23" s="33">
        <v>25.889967637540455</v>
      </c>
      <c r="K23" s="33">
        <v>26.315789473684209</v>
      </c>
      <c r="L23" s="33">
        <v>13.311148086522463</v>
      </c>
      <c r="M23" s="33">
        <v>42.444821731748725</v>
      </c>
      <c r="N23" s="33">
        <v>24.432809773123907</v>
      </c>
      <c r="O23" s="33">
        <v>24.822695035460995</v>
      </c>
    </row>
    <row r="24" spans="1:15">
      <c r="A24" s="330">
        <v>118</v>
      </c>
      <c r="B24" s="104" t="s">
        <v>18</v>
      </c>
      <c r="C24" s="33">
        <v>23.105053191489365</v>
      </c>
      <c r="D24" s="33">
        <v>23.255813953488371</v>
      </c>
      <c r="E24" s="33">
        <v>27.266644362663097</v>
      </c>
      <c r="F24" s="33">
        <v>20.31144211238998</v>
      </c>
      <c r="G24" s="33">
        <v>22.138964577656676</v>
      </c>
      <c r="H24" s="33">
        <v>20.288858321870698</v>
      </c>
      <c r="I24" s="33">
        <v>18.583450210378682</v>
      </c>
      <c r="J24" s="33">
        <v>18.198037466547724</v>
      </c>
      <c r="K24" s="33">
        <v>16.811279826464208</v>
      </c>
      <c r="L24" s="33">
        <v>14.429223744292237</v>
      </c>
      <c r="M24" s="33">
        <v>10.38961038961039</v>
      </c>
      <c r="N24" s="33">
        <v>8.2924990576705611</v>
      </c>
      <c r="O24" s="33">
        <v>10.986929342678538</v>
      </c>
    </row>
    <row r="25" spans="1:15">
      <c r="A25" s="330">
        <v>119</v>
      </c>
      <c r="B25" s="104" t="s">
        <v>19</v>
      </c>
      <c r="C25" s="33">
        <v>29.583146571044377</v>
      </c>
      <c r="D25" s="33">
        <v>29.573590096286107</v>
      </c>
      <c r="E25" s="33">
        <v>29.084890044927878</v>
      </c>
      <c r="F25" s="33">
        <v>26.333006215243703</v>
      </c>
      <c r="G25" s="33">
        <v>27.027027027027028</v>
      </c>
      <c r="H25" s="33">
        <v>22.958289519803714</v>
      </c>
      <c r="I25" s="33">
        <v>25.617732558139537</v>
      </c>
      <c r="J25" s="33">
        <v>22.770041400075272</v>
      </c>
      <c r="K25" s="33">
        <v>21.766592167913711</v>
      </c>
      <c r="L25" s="33">
        <v>21.133814102564102</v>
      </c>
      <c r="M25" s="33">
        <v>13.604735694256933</v>
      </c>
      <c r="N25" s="33">
        <v>11.244298292139598</v>
      </c>
      <c r="O25" s="33">
        <v>18.230563002680963</v>
      </c>
    </row>
    <row r="26" spans="1:15">
      <c r="A26" s="330">
        <v>120</v>
      </c>
      <c r="B26" s="104" t="s">
        <v>20</v>
      </c>
      <c r="C26" s="33">
        <v>48.959608323133416</v>
      </c>
      <c r="D26" s="33">
        <v>40.865384615384613</v>
      </c>
      <c r="E26" s="33">
        <v>56.152927120669055</v>
      </c>
      <c r="F26" s="33">
        <v>46.208530805687204</v>
      </c>
      <c r="G26" s="33">
        <v>42.203985932004692</v>
      </c>
      <c r="H26" s="33">
        <v>32.596041909196735</v>
      </c>
      <c r="I26" s="33">
        <v>43.526785714285715</v>
      </c>
      <c r="J26" s="33">
        <v>33.155080213903744</v>
      </c>
      <c r="K26" s="33">
        <v>24.415055951169887</v>
      </c>
      <c r="L26" s="33">
        <v>28.155339805825243</v>
      </c>
      <c r="M26" s="33">
        <v>14.869888475836431</v>
      </c>
      <c r="N26" s="33">
        <v>15.843429636533086</v>
      </c>
      <c r="O26" s="33">
        <v>12.037037037037036</v>
      </c>
    </row>
    <row r="27" spans="1:15">
      <c r="A27" s="330">
        <v>201</v>
      </c>
      <c r="B27" s="2" t="s">
        <v>21</v>
      </c>
      <c r="C27" s="33">
        <v>33.892009842611081</v>
      </c>
      <c r="D27" s="33">
        <v>31.886338393187703</v>
      </c>
      <c r="E27" s="33">
        <v>33.553304210428479</v>
      </c>
      <c r="F27" s="33">
        <v>31.475748194014447</v>
      </c>
      <c r="G27" s="33">
        <v>28.704531551456402</v>
      </c>
      <c r="H27" s="33">
        <v>29.290487700838902</v>
      </c>
      <c r="I27" s="33">
        <v>28.011204481792717</v>
      </c>
      <c r="J27" s="33">
        <v>26.414378527054584</v>
      </c>
      <c r="K27" s="33">
        <v>24.60871204978314</v>
      </c>
      <c r="L27" s="33">
        <v>22.529681219033375</v>
      </c>
      <c r="M27" s="33">
        <v>17.693346370535924</v>
      </c>
      <c r="N27" s="33">
        <v>14.189728891603629</v>
      </c>
      <c r="O27" s="33">
        <v>20.753122358906943</v>
      </c>
    </row>
    <row r="28" spans="1:15">
      <c r="A28" s="330">
        <v>202</v>
      </c>
      <c r="B28" s="2" t="s">
        <v>22</v>
      </c>
      <c r="C28" s="33">
        <v>26.756311745334795</v>
      </c>
      <c r="D28" s="33">
        <v>30.61646669424907</v>
      </c>
      <c r="E28" s="33">
        <v>29.731993299832496</v>
      </c>
      <c r="F28" s="33">
        <v>26.42420798408865</v>
      </c>
      <c r="G28" s="33">
        <v>26.463397094779232</v>
      </c>
      <c r="H28" s="33">
        <v>28.204004091772614</v>
      </c>
      <c r="I28" s="33">
        <v>25.011165698972757</v>
      </c>
      <c r="J28" s="33">
        <v>25.703054127608105</v>
      </c>
      <c r="K28" s="33">
        <v>24.330527926549347</v>
      </c>
      <c r="L28" s="33">
        <v>19.310984087749112</v>
      </c>
      <c r="M28" s="33">
        <v>19.580200501253131</v>
      </c>
      <c r="N28" s="33">
        <v>14.887551472917327</v>
      </c>
      <c r="O28" s="33">
        <v>19.800411848566451</v>
      </c>
    </row>
    <row r="29" spans="1:15">
      <c r="A29" s="330">
        <v>203</v>
      </c>
      <c r="B29" s="2" t="s">
        <v>23</v>
      </c>
      <c r="C29" s="33">
        <v>27.746636771300448</v>
      </c>
      <c r="D29" s="33">
        <v>35.759184243609447</v>
      </c>
      <c r="E29" s="33">
        <v>32.398316970546986</v>
      </c>
      <c r="F29" s="33">
        <v>33.999150021249463</v>
      </c>
      <c r="G29" s="33">
        <v>30.135039090262971</v>
      </c>
      <c r="H29" s="33">
        <v>27.065731061148501</v>
      </c>
      <c r="I29" s="33">
        <v>25.87961616749055</v>
      </c>
      <c r="J29" s="33">
        <v>26.370064820271065</v>
      </c>
      <c r="K29" s="33">
        <v>24.955436720142604</v>
      </c>
      <c r="L29" s="33">
        <v>16.987974804351978</v>
      </c>
      <c r="M29" s="33">
        <v>16.766236269030642</v>
      </c>
      <c r="N29" s="33">
        <v>8.4033613445378155</v>
      </c>
      <c r="O29" s="33">
        <v>16.428711128495991</v>
      </c>
    </row>
    <row r="30" spans="1:15">
      <c r="A30" s="330">
        <v>204</v>
      </c>
      <c r="B30" s="2" t="s">
        <v>24</v>
      </c>
      <c r="C30" s="33">
        <v>25.157232704402517</v>
      </c>
      <c r="D30" s="33">
        <v>14.492753623188406</v>
      </c>
      <c r="E30" s="33">
        <v>6.1983471074380168</v>
      </c>
      <c r="F30" s="33">
        <v>2.0746887966804981</v>
      </c>
      <c r="G30" s="33">
        <v>20.66115702479339</v>
      </c>
      <c r="H30" s="33">
        <v>6.1983471074380168</v>
      </c>
      <c r="I30" s="33">
        <v>16.877637130801688</v>
      </c>
      <c r="J30" s="33">
        <v>19.230769230769234</v>
      </c>
      <c r="K30" s="33">
        <v>17.316017316017316</v>
      </c>
      <c r="L30" s="33">
        <v>13.100436681222707</v>
      </c>
      <c r="M30" s="33">
        <v>11.111111111111111</v>
      </c>
      <c r="N30" s="33">
        <v>9.0293453724604955</v>
      </c>
      <c r="O30" s="33">
        <v>13.605442176870747</v>
      </c>
    </row>
    <row r="31" spans="1:15">
      <c r="A31" s="330">
        <v>205</v>
      </c>
      <c r="B31" s="2" t="s">
        <v>25</v>
      </c>
      <c r="C31" s="33">
        <v>23.52941176470588</v>
      </c>
      <c r="D31" s="33">
        <v>18.244575936883628</v>
      </c>
      <c r="E31" s="33">
        <v>22.443890274314214</v>
      </c>
      <c r="F31" s="33">
        <v>19.308943089430894</v>
      </c>
      <c r="G31" s="33">
        <v>19.547325102880659</v>
      </c>
      <c r="H31" s="33">
        <v>15.67398119122257</v>
      </c>
      <c r="I31" s="33">
        <v>19.077901430842605</v>
      </c>
      <c r="J31" s="33">
        <v>14.47721179624665</v>
      </c>
      <c r="K31" s="33">
        <v>19.417475728155338</v>
      </c>
      <c r="L31" s="33">
        <v>13.015184381778742</v>
      </c>
      <c r="M31" s="33">
        <v>15.864332603938731</v>
      </c>
      <c r="N31" s="33">
        <v>10.989010989010989</v>
      </c>
      <c r="O31" s="33">
        <v>9.857612267250822</v>
      </c>
    </row>
    <row r="32" spans="1:15">
      <c r="A32" s="330">
        <v>206</v>
      </c>
      <c r="B32" s="2" t="s">
        <v>26</v>
      </c>
      <c r="C32" s="33">
        <v>30.054644808743166</v>
      </c>
      <c r="D32" s="33">
        <v>31.093279839518559</v>
      </c>
      <c r="E32" s="33">
        <v>27.806122448979593</v>
      </c>
      <c r="F32" s="33">
        <v>27.632950990615225</v>
      </c>
      <c r="G32" s="33">
        <v>27.82193958664547</v>
      </c>
      <c r="H32" s="33">
        <v>28.934559221200651</v>
      </c>
      <c r="I32" s="33">
        <v>26.578073089700997</v>
      </c>
      <c r="J32" s="33">
        <v>24.624964619303707</v>
      </c>
      <c r="K32" s="33">
        <v>24.502738541366387</v>
      </c>
      <c r="L32" s="33">
        <v>16.983894582723277</v>
      </c>
      <c r="M32" s="33">
        <v>19.426180514046621</v>
      </c>
      <c r="N32" s="33">
        <v>15.781487101669194</v>
      </c>
      <c r="O32" s="33">
        <v>18.879415347137638</v>
      </c>
    </row>
    <row r="33" spans="1:15">
      <c r="A33" s="330">
        <v>207</v>
      </c>
      <c r="B33" s="2" t="s">
        <v>27</v>
      </c>
      <c r="C33" s="33">
        <v>24.092297251442144</v>
      </c>
      <c r="D33" s="33">
        <v>23.192360163710777</v>
      </c>
      <c r="E33" s="33">
        <v>23.809523809523807</v>
      </c>
      <c r="F33" s="33">
        <v>25.623025623025622</v>
      </c>
      <c r="G33" s="33">
        <v>22.703086200780419</v>
      </c>
      <c r="H33" s="33">
        <v>15.489913544668587</v>
      </c>
      <c r="I33" s="33">
        <v>20.408163265306122</v>
      </c>
      <c r="J33" s="33">
        <v>18.389113644722322</v>
      </c>
      <c r="K33" s="33">
        <v>15.151515151515152</v>
      </c>
      <c r="L33" s="33">
        <v>17.771195853387635</v>
      </c>
      <c r="M33" s="33">
        <v>11.177347242921014</v>
      </c>
      <c r="N33" s="33">
        <v>11.606140022463498</v>
      </c>
      <c r="O33" s="33">
        <v>15.275707898658718</v>
      </c>
    </row>
    <row r="34" spans="1:15">
      <c r="A34" s="330">
        <v>208</v>
      </c>
      <c r="B34" s="2" t="s">
        <v>28</v>
      </c>
      <c r="C34" s="33">
        <v>29.34083601286174</v>
      </c>
      <c r="D34" s="33">
        <v>35.157810627247301</v>
      </c>
      <c r="E34" s="33">
        <v>37.244693632358825</v>
      </c>
      <c r="F34" s="33">
        <v>32.661290322580648</v>
      </c>
      <c r="G34" s="33">
        <v>28.640580879386849</v>
      </c>
      <c r="H34" s="33">
        <v>33.644102148358328</v>
      </c>
      <c r="I34" s="33">
        <v>26.87296416938111</v>
      </c>
      <c r="J34" s="33">
        <v>24.081632653061224</v>
      </c>
      <c r="K34" s="33">
        <v>21.164021164021165</v>
      </c>
      <c r="L34" s="33">
        <v>22.276225192385581</v>
      </c>
      <c r="M34" s="33">
        <v>13.360323886639677</v>
      </c>
      <c r="N34" s="33">
        <v>11.011419249592169</v>
      </c>
      <c r="O34" s="33">
        <v>16.28001628001628</v>
      </c>
    </row>
    <row r="35" spans="1:15">
      <c r="A35" s="330">
        <v>209</v>
      </c>
      <c r="B35" s="2" t="s">
        <v>29</v>
      </c>
      <c r="C35" s="33">
        <v>39.804041641151258</v>
      </c>
      <c r="D35" s="33">
        <v>43.530834340991539</v>
      </c>
      <c r="E35" s="33">
        <v>32.53012048192771</v>
      </c>
      <c r="F35" s="33">
        <v>39.180229053646777</v>
      </c>
      <c r="G35" s="33">
        <v>28.177458033573139</v>
      </c>
      <c r="H35" s="33">
        <v>25.748502994011975</v>
      </c>
      <c r="I35" s="33">
        <v>30.612244897959183</v>
      </c>
      <c r="J35" s="33">
        <v>31.793641271745653</v>
      </c>
      <c r="K35" s="33">
        <v>27.429934406678594</v>
      </c>
      <c r="L35" s="33">
        <v>24.852071005917161</v>
      </c>
      <c r="M35" s="33">
        <v>18.87905604719764</v>
      </c>
      <c r="N35" s="33">
        <v>13.772455089820358</v>
      </c>
      <c r="O35" s="33">
        <v>21.021021021021024</v>
      </c>
    </row>
    <row r="36" spans="1:15">
      <c r="A36" s="330">
        <v>210</v>
      </c>
      <c r="B36" s="2" t="s">
        <v>30</v>
      </c>
      <c r="C36" s="33">
        <v>39.918606738883234</v>
      </c>
      <c r="D36" s="33">
        <v>41.398618060519418</v>
      </c>
      <c r="E36" s="33">
        <v>42.995342171264781</v>
      </c>
      <c r="F36" s="33">
        <v>40.738957756649413</v>
      </c>
      <c r="G36" s="33">
        <v>39.852887977812614</v>
      </c>
      <c r="H36" s="33">
        <v>38.002303169889082</v>
      </c>
      <c r="I36" s="33">
        <v>39.280268374504423</v>
      </c>
      <c r="J36" s="33">
        <v>34.843845682792406</v>
      </c>
      <c r="K36" s="33">
        <v>36.175552427006181</v>
      </c>
      <c r="L36" s="33">
        <v>29.957291031116533</v>
      </c>
      <c r="M36" s="33">
        <v>19.550342130987293</v>
      </c>
      <c r="N36" s="33">
        <v>18.547045412533119</v>
      </c>
      <c r="O36" s="33">
        <v>26.275306135007078</v>
      </c>
    </row>
    <row r="37" spans="1:15">
      <c r="A37" s="330">
        <v>211</v>
      </c>
      <c r="B37" s="2" t="s">
        <v>344</v>
      </c>
      <c r="C37" s="33">
        <v>25.451559934318556</v>
      </c>
      <c r="D37" s="33">
        <v>21.505376344086024</v>
      </c>
      <c r="E37" s="33">
        <v>27.754415475189237</v>
      </c>
      <c r="F37" s="33">
        <v>26.655202063628547</v>
      </c>
      <c r="G37" s="33">
        <v>16.579406631762655</v>
      </c>
      <c r="H37" s="33">
        <v>39.180765805877115</v>
      </c>
      <c r="I37" s="33">
        <v>33.544877606527656</v>
      </c>
      <c r="J37" s="33">
        <v>45.119705340699817</v>
      </c>
      <c r="K37" s="33">
        <v>31.746031746031743</v>
      </c>
      <c r="L37" s="33">
        <v>18.885741265344663</v>
      </c>
      <c r="M37" s="33">
        <v>14.354066985645934</v>
      </c>
      <c r="N37" s="33">
        <v>17.492711370262391</v>
      </c>
      <c r="O37" s="33">
        <v>23.300970873786408</v>
      </c>
    </row>
    <row r="38" spans="1:15">
      <c r="A38" s="330">
        <v>212</v>
      </c>
      <c r="B38" s="2" t="s">
        <v>345</v>
      </c>
      <c r="C38" s="33">
        <v>30.206677265500797</v>
      </c>
      <c r="D38" s="33">
        <v>22.234273318872017</v>
      </c>
      <c r="E38" s="33">
        <v>26.875699888017916</v>
      </c>
      <c r="F38" s="33">
        <v>20.348837209302328</v>
      </c>
      <c r="G38" s="33">
        <v>37.906137184115522</v>
      </c>
      <c r="H38" s="33">
        <v>28.107432854465959</v>
      </c>
      <c r="I38" s="33">
        <v>26.905829596412559</v>
      </c>
      <c r="J38" s="33">
        <v>26.315789473684209</v>
      </c>
      <c r="K38" s="33">
        <v>32.301480484522209</v>
      </c>
      <c r="L38" s="33">
        <v>19.204389574759947</v>
      </c>
      <c r="M38" s="33">
        <v>18.271257905832748</v>
      </c>
      <c r="N38" s="33">
        <v>9.252669039145907</v>
      </c>
      <c r="O38" s="33">
        <v>13.590844062947067</v>
      </c>
    </row>
    <row r="39" spans="1:15">
      <c r="A39" s="330">
        <v>213</v>
      </c>
      <c r="B39" s="2" t="s">
        <v>33</v>
      </c>
      <c r="C39" s="33">
        <v>34.37993334502719</v>
      </c>
      <c r="D39" s="33">
        <v>37.47154613902994</v>
      </c>
      <c r="E39" s="33">
        <v>44.006336912515401</v>
      </c>
      <c r="F39" s="33">
        <v>40.184921763869134</v>
      </c>
      <c r="G39" s="33">
        <v>42.328987319164135</v>
      </c>
      <c r="H39" s="33">
        <v>37.796976241900651</v>
      </c>
      <c r="I39" s="33">
        <v>41.636230825420014</v>
      </c>
      <c r="J39" s="33">
        <v>37.543924542260037</v>
      </c>
      <c r="K39" s="33">
        <v>36.594473487677377</v>
      </c>
      <c r="L39" s="33">
        <v>31.555221637866268</v>
      </c>
      <c r="M39" s="33">
        <v>25.256361564755032</v>
      </c>
      <c r="N39" s="33">
        <v>15.463917525773196</v>
      </c>
      <c r="O39" s="33">
        <v>23.193916349809886</v>
      </c>
    </row>
    <row r="40" spans="1:15">
      <c r="A40" s="330">
        <v>214</v>
      </c>
      <c r="B40" s="2" t="s">
        <v>34</v>
      </c>
      <c r="C40" s="33">
        <v>42.499207104345075</v>
      </c>
      <c r="D40" s="33">
        <v>48.803232825613925</v>
      </c>
      <c r="E40" s="33">
        <v>63.248388087196808</v>
      </c>
      <c r="F40" s="33">
        <v>55.437100213219615</v>
      </c>
      <c r="G40" s="33">
        <v>55.037593984962406</v>
      </c>
      <c r="H40" s="33">
        <v>39.022937146261548</v>
      </c>
      <c r="I40" s="33">
        <v>50.802139037433157</v>
      </c>
      <c r="J40" s="33">
        <v>41.974578776234111</v>
      </c>
      <c r="K40" s="33">
        <v>50.11723329425557</v>
      </c>
      <c r="L40" s="33">
        <v>36.221385105766444</v>
      </c>
      <c r="M40" s="33">
        <v>31.654676258992804</v>
      </c>
      <c r="N40" s="33">
        <v>27.857553130384836</v>
      </c>
      <c r="O40" s="33">
        <v>33.182076006806582</v>
      </c>
    </row>
    <row r="41" spans="1:15">
      <c r="A41" s="330">
        <v>215</v>
      </c>
      <c r="B41" s="2" t="s">
        <v>35</v>
      </c>
      <c r="C41" s="33">
        <v>29.956427015250544</v>
      </c>
      <c r="D41" s="33">
        <v>39.473684210526315</v>
      </c>
      <c r="E41" s="33">
        <v>40.578098943857704</v>
      </c>
      <c r="F41" s="33">
        <v>47.646057855927396</v>
      </c>
      <c r="G41" s="33">
        <v>37.974683544303801</v>
      </c>
      <c r="H41" s="33">
        <v>36.278525453481571</v>
      </c>
      <c r="I41" s="33">
        <v>41.863207547169807</v>
      </c>
      <c r="J41" s="33">
        <v>27.909738717339668</v>
      </c>
      <c r="K41" s="33">
        <v>31.56640857653365</v>
      </c>
      <c r="L41" s="33">
        <v>26.801667659321026</v>
      </c>
      <c r="M41" s="33">
        <v>29.904306220095695</v>
      </c>
      <c r="N41" s="33">
        <v>11.275964391691394</v>
      </c>
      <c r="O41" s="33">
        <v>18.044237485448196</v>
      </c>
    </row>
    <row r="42" spans="1:15" ht="15" customHeight="1">
      <c r="A42" s="330">
        <v>216</v>
      </c>
      <c r="B42" s="2" t="s">
        <v>36</v>
      </c>
      <c r="C42" s="107" t="s">
        <v>350</v>
      </c>
      <c r="D42" s="107" t="s">
        <v>350</v>
      </c>
      <c r="E42" s="107" t="s">
        <v>350</v>
      </c>
      <c r="F42" s="107" t="s">
        <v>350</v>
      </c>
      <c r="G42" s="107" t="s">
        <v>350</v>
      </c>
      <c r="H42" s="107" t="s">
        <v>350</v>
      </c>
      <c r="I42" s="107" t="s">
        <v>350</v>
      </c>
      <c r="J42" s="107" t="s">
        <v>350</v>
      </c>
      <c r="K42" s="107" t="s">
        <v>350</v>
      </c>
      <c r="L42" s="33">
        <v>34.364261168384886</v>
      </c>
      <c r="M42" s="33">
        <v>23.693379790940767</v>
      </c>
      <c r="N42" s="33">
        <v>19.718309859154932</v>
      </c>
      <c r="O42" s="33">
        <v>34.531360112755465</v>
      </c>
    </row>
    <row r="43" spans="1:15">
      <c r="A43" s="330">
        <v>301</v>
      </c>
      <c r="B43" s="2" t="s">
        <v>37</v>
      </c>
      <c r="C43" s="33">
        <v>24.341085271317827</v>
      </c>
      <c r="D43" s="33">
        <v>25.336252736940882</v>
      </c>
      <c r="E43" s="33">
        <v>27.108673185467843</v>
      </c>
      <c r="F43" s="33">
        <v>24.132607459169577</v>
      </c>
      <c r="G43" s="33">
        <v>23.119478160350095</v>
      </c>
      <c r="H43" s="33">
        <v>23.923848033021649</v>
      </c>
      <c r="I43" s="33">
        <v>20.124373812402833</v>
      </c>
      <c r="J43" s="33">
        <v>18.824569155987628</v>
      </c>
      <c r="K43" s="33">
        <v>17.844268204758471</v>
      </c>
      <c r="L43" s="33">
        <v>13.198900091659029</v>
      </c>
      <c r="M43" s="33">
        <v>14.245548266166823</v>
      </c>
      <c r="N43" s="33">
        <v>9.3360007621225112</v>
      </c>
      <c r="O43" s="33">
        <v>12.841399137517969</v>
      </c>
    </row>
    <row r="44" spans="1:15">
      <c r="A44" s="330">
        <v>302</v>
      </c>
      <c r="B44" s="2" t="s">
        <v>38</v>
      </c>
      <c r="C44" s="33">
        <v>27.022024801036462</v>
      </c>
      <c r="D44" s="33">
        <v>35.333707234997192</v>
      </c>
      <c r="E44" s="33">
        <v>35.558090891804525</v>
      </c>
      <c r="F44" s="33">
        <v>39.097451857615248</v>
      </c>
      <c r="G44" s="33">
        <v>29.88323768058579</v>
      </c>
      <c r="H44" s="33">
        <v>25.262732417138238</v>
      </c>
      <c r="I44" s="33">
        <v>27.708850289495452</v>
      </c>
      <c r="J44" s="33">
        <v>20.890483224308927</v>
      </c>
      <c r="K44" s="33">
        <v>22.532188841201716</v>
      </c>
      <c r="L44" s="33">
        <v>17.631693513278186</v>
      </c>
      <c r="M44" s="33">
        <v>16.862658087419572</v>
      </c>
      <c r="N44" s="33">
        <v>14.88833746898263</v>
      </c>
      <c r="O44" s="33">
        <v>17.930095324557424</v>
      </c>
    </row>
    <row r="45" spans="1:15">
      <c r="A45" s="330">
        <v>303</v>
      </c>
      <c r="B45" s="2" t="s">
        <v>39</v>
      </c>
      <c r="C45" s="33">
        <v>26.047166490672296</v>
      </c>
      <c r="D45" s="33">
        <v>26.105362182502354</v>
      </c>
      <c r="E45" s="33">
        <v>27.441197434069849</v>
      </c>
      <c r="F45" s="33">
        <v>22.672455378678244</v>
      </c>
      <c r="G45" s="33">
        <v>25.566106647187727</v>
      </c>
      <c r="H45" s="33">
        <v>24.423337856173678</v>
      </c>
      <c r="I45" s="33">
        <v>19.026160971335585</v>
      </c>
      <c r="J45" s="33">
        <v>18.765056421960189</v>
      </c>
      <c r="K45" s="33">
        <v>20.319488817891372</v>
      </c>
      <c r="L45" s="33">
        <v>19.66580976863753</v>
      </c>
      <c r="M45" s="33">
        <v>14.154005973250229</v>
      </c>
      <c r="N45" s="33">
        <v>10.376986733219493</v>
      </c>
      <c r="O45" s="33">
        <v>11.438338154088877</v>
      </c>
    </row>
    <row r="46" spans="1:15">
      <c r="A46" s="330">
        <v>304</v>
      </c>
      <c r="B46" s="2" t="s">
        <v>40</v>
      </c>
      <c r="C46" s="33">
        <v>30.207677784770297</v>
      </c>
      <c r="D46" s="33">
        <v>33.613445378151262</v>
      </c>
      <c r="E46" s="33">
        <v>26.069518716577541</v>
      </c>
      <c r="F46" s="33">
        <v>31.337047353760443</v>
      </c>
      <c r="G46" s="33">
        <v>35.379061371841161</v>
      </c>
      <c r="H46" s="33">
        <v>34.586466165413533</v>
      </c>
      <c r="I46" s="33">
        <v>27.237354085603112</v>
      </c>
      <c r="J46" s="33">
        <v>25.723472668810288</v>
      </c>
      <c r="K46" s="33">
        <v>26.533996683250415</v>
      </c>
      <c r="L46" s="33">
        <v>32.36797274275979</v>
      </c>
      <c r="M46" s="33">
        <v>21.164021164021165</v>
      </c>
      <c r="N46" s="33">
        <v>18.066847335140018</v>
      </c>
      <c r="O46" s="33">
        <v>27.497708524289642</v>
      </c>
    </row>
    <row r="47" spans="1:15">
      <c r="A47" s="330">
        <v>305</v>
      </c>
      <c r="B47" s="2" t="s">
        <v>41</v>
      </c>
      <c r="C47" s="33">
        <v>35.249285487456341</v>
      </c>
      <c r="D47" s="33">
        <v>39.380245319561006</v>
      </c>
      <c r="E47" s="33">
        <v>40.641004460598047</v>
      </c>
      <c r="F47" s="33">
        <v>38.768916850875705</v>
      </c>
      <c r="G47" s="33">
        <v>37.778551532033426</v>
      </c>
      <c r="H47" s="33">
        <v>38.854073410922112</v>
      </c>
      <c r="I47" s="33">
        <v>32.954961552544852</v>
      </c>
      <c r="J47" s="33">
        <v>34.772854739203588</v>
      </c>
      <c r="K47" s="33">
        <v>29.808239984811088</v>
      </c>
      <c r="L47" s="33">
        <v>31.556667308062345</v>
      </c>
      <c r="M47" s="33">
        <v>26.661438933542446</v>
      </c>
      <c r="N47" s="33">
        <v>24.720893141945773</v>
      </c>
      <c r="O47" s="33">
        <v>26.728295819935692</v>
      </c>
    </row>
    <row r="48" spans="1:15">
      <c r="A48" s="330">
        <v>306</v>
      </c>
      <c r="B48" s="2" t="s">
        <v>42</v>
      </c>
      <c r="C48" s="33">
        <v>21.834061135371179</v>
      </c>
      <c r="D48" s="33">
        <v>24.590163934426229</v>
      </c>
      <c r="E48" s="33">
        <v>23.023791250959324</v>
      </c>
      <c r="F48" s="33">
        <v>19.123505976095615</v>
      </c>
      <c r="G48" s="33">
        <v>27.182866556836903</v>
      </c>
      <c r="H48" s="33">
        <v>23.057216054654141</v>
      </c>
      <c r="I48" s="33">
        <v>28.871391076115486</v>
      </c>
      <c r="J48" s="33">
        <v>15.232974910394265</v>
      </c>
      <c r="K48" s="33">
        <v>17.367458866544791</v>
      </c>
      <c r="L48" s="33">
        <v>22.388059701492537</v>
      </c>
      <c r="M48" s="33">
        <v>15.252621544327932</v>
      </c>
      <c r="N48" s="33">
        <v>12.487992315081652</v>
      </c>
      <c r="O48" s="33">
        <v>23.969319271332694</v>
      </c>
    </row>
    <row r="49" spans="1:15">
      <c r="A49" s="330">
        <v>307</v>
      </c>
      <c r="B49" s="2" t="s">
        <v>43</v>
      </c>
      <c r="C49" s="33">
        <v>28.494227462539918</v>
      </c>
      <c r="D49" s="33">
        <v>27.916251246261215</v>
      </c>
      <c r="E49" s="33">
        <v>30.063694267515924</v>
      </c>
      <c r="F49" s="33">
        <v>33.010217448257791</v>
      </c>
      <c r="G49" s="33">
        <v>31.860776439089694</v>
      </c>
      <c r="H49" s="33">
        <v>27.770140225460544</v>
      </c>
      <c r="I49" s="33">
        <v>29.042166992460206</v>
      </c>
      <c r="J49" s="33">
        <v>23.216308040770102</v>
      </c>
      <c r="K49" s="33">
        <v>20.839280616614332</v>
      </c>
      <c r="L49" s="33">
        <v>21.270480022995113</v>
      </c>
      <c r="M49" s="33">
        <v>16.269610691458453</v>
      </c>
      <c r="N49" s="33">
        <v>9.3896713615023479</v>
      </c>
      <c r="O49" s="33">
        <v>17.008797653958943</v>
      </c>
    </row>
    <row r="50" spans="1:15">
      <c r="A50" s="330">
        <v>308</v>
      </c>
      <c r="B50" s="2" t="s">
        <v>44</v>
      </c>
      <c r="C50" s="33">
        <v>25.559947299077734</v>
      </c>
      <c r="D50" s="33">
        <v>31.4498933901919</v>
      </c>
      <c r="E50" s="33">
        <v>26.90217391304348</v>
      </c>
      <c r="F50" s="33">
        <v>30.353661932609299</v>
      </c>
      <c r="G50" s="33">
        <v>21.282633371169126</v>
      </c>
      <c r="H50" s="33">
        <v>25.849549811211155</v>
      </c>
      <c r="I50" s="33">
        <v>21.52122641509434</v>
      </c>
      <c r="J50" s="33">
        <v>22.076372315035801</v>
      </c>
      <c r="K50" s="33">
        <v>20.144317498496694</v>
      </c>
      <c r="L50" s="33">
        <v>17.527954064672105</v>
      </c>
      <c r="M50" s="33">
        <v>14.342386328959414</v>
      </c>
      <c r="N50" s="33">
        <v>12.003693444136657</v>
      </c>
      <c r="O50" s="33">
        <v>11.970534069981584</v>
      </c>
    </row>
    <row r="51" spans="1:15">
      <c r="A51" s="330">
        <v>401</v>
      </c>
      <c r="B51" s="2" t="s">
        <v>45</v>
      </c>
      <c r="C51" s="33">
        <v>29.213727193744571</v>
      </c>
      <c r="D51" s="33">
        <v>31.061908856405847</v>
      </c>
      <c r="E51" s="33">
        <v>29.147021003000429</v>
      </c>
      <c r="F51" s="33">
        <v>24.919441460794843</v>
      </c>
      <c r="G51" s="33">
        <v>27.064612751390669</v>
      </c>
      <c r="H51" s="33">
        <v>22.141405497914217</v>
      </c>
      <c r="I51" s="33">
        <v>21.530842932500807</v>
      </c>
      <c r="J51" s="33">
        <v>20.095073465859983</v>
      </c>
      <c r="K51" s="33">
        <v>20.079887725358954</v>
      </c>
      <c r="L51" s="33">
        <v>17.745751774575179</v>
      </c>
      <c r="M51" s="33">
        <v>12.058570198105082</v>
      </c>
      <c r="N51" s="33">
        <v>10.00652599521427</v>
      </c>
      <c r="O51" s="33">
        <v>14.253073659014253</v>
      </c>
    </row>
    <row r="52" spans="1:15">
      <c r="A52" s="330">
        <v>402</v>
      </c>
      <c r="B52" s="2" t="s">
        <v>46</v>
      </c>
      <c r="C52" s="33">
        <v>24.691358024691358</v>
      </c>
      <c r="D52" s="33">
        <v>24.191014765944079</v>
      </c>
      <c r="E52" s="33">
        <v>27.306967984934087</v>
      </c>
      <c r="F52" s="33">
        <v>19.539867633154742</v>
      </c>
      <c r="G52" s="33">
        <v>18.26771653543307</v>
      </c>
      <c r="H52" s="33">
        <v>18.945374171139882</v>
      </c>
      <c r="I52" s="33">
        <v>16.134134767478646</v>
      </c>
      <c r="J52" s="33">
        <v>19.924098671726757</v>
      </c>
      <c r="K52" s="33">
        <v>16.367642429965379</v>
      </c>
      <c r="L52" s="33">
        <v>14.35705368289638</v>
      </c>
      <c r="M52" s="33">
        <v>10.886469673405911</v>
      </c>
      <c r="N52" s="33">
        <v>7.1852546079350201</v>
      </c>
      <c r="O52" s="33">
        <v>9.0090090090090094</v>
      </c>
    </row>
    <row r="53" spans="1:15">
      <c r="A53" s="330">
        <v>403</v>
      </c>
      <c r="B53" s="2" t="s">
        <v>47</v>
      </c>
      <c r="C53" s="33">
        <v>19.2489744398864</v>
      </c>
      <c r="D53" s="33">
        <v>20.24035420619861</v>
      </c>
      <c r="E53" s="33">
        <v>22.64030612244898</v>
      </c>
      <c r="F53" s="33">
        <v>15.8422243776269</v>
      </c>
      <c r="G53" s="33">
        <v>18.252933507170795</v>
      </c>
      <c r="H53" s="33">
        <v>12.520593080724877</v>
      </c>
      <c r="I53" s="33">
        <v>14.588859416445624</v>
      </c>
      <c r="J53" s="33">
        <v>14.299966744263386</v>
      </c>
      <c r="K53" s="33">
        <v>13.280212483399735</v>
      </c>
      <c r="L53" s="33">
        <v>10.258107213765717</v>
      </c>
      <c r="M53" s="33">
        <v>8.2726671078755789</v>
      </c>
      <c r="N53" s="33">
        <v>5.3103219382675073</v>
      </c>
      <c r="O53" s="33">
        <v>9.5520421607378125</v>
      </c>
    </row>
    <row r="54" spans="1:15">
      <c r="A54" s="330">
        <v>404</v>
      </c>
      <c r="B54" s="2" t="s">
        <v>48</v>
      </c>
      <c r="C54" s="33">
        <v>24.350115169463638</v>
      </c>
      <c r="D54" s="33">
        <v>23.007128969539856</v>
      </c>
      <c r="E54" s="33">
        <v>26.705276705276706</v>
      </c>
      <c r="F54" s="33">
        <v>22.13666987487969</v>
      </c>
      <c r="G54" s="33">
        <v>21.621621621621621</v>
      </c>
      <c r="H54" s="33">
        <v>21.518987341772153</v>
      </c>
      <c r="I54" s="33">
        <v>22.364217252396166</v>
      </c>
      <c r="J54" s="33">
        <v>16.08234158893535</v>
      </c>
      <c r="K54" s="33">
        <v>18.041237113402062</v>
      </c>
      <c r="L54" s="33">
        <v>15.453960077269802</v>
      </c>
      <c r="M54" s="33">
        <v>10.665804783451842</v>
      </c>
      <c r="N54" s="33">
        <v>7.2083879423328971</v>
      </c>
      <c r="O54" s="33">
        <v>13.82488479262673</v>
      </c>
    </row>
    <row r="55" spans="1:15">
      <c r="A55" s="330">
        <v>405</v>
      </c>
      <c r="B55" s="2" t="s">
        <v>49</v>
      </c>
      <c r="C55" s="33">
        <v>26.769626769626768</v>
      </c>
      <c r="D55" s="33">
        <v>26.004119464469618</v>
      </c>
      <c r="E55" s="33">
        <v>26.725480020757654</v>
      </c>
      <c r="F55" s="33">
        <v>25.512887953708574</v>
      </c>
      <c r="G55" s="33">
        <v>27.556968733439319</v>
      </c>
      <c r="H55" s="33">
        <v>21.173948003216296</v>
      </c>
      <c r="I55" s="33">
        <v>21.827000808407437</v>
      </c>
      <c r="J55" s="33">
        <v>18.638573743922205</v>
      </c>
      <c r="K55" s="33">
        <v>17.520215633423181</v>
      </c>
      <c r="L55" s="33">
        <v>15.82618025751073</v>
      </c>
      <c r="M55" s="33">
        <v>8.3132207026012335</v>
      </c>
      <c r="N55" s="33">
        <v>7.8272604588394064</v>
      </c>
      <c r="O55" s="33">
        <v>11.559139784946236</v>
      </c>
    </row>
    <row r="56" spans="1:15">
      <c r="A56" s="330">
        <v>406</v>
      </c>
      <c r="B56" s="2" t="s">
        <v>50</v>
      </c>
      <c r="C56" s="33">
        <v>19.975031210986266</v>
      </c>
      <c r="D56" s="33">
        <v>21.370207416719044</v>
      </c>
      <c r="E56" s="33">
        <v>29.318036966220522</v>
      </c>
      <c r="F56" s="33">
        <v>23.376623376623378</v>
      </c>
      <c r="G56" s="33">
        <v>20.394736842105264</v>
      </c>
      <c r="H56" s="33">
        <v>20.066889632107024</v>
      </c>
      <c r="I56" s="33">
        <v>22.282241728561782</v>
      </c>
      <c r="J56" s="33">
        <v>14.965986394557822</v>
      </c>
      <c r="K56" s="33">
        <v>18.379850238257315</v>
      </c>
      <c r="L56" s="33">
        <v>12.244897959183673</v>
      </c>
      <c r="M56" s="33">
        <v>6.8306010928961749</v>
      </c>
      <c r="N56" s="33">
        <v>8.2023239917976767</v>
      </c>
      <c r="O56" s="33">
        <v>9.4850948509485082</v>
      </c>
    </row>
    <row r="57" spans="1:15">
      <c r="A57" s="330">
        <v>407</v>
      </c>
      <c r="B57" s="2" t="s">
        <v>51</v>
      </c>
      <c r="C57" s="33">
        <v>19.586507072905331</v>
      </c>
      <c r="D57" s="33">
        <v>18.671059857221309</v>
      </c>
      <c r="E57" s="33">
        <v>16.741071428571427</v>
      </c>
      <c r="F57" s="33">
        <v>15.981735159817351</v>
      </c>
      <c r="G57" s="33">
        <v>16.222479721900346</v>
      </c>
      <c r="H57" s="33">
        <v>15.966883500887048</v>
      </c>
      <c r="I57" s="33">
        <v>12.620192307692308</v>
      </c>
      <c r="J57" s="33">
        <v>15.843997562461912</v>
      </c>
      <c r="K57" s="33">
        <v>14.742014742014742</v>
      </c>
      <c r="L57" s="33">
        <v>14.833127317676144</v>
      </c>
      <c r="M57" s="33">
        <v>7.5</v>
      </c>
      <c r="N57" s="33">
        <v>6.2853551225644253</v>
      </c>
      <c r="O57" s="33">
        <v>7.5140889167188476</v>
      </c>
    </row>
    <row r="58" spans="1:15">
      <c r="A58" s="330">
        <v>408</v>
      </c>
      <c r="B58" s="2" t="s">
        <v>52</v>
      </c>
      <c r="C58" s="33">
        <v>32.089063523248193</v>
      </c>
      <c r="D58" s="33">
        <v>31.511254019292604</v>
      </c>
      <c r="E58" s="33">
        <v>23.551877784850412</v>
      </c>
      <c r="F58" s="33">
        <v>18.331226295828067</v>
      </c>
      <c r="G58" s="33">
        <v>18.147684605757195</v>
      </c>
      <c r="H58" s="33">
        <v>22.967101179391683</v>
      </c>
      <c r="I58" s="33">
        <v>12.322858903265557</v>
      </c>
      <c r="J58" s="33">
        <v>13.998782714546561</v>
      </c>
      <c r="K58" s="33">
        <v>12.582384661473936</v>
      </c>
      <c r="L58" s="33">
        <v>6.4667842445620218</v>
      </c>
      <c r="M58" s="33">
        <v>4.0579710144927539</v>
      </c>
      <c r="N58" s="33">
        <v>5.78368999421631</v>
      </c>
      <c r="O58" s="33">
        <v>7.4285714285714288</v>
      </c>
    </row>
    <row r="59" spans="1:15">
      <c r="A59" s="330">
        <v>409</v>
      </c>
      <c r="B59" s="2" t="s">
        <v>53</v>
      </c>
      <c r="C59" s="33">
        <v>22.421524663677129</v>
      </c>
      <c r="D59" s="33">
        <v>20.874751491053676</v>
      </c>
      <c r="E59" s="33">
        <v>20.459081836327346</v>
      </c>
      <c r="F59" s="33">
        <v>16.145307769929364</v>
      </c>
      <c r="G59" s="33">
        <v>17.206477732793523</v>
      </c>
      <c r="H59" s="33">
        <v>17.848036715961243</v>
      </c>
      <c r="I59" s="33">
        <v>14.894709809964048</v>
      </c>
      <c r="J59" s="33">
        <v>13.917525773195877</v>
      </c>
      <c r="K59" s="33">
        <v>12.873326467559219</v>
      </c>
      <c r="L59" s="33">
        <v>16.410256410256409</v>
      </c>
      <c r="M59" s="33">
        <v>10.780287474332649</v>
      </c>
      <c r="N59" s="33">
        <v>6.2532569046378317</v>
      </c>
      <c r="O59" s="33">
        <v>6.2893081761006293</v>
      </c>
    </row>
    <row r="60" spans="1:15">
      <c r="A60" s="330">
        <v>410</v>
      </c>
      <c r="B60" s="2" t="s">
        <v>54</v>
      </c>
      <c r="C60" s="33">
        <v>44.183949504057715</v>
      </c>
      <c r="D60" s="33">
        <v>42.016806722689076</v>
      </c>
      <c r="E60" s="33">
        <v>43.514997887621462</v>
      </c>
      <c r="F60" s="33">
        <v>34.558722291064299</v>
      </c>
      <c r="G60" s="33">
        <v>40.974825923942149</v>
      </c>
      <c r="H60" s="33">
        <v>29.819513471095998</v>
      </c>
      <c r="I60" s="33">
        <v>30.322580645161292</v>
      </c>
      <c r="J60" s="33">
        <v>26.67005334010668</v>
      </c>
      <c r="K60" s="33">
        <v>25.513378967019293</v>
      </c>
      <c r="L60" s="33">
        <v>22.879396373372277</v>
      </c>
      <c r="M60" s="33">
        <v>16.620829845749135</v>
      </c>
      <c r="N60" s="33">
        <v>14.52058082323293</v>
      </c>
      <c r="O60" s="33">
        <v>20.989862850327967</v>
      </c>
    </row>
    <row r="61" spans="1:15">
      <c r="A61" s="330">
        <v>501</v>
      </c>
      <c r="B61" s="2" t="s">
        <v>55</v>
      </c>
      <c r="C61" s="33">
        <v>49.311499813918871</v>
      </c>
      <c r="D61" s="33">
        <v>52.875695732838587</v>
      </c>
      <c r="E61" s="33">
        <v>51.798024967393332</v>
      </c>
      <c r="F61" s="33">
        <v>48.908954100827692</v>
      </c>
      <c r="G61" s="33">
        <v>44.931093071549931</v>
      </c>
      <c r="H61" s="33">
        <v>42.395437262357412</v>
      </c>
      <c r="I61" s="33">
        <v>46.029051122429728</v>
      </c>
      <c r="J61" s="33">
        <v>37.528005974607922</v>
      </c>
      <c r="K61" s="33">
        <v>38.044477118176808</v>
      </c>
      <c r="L61" s="33">
        <v>31.074977416440831</v>
      </c>
      <c r="M61" s="33">
        <v>24.051309460181724</v>
      </c>
      <c r="N61" s="33">
        <v>18.448862618663799</v>
      </c>
      <c r="O61" s="33">
        <v>24.607703281027103</v>
      </c>
    </row>
    <row r="62" spans="1:15">
      <c r="A62" s="330">
        <v>502</v>
      </c>
      <c r="B62" s="2" t="s">
        <v>56</v>
      </c>
      <c r="C62" s="33">
        <v>37.000973709834469</v>
      </c>
      <c r="D62" s="33">
        <v>42.73084479371316</v>
      </c>
      <c r="E62" s="33">
        <v>44.444444444444443</v>
      </c>
      <c r="F62" s="33">
        <v>35.696073431922485</v>
      </c>
      <c r="G62" s="33">
        <v>31.622602384655259</v>
      </c>
      <c r="H62" s="33">
        <v>38.30911492734478</v>
      </c>
      <c r="I62" s="33">
        <v>36.582109479305743</v>
      </c>
      <c r="J62" s="33">
        <v>35.781544256120526</v>
      </c>
      <c r="K62" s="33">
        <v>29.173419773095624</v>
      </c>
      <c r="L62" s="33">
        <v>26.493646931603138</v>
      </c>
      <c r="M62" s="33">
        <v>23.65415986949429</v>
      </c>
      <c r="N62" s="33">
        <v>17.543859649122805</v>
      </c>
      <c r="O62" s="33">
        <v>25.164113785557987</v>
      </c>
    </row>
    <row r="63" spans="1:15">
      <c r="A63" s="330">
        <v>503</v>
      </c>
      <c r="B63" s="2" t="s">
        <v>57</v>
      </c>
      <c r="C63" s="33">
        <v>32.876064333017979</v>
      </c>
      <c r="D63" s="33">
        <v>33.890436397400187</v>
      </c>
      <c r="E63" s="33">
        <v>41.542345650677071</v>
      </c>
      <c r="F63" s="33">
        <v>45.827633378932966</v>
      </c>
      <c r="G63" s="33">
        <v>36.445444319460073</v>
      </c>
      <c r="H63" s="33">
        <v>33.482142857142854</v>
      </c>
      <c r="I63" s="33">
        <v>33.890845070422536</v>
      </c>
      <c r="J63" s="33">
        <v>31.547104580812444</v>
      </c>
      <c r="K63" s="33">
        <v>29.349662162162161</v>
      </c>
      <c r="L63" s="33">
        <v>24.304840370751801</v>
      </c>
      <c r="M63" s="33">
        <v>19.774011299435031</v>
      </c>
      <c r="N63" s="33">
        <v>14.025245441795231</v>
      </c>
      <c r="O63" s="33">
        <v>25.009846396218983</v>
      </c>
    </row>
    <row r="64" spans="1:15">
      <c r="A64" s="330">
        <v>504</v>
      </c>
      <c r="B64" s="2" t="s">
        <v>58</v>
      </c>
      <c r="C64" s="33">
        <v>33.070866141732282</v>
      </c>
      <c r="D64" s="33">
        <v>38.120104438642301</v>
      </c>
      <c r="E64" s="33">
        <v>35.060177917320772</v>
      </c>
      <c r="F64" s="33">
        <v>32.172995780590718</v>
      </c>
      <c r="G64" s="33">
        <v>43.294614572333685</v>
      </c>
      <c r="H64" s="33">
        <v>35.562632696390658</v>
      </c>
      <c r="I64" s="33">
        <v>29.676735559088499</v>
      </c>
      <c r="J64" s="33">
        <v>23.771790808240887</v>
      </c>
      <c r="K64" s="33">
        <v>29.858564693556836</v>
      </c>
      <c r="L64" s="33">
        <v>22.279792746113991</v>
      </c>
      <c r="M64" s="33">
        <v>20.59732234809475</v>
      </c>
      <c r="N64" s="33">
        <v>15.9547092125579</v>
      </c>
      <c r="O64" s="33">
        <v>17.338092809790925</v>
      </c>
    </row>
    <row r="65" spans="1:15">
      <c r="A65" s="330">
        <v>505</v>
      </c>
      <c r="B65" s="2" t="s">
        <v>84</v>
      </c>
      <c r="C65" s="33">
        <v>47.449967721110397</v>
      </c>
      <c r="D65" s="33">
        <v>50.80385852090032</v>
      </c>
      <c r="E65" s="33">
        <v>45.836023240800515</v>
      </c>
      <c r="F65" s="33">
        <v>50.488599348534201</v>
      </c>
      <c r="G65" s="33">
        <v>42.810457516339866</v>
      </c>
      <c r="H65" s="33">
        <v>50.328947368421048</v>
      </c>
      <c r="I65" s="33">
        <v>39.044853178444662</v>
      </c>
      <c r="J65" s="33">
        <v>33.796588755527473</v>
      </c>
      <c r="K65" s="33">
        <v>31.019656019656018</v>
      </c>
      <c r="L65" s="33">
        <v>32.248432367871004</v>
      </c>
      <c r="M65" s="33">
        <v>22.727272727272727</v>
      </c>
      <c r="N65" s="33">
        <v>13.560300057703405</v>
      </c>
      <c r="O65" s="33">
        <v>22.373265363919568</v>
      </c>
    </row>
    <row r="66" spans="1:15">
      <c r="A66" s="330">
        <v>506</v>
      </c>
      <c r="B66" s="2" t="s">
        <v>60</v>
      </c>
      <c r="C66" s="33">
        <v>40.468583599574018</v>
      </c>
      <c r="D66" s="33">
        <v>44.138418079096049</v>
      </c>
      <c r="E66" s="33">
        <v>44.554455445544555</v>
      </c>
      <c r="F66" s="33">
        <v>39.857651245551601</v>
      </c>
      <c r="G66" s="33">
        <v>31.316725978647689</v>
      </c>
      <c r="H66" s="33">
        <v>39.671193709792711</v>
      </c>
      <c r="I66" s="33">
        <v>34.967555875991344</v>
      </c>
      <c r="J66" s="33">
        <v>30.819434372733863</v>
      </c>
      <c r="K66" s="33">
        <v>23.247366509262623</v>
      </c>
      <c r="L66" s="33">
        <v>21.044992743105951</v>
      </c>
      <c r="M66" s="33">
        <v>17.115804806991989</v>
      </c>
      <c r="N66" s="33">
        <v>13.22556943423953</v>
      </c>
      <c r="O66" s="33">
        <v>15.012815818381545</v>
      </c>
    </row>
    <row r="67" spans="1:15">
      <c r="A67" s="330">
        <v>507</v>
      </c>
      <c r="B67" s="2" t="s">
        <v>61</v>
      </c>
      <c r="C67" s="33">
        <v>33.459255261737724</v>
      </c>
      <c r="D67" s="33">
        <v>34.577387486278816</v>
      </c>
      <c r="E67" s="33">
        <v>34.909909909909906</v>
      </c>
      <c r="F67" s="33">
        <v>31.884057971014492</v>
      </c>
      <c r="G67" s="33">
        <v>32.679738562091508</v>
      </c>
      <c r="H67" s="33">
        <v>31.211750305997555</v>
      </c>
      <c r="I67" s="33">
        <v>31.894934333958723</v>
      </c>
      <c r="J67" s="33">
        <v>23.596938775510203</v>
      </c>
      <c r="K67" s="33">
        <v>30.499675535366645</v>
      </c>
      <c r="L67" s="33">
        <v>24.358130348913758</v>
      </c>
      <c r="M67" s="33">
        <v>26.827632461435279</v>
      </c>
      <c r="N67" s="33">
        <v>14.814814814814815</v>
      </c>
      <c r="O67" s="33">
        <v>22.712090848363395</v>
      </c>
    </row>
    <row r="68" spans="1:15">
      <c r="A68" s="330">
        <v>508</v>
      </c>
      <c r="B68" s="2" t="s">
        <v>62</v>
      </c>
      <c r="C68" s="33">
        <v>21.829521829521831</v>
      </c>
      <c r="D68" s="33">
        <v>24.071166928309786</v>
      </c>
      <c r="E68" s="33">
        <v>30.190677966101696</v>
      </c>
      <c r="F68" s="33">
        <v>32.866379310344826</v>
      </c>
      <c r="G68" s="33">
        <v>23.446019629225734</v>
      </c>
      <c r="H68" s="33">
        <v>21.075984470327231</v>
      </c>
      <c r="I68" s="33">
        <v>19.340159271899886</v>
      </c>
      <c r="J68" s="33">
        <v>25.043680838672103</v>
      </c>
      <c r="K68" s="33">
        <v>20.214030915576696</v>
      </c>
      <c r="L68" s="33">
        <v>16.333938294010888</v>
      </c>
      <c r="M68" s="33">
        <v>8.6633663366336648</v>
      </c>
      <c r="N68" s="33">
        <v>13.836477987421384</v>
      </c>
      <c r="O68" s="33">
        <v>15.842839036755388</v>
      </c>
    </row>
    <row r="69" spans="1:15">
      <c r="A69" s="330">
        <v>509</v>
      </c>
      <c r="B69" s="2" t="s">
        <v>63</v>
      </c>
      <c r="C69" s="33">
        <v>31.645569620253166</v>
      </c>
      <c r="D69" s="33">
        <v>19.571295433364398</v>
      </c>
      <c r="E69" s="33">
        <v>31.037827352085355</v>
      </c>
      <c r="F69" s="33">
        <v>28.368794326241133</v>
      </c>
      <c r="G69" s="33">
        <v>24.261603375527425</v>
      </c>
      <c r="H69" s="33">
        <v>27.654867256637168</v>
      </c>
      <c r="I69" s="33">
        <v>27.459954233409608</v>
      </c>
      <c r="J69" s="33">
        <v>37.825059101654844</v>
      </c>
      <c r="K69" s="33">
        <v>25.609756097560975</v>
      </c>
      <c r="L69" s="33">
        <v>20.100502512562816</v>
      </c>
      <c r="M69" s="33">
        <v>6.4935064935064943</v>
      </c>
      <c r="N69" s="33">
        <v>9.0673575129533663</v>
      </c>
      <c r="O69" s="33">
        <v>15.384615384615385</v>
      </c>
    </row>
    <row r="70" spans="1:15">
      <c r="A70" s="330">
        <v>510</v>
      </c>
      <c r="B70" s="2" t="s">
        <v>64</v>
      </c>
      <c r="C70" s="33">
        <v>43.806104129263908</v>
      </c>
      <c r="D70" s="33">
        <v>36.408624955814773</v>
      </c>
      <c r="E70" s="33">
        <v>38.569424964936886</v>
      </c>
      <c r="F70" s="33">
        <v>32.867132867132867</v>
      </c>
      <c r="G70" s="33">
        <v>42.619542619542621</v>
      </c>
      <c r="H70" s="33">
        <v>36.551724137931032</v>
      </c>
      <c r="I70" s="33">
        <v>35.738831615120276</v>
      </c>
      <c r="J70" s="33">
        <v>38.987688098495212</v>
      </c>
      <c r="K70" s="33">
        <v>24.027072758037228</v>
      </c>
      <c r="L70" s="33">
        <v>22.058823529411764</v>
      </c>
      <c r="M70" s="33">
        <v>20.225464190981434</v>
      </c>
      <c r="N70" s="33">
        <v>18.635607321131445</v>
      </c>
      <c r="O70" s="33">
        <v>19.517036056897119</v>
      </c>
    </row>
    <row r="71" spans="1:15">
      <c r="A71" s="330">
        <v>511</v>
      </c>
      <c r="B71" s="2" t="s">
        <v>65</v>
      </c>
      <c r="C71" s="33">
        <v>20.107238605898122</v>
      </c>
      <c r="D71" s="33">
        <v>16.574585635359114</v>
      </c>
      <c r="E71" s="33">
        <v>37.089871611982886</v>
      </c>
      <c r="F71" s="33">
        <v>25.33532041728763</v>
      </c>
      <c r="G71" s="33">
        <v>38.639876352395675</v>
      </c>
      <c r="H71" s="33">
        <v>30.595813204508858</v>
      </c>
      <c r="I71" s="33">
        <v>35.058430717863104</v>
      </c>
      <c r="J71" s="33">
        <v>25.906735751295336</v>
      </c>
      <c r="K71" s="33">
        <v>26.785714285714285</v>
      </c>
      <c r="L71" s="33">
        <v>14.732965009208103</v>
      </c>
      <c r="M71" s="33">
        <v>17.208413001912046</v>
      </c>
      <c r="N71" s="33">
        <v>7.7220077220077226</v>
      </c>
      <c r="O71" s="33">
        <v>11.560693641618496</v>
      </c>
    </row>
    <row r="72" spans="1:15">
      <c r="A72" s="330">
        <v>601</v>
      </c>
      <c r="B72" s="2" t="s">
        <v>66</v>
      </c>
      <c r="C72" s="33">
        <v>34.936070592472539</v>
      </c>
      <c r="D72" s="33">
        <v>43.317390127244835</v>
      </c>
      <c r="E72" s="33">
        <v>40.805173513070407</v>
      </c>
      <c r="F72" s="33">
        <v>38.457982804844228</v>
      </c>
      <c r="G72" s="33">
        <v>40.111940298507463</v>
      </c>
      <c r="H72" s="33">
        <v>36.270898271465008</v>
      </c>
      <c r="I72" s="33">
        <v>34.985143295312952</v>
      </c>
      <c r="J72" s="33">
        <v>33.575934012615235</v>
      </c>
      <c r="K72" s="33">
        <v>35.525543159130947</v>
      </c>
      <c r="L72" s="33">
        <v>31.090121999212908</v>
      </c>
      <c r="M72" s="33">
        <v>24.741653418124006</v>
      </c>
      <c r="N72" s="33">
        <v>20.369063224765554</v>
      </c>
      <c r="O72" s="33">
        <v>26.072329688814129</v>
      </c>
    </row>
    <row r="73" spans="1:15">
      <c r="A73" s="330">
        <v>602</v>
      </c>
      <c r="B73" s="2" t="s">
        <v>67</v>
      </c>
      <c r="C73" s="33">
        <v>29.43548387096774</v>
      </c>
      <c r="D73" s="33">
        <v>37.534571315685504</v>
      </c>
      <c r="E73" s="33">
        <v>33.515198752922835</v>
      </c>
      <c r="F73" s="33">
        <v>28.22892498066512</v>
      </c>
      <c r="G73" s="33">
        <v>27.068242470453679</v>
      </c>
      <c r="H73" s="33">
        <v>24.915062287655722</v>
      </c>
      <c r="I73" s="33">
        <v>23.4375</v>
      </c>
      <c r="J73" s="33">
        <v>23.026315789473681</v>
      </c>
      <c r="K73" s="33">
        <v>17.14898177920686</v>
      </c>
      <c r="L73" s="33">
        <v>15.690376569037657</v>
      </c>
      <c r="M73" s="33">
        <v>11.961722488038278</v>
      </c>
      <c r="N73" s="33">
        <v>12.649572649572651</v>
      </c>
      <c r="O73" s="33">
        <v>16.943409013893593</v>
      </c>
    </row>
    <row r="74" spans="1:15">
      <c r="A74" s="330">
        <v>603</v>
      </c>
      <c r="B74" s="2" t="s">
        <v>68</v>
      </c>
      <c r="C74" s="33">
        <v>38.326300984528835</v>
      </c>
      <c r="D74" s="33">
        <v>39.487539487539493</v>
      </c>
      <c r="E74" s="33">
        <v>42.335508908096671</v>
      </c>
      <c r="F74" s="33">
        <v>34.212401995723454</v>
      </c>
      <c r="G74" s="33">
        <v>35.60565396314189</v>
      </c>
      <c r="H74" s="33">
        <v>33.717994951316264</v>
      </c>
      <c r="I74" s="33">
        <v>32.027818448023424</v>
      </c>
      <c r="J74" s="33">
        <v>29.831387808041505</v>
      </c>
      <c r="K74" s="33">
        <v>28.421839940164549</v>
      </c>
      <c r="L74" s="33">
        <v>20.66892145809846</v>
      </c>
      <c r="M74" s="33">
        <v>13.685611100551226</v>
      </c>
      <c r="N74" s="33">
        <v>17.131857555341675</v>
      </c>
      <c r="O74" s="33">
        <v>20.274184205445067</v>
      </c>
    </row>
    <row r="75" spans="1:15">
      <c r="A75" s="330">
        <v>604</v>
      </c>
      <c r="B75" s="2" t="s">
        <v>69</v>
      </c>
      <c r="C75" s="33">
        <v>27.312775330396477</v>
      </c>
      <c r="D75" s="33">
        <v>31.41831238779174</v>
      </c>
      <c r="E75" s="33">
        <v>32.287822878228781</v>
      </c>
      <c r="F75" s="33">
        <v>25.763358778625957</v>
      </c>
      <c r="G75" s="33">
        <v>26.470588235294116</v>
      </c>
      <c r="H75" s="33">
        <v>18.218623481781375</v>
      </c>
      <c r="I75" s="33">
        <v>26.804123711340203</v>
      </c>
      <c r="J75" s="33">
        <v>27.28226652675761</v>
      </c>
      <c r="K75" s="33">
        <v>30.883919062832799</v>
      </c>
      <c r="L75" s="33">
        <v>16.129032258064516</v>
      </c>
      <c r="M75" s="33">
        <v>9.8146128680479823</v>
      </c>
      <c r="N75" s="33">
        <v>15.538290788013319</v>
      </c>
      <c r="O75" s="33">
        <v>26.875699888017916</v>
      </c>
    </row>
    <row r="76" spans="1:15">
      <c r="A76" s="330">
        <v>605</v>
      </c>
      <c r="B76" s="2" t="s">
        <v>70</v>
      </c>
      <c r="C76" s="33">
        <v>44.613194114855247</v>
      </c>
      <c r="D76" s="33">
        <v>57.411764705882348</v>
      </c>
      <c r="E76" s="33">
        <v>57.465850211964202</v>
      </c>
      <c r="F76" s="33">
        <v>47.844623401231644</v>
      </c>
      <c r="G76" s="33">
        <v>49.692380501656409</v>
      </c>
      <c r="H76" s="33">
        <v>51.257712387280499</v>
      </c>
      <c r="I76" s="33">
        <v>36.423841059602651</v>
      </c>
      <c r="J76" s="33">
        <v>42.293233082706763</v>
      </c>
      <c r="K76" s="33">
        <v>35.68118628359592</v>
      </c>
      <c r="L76" s="33">
        <v>26.003649635036496</v>
      </c>
      <c r="M76" s="33">
        <v>23.024830699774267</v>
      </c>
      <c r="N76" s="33">
        <v>18.281535648994517</v>
      </c>
      <c r="O76" s="33">
        <v>30.719853278312701</v>
      </c>
    </row>
    <row r="77" spans="1:15">
      <c r="A77" s="330">
        <v>606</v>
      </c>
      <c r="B77" s="2" t="s">
        <v>346</v>
      </c>
      <c r="C77" s="33">
        <v>46.102263202011741</v>
      </c>
      <c r="D77" s="33">
        <v>53.186998733642888</v>
      </c>
      <c r="E77" s="33">
        <v>47.98628963153385</v>
      </c>
      <c r="F77" s="33">
        <v>51.13636363636364</v>
      </c>
      <c r="G77" s="33">
        <v>46.98581560283688</v>
      </c>
      <c r="H77" s="33">
        <v>35.198555956678703</v>
      </c>
      <c r="I77" s="33">
        <v>37.752808988764045</v>
      </c>
      <c r="J77" s="33">
        <v>39.732142857142854</v>
      </c>
      <c r="K77" s="33">
        <v>36.660777385159008</v>
      </c>
      <c r="L77" s="33">
        <v>25.685676969960817</v>
      </c>
      <c r="M77" s="33">
        <v>20.26735661923243</v>
      </c>
      <c r="N77" s="33">
        <v>16.824849007765316</v>
      </c>
      <c r="O77" s="33">
        <v>24.796921761436511</v>
      </c>
    </row>
    <row r="78" spans="1:15">
      <c r="A78" s="330">
        <v>607</v>
      </c>
      <c r="B78" s="2" t="s">
        <v>72</v>
      </c>
      <c r="C78" s="33">
        <v>38.547624968913205</v>
      </c>
      <c r="D78" s="33">
        <v>44.295966344964121</v>
      </c>
      <c r="E78" s="33">
        <v>49.913086665011171</v>
      </c>
      <c r="F78" s="33">
        <v>39.549436795994993</v>
      </c>
      <c r="G78" s="33">
        <v>32.36327145007526</v>
      </c>
      <c r="H78" s="33">
        <v>43.917213528520946</v>
      </c>
      <c r="I78" s="33">
        <v>36.312849162011176</v>
      </c>
      <c r="J78" s="33">
        <v>35.159235668789812</v>
      </c>
      <c r="K78" s="33">
        <v>28.775146422205246</v>
      </c>
      <c r="L78" s="33">
        <v>19.523326572008116</v>
      </c>
      <c r="M78" s="33">
        <v>14.970819588936818</v>
      </c>
      <c r="N78" s="33">
        <v>14.403292181069959</v>
      </c>
      <c r="O78" s="33">
        <v>21.602787456445995</v>
      </c>
    </row>
    <row r="79" spans="1:15">
      <c r="A79" s="330">
        <v>608</v>
      </c>
      <c r="B79" s="2" t="s">
        <v>73</v>
      </c>
      <c r="C79" s="33">
        <v>27.565654684298753</v>
      </c>
      <c r="D79" s="33">
        <v>33.781261664800297</v>
      </c>
      <c r="E79" s="33">
        <v>41.65881244109331</v>
      </c>
      <c r="F79" s="33">
        <v>33.875598086124398</v>
      </c>
      <c r="G79" s="33">
        <v>39.590575511780607</v>
      </c>
      <c r="H79" s="33">
        <v>33.841940532081381</v>
      </c>
      <c r="I79" s="33">
        <v>31.771566458877945</v>
      </c>
      <c r="J79" s="33">
        <v>31.35313531353135</v>
      </c>
      <c r="K79" s="33">
        <v>28.698037560666808</v>
      </c>
      <c r="L79" s="33">
        <v>30.133448127421438</v>
      </c>
      <c r="M79" s="33">
        <v>20.97130242825607</v>
      </c>
      <c r="N79" s="33">
        <v>18.476791347453808</v>
      </c>
      <c r="O79" s="33">
        <v>21.620391442876652</v>
      </c>
    </row>
    <row r="80" spans="1:15">
      <c r="A80" s="330">
        <v>609</v>
      </c>
      <c r="B80" s="2" t="s">
        <v>74</v>
      </c>
      <c r="C80" s="33">
        <v>40.273037542662117</v>
      </c>
      <c r="D80" s="33">
        <v>45.671438309475121</v>
      </c>
      <c r="E80" s="33">
        <v>44.642857142857146</v>
      </c>
      <c r="F80" s="33">
        <v>46.527777777777779</v>
      </c>
      <c r="G80" s="33">
        <v>37.011173184357546</v>
      </c>
      <c r="H80" s="33">
        <v>45.133991537376588</v>
      </c>
      <c r="I80" s="33">
        <v>30.747728860936409</v>
      </c>
      <c r="J80" s="33">
        <v>38.00967519004837</v>
      </c>
      <c r="K80" s="33">
        <v>38.095238095238102</v>
      </c>
      <c r="L80" s="33">
        <v>30.060120240480959</v>
      </c>
      <c r="M80" s="33">
        <v>26.350461133069828</v>
      </c>
      <c r="N80" s="33">
        <v>21.220159151193634</v>
      </c>
      <c r="O80" s="33">
        <v>25.115664243225382</v>
      </c>
    </row>
    <row r="81" spans="1:15">
      <c r="A81" s="330">
        <v>610</v>
      </c>
      <c r="B81" s="2" t="s">
        <v>75</v>
      </c>
      <c r="C81" s="33">
        <v>43.693499784761087</v>
      </c>
      <c r="D81" s="33">
        <v>44.174135723431498</v>
      </c>
      <c r="E81" s="33">
        <v>40.698913275090561</v>
      </c>
      <c r="F81" s="33">
        <v>42.352941176470587</v>
      </c>
      <c r="G81" s="33">
        <v>41.844577284372335</v>
      </c>
      <c r="H81" s="33">
        <v>36.142001710863987</v>
      </c>
      <c r="I81" s="33">
        <v>33.052495139338951</v>
      </c>
      <c r="J81" s="33">
        <v>31.991294885745376</v>
      </c>
      <c r="K81" s="33">
        <v>25.523560209424083</v>
      </c>
      <c r="L81" s="33">
        <v>21.383373336242634</v>
      </c>
      <c r="M81" s="33">
        <v>17.763157894736842</v>
      </c>
      <c r="N81" s="33">
        <v>12.016021361815755</v>
      </c>
      <c r="O81" s="33">
        <v>24.362986142154671</v>
      </c>
    </row>
    <row r="82" spans="1:15">
      <c r="A82" s="330">
        <v>611</v>
      </c>
      <c r="B82" s="2" t="s">
        <v>76</v>
      </c>
      <c r="C82" s="33">
        <v>46.747967479674791</v>
      </c>
      <c r="D82" s="33">
        <v>53.617571059431526</v>
      </c>
      <c r="E82" s="33">
        <v>46.019900497512438</v>
      </c>
      <c r="F82" s="33">
        <v>48.192771084337352</v>
      </c>
      <c r="G82" s="33">
        <v>44.160371876815802</v>
      </c>
      <c r="H82" s="33">
        <v>40.54054054054054</v>
      </c>
      <c r="I82" s="33">
        <v>41.554236373448461</v>
      </c>
      <c r="J82" s="33">
        <v>37.1708828084667</v>
      </c>
      <c r="K82" s="33">
        <v>28.529267092966059</v>
      </c>
      <c r="L82" s="33">
        <v>26.241799437675724</v>
      </c>
      <c r="M82" s="33">
        <v>22.461814914645103</v>
      </c>
      <c r="N82" s="33">
        <v>14.228546020453535</v>
      </c>
      <c r="O82" s="33">
        <v>23.123909249563702</v>
      </c>
    </row>
    <row r="83" spans="1:15">
      <c r="A83" s="330">
        <v>612</v>
      </c>
      <c r="B83" s="2" t="s">
        <v>103</v>
      </c>
      <c r="C83" s="48" t="s">
        <v>349</v>
      </c>
      <c r="D83" s="48" t="s">
        <v>349</v>
      </c>
      <c r="E83" s="48" t="s">
        <v>349</v>
      </c>
      <c r="F83" s="48" t="s">
        <v>349</v>
      </c>
      <c r="G83" s="48" t="s">
        <v>349</v>
      </c>
      <c r="H83" s="48" t="s">
        <v>349</v>
      </c>
      <c r="I83" s="48" t="s">
        <v>349</v>
      </c>
      <c r="J83" s="48" t="s">
        <v>349</v>
      </c>
      <c r="K83" s="48" t="s">
        <v>349</v>
      </c>
      <c r="L83" s="48" t="s">
        <v>349</v>
      </c>
      <c r="M83" s="48" t="s">
        <v>349</v>
      </c>
      <c r="N83" s="48" t="s">
        <v>349</v>
      </c>
      <c r="O83" s="33">
        <v>16.393442622950822</v>
      </c>
    </row>
    <row r="84" spans="1:15">
      <c r="A84" s="330">
        <v>613</v>
      </c>
      <c r="B84" s="2" t="s">
        <v>115</v>
      </c>
      <c r="C84" s="48" t="s">
        <v>349</v>
      </c>
      <c r="D84" s="48" t="s">
        <v>349</v>
      </c>
      <c r="E84" s="48" t="s">
        <v>349</v>
      </c>
      <c r="F84" s="48" t="s">
        <v>349</v>
      </c>
      <c r="G84" s="48" t="s">
        <v>349</v>
      </c>
      <c r="H84" s="48" t="s">
        <v>349</v>
      </c>
      <c r="I84" s="48" t="s">
        <v>349</v>
      </c>
      <c r="J84" s="48" t="s">
        <v>349</v>
      </c>
      <c r="K84" s="48" t="s">
        <v>349</v>
      </c>
      <c r="L84" s="48" t="s">
        <v>349</v>
      </c>
      <c r="M84" s="48" t="s">
        <v>349</v>
      </c>
      <c r="N84" s="48" t="s">
        <v>349</v>
      </c>
      <c r="O84" s="33">
        <v>16.898608349900599</v>
      </c>
    </row>
    <row r="85" spans="1:15">
      <c r="A85" s="330">
        <v>701</v>
      </c>
      <c r="B85" s="2" t="s">
        <v>77</v>
      </c>
      <c r="C85" s="33">
        <v>49.084858569051576</v>
      </c>
      <c r="D85" s="33">
        <v>50.35446205170976</v>
      </c>
      <c r="E85" s="33">
        <v>58.643925036849865</v>
      </c>
      <c r="F85" s="33">
        <v>53.120991876870455</v>
      </c>
      <c r="G85" s="33">
        <v>53.290183387270766</v>
      </c>
      <c r="H85" s="33">
        <v>50.27322404371585</v>
      </c>
      <c r="I85" s="33">
        <v>42.820598376153931</v>
      </c>
      <c r="J85" s="33">
        <v>42.903917805125886</v>
      </c>
      <c r="K85" s="33">
        <v>37.442922374429223</v>
      </c>
      <c r="L85" s="33">
        <v>35.447117044539077</v>
      </c>
      <c r="M85" s="33">
        <v>23.08768656716418</v>
      </c>
      <c r="N85" s="33">
        <v>24.448419797257007</v>
      </c>
      <c r="O85" s="33">
        <v>28.012557353296305</v>
      </c>
    </row>
    <row r="86" spans="1:15">
      <c r="A86" s="330">
        <v>702</v>
      </c>
      <c r="B86" s="2" t="s">
        <v>78</v>
      </c>
      <c r="C86" s="33">
        <v>43.681227075691901</v>
      </c>
      <c r="D86" s="33">
        <v>44.996697490092465</v>
      </c>
      <c r="E86" s="33">
        <v>42.654808959156782</v>
      </c>
      <c r="F86" s="33">
        <v>41.869683706334136</v>
      </c>
      <c r="G86" s="33">
        <v>44.272547728768927</v>
      </c>
      <c r="H86" s="33">
        <v>41.65294698715838</v>
      </c>
      <c r="I86" s="33">
        <v>35.224078055233996</v>
      </c>
      <c r="J86" s="33">
        <v>34.040086135497766</v>
      </c>
      <c r="K86" s="33">
        <v>28.658738024446645</v>
      </c>
      <c r="L86" s="33">
        <v>22.174770039421812</v>
      </c>
      <c r="M86" s="33">
        <v>14.932720708893994</v>
      </c>
      <c r="N86" s="33">
        <v>13.498964803312628</v>
      </c>
      <c r="O86" s="33">
        <v>19.862616899776544</v>
      </c>
    </row>
    <row r="87" spans="1:15">
      <c r="A87" s="330">
        <v>703</v>
      </c>
      <c r="B87" s="2" t="s">
        <v>79</v>
      </c>
      <c r="C87" s="33">
        <v>37.24308453098439</v>
      </c>
      <c r="D87" s="33">
        <v>45.334575376494328</v>
      </c>
      <c r="E87" s="33">
        <v>44.332652098726619</v>
      </c>
      <c r="F87" s="33">
        <v>40.626999360204728</v>
      </c>
      <c r="G87" s="33">
        <v>41.275493687277432</v>
      </c>
      <c r="H87" s="33">
        <v>37.152720697024492</v>
      </c>
      <c r="I87" s="33">
        <v>35.894843276036397</v>
      </c>
      <c r="J87" s="33">
        <v>31.918564527260177</v>
      </c>
      <c r="K87" s="33">
        <v>29.748283752860413</v>
      </c>
      <c r="L87" s="33">
        <v>20.777359842378647</v>
      </c>
      <c r="M87" s="33">
        <v>17.402454662026013</v>
      </c>
      <c r="N87" s="33">
        <v>19.582245430809401</v>
      </c>
      <c r="O87" s="33">
        <v>21.2406015037594</v>
      </c>
    </row>
    <row r="88" spans="1:15">
      <c r="A88" s="330">
        <v>704</v>
      </c>
      <c r="B88" s="2" t="s">
        <v>80</v>
      </c>
      <c r="C88" s="33">
        <v>53.571428571428569</v>
      </c>
      <c r="D88" s="33">
        <v>51.457975986277873</v>
      </c>
      <c r="E88" s="33">
        <v>61.357074109720884</v>
      </c>
      <c r="F88" s="33">
        <v>63.242986210175935</v>
      </c>
      <c r="G88" s="33">
        <v>49.964977819285551</v>
      </c>
      <c r="H88" s="33">
        <v>54.788213627992633</v>
      </c>
      <c r="I88" s="33">
        <v>56.066176470588239</v>
      </c>
      <c r="J88" s="33">
        <v>49.839963420210331</v>
      </c>
      <c r="K88" s="33">
        <v>38.966923425464429</v>
      </c>
      <c r="L88" s="33">
        <v>31.326918773774892</v>
      </c>
      <c r="M88" s="33">
        <v>28</v>
      </c>
      <c r="N88" s="33">
        <v>29.093369418132614</v>
      </c>
      <c r="O88" s="33">
        <v>32.64565858082068</v>
      </c>
    </row>
    <row r="89" spans="1:15">
      <c r="A89" s="330">
        <v>705</v>
      </c>
      <c r="B89" s="2" t="s">
        <v>81</v>
      </c>
      <c r="C89" s="33">
        <v>43.958423559982677</v>
      </c>
      <c r="D89" s="33">
        <v>53.139061495607457</v>
      </c>
      <c r="E89" s="33">
        <v>52.530429212043558</v>
      </c>
      <c r="F89" s="33">
        <v>41.729081960196872</v>
      </c>
      <c r="G89" s="33">
        <v>48.806479113384484</v>
      </c>
      <c r="H89" s="33">
        <v>40.894568690095845</v>
      </c>
      <c r="I89" s="33">
        <v>39.354838709677416</v>
      </c>
      <c r="J89" s="33">
        <v>36.804503139207618</v>
      </c>
      <c r="K89" s="33">
        <v>31.72533681008257</v>
      </c>
      <c r="L89" s="33">
        <v>26.298630732449467</v>
      </c>
      <c r="M89" s="33">
        <v>22.717343818261249</v>
      </c>
      <c r="N89" s="33">
        <v>23.029229406554471</v>
      </c>
      <c r="O89" s="33">
        <v>27.543314082629944</v>
      </c>
    </row>
    <row r="90" spans="1:15">
      <c r="A90" s="330">
        <v>706</v>
      </c>
      <c r="B90" s="2" t="s">
        <v>82</v>
      </c>
      <c r="C90" s="33">
        <v>44.135930377123913</v>
      </c>
      <c r="D90" s="33">
        <v>41.581319131503477</v>
      </c>
      <c r="E90" s="33">
        <v>46.122448979591837</v>
      </c>
      <c r="F90" s="33">
        <v>40.678659035159441</v>
      </c>
      <c r="G90" s="33">
        <v>36.004882017900734</v>
      </c>
      <c r="H90" s="33">
        <v>36.796096767635696</v>
      </c>
      <c r="I90" s="33">
        <v>31.103882903029071</v>
      </c>
      <c r="J90" s="33">
        <v>28.797404177651593</v>
      </c>
      <c r="K90" s="33">
        <v>23.771152296535053</v>
      </c>
      <c r="L90" s="33">
        <v>15.363128491620111</v>
      </c>
      <c r="M90" s="33">
        <v>16.081000595592617</v>
      </c>
      <c r="N90" s="33">
        <v>16.520700636942674</v>
      </c>
      <c r="O90" s="33">
        <v>17.588932806324109</v>
      </c>
    </row>
    <row r="91" spans="1:15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</row>
    <row r="92" spans="1:15" ht="14.7" customHeight="1">
      <c r="B92" s="466" t="s">
        <v>1169</v>
      </c>
      <c r="C92" s="466"/>
      <c r="D92" s="466"/>
      <c r="E92" s="466"/>
      <c r="F92" s="466"/>
      <c r="G92" s="466"/>
      <c r="H92" s="466"/>
      <c r="I92" s="466"/>
      <c r="J92" s="466"/>
      <c r="K92" s="145"/>
      <c r="L92" s="145"/>
      <c r="M92" s="145"/>
      <c r="N92" s="145"/>
    </row>
    <row r="93" spans="1:15">
      <c r="B93" s="466"/>
      <c r="C93" s="466"/>
      <c r="D93" s="466"/>
      <c r="E93" s="466"/>
      <c r="F93" s="466"/>
      <c r="G93" s="466"/>
      <c r="H93" s="466"/>
      <c r="I93" s="466"/>
      <c r="J93" s="466"/>
    </row>
  </sheetData>
  <mergeCells count="3">
    <mergeCell ref="A2:B2"/>
    <mergeCell ref="B4:J4"/>
    <mergeCell ref="B92:J93"/>
  </mergeCells>
  <conditionalFormatting sqref="C7:N82 C85:N90">
    <cfRule type="cellIs" dxfId="6" priority="3" operator="equal">
      <formula>0</formula>
    </cfRule>
  </conditionalFormatting>
  <conditionalFormatting sqref="O7:O90">
    <cfRule type="cellIs" dxfId="5" priority="1" operator="equal">
      <formula>0</formula>
    </cfRule>
  </conditionalFormatting>
  <hyperlinks>
    <hyperlink ref="A1" location="'ODS 3'!A1" display="ODS 3" xr:uid="{00000000-0004-0000-1500-000000000000}"/>
  </hyperlinks>
  <pageMargins left="0.7" right="0.7" top="0.75" bottom="0.75" header="0.3" footer="0.3"/>
  <pageSetup scale="46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P97"/>
  <sheetViews>
    <sheetView zoomScale="80" zoomScaleNormal="80" workbookViewId="0">
      <selection activeCell="P2" sqref="P2"/>
    </sheetView>
  </sheetViews>
  <sheetFormatPr baseColWidth="10" defaultColWidth="11.44140625" defaultRowHeight="13.2"/>
  <cols>
    <col min="1" max="1" width="11.44140625" style="48"/>
    <col min="2" max="2" width="21.109375" style="48" customWidth="1"/>
    <col min="3" max="16384" width="11.44140625" style="48"/>
  </cols>
  <sheetData>
    <row r="1" spans="1:16" ht="13.8" thickBot="1">
      <c r="A1" s="170" t="s">
        <v>250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>
      <c r="A2" s="435" t="s">
        <v>374</v>
      </c>
      <c r="B2" s="436"/>
      <c r="C2" s="146"/>
      <c r="D2" s="146"/>
      <c r="E2" s="146"/>
      <c r="F2" s="146"/>
      <c r="G2" s="146"/>
      <c r="H2" s="146"/>
      <c r="I2" s="145"/>
      <c r="J2" s="145"/>
      <c r="K2" s="145"/>
      <c r="L2" s="145"/>
      <c r="M2" s="145"/>
      <c r="N2" s="145"/>
      <c r="O2" s="145"/>
      <c r="P2" s="145"/>
    </row>
    <row r="3" spans="1:16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>
      <c r="A4" s="146"/>
      <c r="B4" s="467" t="s">
        <v>601</v>
      </c>
      <c r="C4" s="467"/>
      <c r="D4" s="467"/>
      <c r="E4" s="146"/>
      <c r="F4" s="146"/>
      <c r="G4" s="146"/>
      <c r="H4" s="146"/>
      <c r="I4" s="146"/>
      <c r="J4" s="146"/>
      <c r="K4" s="145"/>
      <c r="L4" s="145"/>
      <c r="M4" s="145"/>
      <c r="N4" s="145"/>
      <c r="O4" s="145"/>
      <c r="P4" s="145"/>
    </row>
    <row r="5" spans="1:16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329" t="s">
        <v>1161</v>
      </c>
      <c r="B6" s="124" t="s">
        <v>0</v>
      </c>
      <c r="C6" s="120">
        <v>2010</v>
      </c>
      <c r="D6" s="120">
        <v>2011</v>
      </c>
      <c r="E6" s="120">
        <v>2012</v>
      </c>
      <c r="F6" s="122">
        <v>2013</v>
      </c>
      <c r="G6" s="122">
        <v>2014</v>
      </c>
      <c r="H6" s="122">
        <v>2015</v>
      </c>
      <c r="I6" s="122">
        <v>2016</v>
      </c>
      <c r="J6" s="122">
        <v>2017</v>
      </c>
      <c r="K6" s="122">
        <v>2018</v>
      </c>
      <c r="L6" s="122">
        <v>2019</v>
      </c>
      <c r="M6" s="122">
        <v>2020</v>
      </c>
      <c r="N6" s="122">
        <v>2021</v>
      </c>
      <c r="O6" s="122">
        <v>2022</v>
      </c>
      <c r="P6" s="122">
        <v>2023</v>
      </c>
    </row>
    <row r="7" spans="1:16">
      <c r="A7" s="330">
        <v>101</v>
      </c>
      <c r="B7" s="108" t="s">
        <v>1</v>
      </c>
      <c r="C7" s="109">
        <v>0.82837041393469402</v>
      </c>
      <c r="D7" s="109">
        <v>0.85560645504412403</v>
      </c>
      <c r="E7" s="109">
        <v>0.86955801351054995</v>
      </c>
      <c r="F7" s="109">
        <v>0.86559075420722698</v>
      </c>
      <c r="G7" s="109">
        <v>0.88198716405906996</v>
      </c>
      <c r="H7" s="109">
        <v>0.86941521737939997</v>
      </c>
      <c r="I7" s="109">
        <v>0.88566193988769004</v>
      </c>
      <c r="J7" s="109">
        <v>0.87611055603172105</v>
      </c>
      <c r="K7" s="109">
        <v>0.90118099595755397</v>
      </c>
      <c r="L7" s="109">
        <v>0.92315643198583697</v>
      </c>
      <c r="M7" s="109">
        <v>0.86444746363365699</v>
      </c>
      <c r="N7" s="109">
        <v>0.82522460887160798</v>
      </c>
      <c r="O7" s="109">
        <v>0.89153823875059401</v>
      </c>
      <c r="P7" s="109">
        <v>0.95</v>
      </c>
    </row>
    <row r="8" spans="1:16">
      <c r="A8" s="330">
        <v>102</v>
      </c>
      <c r="B8" s="108" t="s">
        <v>2</v>
      </c>
      <c r="C8" s="109">
        <v>0.86902595867538002</v>
      </c>
      <c r="D8" s="109">
        <v>0.91234159678504201</v>
      </c>
      <c r="E8" s="109">
        <v>0.85620546177327295</v>
      </c>
      <c r="F8" s="109">
        <v>0.887950775486396</v>
      </c>
      <c r="G8" s="109">
        <v>0.86294342078012398</v>
      </c>
      <c r="H8" s="109">
        <v>0.88617677084542901</v>
      </c>
      <c r="I8" s="109">
        <v>0.84982007171365703</v>
      </c>
      <c r="J8" s="109">
        <v>0.83883033953285102</v>
      </c>
      <c r="K8" s="109">
        <v>0.879800608946952</v>
      </c>
      <c r="L8" s="109">
        <v>0.87021955882297797</v>
      </c>
      <c r="M8" s="109">
        <v>0.89759350772986002</v>
      </c>
      <c r="N8" s="109">
        <v>0.86251665847709602</v>
      </c>
      <c r="O8" s="109">
        <v>0.88058714041151398</v>
      </c>
      <c r="P8" s="109">
        <v>0.93899999999999995</v>
      </c>
    </row>
    <row r="9" spans="1:16">
      <c r="A9" s="330">
        <v>103</v>
      </c>
      <c r="B9" s="108" t="s">
        <v>3</v>
      </c>
      <c r="C9" s="109">
        <v>0.80704183525932105</v>
      </c>
      <c r="D9" s="109">
        <v>0.82647800834232599</v>
      </c>
      <c r="E9" s="109">
        <v>0.83760354137312198</v>
      </c>
      <c r="F9" s="109">
        <v>0.84692592715260195</v>
      </c>
      <c r="G9" s="109">
        <v>0.81681074478911997</v>
      </c>
      <c r="H9" s="109">
        <v>0.82951368556065996</v>
      </c>
      <c r="I9" s="109">
        <v>0.84385342303180999</v>
      </c>
      <c r="J9" s="109">
        <v>0.86173748101706604</v>
      </c>
      <c r="K9" s="109">
        <v>0.872274866726239</v>
      </c>
      <c r="L9" s="109">
        <v>0.88944655997157096</v>
      </c>
      <c r="M9" s="109">
        <v>0.85349486690202803</v>
      </c>
      <c r="N9" s="109">
        <v>0.830595673878602</v>
      </c>
      <c r="O9" s="109">
        <v>0.89268095837358397</v>
      </c>
      <c r="P9" s="109">
        <v>0.92500000000000004</v>
      </c>
    </row>
    <row r="10" spans="1:16">
      <c r="A10" s="330">
        <v>104</v>
      </c>
      <c r="B10" s="108" t="s">
        <v>4</v>
      </c>
      <c r="C10" s="109">
        <v>0.87184629419855797</v>
      </c>
      <c r="D10" s="109">
        <v>0.86973543318287205</v>
      </c>
      <c r="E10" s="109">
        <v>0.92890740829259</v>
      </c>
      <c r="F10" s="109">
        <v>0.91014487959216195</v>
      </c>
      <c r="G10" s="109">
        <v>0.91010937429586303</v>
      </c>
      <c r="H10" s="109">
        <v>0.97367657172789701</v>
      </c>
      <c r="I10" s="109">
        <v>0.90775102743583902</v>
      </c>
      <c r="J10" s="109">
        <v>0.93757673654138596</v>
      </c>
      <c r="K10" s="109">
        <v>0.93509872280582096</v>
      </c>
      <c r="L10" s="109">
        <v>0.89429021436825296</v>
      </c>
      <c r="M10" s="109">
        <v>0.93433076302487506</v>
      </c>
      <c r="N10" s="109">
        <v>0.84706983458448504</v>
      </c>
      <c r="O10" s="109">
        <v>0.88915979980634596</v>
      </c>
      <c r="P10" s="109">
        <v>0.86899999999999999</v>
      </c>
    </row>
    <row r="11" spans="1:16">
      <c r="A11" s="330">
        <v>105</v>
      </c>
      <c r="B11" s="108" t="s">
        <v>5</v>
      </c>
      <c r="C11" s="109">
        <v>0.84784158548118205</v>
      </c>
      <c r="D11" s="109">
        <v>0.82845945204769</v>
      </c>
      <c r="E11" s="109">
        <v>0.86173185064200697</v>
      </c>
      <c r="F11" s="109">
        <v>0.97201454994666103</v>
      </c>
      <c r="G11" s="109">
        <v>0.95672925354713201</v>
      </c>
      <c r="H11" s="109">
        <v>0.85966612638891404</v>
      </c>
      <c r="I11" s="109">
        <v>0.85384903363546105</v>
      </c>
      <c r="J11" s="109">
        <v>0.82461951221451202</v>
      </c>
      <c r="K11" s="109">
        <v>0.87271398388874599</v>
      </c>
      <c r="L11" s="109">
        <v>0.89873108293705195</v>
      </c>
      <c r="M11" s="109">
        <v>0.83553616245894802</v>
      </c>
      <c r="N11" s="109">
        <v>0.82045786258255304</v>
      </c>
      <c r="O11" s="109">
        <v>0.87200248112809897</v>
      </c>
      <c r="P11" s="109">
        <v>0.89900000000000002</v>
      </c>
    </row>
    <row r="12" spans="1:16">
      <c r="A12" s="330">
        <v>106</v>
      </c>
      <c r="B12" s="108" t="s">
        <v>6</v>
      </c>
      <c r="C12" s="109">
        <v>0.838417598138541</v>
      </c>
      <c r="D12" s="109">
        <v>0.80056847547666898</v>
      </c>
      <c r="E12" s="109">
        <v>0.91200096815713805</v>
      </c>
      <c r="F12" s="109">
        <v>0.85996979494024695</v>
      </c>
      <c r="G12" s="109">
        <v>0.87673471391574698</v>
      </c>
      <c r="H12" s="109">
        <v>0.88627061187538103</v>
      </c>
      <c r="I12" s="109">
        <v>0.84248304304156096</v>
      </c>
      <c r="J12" s="109">
        <v>0.839538618687662</v>
      </c>
      <c r="K12" s="109">
        <v>0.83116222127226602</v>
      </c>
      <c r="L12" s="109">
        <v>0.87004015019255598</v>
      </c>
      <c r="M12" s="109">
        <v>0.81058070594838505</v>
      </c>
      <c r="N12" s="109">
        <v>0.79423837054851498</v>
      </c>
      <c r="O12" s="109">
        <v>0.86343896312804402</v>
      </c>
      <c r="P12" s="109">
        <v>0.92800000000000005</v>
      </c>
    </row>
    <row r="13" spans="1:16">
      <c r="A13" s="330">
        <v>107</v>
      </c>
      <c r="B13" s="108" t="s">
        <v>7</v>
      </c>
      <c r="C13" s="109">
        <v>0.96784104205771404</v>
      </c>
      <c r="D13" s="109">
        <v>0.86126771874617103</v>
      </c>
      <c r="E13" s="109">
        <v>0.90314298441288499</v>
      </c>
      <c r="F13" s="109">
        <v>0.91488944794384497</v>
      </c>
      <c r="G13" s="109">
        <v>0.89273229317082603</v>
      </c>
      <c r="H13" s="109">
        <v>0.87619601920638801</v>
      </c>
      <c r="I13" s="109">
        <v>0.92015962252954597</v>
      </c>
      <c r="J13" s="109">
        <v>0.91805936725765203</v>
      </c>
      <c r="K13" s="109">
        <v>0.91426378319565205</v>
      </c>
      <c r="L13" s="109">
        <v>0.863807400237249</v>
      </c>
      <c r="M13" s="109">
        <v>0.85117626533533197</v>
      </c>
      <c r="N13" s="109">
        <v>0.81655040494983899</v>
      </c>
      <c r="O13" s="109">
        <v>0.870351562190117</v>
      </c>
      <c r="P13" s="109">
        <v>0.80700000000000005</v>
      </c>
    </row>
    <row r="14" spans="1:16">
      <c r="A14" s="330">
        <v>108</v>
      </c>
      <c r="B14" s="108" t="s">
        <v>8</v>
      </c>
      <c r="C14" s="109">
        <v>0.86874969162405202</v>
      </c>
      <c r="D14" s="109">
        <v>0.84000765012704004</v>
      </c>
      <c r="E14" s="109">
        <v>0.89846158567193701</v>
      </c>
      <c r="F14" s="109">
        <v>0.90186660492498405</v>
      </c>
      <c r="G14" s="109">
        <v>0.907727373180374</v>
      </c>
      <c r="H14" s="109">
        <v>0.886879374108267</v>
      </c>
      <c r="I14" s="109">
        <v>0.90282498669334899</v>
      </c>
      <c r="J14" s="109">
        <v>0.84222358106544304</v>
      </c>
      <c r="K14" s="109">
        <v>0.87584156119244405</v>
      </c>
      <c r="L14" s="109">
        <v>0.87895476358024005</v>
      </c>
      <c r="M14" s="109">
        <v>0.87116826323457897</v>
      </c>
      <c r="N14" s="109">
        <v>0.82061720412802197</v>
      </c>
      <c r="O14" s="109">
        <v>0.88171041123062899</v>
      </c>
      <c r="P14" s="109">
        <v>0.92800000000000005</v>
      </c>
    </row>
    <row r="15" spans="1:16">
      <c r="A15" s="330">
        <v>109</v>
      </c>
      <c r="B15" s="108" t="s">
        <v>9</v>
      </c>
      <c r="C15" s="109">
        <v>0.92176693260492804</v>
      </c>
      <c r="D15" s="109">
        <v>0.94226716789537501</v>
      </c>
      <c r="E15" s="109">
        <v>0.96793595043417102</v>
      </c>
      <c r="F15" s="109">
        <v>0.89774358549594102</v>
      </c>
      <c r="G15" s="109">
        <v>0.93345801905983194</v>
      </c>
      <c r="H15" s="109">
        <v>0.92770678833073605</v>
      </c>
      <c r="I15" s="109">
        <v>0.89912128577639905</v>
      </c>
      <c r="J15" s="109">
        <v>0.89345326715217099</v>
      </c>
      <c r="K15" s="109">
        <v>0.91909156858085395</v>
      </c>
      <c r="L15" s="109">
        <v>0.95225039547975499</v>
      </c>
      <c r="M15" s="109">
        <v>0.932878608671875</v>
      </c>
      <c r="N15" s="109">
        <v>0.841344641269405</v>
      </c>
      <c r="O15" s="109">
        <v>0.92181939122589296</v>
      </c>
      <c r="P15" s="109">
        <v>0.89600000000000002</v>
      </c>
    </row>
    <row r="16" spans="1:16">
      <c r="A16" s="330">
        <v>110</v>
      </c>
      <c r="B16" s="108" t="s">
        <v>10</v>
      </c>
      <c r="C16" s="109">
        <v>0.78693046285631196</v>
      </c>
      <c r="D16" s="109">
        <v>0.80331994682765895</v>
      </c>
      <c r="E16" s="109">
        <v>0.81930748668993703</v>
      </c>
      <c r="F16" s="109">
        <v>0.82675003073425601</v>
      </c>
      <c r="G16" s="109">
        <v>0.82708173679762198</v>
      </c>
      <c r="H16" s="109">
        <v>0.81832881357487197</v>
      </c>
      <c r="I16" s="109">
        <v>0.82519002518639695</v>
      </c>
      <c r="J16" s="109">
        <v>0.85385953451963503</v>
      </c>
      <c r="K16" s="109">
        <v>0.859620512332818</v>
      </c>
      <c r="L16" s="109">
        <v>0.87066932416968401</v>
      </c>
      <c r="M16" s="109">
        <v>0.83936355155391795</v>
      </c>
      <c r="N16" s="109">
        <v>0.81952519083595599</v>
      </c>
      <c r="O16" s="109">
        <v>0.88048820762067104</v>
      </c>
      <c r="P16" s="109">
        <v>0.88800000000000001</v>
      </c>
    </row>
    <row r="17" spans="1:16">
      <c r="A17" s="330">
        <v>111</v>
      </c>
      <c r="B17" s="108" t="s">
        <v>11</v>
      </c>
      <c r="C17" s="109">
        <v>0.81362561233338604</v>
      </c>
      <c r="D17" s="109">
        <v>0.84318494141564404</v>
      </c>
      <c r="E17" s="109">
        <v>0.86441050648003204</v>
      </c>
      <c r="F17" s="109">
        <v>0.88857827299894898</v>
      </c>
      <c r="G17" s="109">
        <v>0.85165589379265705</v>
      </c>
      <c r="H17" s="109">
        <v>0.90623800102009999</v>
      </c>
      <c r="I17" s="109">
        <v>0.86668668953888806</v>
      </c>
      <c r="J17" s="109">
        <v>0.85962436319128399</v>
      </c>
      <c r="K17" s="109">
        <v>0.88722410886575598</v>
      </c>
      <c r="L17" s="109">
        <v>0.86660720742897002</v>
      </c>
      <c r="M17" s="109">
        <v>0.88974617100674802</v>
      </c>
      <c r="N17" s="109">
        <v>0.82022420946185104</v>
      </c>
      <c r="O17" s="109">
        <v>0.93059379584115898</v>
      </c>
      <c r="P17" s="109">
        <v>0.92800000000000005</v>
      </c>
    </row>
    <row r="18" spans="1:16">
      <c r="A18" s="330">
        <v>112</v>
      </c>
      <c r="B18" s="108" t="s">
        <v>12</v>
      </c>
      <c r="C18" s="109">
        <v>0.90317508302234095</v>
      </c>
      <c r="D18" s="109">
        <v>0.87062476169698499</v>
      </c>
      <c r="E18" s="109">
        <v>1</v>
      </c>
      <c r="F18" s="109">
        <v>0.87832827298419403</v>
      </c>
      <c r="G18" s="109">
        <v>0.85210115903065098</v>
      </c>
      <c r="H18" s="109">
        <v>0.95520853871824196</v>
      </c>
      <c r="I18" s="109">
        <v>0.82223682105578999</v>
      </c>
      <c r="J18" s="109">
        <v>0.92391014183314102</v>
      </c>
      <c r="K18" s="109">
        <v>0.83404403886406997</v>
      </c>
      <c r="L18" s="109">
        <v>0.91545860762587505</v>
      </c>
      <c r="M18" s="109">
        <v>0.90524636877388198</v>
      </c>
      <c r="N18" s="109">
        <v>0.88039506730238304</v>
      </c>
      <c r="O18" s="109">
        <v>0.77976096854620103</v>
      </c>
      <c r="P18" s="109">
        <v>0.90500000000000003</v>
      </c>
    </row>
    <row r="19" spans="1:16">
      <c r="A19" s="330">
        <v>113</v>
      </c>
      <c r="B19" s="108" t="s">
        <v>13</v>
      </c>
      <c r="C19" s="109">
        <v>0.82908241560055995</v>
      </c>
      <c r="D19" s="109">
        <v>0.89544148896272002</v>
      </c>
      <c r="E19" s="109">
        <v>0.89644783287551599</v>
      </c>
      <c r="F19" s="109">
        <v>0.89955163692002504</v>
      </c>
      <c r="G19" s="109">
        <v>0.85471899829242903</v>
      </c>
      <c r="H19" s="109">
        <v>0.93748639474117501</v>
      </c>
      <c r="I19" s="109">
        <v>0.94006144471074304</v>
      </c>
      <c r="J19" s="109">
        <v>0.91938656974827904</v>
      </c>
      <c r="K19" s="109">
        <v>0.92167698450004099</v>
      </c>
      <c r="L19" s="109">
        <v>0.94523393636479502</v>
      </c>
      <c r="M19" s="109">
        <v>0.911748920297625</v>
      </c>
      <c r="N19" s="109">
        <v>0.88625996779456095</v>
      </c>
      <c r="O19" s="109">
        <v>0.93555682365440795</v>
      </c>
      <c r="P19" s="109">
        <v>0.998</v>
      </c>
    </row>
    <row r="20" spans="1:16">
      <c r="A20" s="330">
        <v>114</v>
      </c>
      <c r="B20" s="108" t="s">
        <v>14</v>
      </c>
      <c r="C20" s="109">
        <v>0.87929963591389504</v>
      </c>
      <c r="D20" s="109">
        <v>0.93707095487472103</v>
      </c>
      <c r="E20" s="109">
        <v>0.97939374492630704</v>
      </c>
      <c r="F20" s="109">
        <v>0.93576365639634196</v>
      </c>
      <c r="G20" s="109">
        <v>0.927022707249329</v>
      </c>
      <c r="H20" s="109">
        <v>0.91258474336028195</v>
      </c>
      <c r="I20" s="109">
        <v>0.87368053889010799</v>
      </c>
      <c r="J20" s="109">
        <v>0.93527338187423703</v>
      </c>
      <c r="K20" s="109">
        <v>0.89030278039164101</v>
      </c>
      <c r="L20" s="109">
        <v>0.89144166365770705</v>
      </c>
      <c r="M20" s="109">
        <v>0.92905476899636397</v>
      </c>
      <c r="N20" s="109">
        <v>0.85378357753996303</v>
      </c>
      <c r="O20" s="109">
        <v>0.89390276303956895</v>
      </c>
      <c r="P20" s="109">
        <v>0.95199999999999996</v>
      </c>
    </row>
    <row r="21" spans="1:16">
      <c r="A21" s="330">
        <v>115</v>
      </c>
      <c r="B21" s="108" t="s">
        <v>15</v>
      </c>
      <c r="C21" s="109">
        <v>0.93335454048691902</v>
      </c>
      <c r="D21" s="109">
        <v>0.94251388326883601</v>
      </c>
      <c r="E21" s="109">
        <v>1</v>
      </c>
      <c r="F21" s="109">
        <v>0.95664803287535805</v>
      </c>
      <c r="G21" s="109">
        <v>0.97644862670319799</v>
      </c>
      <c r="H21" s="109">
        <v>0.98806776338534097</v>
      </c>
      <c r="I21" s="109">
        <v>1</v>
      </c>
      <c r="J21" s="109">
        <v>0.99949341254301005</v>
      </c>
      <c r="K21" s="109">
        <v>1</v>
      </c>
      <c r="L21" s="109">
        <v>0.99100680504901295</v>
      </c>
      <c r="M21" s="109">
        <v>1</v>
      </c>
      <c r="N21" s="109">
        <v>0.96827646857719396</v>
      </c>
      <c r="O21" s="109">
        <v>0.98574730203319205</v>
      </c>
      <c r="P21" s="109">
        <v>1</v>
      </c>
    </row>
    <row r="22" spans="1:16">
      <c r="A22" s="330">
        <v>116</v>
      </c>
      <c r="B22" s="108" t="s">
        <v>83</v>
      </c>
      <c r="C22" s="109">
        <v>0.94034667127535998</v>
      </c>
      <c r="D22" s="109">
        <v>0.84524694832525604</v>
      </c>
      <c r="E22" s="109">
        <v>0.89563722792571299</v>
      </c>
      <c r="F22" s="109">
        <v>1</v>
      </c>
      <c r="G22" s="109">
        <v>1</v>
      </c>
      <c r="H22" s="109">
        <v>0.84782138628771697</v>
      </c>
      <c r="I22" s="109">
        <v>0.86625352419602697</v>
      </c>
      <c r="J22" s="109">
        <v>1</v>
      </c>
      <c r="K22" s="109">
        <v>0.88783867998278199</v>
      </c>
      <c r="L22" s="109">
        <v>0.80804056525106105</v>
      </c>
      <c r="M22" s="109">
        <v>0.93129879771177404</v>
      </c>
      <c r="N22" s="109">
        <v>0.79502795510794499</v>
      </c>
      <c r="O22" s="109">
        <v>1</v>
      </c>
      <c r="P22" s="109">
        <v>0.89700000000000002</v>
      </c>
    </row>
    <row r="23" spans="1:16">
      <c r="A23" s="330">
        <v>117</v>
      </c>
      <c r="B23" s="108" t="s">
        <v>17</v>
      </c>
      <c r="C23" s="109">
        <v>0.66109298689204099</v>
      </c>
      <c r="D23" s="109">
        <v>1</v>
      </c>
      <c r="E23" s="109">
        <v>0.73896554721173702</v>
      </c>
      <c r="F23" s="109">
        <v>0.69490977935794296</v>
      </c>
      <c r="G23" s="109">
        <v>0.82660150106586605</v>
      </c>
      <c r="H23" s="109">
        <v>0.937392351826288</v>
      </c>
      <c r="I23" s="109">
        <v>0.86859191968869098</v>
      </c>
      <c r="J23" s="109">
        <v>0.78871499623574604</v>
      </c>
      <c r="K23" s="109">
        <v>0.90381858884864097</v>
      </c>
      <c r="L23" s="109">
        <v>0.69656668523515097</v>
      </c>
      <c r="M23" s="109">
        <v>0.72594089925175798</v>
      </c>
      <c r="N23" s="109">
        <v>0.90260458389700404</v>
      </c>
      <c r="O23" s="109">
        <v>0.72423702285845504</v>
      </c>
      <c r="P23" s="109">
        <v>0.78600000000000003</v>
      </c>
    </row>
    <row r="24" spans="1:16">
      <c r="A24" s="330">
        <v>118</v>
      </c>
      <c r="B24" s="108" t="s">
        <v>18</v>
      </c>
      <c r="C24" s="109">
        <v>0.91369196544772702</v>
      </c>
      <c r="D24" s="109">
        <v>0.99693660587119803</v>
      </c>
      <c r="E24" s="109">
        <v>0.90196002287661503</v>
      </c>
      <c r="F24" s="109">
        <v>0.99393327420671795</v>
      </c>
      <c r="G24" s="109">
        <v>0.94256554890660205</v>
      </c>
      <c r="H24" s="109">
        <v>0.99230715541639003</v>
      </c>
      <c r="I24" s="109">
        <v>0.90428779029872097</v>
      </c>
      <c r="J24" s="109">
        <v>0.95793409874385105</v>
      </c>
      <c r="K24" s="109">
        <v>0.964346525401507</v>
      </c>
      <c r="L24" s="109">
        <v>0.97537074614589903</v>
      </c>
      <c r="M24" s="109">
        <v>0.94516068135716302</v>
      </c>
      <c r="N24" s="109">
        <v>0.83890402501744499</v>
      </c>
      <c r="O24" s="109">
        <v>0.92709354093506902</v>
      </c>
      <c r="P24" s="109">
        <v>0.93300000000000005</v>
      </c>
    </row>
    <row r="25" spans="1:16">
      <c r="A25" s="330">
        <v>119</v>
      </c>
      <c r="B25" s="108" t="s">
        <v>19</v>
      </c>
      <c r="C25" s="109">
        <v>0.83277522445786401</v>
      </c>
      <c r="D25" s="109">
        <v>0.87031307656628898</v>
      </c>
      <c r="E25" s="109">
        <v>0.87285964694038198</v>
      </c>
      <c r="F25" s="109">
        <v>0.86951931895618095</v>
      </c>
      <c r="G25" s="109">
        <v>0.86321834858539703</v>
      </c>
      <c r="H25" s="109">
        <v>0.85222459204880996</v>
      </c>
      <c r="I25" s="109">
        <v>0.86272488560512495</v>
      </c>
      <c r="J25" s="109">
        <v>0.85326496566172405</v>
      </c>
      <c r="K25" s="109">
        <v>0.92594622965476903</v>
      </c>
      <c r="L25" s="109">
        <v>0.90457622198608401</v>
      </c>
      <c r="M25" s="109">
        <v>0.90231539666073501</v>
      </c>
      <c r="N25" s="109">
        <v>0.80333306142871297</v>
      </c>
      <c r="O25" s="109">
        <v>0.845666171384856</v>
      </c>
      <c r="P25" s="109">
        <v>0.86899999999999999</v>
      </c>
    </row>
    <row r="26" spans="1:16">
      <c r="A26" s="330">
        <v>120</v>
      </c>
      <c r="B26" s="108" t="s">
        <v>235</v>
      </c>
      <c r="C26" s="109">
        <v>0.79222046108992805</v>
      </c>
      <c r="D26" s="109">
        <v>0.95838806434706703</v>
      </c>
      <c r="E26" s="109">
        <v>0.92747023061279199</v>
      </c>
      <c r="F26" s="109">
        <v>0.97407199739181205</v>
      </c>
      <c r="G26" s="109">
        <v>0.80688731782680101</v>
      </c>
      <c r="H26" s="109">
        <v>0.88717545455477598</v>
      </c>
      <c r="I26" s="109">
        <v>0.86807221886631203</v>
      </c>
      <c r="J26" s="109">
        <v>0.80958900393818201</v>
      </c>
      <c r="K26" s="109">
        <v>1</v>
      </c>
      <c r="L26" s="109">
        <v>0.85059358411030395</v>
      </c>
      <c r="M26" s="109">
        <v>0.910665667100378</v>
      </c>
      <c r="N26" s="109">
        <v>0.94542783257636498</v>
      </c>
      <c r="O26" s="109">
        <v>0.85086367852868905</v>
      </c>
      <c r="P26" s="109">
        <v>0.995</v>
      </c>
    </row>
    <row r="27" spans="1:16">
      <c r="A27" s="330">
        <v>201</v>
      </c>
      <c r="B27" s="108" t="s">
        <v>21</v>
      </c>
      <c r="C27" s="109">
        <v>0.84318823266838105</v>
      </c>
      <c r="D27" s="109">
        <v>0.87818492078663402</v>
      </c>
      <c r="E27" s="109">
        <v>0.878988205811009</v>
      </c>
      <c r="F27" s="109">
        <v>0.88613201572540701</v>
      </c>
      <c r="G27" s="109">
        <v>0.87742490603579304</v>
      </c>
      <c r="H27" s="109">
        <v>0.868691949894289</v>
      </c>
      <c r="I27" s="109">
        <v>0.85839238294406495</v>
      </c>
      <c r="J27" s="109">
        <v>0.88852362081923597</v>
      </c>
      <c r="K27" s="109">
        <v>0.88351299613488699</v>
      </c>
      <c r="L27" s="109">
        <v>0.89572328892133402</v>
      </c>
      <c r="M27" s="109">
        <v>0.89010310621645505</v>
      </c>
      <c r="N27" s="109">
        <v>0.81060766116372895</v>
      </c>
      <c r="O27" s="109">
        <v>0.86315420761134598</v>
      </c>
      <c r="P27" s="109">
        <v>0.91</v>
      </c>
    </row>
    <row r="28" spans="1:16">
      <c r="A28" s="330">
        <v>202</v>
      </c>
      <c r="B28" s="108" t="s">
        <v>22</v>
      </c>
      <c r="C28" s="109">
        <v>0.86884274886061497</v>
      </c>
      <c r="D28" s="109">
        <v>0.90642759988558297</v>
      </c>
      <c r="E28" s="109">
        <v>0.92632876885663595</v>
      </c>
      <c r="F28" s="109">
        <v>0.95853902145636805</v>
      </c>
      <c r="G28" s="109">
        <v>0.91938836794715795</v>
      </c>
      <c r="H28" s="109">
        <v>0.92302972360418001</v>
      </c>
      <c r="I28" s="109">
        <v>0.88947592379848694</v>
      </c>
      <c r="J28" s="109">
        <v>0.93728148086335294</v>
      </c>
      <c r="K28" s="109">
        <v>0.88329305633013599</v>
      </c>
      <c r="L28" s="109">
        <v>0.960995731556334</v>
      </c>
      <c r="M28" s="109">
        <v>0.87261034552416605</v>
      </c>
      <c r="N28" s="109">
        <v>0.80906103641668004</v>
      </c>
      <c r="O28" s="109">
        <v>0.91122774772345305</v>
      </c>
      <c r="P28" s="109">
        <v>0.91800000000000004</v>
      </c>
    </row>
    <row r="29" spans="1:16">
      <c r="A29" s="330">
        <v>203</v>
      </c>
      <c r="B29" s="108" t="s">
        <v>23</v>
      </c>
      <c r="C29" s="109">
        <v>0.85650300462561901</v>
      </c>
      <c r="D29" s="109">
        <v>0.934453311762102</v>
      </c>
      <c r="E29" s="109">
        <v>0.87615884540047695</v>
      </c>
      <c r="F29" s="109">
        <v>0.88312142860078102</v>
      </c>
      <c r="G29" s="109">
        <v>0.86076283999637204</v>
      </c>
      <c r="H29" s="109">
        <v>0.93186943191290506</v>
      </c>
      <c r="I29" s="109">
        <v>0.91527200615536097</v>
      </c>
      <c r="J29" s="109">
        <v>0.91270380979853605</v>
      </c>
      <c r="K29" s="109">
        <v>0.89827406169102597</v>
      </c>
      <c r="L29" s="109">
        <v>0.91196981856875303</v>
      </c>
      <c r="M29" s="109">
        <v>0.90676782651978705</v>
      </c>
      <c r="N29" s="109">
        <v>0.843255520497871</v>
      </c>
      <c r="O29" s="109">
        <v>0.90910683590491304</v>
      </c>
      <c r="P29" s="109">
        <v>0.9</v>
      </c>
    </row>
    <row r="30" spans="1:16">
      <c r="A30" s="330">
        <v>204</v>
      </c>
      <c r="B30" s="108" t="s">
        <v>24</v>
      </c>
      <c r="C30" s="109">
        <v>1</v>
      </c>
      <c r="D30" s="109">
        <v>0.97904962908970405</v>
      </c>
      <c r="E30" s="109">
        <v>0.96203103777071697</v>
      </c>
      <c r="F30" s="109">
        <v>0.93135007466463304</v>
      </c>
      <c r="G30" s="109">
        <v>0.99809069254229499</v>
      </c>
      <c r="H30" s="109">
        <v>0.956182572349624</v>
      </c>
      <c r="I30" s="109">
        <v>0.91809260464864295</v>
      </c>
      <c r="J30" s="109">
        <v>0.86859853638278595</v>
      </c>
      <c r="K30" s="109">
        <v>1</v>
      </c>
      <c r="L30" s="109">
        <v>0.98092553605509303</v>
      </c>
      <c r="M30" s="109">
        <v>0.98735193679306099</v>
      </c>
      <c r="N30" s="109">
        <v>0.89434389655805901</v>
      </c>
      <c r="O30" s="109">
        <v>0.84508454711426095</v>
      </c>
      <c r="P30" s="109">
        <v>0.93899999999999995</v>
      </c>
    </row>
    <row r="31" spans="1:16">
      <c r="A31" s="330">
        <v>205</v>
      </c>
      <c r="B31" s="108" t="s">
        <v>25</v>
      </c>
      <c r="C31" s="109">
        <v>0.82465429199139995</v>
      </c>
      <c r="D31" s="109">
        <v>0.84822850766198798</v>
      </c>
      <c r="E31" s="109">
        <v>0.89306688010457402</v>
      </c>
      <c r="F31" s="109">
        <v>0.89454232460809902</v>
      </c>
      <c r="G31" s="109">
        <v>0.96514659041484196</v>
      </c>
      <c r="H31" s="109">
        <v>0.89495315764848604</v>
      </c>
      <c r="I31" s="109">
        <v>0.83403361622861905</v>
      </c>
      <c r="J31" s="109">
        <v>0.93911133537173297</v>
      </c>
      <c r="K31" s="109">
        <v>0.88435037569262598</v>
      </c>
      <c r="L31" s="109">
        <v>0.890778783352974</v>
      </c>
      <c r="M31" s="109">
        <v>0.90310761496936998</v>
      </c>
      <c r="N31" s="109">
        <v>0.86288344917868898</v>
      </c>
      <c r="O31" s="109">
        <v>0.90361796348620105</v>
      </c>
      <c r="P31" s="109">
        <v>0.89700000000000002</v>
      </c>
    </row>
    <row r="32" spans="1:16">
      <c r="A32" s="330">
        <v>206</v>
      </c>
      <c r="B32" s="108" t="s">
        <v>26</v>
      </c>
      <c r="C32" s="109">
        <v>0.88682861500744903</v>
      </c>
      <c r="D32" s="109">
        <v>0.86889752669045095</v>
      </c>
      <c r="E32" s="109">
        <v>0.86505280076818403</v>
      </c>
      <c r="F32" s="109">
        <v>0.86050135097483405</v>
      </c>
      <c r="G32" s="109">
        <v>0.89143882741898595</v>
      </c>
      <c r="H32" s="109">
        <v>0.88273017613713201</v>
      </c>
      <c r="I32" s="109">
        <v>0.80218219292137904</v>
      </c>
      <c r="J32" s="109">
        <v>0.87455108716533403</v>
      </c>
      <c r="K32" s="109">
        <v>0.94962448096414598</v>
      </c>
      <c r="L32" s="109">
        <v>0.89997151749777404</v>
      </c>
      <c r="M32" s="109">
        <v>0.94216097481009897</v>
      </c>
      <c r="N32" s="109">
        <v>0.89158042842295704</v>
      </c>
      <c r="O32" s="109">
        <v>0.86789925953807401</v>
      </c>
      <c r="P32" s="109">
        <v>0.9</v>
      </c>
    </row>
    <row r="33" spans="1:16">
      <c r="A33" s="330">
        <v>207</v>
      </c>
      <c r="B33" s="108" t="s">
        <v>27</v>
      </c>
      <c r="C33" s="109">
        <v>0.860139358180667</v>
      </c>
      <c r="D33" s="109">
        <v>0.90007318737462505</v>
      </c>
      <c r="E33" s="109">
        <v>0.88964605480725101</v>
      </c>
      <c r="F33" s="109">
        <v>0.87318522588386704</v>
      </c>
      <c r="G33" s="109">
        <v>0.89239480350810496</v>
      </c>
      <c r="H33" s="109">
        <v>0.94410433963710705</v>
      </c>
      <c r="I33" s="109">
        <v>0.94487652588943605</v>
      </c>
      <c r="J33" s="109">
        <v>0.89756936645710195</v>
      </c>
      <c r="K33" s="109">
        <v>0.90024511422464404</v>
      </c>
      <c r="L33" s="109">
        <v>0.90012496040026202</v>
      </c>
      <c r="M33" s="109">
        <v>0.90725933421282101</v>
      </c>
      <c r="N33" s="109">
        <v>0.84830615522596897</v>
      </c>
      <c r="O33" s="109">
        <v>0.91156698300166505</v>
      </c>
      <c r="P33" s="109">
        <v>1</v>
      </c>
    </row>
    <row r="34" spans="1:16">
      <c r="A34" s="330">
        <v>208</v>
      </c>
      <c r="B34" s="108" t="s">
        <v>28</v>
      </c>
      <c r="C34" s="109">
        <v>0.87267327689316598</v>
      </c>
      <c r="D34" s="109">
        <v>0.88673597014782801</v>
      </c>
      <c r="E34" s="109">
        <v>0.84799612092840804</v>
      </c>
      <c r="F34" s="109">
        <v>0.892859163224485</v>
      </c>
      <c r="G34" s="109">
        <v>0.91490612399117199</v>
      </c>
      <c r="H34" s="109">
        <v>0.91929669876679698</v>
      </c>
      <c r="I34" s="109">
        <v>0.91908827028955498</v>
      </c>
      <c r="J34" s="109">
        <v>0.85935361973805402</v>
      </c>
      <c r="K34" s="109">
        <v>0.87474571822137404</v>
      </c>
      <c r="L34" s="109">
        <v>0.89672196002799898</v>
      </c>
      <c r="M34" s="109">
        <v>0.93652149362925896</v>
      </c>
      <c r="N34" s="109">
        <v>0.81623603599557204</v>
      </c>
      <c r="O34" s="109">
        <v>0.779810191161876</v>
      </c>
      <c r="P34" s="109">
        <v>0.91</v>
      </c>
    </row>
    <row r="35" spans="1:16">
      <c r="A35" s="330">
        <v>209</v>
      </c>
      <c r="B35" s="108" t="s">
        <v>29</v>
      </c>
      <c r="C35" s="109">
        <v>0.80308118885049795</v>
      </c>
      <c r="D35" s="109">
        <v>0.87985718513077804</v>
      </c>
      <c r="E35" s="109">
        <v>0.80351155126797702</v>
      </c>
      <c r="F35" s="109">
        <v>0.83728057028062897</v>
      </c>
      <c r="G35" s="109">
        <v>0.80601553136324899</v>
      </c>
      <c r="H35" s="109">
        <v>0.82123324907094597</v>
      </c>
      <c r="I35" s="109">
        <v>0.85512697797206105</v>
      </c>
      <c r="J35" s="109">
        <v>0.82299513733908003</v>
      </c>
      <c r="K35" s="109">
        <v>0.873089962411564</v>
      </c>
      <c r="L35" s="109">
        <v>0.91353155624401405</v>
      </c>
      <c r="M35" s="109">
        <v>0.88989231717925898</v>
      </c>
      <c r="N35" s="109">
        <v>0.82938454596452704</v>
      </c>
      <c r="O35" s="109">
        <v>0.80401477542060895</v>
      </c>
      <c r="P35" s="109">
        <v>0.81699999999999995</v>
      </c>
    </row>
    <row r="36" spans="1:16">
      <c r="A36" s="330">
        <v>210</v>
      </c>
      <c r="B36" s="108" t="s">
        <v>30</v>
      </c>
      <c r="C36" s="109">
        <v>0.878122712256722</v>
      </c>
      <c r="D36" s="109">
        <v>0.91948000958583398</v>
      </c>
      <c r="E36" s="109">
        <v>0.89230273507497104</v>
      </c>
      <c r="F36" s="109">
        <v>0.92341166446587197</v>
      </c>
      <c r="G36" s="109">
        <v>0.91037830190568703</v>
      </c>
      <c r="H36" s="109">
        <v>0.89122276492506802</v>
      </c>
      <c r="I36" s="109">
        <v>0.87192926746653998</v>
      </c>
      <c r="J36" s="109">
        <v>0.87873941342818096</v>
      </c>
      <c r="K36" s="109">
        <v>0.87732751435120204</v>
      </c>
      <c r="L36" s="109">
        <v>0.89673647476361396</v>
      </c>
      <c r="M36" s="109">
        <v>0.91504757093366595</v>
      </c>
      <c r="N36" s="109">
        <v>0.78831891658839404</v>
      </c>
      <c r="O36" s="109">
        <v>0.89083937751514797</v>
      </c>
      <c r="P36" s="109">
        <v>0.91200000000000003</v>
      </c>
    </row>
    <row r="37" spans="1:16">
      <c r="A37" s="330">
        <v>211</v>
      </c>
      <c r="B37" s="108" t="s">
        <v>31</v>
      </c>
      <c r="C37" s="109">
        <v>0.88064729804528996</v>
      </c>
      <c r="D37" s="109">
        <v>0.92855844971016899</v>
      </c>
      <c r="E37" s="109">
        <v>0.81370959481996197</v>
      </c>
      <c r="F37" s="109">
        <v>0.842403074127416</v>
      </c>
      <c r="G37" s="109">
        <v>0.84239067189951</v>
      </c>
      <c r="H37" s="109">
        <v>0.81018905107188099</v>
      </c>
      <c r="I37" s="109">
        <v>0.85688287478777203</v>
      </c>
      <c r="J37" s="109">
        <v>0.81680319180132099</v>
      </c>
      <c r="K37" s="109">
        <v>0.94066593727681902</v>
      </c>
      <c r="L37" s="109">
        <v>0.86648847543660301</v>
      </c>
      <c r="M37" s="109">
        <v>0.87506540603209304</v>
      </c>
      <c r="N37" s="109">
        <v>0.82350763496222601</v>
      </c>
      <c r="O37" s="109">
        <v>0.85734702450188205</v>
      </c>
      <c r="P37" s="109">
        <v>0.85599999999999998</v>
      </c>
    </row>
    <row r="38" spans="1:16">
      <c r="A38" s="330">
        <v>212</v>
      </c>
      <c r="B38" s="108" t="s">
        <v>32</v>
      </c>
      <c r="C38" s="109">
        <v>0.89080599690588103</v>
      </c>
      <c r="D38" s="109">
        <v>1</v>
      </c>
      <c r="E38" s="109">
        <v>0.91371054137261898</v>
      </c>
      <c r="F38" s="109">
        <v>1</v>
      </c>
      <c r="G38" s="109">
        <v>0.84855309482805197</v>
      </c>
      <c r="H38" s="109">
        <v>0.97773466254174202</v>
      </c>
      <c r="I38" s="109">
        <v>0.90774722904605698</v>
      </c>
      <c r="J38" s="109">
        <v>0.84383719056918904</v>
      </c>
      <c r="K38" s="109">
        <v>0.86517757513347004</v>
      </c>
      <c r="L38" s="109">
        <v>0.83031254960907497</v>
      </c>
      <c r="M38" s="109">
        <v>0.90332727856209705</v>
      </c>
      <c r="N38" s="109">
        <v>0.77861938236265604</v>
      </c>
      <c r="O38" s="109">
        <v>0.83564466564930495</v>
      </c>
      <c r="P38" s="109">
        <v>0.92</v>
      </c>
    </row>
    <row r="39" spans="1:16">
      <c r="A39" s="330">
        <v>213</v>
      </c>
      <c r="B39" s="108" t="s">
        <v>33</v>
      </c>
      <c r="C39" s="109">
        <v>0.92525213807476103</v>
      </c>
      <c r="D39" s="109">
        <v>0.90418771120423802</v>
      </c>
      <c r="E39" s="109">
        <v>0.95546930189208201</v>
      </c>
      <c r="F39" s="109">
        <v>0.95946429262718003</v>
      </c>
      <c r="G39" s="109">
        <v>0.85386630943433195</v>
      </c>
      <c r="H39" s="109">
        <v>0.90216531244086196</v>
      </c>
      <c r="I39" s="109">
        <v>0.877388634767168</v>
      </c>
      <c r="J39" s="109">
        <v>0.87474374689595602</v>
      </c>
      <c r="K39" s="109">
        <v>0.90233993028580195</v>
      </c>
      <c r="L39" s="109">
        <v>0.88725118848249696</v>
      </c>
      <c r="M39" s="109">
        <v>0.84993236293088803</v>
      </c>
      <c r="N39" s="109">
        <v>0.788857564449156</v>
      </c>
      <c r="O39" s="109">
        <v>0.878092451364204</v>
      </c>
      <c r="P39" s="109">
        <v>0.873</v>
      </c>
    </row>
    <row r="40" spans="1:16">
      <c r="A40" s="330">
        <v>214</v>
      </c>
      <c r="B40" s="108" t="s">
        <v>34</v>
      </c>
      <c r="C40" s="109">
        <v>0.89396748450737595</v>
      </c>
      <c r="D40" s="109">
        <v>0.97937485292786397</v>
      </c>
      <c r="E40" s="109">
        <v>0.92335810274763197</v>
      </c>
      <c r="F40" s="109">
        <v>0.94339036929500197</v>
      </c>
      <c r="G40" s="109">
        <v>0.91028856836598504</v>
      </c>
      <c r="H40" s="109">
        <v>0.988604471158953</v>
      </c>
      <c r="I40" s="109">
        <v>0.90293939689411395</v>
      </c>
      <c r="J40" s="109">
        <v>0.96282360117141896</v>
      </c>
      <c r="K40" s="109">
        <v>0.94046604063037398</v>
      </c>
      <c r="L40" s="109">
        <v>0.91882239998464299</v>
      </c>
      <c r="M40" s="109">
        <v>0.92919441763947297</v>
      </c>
      <c r="N40" s="109">
        <v>0.72048232685625901</v>
      </c>
      <c r="O40" s="109">
        <v>0.89844561179362203</v>
      </c>
      <c r="P40" s="109">
        <v>0.90300000000000002</v>
      </c>
    </row>
    <row r="41" spans="1:16">
      <c r="A41" s="330">
        <v>215</v>
      </c>
      <c r="B41" s="108" t="s">
        <v>35</v>
      </c>
      <c r="C41" s="109">
        <v>0.94309910869672497</v>
      </c>
      <c r="D41" s="109">
        <v>0.94148481313908305</v>
      </c>
      <c r="E41" s="109">
        <v>0.84658911826725003</v>
      </c>
      <c r="F41" s="109">
        <v>0.947740116694886</v>
      </c>
      <c r="G41" s="109">
        <v>0.93355644756189005</v>
      </c>
      <c r="H41" s="109">
        <v>1</v>
      </c>
      <c r="I41" s="109">
        <v>0.90175169233713304</v>
      </c>
      <c r="J41" s="109">
        <v>0.96383544131569499</v>
      </c>
      <c r="K41" s="109">
        <v>0.88699173284634902</v>
      </c>
      <c r="L41" s="109">
        <v>0.93386950572913296</v>
      </c>
      <c r="M41" s="109">
        <v>1</v>
      </c>
      <c r="N41" s="109">
        <v>0.91186576612404002</v>
      </c>
      <c r="O41" s="109">
        <v>0.83186059506513299</v>
      </c>
      <c r="P41" s="109">
        <v>0.93600000000000005</v>
      </c>
    </row>
    <row r="42" spans="1:16">
      <c r="A42" s="330">
        <v>216</v>
      </c>
      <c r="B42" s="108" t="s">
        <v>36</v>
      </c>
      <c r="C42" s="109">
        <v>0</v>
      </c>
      <c r="D42" s="109">
        <v>0</v>
      </c>
      <c r="E42" s="109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1</v>
      </c>
      <c r="M42" s="109">
        <v>1</v>
      </c>
      <c r="N42" s="109">
        <v>0.99112288190949605</v>
      </c>
      <c r="O42" s="109">
        <v>0.940555330251723</v>
      </c>
      <c r="P42" s="109">
        <v>1</v>
      </c>
    </row>
    <row r="43" spans="1:16">
      <c r="A43" s="330">
        <v>301</v>
      </c>
      <c r="B43" s="108" t="s">
        <v>37</v>
      </c>
      <c r="C43" s="109">
        <v>0.87735861153862404</v>
      </c>
      <c r="D43" s="109">
        <v>0.85533203566447702</v>
      </c>
      <c r="E43" s="109">
        <v>0.89171156267261997</v>
      </c>
      <c r="F43" s="109">
        <v>0.89162081712762398</v>
      </c>
      <c r="G43" s="109">
        <v>0.88478935778200596</v>
      </c>
      <c r="H43" s="109">
        <v>0.90435828469868595</v>
      </c>
      <c r="I43" s="109">
        <v>0.85953401273808505</v>
      </c>
      <c r="J43" s="109">
        <v>0.84413477131055903</v>
      </c>
      <c r="K43" s="109">
        <v>0.87168737885247005</v>
      </c>
      <c r="L43" s="109">
        <v>0.881511637076836</v>
      </c>
      <c r="M43" s="109">
        <v>0.89020839043959399</v>
      </c>
      <c r="N43" s="109">
        <v>0.86150677625944105</v>
      </c>
      <c r="O43" s="109">
        <v>0.86973156694377396</v>
      </c>
      <c r="P43" s="109">
        <v>0.90200000000000002</v>
      </c>
    </row>
    <row r="44" spans="1:16">
      <c r="A44" s="330">
        <v>302</v>
      </c>
      <c r="B44" s="108" t="s">
        <v>38</v>
      </c>
      <c r="C44" s="109">
        <v>0.94404906968411295</v>
      </c>
      <c r="D44" s="109">
        <v>0.85303803476459805</v>
      </c>
      <c r="E44" s="109">
        <v>0.91126643298323695</v>
      </c>
      <c r="F44" s="109">
        <v>0.89377471893813298</v>
      </c>
      <c r="G44" s="109">
        <v>0.86887112254257404</v>
      </c>
      <c r="H44" s="109">
        <v>0.89869124219515595</v>
      </c>
      <c r="I44" s="109">
        <v>0.908120894187322</v>
      </c>
      <c r="J44" s="109">
        <v>0.88708936714407605</v>
      </c>
      <c r="K44" s="109">
        <v>0.86923768559526304</v>
      </c>
      <c r="L44" s="109">
        <v>0.80658227490225098</v>
      </c>
      <c r="M44" s="109">
        <v>0.88693660110352301</v>
      </c>
      <c r="N44" s="109">
        <v>0.82775937115100395</v>
      </c>
      <c r="O44" s="109">
        <v>0.82863089122123401</v>
      </c>
      <c r="P44" s="109">
        <v>0.88600000000000001</v>
      </c>
    </row>
    <row r="45" spans="1:16">
      <c r="A45" s="330">
        <v>303</v>
      </c>
      <c r="B45" s="108" t="s">
        <v>39</v>
      </c>
      <c r="C45" s="109">
        <v>0.90135044621268801</v>
      </c>
      <c r="D45" s="109">
        <v>0.94575019849154296</v>
      </c>
      <c r="E45" s="109">
        <v>0.87875871873163702</v>
      </c>
      <c r="F45" s="109">
        <v>0.88069703654703801</v>
      </c>
      <c r="G45" s="109">
        <v>0.94712954757633805</v>
      </c>
      <c r="H45" s="109">
        <v>0.91616914847751296</v>
      </c>
      <c r="I45" s="109">
        <v>0.88927448507849505</v>
      </c>
      <c r="J45" s="109">
        <v>0.90851070686498303</v>
      </c>
      <c r="K45" s="109">
        <v>0.91165627066153399</v>
      </c>
      <c r="L45" s="109">
        <v>0.94887890178871104</v>
      </c>
      <c r="M45" s="109">
        <v>0.897524393820892</v>
      </c>
      <c r="N45" s="109">
        <v>0.86779613321891302</v>
      </c>
      <c r="O45" s="109">
        <v>0.92443568212643601</v>
      </c>
      <c r="P45" s="109">
        <v>0.996</v>
      </c>
    </row>
    <row r="46" spans="1:16">
      <c r="A46" s="330">
        <v>304</v>
      </c>
      <c r="B46" s="108" t="s">
        <v>40</v>
      </c>
      <c r="C46" s="109">
        <v>0.88928544397417897</v>
      </c>
      <c r="D46" s="109">
        <v>0.94306592977483095</v>
      </c>
      <c r="E46" s="109">
        <v>0.88210765627998</v>
      </c>
      <c r="F46" s="109">
        <v>0.99610725178235204</v>
      </c>
      <c r="G46" s="109">
        <v>0.82386316723349995</v>
      </c>
      <c r="H46" s="109">
        <v>0.85019211486090795</v>
      </c>
      <c r="I46" s="109">
        <v>0.84475706338033796</v>
      </c>
      <c r="J46" s="109">
        <v>0.97711420311017505</v>
      </c>
      <c r="K46" s="109">
        <v>0.86499716177276897</v>
      </c>
      <c r="L46" s="109">
        <v>0.76178202675080797</v>
      </c>
      <c r="M46" s="109">
        <v>0.90348869175617696</v>
      </c>
      <c r="N46" s="109">
        <v>0.89945823288408799</v>
      </c>
      <c r="O46" s="109">
        <v>0.81341290583868597</v>
      </c>
      <c r="P46" s="109">
        <v>0.88200000000000001</v>
      </c>
    </row>
    <row r="47" spans="1:16">
      <c r="A47" s="330">
        <v>305</v>
      </c>
      <c r="B47" s="108" t="s">
        <v>41</v>
      </c>
      <c r="C47" s="109">
        <v>0.91114632656764705</v>
      </c>
      <c r="D47" s="109">
        <v>0.91355192362597903</v>
      </c>
      <c r="E47" s="109">
        <v>0.91419644294777602</v>
      </c>
      <c r="F47" s="109">
        <v>0.88265599745247902</v>
      </c>
      <c r="G47" s="109">
        <v>0.88879854707819295</v>
      </c>
      <c r="H47" s="109">
        <v>0.88780949460531999</v>
      </c>
      <c r="I47" s="109">
        <v>0.87878420378522004</v>
      </c>
      <c r="J47" s="109">
        <v>0.84725021978559101</v>
      </c>
      <c r="K47" s="109">
        <v>0.91318055273044696</v>
      </c>
      <c r="L47" s="109">
        <v>0.89568421784200802</v>
      </c>
      <c r="M47" s="109">
        <v>0.90683415551845004</v>
      </c>
      <c r="N47" s="109">
        <v>0.85457623363866397</v>
      </c>
      <c r="O47" s="109">
        <v>0.89244815851925297</v>
      </c>
      <c r="P47" s="109">
        <v>0.89</v>
      </c>
    </row>
    <row r="48" spans="1:16">
      <c r="A48" s="330">
        <v>306</v>
      </c>
      <c r="B48" s="108" t="s">
        <v>42</v>
      </c>
      <c r="C48" s="109">
        <v>0.87563253147449205</v>
      </c>
      <c r="D48" s="109">
        <v>0.85356915826927804</v>
      </c>
      <c r="E48" s="109">
        <v>0.97452866119458004</v>
      </c>
      <c r="F48" s="109">
        <v>0.89744602093328496</v>
      </c>
      <c r="G48" s="109">
        <v>0.88223619069047199</v>
      </c>
      <c r="H48" s="109">
        <v>0.87785921363006103</v>
      </c>
      <c r="I48" s="109">
        <v>0.89494127966672599</v>
      </c>
      <c r="J48" s="109">
        <v>0.94011453369474696</v>
      </c>
      <c r="K48" s="109">
        <v>0.87368832806686603</v>
      </c>
      <c r="L48" s="109">
        <v>0.85953837891571505</v>
      </c>
      <c r="M48" s="109">
        <v>0.88097068352701702</v>
      </c>
      <c r="N48" s="109">
        <v>0.84578817365964998</v>
      </c>
      <c r="O48" s="109">
        <v>0.80119975506095098</v>
      </c>
      <c r="P48" s="109">
        <v>0.93899999999999995</v>
      </c>
    </row>
    <row r="49" spans="1:16">
      <c r="A49" s="330">
        <v>307</v>
      </c>
      <c r="B49" s="108" t="s">
        <v>43</v>
      </c>
      <c r="C49" s="109">
        <v>0.83619428973357202</v>
      </c>
      <c r="D49" s="109">
        <v>0.88647774505284804</v>
      </c>
      <c r="E49" s="109">
        <v>0.89843911647611396</v>
      </c>
      <c r="F49" s="109">
        <v>0.84796635186817404</v>
      </c>
      <c r="G49" s="109">
        <v>0.870579919619621</v>
      </c>
      <c r="H49" s="109">
        <v>0.91366361430361198</v>
      </c>
      <c r="I49" s="109">
        <v>0.90170545567139504</v>
      </c>
      <c r="J49" s="109">
        <v>0.86737376946540801</v>
      </c>
      <c r="K49" s="109">
        <v>0.80283588269633899</v>
      </c>
      <c r="L49" s="109">
        <v>0.86902608265571402</v>
      </c>
      <c r="M49" s="109">
        <v>0.85920563979648701</v>
      </c>
      <c r="N49" s="109">
        <v>0.83481160186527403</v>
      </c>
      <c r="O49" s="109">
        <v>0.89370509837214895</v>
      </c>
      <c r="P49" s="109">
        <v>0.94</v>
      </c>
    </row>
    <row r="50" spans="1:16">
      <c r="A50" s="330">
        <v>308</v>
      </c>
      <c r="B50" s="108" t="s">
        <v>44</v>
      </c>
      <c r="C50" s="109">
        <v>0.87520882685875401</v>
      </c>
      <c r="D50" s="109">
        <v>0.913089954743313</v>
      </c>
      <c r="E50" s="109">
        <v>0.88883760604134199</v>
      </c>
      <c r="F50" s="109">
        <v>0.93085462576905298</v>
      </c>
      <c r="G50" s="109">
        <v>0.86609786803991395</v>
      </c>
      <c r="H50" s="109">
        <v>0.87189507290566803</v>
      </c>
      <c r="I50" s="109">
        <v>0.84140630146669204</v>
      </c>
      <c r="J50" s="109">
        <v>0.82193465000783705</v>
      </c>
      <c r="K50" s="109">
        <v>0.86287578117349095</v>
      </c>
      <c r="L50" s="109">
        <v>0.86480020504535005</v>
      </c>
      <c r="M50" s="109">
        <v>0.87737954471592605</v>
      </c>
      <c r="N50" s="109">
        <v>0.82450382383204901</v>
      </c>
      <c r="O50" s="109">
        <v>0.85312594548627296</v>
      </c>
      <c r="P50" s="109">
        <v>0.89500000000000002</v>
      </c>
    </row>
    <row r="51" spans="1:16">
      <c r="A51" s="330">
        <v>401</v>
      </c>
      <c r="B51" s="108" t="s">
        <v>45</v>
      </c>
      <c r="C51" s="109">
        <v>0.91353128928919602</v>
      </c>
      <c r="D51" s="109">
        <v>0.88150086636040603</v>
      </c>
      <c r="E51" s="109">
        <v>0.93223805204972299</v>
      </c>
      <c r="F51" s="109">
        <v>0.89977798657244301</v>
      </c>
      <c r="G51" s="109">
        <v>0.91205905205161197</v>
      </c>
      <c r="H51" s="109">
        <v>0.92627380784359004</v>
      </c>
      <c r="I51" s="109">
        <v>0.86678263785494603</v>
      </c>
      <c r="J51" s="109">
        <v>0.91753144697910904</v>
      </c>
      <c r="K51" s="109">
        <v>0.93203278180148097</v>
      </c>
      <c r="L51" s="109">
        <v>0.93849624259612996</v>
      </c>
      <c r="M51" s="109">
        <v>0.89463487405349096</v>
      </c>
      <c r="N51" s="109">
        <v>0.87728491480736304</v>
      </c>
      <c r="O51" s="109">
        <v>0.94645483625519899</v>
      </c>
      <c r="P51" s="109">
        <v>0.97799999999999998</v>
      </c>
    </row>
    <row r="52" spans="1:16">
      <c r="A52" s="330">
        <v>402</v>
      </c>
      <c r="B52" s="108" t="s">
        <v>46</v>
      </c>
      <c r="C52" s="109">
        <v>0.83941189613057099</v>
      </c>
      <c r="D52" s="109">
        <v>0.89473806261781297</v>
      </c>
      <c r="E52" s="109">
        <v>0.90003868558257805</v>
      </c>
      <c r="F52" s="109">
        <v>0.91984201698670098</v>
      </c>
      <c r="G52" s="109">
        <v>0.92254411355657295</v>
      </c>
      <c r="H52" s="109">
        <v>0.90180423894913997</v>
      </c>
      <c r="I52" s="109">
        <v>0.95254947572269999</v>
      </c>
      <c r="J52" s="109">
        <v>0.87918944989013104</v>
      </c>
      <c r="K52" s="109">
        <v>0.87216584048531998</v>
      </c>
      <c r="L52" s="109">
        <v>0.88872047404925103</v>
      </c>
      <c r="M52" s="109">
        <v>0.89471461125112495</v>
      </c>
      <c r="N52" s="109">
        <v>0.86347784279666795</v>
      </c>
      <c r="O52" s="109">
        <v>0.81402067705317105</v>
      </c>
      <c r="P52" s="109">
        <v>0.89600000000000002</v>
      </c>
    </row>
    <row r="53" spans="1:16">
      <c r="A53" s="330">
        <v>403</v>
      </c>
      <c r="B53" s="108" t="s">
        <v>47</v>
      </c>
      <c r="C53" s="109">
        <v>0.88738148135279404</v>
      </c>
      <c r="D53" s="109">
        <v>1</v>
      </c>
      <c r="E53" s="109">
        <v>0.900617974079857</v>
      </c>
      <c r="F53" s="109">
        <v>0.86817081675458496</v>
      </c>
      <c r="G53" s="109">
        <v>0.94762008781104701</v>
      </c>
      <c r="H53" s="109">
        <v>0.92465180402173497</v>
      </c>
      <c r="I53" s="109">
        <v>0.89751366119322695</v>
      </c>
      <c r="J53" s="109">
        <v>0.90301323405271205</v>
      </c>
      <c r="K53" s="109">
        <v>0.89115764486028304</v>
      </c>
      <c r="L53" s="109">
        <v>0.92933425678258696</v>
      </c>
      <c r="M53" s="109">
        <v>0.85488859810959705</v>
      </c>
      <c r="N53" s="109">
        <v>0.82385920325477902</v>
      </c>
      <c r="O53" s="109">
        <v>0.90503904487934095</v>
      </c>
      <c r="P53" s="109">
        <v>1</v>
      </c>
    </row>
    <row r="54" spans="1:16">
      <c r="A54" s="330">
        <v>404</v>
      </c>
      <c r="B54" s="108" t="s">
        <v>48</v>
      </c>
      <c r="C54" s="109">
        <v>0.91031277801108801</v>
      </c>
      <c r="D54" s="109">
        <v>0.92413856147274698</v>
      </c>
      <c r="E54" s="109">
        <v>0.94231446411811604</v>
      </c>
      <c r="F54" s="109">
        <v>0.90379796140465296</v>
      </c>
      <c r="G54" s="109">
        <v>0.91315803554905295</v>
      </c>
      <c r="H54" s="109">
        <v>0.85776152257472404</v>
      </c>
      <c r="I54" s="109">
        <v>0.87021570339935095</v>
      </c>
      <c r="J54" s="109">
        <v>0.861645721608156</v>
      </c>
      <c r="K54" s="109">
        <v>0.90628863724283104</v>
      </c>
      <c r="L54" s="109">
        <v>0.87421130745712305</v>
      </c>
      <c r="M54" s="109">
        <v>0.91366402174571104</v>
      </c>
      <c r="N54" s="109">
        <v>0.87229736022169402</v>
      </c>
      <c r="O54" s="109">
        <v>0.85215378739436798</v>
      </c>
      <c r="P54" s="109">
        <v>0.93600000000000005</v>
      </c>
    </row>
    <row r="55" spans="1:16">
      <c r="A55" s="330">
        <v>405</v>
      </c>
      <c r="B55" s="108" t="s">
        <v>49</v>
      </c>
      <c r="C55" s="109">
        <v>0.91554609836775303</v>
      </c>
      <c r="D55" s="109">
        <v>0.90897695365350795</v>
      </c>
      <c r="E55" s="109">
        <v>0.93021598836774899</v>
      </c>
      <c r="F55" s="109">
        <v>0.96894874441263701</v>
      </c>
      <c r="G55" s="109">
        <v>0.90655501816617801</v>
      </c>
      <c r="H55" s="109">
        <v>0.933355548316263</v>
      </c>
      <c r="I55" s="109">
        <v>0.88712307935177503</v>
      </c>
      <c r="J55" s="109">
        <v>0.93764535022069295</v>
      </c>
      <c r="K55" s="109">
        <v>0.94242851250460902</v>
      </c>
      <c r="L55" s="109">
        <v>0.93429129847064796</v>
      </c>
      <c r="M55" s="109">
        <v>0.87699068639428202</v>
      </c>
      <c r="N55" s="109">
        <v>0.84149307127392603</v>
      </c>
      <c r="O55" s="109">
        <v>0.93524113738888304</v>
      </c>
      <c r="P55" s="109">
        <v>0.94</v>
      </c>
    </row>
    <row r="56" spans="1:16">
      <c r="A56" s="330">
        <v>406</v>
      </c>
      <c r="B56" s="108" t="s">
        <v>50</v>
      </c>
      <c r="C56" s="109">
        <v>0.82525171892595695</v>
      </c>
      <c r="D56" s="109">
        <v>0.82412885899870703</v>
      </c>
      <c r="E56" s="109">
        <v>0.89471512970169897</v>
      </c>
      <c r="F56" s="109">
        <v>0.83785414980553896</v>
      </c>
      <c r="G56" s="109">
        <v>0.90250823803549995</v>
      </c>
      <c r="H56" s="109">
        <v>0.84493510283840101</v>
      </c>
      <c r="I56" s="109">
        <v>0.84505601029258204</v>
      </c>
      <c r="J56" s="109">
        <v>0.904947301193753</v>
      </c>
      <c r="K56" s="109">
        <v>0.88296418682494704</v>
      </c>
      <c r="L56" s="109">
        <v>0.88988138133708305</v>
      </c>
      <c r="M56" s="109">
        <v>0.84331831195066898</v>
      </c>
      <c r="N56" s="109">
        <v>0.86962885675111101</v>
      </c>
      <c r="O56" s="109">
        <v>0.81370469731402395</v>
      </c>
      <c r="P56" s="109">
        <v>0.83599999999999997</v>
      </c>
    </row>
    <row r="57" spans="1:16">
      <c r="A57" s="330">
        <v>407</v>
      </c>
      <c r="B57" s="108" t="s">
        <v>51</v>
      </c>
      <c r="C57" s="109">
        <v>0.926031025796621</v>
      </c>
      <c r="D57" s="109">
        <v>0.84461907082882204</v>
      </c>
      <c r="E57" s="109">
        <v>0.89789026073572797</v>
      </c>
      <c r="F57" s="109">
        <v>0.90772774094165698</v>
      </c>
      <c r="G57" s="109">
        <v>1</v>
      </c>
      <c r="H57" s="109">
        <v>0.92536755201683196</v>
      </c>
      <c r="I57" s="109">
        <v>0.84398456764507901</v>
      </c>
      <c r="J57" s="109">
        <v>0.97860317315642797</v>
      </c>
      <c r="K57" s="109">
        <v>0.89677166714380796</v>
      </c>
      <c r="L57" s="109">
        <v>0.95099298839253799</v>
      </c>
      <c r="M57" s="109">
        <v>0.92637186499838797</v>
      </c>
      <c r="N57" s="109">
        <v>0.78057951855597496</v>
      </c>
      <c r="O57" s="109">
        <v>0.94438842902929998</v>
      </c>
      <c r="P57" s="109">
        <v>0.91500000000000004</v>
      </c>
    </row>
    <row r="58" spans="1:16">
      <c r="A58" s="330">
        <v>408</v>
      </c>
      <c r="B58" s="108" t="s">
        <v>52</v>
      </c>
      <c r="C58" s="109">
        <v>0.80872850376076799</v>
      </c>
      <c r="D58" s="109">
        <v>0.96994103839747003</v>
      </c>
      <c r="E58" s="109">
        <v>0.86522329638578499</v>
      </c>
      <c r="F58" s="109">
        <v>0.90326966809301201</v>
      </c>
      <c r="G58" s="109">
        <v>0.87208812091931598</v>
      </c>
      <c r="H58" s="109">
        <v>0.90641756266261297</v>
      </c>
      <c r="I58" s="109">
        <v>0.99916073947220696</v>
      </c>
      <c r="J58" s="109">
        <v>0.90060657770587105</v>
      </c>
      <c r="K58" s="109">
        <v>0.87563334184874397</v>
      </c>
      <c r="L58" s="109">
        <v>0.95148423459295195</v>
      </c>
      <c r="M58" s="109">
        <v>0.83898295577173998</v>
      </c>
      <c r="N58" s="109">
        <v>0.83244645589210498</v>
      </c>
      <c r="O58" s="109">
        <v>0.95211383903866098</v>
      </c>
      <c r="P58" s="109">
        <v>0.91400000000000003</v>
      </c>
    </row>
    <row r="59" spans="1:16">
      <c r="A59" s="330">
        <v>409</v>
      </c>
      <c r="B59" s="108" t="s">
        <v>53</v>
      </c>
      <c r="C59" s="109">
        <v>0.91436354243050999</v>
      </c>
      <c r="D59" s="109">
        <v>0.87943464352362999</v>
      </c>
      <c r="E59" s="109">
        <v>0.892691915437406</v>
      </c>
      <c r="F59" s="109">
        <v>0.93725846863590601</v>
      </c>
      <c r="G59" s="109">
        <v>0.872497574599845</v>
      </c>
      <c r="H59" s="109">
        <v>0.97457335439033199</v>
      </c>
      <c r="I59" s="109">
        <v>0.86561436455393603</v>
      </c>
      <c r="J59" s="109">
        <v>0.90341510367390698</v>
      </c>
      <c r="K59" s="109">
        <v>0.911725853360845</v>
      </c>
      <c r="L59" s="109">
        <v>0.93361760928891302</v>
      </c>
      <c r="M59" s="109">
        <v>0.90187395546425397</v>
      </c>
      <c r="N59" s="109">
        <v>0.88804958760216501</v>
      </c>
      <c r="O59" s="109">
        <v>0.87832427491621201</v>
      </c>
      <c r="P59" s="109">
        <v>0.89</v>
      </c>
    </row>
    <row r="60" spans="1:16">
      <c r="A60" s="330">
        <v>410</v>
      </c>
      <c r="B60" s="108" t="s">
        <v>54</v>
      </c>
      <c r="C60" s="109">
        <v>0.99663231608910796</v>
      </c>
      <c r="D60" s="109">
        <v>0.94628838717992603</v>
      </c>
      <c r="E60" s="109">
        <v>0.89312661155402095</v>
      </c>
      <c r="F60" s="109">
        <v>0.852425325822047</v>
      </c>
      <c r="G60" s="109">
        <v>0.90235441580551701</v>
      </c>
      <c r="H60" s="109">
        <v>0.93571394400003605</v>
      </c>
      <c r="I60" s="109">
        <v>0.87795365120914404</v>
      </c>
      <c r="J60" s="109">
        <v>0.89053643767579205</v>
      </c>
      <c r="K60" s="109">
        <v>0.916005770016044</v>
      </c>
      <c r="L60" s="109">
        <v>0.92137054142108998</v>
      </c>
      <c r="M60" s="109">
        <v>0.87786942802532797</v>
      </c>
      <c r="N60" s="109">
        <v>0.87423123889759802</v>
      </c>
      <c r="O60" s="109">
        <v>0.88532692172744998</v>
      </c>
      <c r="P60" s="109">
        <v>0.92100000000000004</v>
      </c>
    </row>
    <row r="61" spans="1:16">
      <c r="A61" s="330">
        <v>501</v>
      </c>
      <c r="B61" s="108" t="s">
        <v>55</v>
      </c>
      <c r="C61" s="109">
        <v>0.76744884778607003</v>
      </c>
      <c r="D61" s="109">
        <v>0.85594916558048395</v>
      </c>
      <c r="E61" s="109">
        <v>0.84416616953911405</v>
      </c>
      <c r="F61" s="109">
        <v>0.83585607351154301</v>
      </c>
      <c r="G61" s="109">
        <v>0.80005689594058504</v>
      </c>
      <c r="H61" s="109">
        <v>0.84239488715194</v>
      </c>
      <c r="I61" s="109">
        <v>0.81510809952879504</v>
      </c>
      <c r="J61" s="109">
        <v>0.83333378339449204</v>
      </c>
      <c r="K61" s="109">
        <v>0.83200898753502595</v>
      </c>
      <c r="L61" s="109">
        <v>0.86071790967314998</v>
      </c>
      <c r="M61" s="109">
        <v>0.83025985068449104</v>
      </c>
      <c r="N61" s="109">
        <v>0.76944529770022396</v>
      </c>
      <c r="O61" s="109">
        <v>0.81791688350943104</v>
      </c>
      <c r="P61" s="109">
        <v>0.84799999999999998</v>
      </c>
    </row>
    <row r="62" spans="1:16">
      <c r="A62" s="330">
        <v>502</v>
      </c>
      <c r="B62" s="108" t="s">
        <v>56</v>
      </c>
      <c r="C62" s="109">
        <v>0.86018346280600599</v>
      </c>
      <c r="D62" s="109">
        <v>0.85803552520415605</v>
      </c>
      <c r="E62" s="109">
        <v>0.85612553070869402</v>
      </c>
      <c r="F62" s="109">
        <v>0.87631292359051305</v>
      </c>
      <c r="G62" s="109">
        <v>0.88008251566707396</v>
      </c>
      <c r="H62" s="109">
        <v>0.85408578376720601</v>
      </c>
      <c r="I62" s="109">
        <v>0.81596962752675295</v>
      </c>
      <c r="J62" s="109">
        <v>0.83656941272782004</v>
      </c>
      <c r="K62" s="109">
        <v>0.86303984865443795</v>
      </c>
      <c r="L62" s="109">
        <v>0.84521296461595197</v>
      </c>
      <c r="M62" s="109">
        <v>0.83896040354587498</v>
      </c>
      <c r="N62" s="109">
        <v>0.77735222300255402</v>
      </c>
      <c r="O62" s="109">
        <v>0.83758987115023598</v>
      </c>
      <c r="P62" s="109">
        <v>0.873</v>
      </c>
    </row>
    <row r="63" spans="1:16">
      <c r="A63" s="330">
        <v>503</v>
      </c>
      <c r="B63" s="108" t="s">
        <v>57</v>
      </c>
      <c r="C63" s="109">
        <v>0.83073090953381501</v>
      </c>
      <c r="D63" s="109">
        <v>0.85179753897629895</v>
      </c>
      <c r="E63" s="109">
        <v>0.88142754258353395</v>
      </c>
      <c r="F63" s="109">
        <v>0.852690634076959</v>
      </c>
      <c r="G63" s="109">
        <v>0.87690700172796299</v>
      </c>
      <c r="H63" s="109">
        <v>0.80670349534391095</v>
      </c>
      <c r="I63" s="109">
        <v>0.822287790753091</v>
      </c>
      <c r="J63" s="109">
        <v>0.85322164856382599</v>
      </c>
      <c r="K63" s="109">
        <v>0.857156209625486</v>
      </c>
      <c r="L63" s="109">
        <v>0.83565379079810898</v>
      </c>
      <c r="M63" s="109">
        <v>0.85614529472184697</v>
      </c>
      <c r="N63" s="109">
        <v>0.78363233953108102</v>
      </c>
      <c r="O63" s="109">
        <v>0.83483493053285796</v>
      </c>
      <c r="P63" s="109">
        <v>0.83499999999999996</v>
      </c>
    </row>
    <row r="64" spans="1:16">
      <c r="A64" s="330">
        <v>504</v>
      </c>
      <c r="B64" s="108" t="s">
        <v>58</v>
      </c>
      <c r="C64" s="109">
        <v>0.84363806594609103</v>
      </c>
      <c r="D64" s="109">
        <v>0.845864679633755</v>
      </c>
      <c r="E64" s="109">
        <v>0.86401185870569297</v>
      </c>
      <c r="F64" s="109">
        <v>0.88603264279619898</v>
      </c>
      <c r="G64" s="109">
        <v>0.84026284193498102</v>
      </c>
      <c r="H64" s="109">
        <v>0.84451386617405499</v>
      </c>
      <c r="I64" s="109">
        <v>0.85956156146374696</v>
      </c>
      <c r="J64" s="109">
        <v>0.858605006244894</v>
      </c>
      <c r="K64" s="109">
        <v>0.92872056224837796</v>
      </c>
      <c r="L64" s="109">
        <v>0.88394563424721495</v>
      </c>
      <c r="M64" s="109">
        <v>0.85013259654738205</v>
      </c>
      <c r="N64" s="109">
        <v>0.764940291596239</v>
      </c>
      <c r="O64" s="109">
        <v>0.84121392558881602</v>
      </c>
      <c r="P64" s="109">
        <v>0.84799999999999998</v>
      </c>
    </row>
    <row r="65" spans="1:16">
      <c r="A65" s="330">
        <v>505</v>
      </c>
      <c r="B65" s="108" t="s">
        <v>84</v>
      </c>
      <c r="C65" s="109">
        <v>0.84232103614098797</v>
      </c>
      <c r="D65" s="109">
        <v>0.837661254173795</v>
      </c>
      <c r="E65" s="109">
        <v>0.86290080309189099</v>
      </c>
      <c r="F65" s="109">
        <v>0.82823742665338096</v>
      </c>
      <c r="G65" s="109">
        <v>0.83318778962908202</v>
      </c>
      <c r="H65" s="109">
        <v>0.83549141001206795</v>
      </c>
      <c r="I65" s="109">
        <v>0.80438062022390899</v>
      </c>
      <c r="J65" s="109">
        <v>0.81198479322559403</v>
      </c>
      <c r="K65" s="109">
        <v>0.85817901640858296</v>
      </c>
      <c r="L65" s="109">
        <v>0.81497490434625097</v>
      </c>
      <c r="M65" s="109">
        <v>0.81034681187581403</v>
      </c>
      <c r="N65" s="109">
        <v>0.74194053745757005</v>
      </c>
      <c r="O65" s="109">
        <v>0.801742168520445</v>
      </c>
      <c r="P65" s="109">
        <v>0.83599999999999997</v>
      </c>
    </row>
    <row r="66" spans="1:16">
      <c r="A66" s="330">
        <v>506</v>
      </c>
      <c r="B66" s="108" t="s">
        <v>60</v>
      </c>
      <c r="C66" s="109">
        <v>0.82078092456424501</v>
      </c>
      <c r="D66" s="109">
        <v>0.88231747820663198</v>
      </c>
      <c r="E66" s="109">
        <v>0.78779112187580302</v>
      </c>
      <c r="F66" s="109">
        <v>0.83212890859497701</v>
      </c>
      <c r="G66" s="109">
        <v>0.828240445727359</v>
      </c>
      <c r="H66" s="109">
        <v>0.82259634132451498</v>
      </c>
      <c r="I66" s="109">
        <v>0.80078274654349502</v>
      </c>
      <c r="J66" s="109">
        <v>0.81724767082813399</v>
      </c>
      <c r="K66" s="109">
        <v>0.80999140042991002</v>
      </c>
      <c r="L66" s="109">
        <v>0.83088478062788296</v>
      </c>
      <c r="M66" s="109">
        <v>0.85050994689829496</v>
      </c>
      <c r="N66" s="109">
        <v>0.81401904541457504</v>
      </c>
      <c r="O66" s="109">
        <v>0.77368752429059096</v>
      </c>
      <c r="P66" s="109">
        <v>0.83199999999999996</v>
      </c>
    </row>
    <row r="67" spans="1:16">
      <c r="A67" s="330">
        <v>507</v>
      </c>
      <c r="B67" s="108" t="s">
        <v>61</v>
      </c>
      <c r="C67" s="109">
        <v>0.85273810088586699</v>
      </c>
      <c r="D67" s="109">
        <v>0.87006363958859501</v>
      </c>
      <c r="E67" s="109">
        <v>0.89175192142674098</v>
      </c>
      <c r="F67" s="109">
        <v>0.82357534325900505</v>
      </c>
      <c r="G67" s="109">
        <v>0.918876467515647</v>
      </c>
      <c r="H67" s="109">
        <v>0.85793829809261501</v>
      </c>
      <c r="I67" s="109">
        <v>0.83414161550732402</v>
      </c>
      <c r="J67" s="109">
        <v>0.78750810710806995</v>
      </c>
      <c r="K67" s="109">
        <v>0.834070634462723</v>
      </c>
      <c r="L67" s="109">
        <v>0.825561649596115</v>
      </c>
      <c r="M67" s="109">
        <v>0.86781471296352297</v>
      </c>
      <c r="N67" s="109">
        <v>0.77075013244507995</v>
      </c>
      <c r="O67" s="109">
        <v>0.78985974955086002</v>
      </c>
      <c r="P67" s="109">
        <v>0.85499999999999998</v>
      </c>
    </row>
    <row r="68" spans="1:16">
      <c r="A68" s="330">
        <v>508</v>
      </c>
      <c r="B68" s="108" t="s">
        <v>62</v>
      </c>
      <c r="C68" s="109">
        <v>1</v>
      </c>
      <c r="D68" s="109">
        <v>0.95123709503658205</v>
      </c>
      <c r="E68" s="109">
        <v>0.929083202493725</v>
      </c>
      <c r="F68" s="109">
        <v>0.96361178633405897</v>
      </c>
      <c r="G68" s="109">
        <v>0.88056234274867295</v>
      </c>
      <c r="H68" s="109">
        <v>0.88569841513293202</v>
      </c>
      <c r="I68" s="109">
        <v>0.88822660357385996</v>
      </c>
      <c r="J68" s="109">
        <v>0.91503726757163695</v>
      </c>
      <c r="K68" s="109">
        <v>0.89580911018584997</v>
      </c>
      <c r="L68" s="109">
        <v>0.98686860027911805</v>
      </c>
      <c r="M68" s="109">
        <v>0.87372465170534397</v>
      </c>
      <c r="N68" s="109">
        <v>0.93967869630986101</v>
      </c>
      <c r="O68" s="109">
        <v>0.89562386456144705</v>
      </c>
      <c r="P68" s="109">
        <v>0.998</v>
      </c>
    </row>
    <row r="69" spans="1:16">
      <c r="A69" s="330">
        <v>509</v>
      </c>
      <c r="B69" s="108" t="s">
        <v>63</v>
      </c>
      <c r="C69" s="109">
        <v>0.84675422124966904</v>
      </c>
      <c r="D69" s="109">
        <v>0.95651634139157904</v>
      </c>
      <c r="E69" s="109">
        <v>0.84687643569114701</v>
      </c>
      <c r="F69" s="109">
        <v>0.93820020290524198</v>
      </c>
      <c r="G69" s="109">
        <v>0.81120170761119703</v>
      </c>
      <c r="H69" s="109">
        <v>0.91074470473204905</v>
      </c>
      <c r="I69" s="109">
        <v>0.88664996202809898</v>
      </c>
      <c r="J69" s="109">
        <v>0.84322905716673602</v>
      </c>
      <c r="K69" s="109">
        <v>0.86357820900872995</v>
      </c>
      <c r="L69" s="109">
        <v>0.86796117133475503</v>
      </c>
      <c r="M69" s="109">
        <v>0.99061998894580905</v>
      </c>
      <c r="N69" s="109">
        <v>0.87703080812664902</v>
      </c>
      <c r="O69" s="109">
        <v>0.81658840756548001</v>
      </c>
      <c r="P69" s="109">
        <v>0.97899999999999998</v>
      </c>
    </row>
    <row r="70" spans="1:16">
      <c r="A70" s="330">
        <v>510</v>
      </c>
      <c r="B70" s="108" t="s">
        <v>64</v>
      </c>
      <c r="C70" s="109">
        <v>0.84220511846322499</v>
      </c>
      <c r="D70" s="109">
        <v>0.87008693503040002</v>
      </c>
      <c r="E70" s="109">
        <v>0.86212933202876096</v>
      </c>
      <c r="F70" s="109">
        <v>0.88073908441299098</v>
      </c>
      <c r="G70" s="109">
        <v>0.88231772379734097</v>
      </c>
      <c r="H70" s="109">
        <v>0.89345478786037102</v>
      </c>
      <c r="I70" s="109">
        <v>0.86046404414629896</v>
      </c>
      <c r="J70" s="109">
        <v>0.81518436663434402</v>
      </c>
      <c r="K70" s="109">
        <v>0.87789061919729205</v>
      </c>
      <c r="L70" s="109">
        <v>0.81565784637925698</v>
      </c>
      <c r="M70" s="109">
        <v>0.83569088460279495</v>
      </c>
      <c r="N70" s="109">
        <v>0.77292146304834097</v>
      </c>
      <c r="O70" s="109">
        <v>0.89061148613359198</v>
      </c>
      <c r="P70" s="109">
        <v>0.90300000000000002</v>
      </c>
    </row>
    <row r="71" spans="1:16">
      <c r="A71" s="330">
        <v>511</v>
      </c>
      <c r="B71" s="108" t="s">
        <v>65</v>
      </c>
      <c r="C71" s="109">
        <v>0.93672998798408802</v>
      </c>
      <c r="D71" s="109">
        <v>0.98266243339681403</v>
      </c>
      <c r="E71" s="109">
        <v>0.91212618545887902</v>
      </c>
      <c r="F71" s="109">
        <v>1</v>
      </c>
      <c r="G71" s="109">
        <v>0.95321028265438901</v>
      </c>
      <c r="H71" s="109">
        <v>0.86449691016008701</v>
      </c>
      <c r="I71" s="109">
        <v>0.95429575083458695</v>
      </c>
      <c r="J71" s="109">
        <v>0.92458328303556403</v>
      </c>
      <c r="K71" s="109">
        <v>0.882755936088365</v>
      </c>
      <c r="L71" s="109">
        <v>1</v>
      </c>
      <c r="M71" s="109">
        <v>0.88470497611901699</v>
      </c>
      <c r="N71" s="109">
        <v>0.77416958881200304</v>
      </c>
      <c r="O71" s="109">
        <v>0.86054352992480798</v>
      </c>
      <c r="P71" s="109">
        <v>0.79</v>
      </c>
    </row>
    <row r="72" spans="1:16">
      <c r="A72" s="330">
        <v>601</v>
      </c>
      <c r="B72" s="108" t="s">
        <v>66</v>
      </c>
      <c r="C72" s="109">
        <v>0.804183501512304</v>
      </c>
      <c r="D72" s="109">
        <v>0.84086774266096898</v>
      </c>
      <c r="E72" s="109">
        <v>0.83837325904184301</v>
      </c>
      <c r="F72" s="109">
        <v>0.841486679168299</v>
      </c>
      <c r="G72" s="109">
        <v>0.817478541793073</v>
      </c>
      <c r="H72" s="109">
        <v>0.86093701546644996</v>
      </c>
      <c r="I72" s="109">
        <v>0.84435007850964805</v>
      </c>
      <c r="J72" s="109">
        <v>0.87323661087179405</v>
      </c>
      <c r="K72" s="109">
        <v>0.89270056051120805</v>
      </c>
      <c r="L72" s="109">
        <v>0.86407817630962502</v>
      </c>
      <c r="M72" s="109">
        <v>0.83771553064530102</v>
      </c>
      <c r="N72" s="109">
        <v>0.78542359565749098</v>
      </c>
      <c r="O72" s="109">
        <v>0.85045132036330595</v>
      </c>
      <c r="P72" s="109">
        <v>0.86299999999999999</v>
      </c>
    </row>
    <row r="73" spans="1:16">
      <c r="A73" s="330">
        <v>602</v>
      </c>
      <c r="B73" s="108" t="s">
        <v>67</v>
      </c>
      <c r="C73" s="109">
        <v>0.92516150743386105</v>
      </c>
      <c r="D73" s="109">
        <v>0.94980896362919498</v>
      </c>
      <c r="E73" s="109">
        <v>0.957874111008713</v>
      </c>
      <c r="F73" s="109">
        <v>0.94412856434399495</v>
      </c>
      <c r="G73" s="109">
        <v>0.87402520099398495</v>
      </c>
      <c r="H73" s="109">
        <v>0.939210795556502</v>
      </c>
      <c r="I73" s="109">
        <v>0.90224143793089595</v>
      </c>
      <c r="J73" s="109">
        <v>0.91941178836325399</v>
      </c>
      <c r="K73" s="109">
        <v>0.92393103259538401</v>
      </c>
      <c r="L73" s="109">
        <v>0.92236106312411403</v>
      </c>
      <c r="M73" s="109">
        <v>0.90422651741229698</v>
      </c>
      <c r="N73" s="109">
        <v>0.83557477959163895</v>
      </c>
      <c r="O73" s="109">
        <v>0.89976131095195699</v>
      </c>
      <c r="P73" s="109">
        <v>0.93300000000000005</v>
      </c>
    </row>
    <row r="74" spans="1:16">
      <c r="A74" s="330">
        <v>603</v>
      </c>
      <c r="B74" s="108" t="s">
        <v>68</v>
      </c>
      <c r="C74" s="109">
        <v>0.83542246667671305</v>
      </c>
      <c r="D74" s="109">
        <v>0.88869690147510805</v>
      </c>
      <c r="E74" s="109">
        <v>0.89186302422096697</v>
      </c>
      <c r="F74" s="109">
        <v>0.93684800769281795</v>
      </c>
      <c r="G74" s="109">
        <v>0.90044854800418495</v>
      </c>
      <c r="H74" s="109">
        <v>0.95924343144330904</v>
      </c>
      <c r="I74" s="109">
        <v>0.88555689714747299</v>
      </c>
      <c r="J74" s="109">
        <v>0.87695641629610699</v>
      </c>
      <c r="K74" s="109">
        <v>0.91874347972274195</v>
      </c>
      <c r="L74" s="109">
        <v>0.93405998208464103</v>
      </c>
      <c r="M74" s="109">
        <v>0.81791686668543995</v>
      </c>
      <c r="N74" s="109">
        <v>0.80357070957384702</v>
      </c>
      <c r="O74" s="109">
        <v>0.87193003905584998</v>
      </c>
      <c r="P74" s="109">
        <v>0.90700000000000003</v>
      </c>
    </row>
    <row r="75" spans="1:16">
      <c r="A75" s="330">
        <v>604</v>
      </c>
      <c r="B75" s="108" t="s">
        <v>69</v>
      </c>
      <c r="C75" s="109">
        <v>0.85674075669242999</v>
      </c>
      <c r="D75" s="109">
        <v>0.90171922002667204</v>
      </c>
      <c r="E75" s="109">
        <v>0.87068436181702102</v>
      </c>
      <c r="F75" s="109">
        <v>0.94066531043727397</v>
      </c>
      <c r="G75" s="109">
        <v>0.78979672247184196</v>
      </c>
      <c r="H75" s="109">
        <v>0.79664122921429603</v>
      </c>
      <c r="I75" s="109">
        <v>0.88936965551225899</v>
      </c>
      <c r="J75" s="109">
        <v>0.845859126012385</v>
      </c>
      <c r="K75" s="109">
        <v>0.857171197404059</v>
      </c>
      <c r="L75" s="109">
        <v>0.85118491117553097</v>
      </c>
      <c r="M75" s="109">
        <v>0.81702893972590895</v>
      </c>
      <c r="N75" s="109">
        <v>0.74041692224612199</v>
      </c>
      <c r="O75" s="109">
        <v>0.74970854913575602</v>
      </c>
      <c r="P75" s="109">
        <v>0.73899999999999999</v>
      </c>
    </row>
    <row r="76" spans="1:16">
      <c r="A76" s="330">
        <v>605</v>
      </c>
      <c r="B76" s="108" t="s">
        <v>70</v>
      </c>
      <c r="C76" s="109">
        <v>0.87834455198807704</v>
      </c>
      <c r="D76" s="109">
        <v>0.92510415313846694</v>
      </c>
      <c r="E76" s="109">
        <v>0.87620201113386997</v>
      </c>
      <c r="F76" s="109">
        <v>0.86151039761334303</v>
      </c>
      <c r="G76" s="109">
        <v>0.83195687552809106</v>
      </c>
      <c r="H76" s="109">
        <v>0.89822559151546899</v>
      </c>
      <c r="I76" s="109">
        <v>0.79998772938043905</v>
      </c>
      <c r="J76" s="109">
        <v>0.80408237922193204</v>
      </c>
      <c r="K76" s="109">
        <v>0.79055534471899502</v>
      </c>
      <c r="L76" s="109">
        <v>0.87489759838007897</v>
      </c>
      <c r="M76" s="109">
        <v>0.84106988718768505</v>
      </c>
      <c r="N76" s="109">
        <v>0.81711729372501496</v>
      </c>
      <c r="O76" s="109">
        <v>0.78677745524639198</v>
      </c>
      <c r="P76" s="109">
        <v>0.84799999999999998</v>
      </c>
    </row>
    <row r="77" spans="1:16">
      <c r="A77" s="330">
        <v>606</v>
      </c>
      <c r="B77" s="108" t="s">
        <v>71</v>
      </c>
      <c r="C77" s="109">
        <v>0.81555077385157304</v>
      </c>
      <c r="D77" s="109">
        <v>0.87253605284722602</v>
      </c>
      <c r="E77" s="109">
        <v>0.83760455547585999</v>
      </c>
      <c r="F77" s="109">
        <v>0.88738591498159503</v>
      </c>
      <c r="G77" s="109">
        <v>0.83721917977153504</v>
      </c>
      <c r="H77" s="109">
        <v>0.83669652466630395</v>
      </c>
      <c r="I77" s="109">
        <v>0.81941097590385104</v>
      </c>
      <c r="J77" s="109">
        <v>0.85186048553381799</v>
      </c>
      <c r="K77" s="109">
        <v>0.85092400915817201</v>
      </c>
      <c r="L77" s="109">
        <v>0.83672584425283902</v>
      </c>
      <c r="M77" s="109">
        <v>0.83583651226690003</v>
      </c>
      <c r="N77" s="109">
        <v>0.75018416017108203</v>
      </c>
      <c r="O77" s="109">
        <v>0.87070452317915703</v>
      </c>
      <c r="P77" s="109">
        <v>0.82599999999999996</v>
      </c>
    </row>
    <row r="78" spans="1:16">
      <c r="A78" s="330">
        <v>607</v>
      </c>
      <c r="B78" s="108" t="s">
        <v>72</v>
      </c>
      <c r="C78" s="109">
        <v>0.78312484998146903</v>
      </c>
      <c r="D78" s="109">
        <v>0.832618756532985</v>
      </c>
      <c r="E78" s="109">
        <v>0.83621412974565601</v>
      </c>
      <c r="F78" s="109">
        <v>0.87275843423880195</v>
      </c>
      <c r="G78" s="109">
        <v>0.85762864433439301</v>
      </c>
      <c r="H78" s="109">
        <v>0.86994043722094605</v>
      </c>
      <c r="I78" s="109">
        <v>0.86454764601579503</v>
      </c>
      <c r="J78" s="109">
        <v>0.90436400889759805</v>
      </c>
      <c r="K78" s="109">
        <v>0.87625980282775295</v>
      </c>
      <c r="L78" s="109">
        <v>0.81681759412709198</v>
      </c>
      <c r="M78" s="109">
        <v>0.91433296978296696</v>
      </c>
      <c r="N78" s="109">
        <v>0.80348942134604495</v>
      </c>
      <c r="O78" s="109">
        <v>0.86727459045467004</v>
      </c>
      <c r="P78" s="109">
        <v>0.85299999999999998</v>
      </c>
    </row>
    <row r="79" spans="1:16">
      <c r="A79" s="330">
        <v>608</v>
      </c>
      <c r="B79" s="108" t="s">
        <v>73</v>
      </c>
      <c r="C79" s="109">
        <v>0.90677307130310403</v>
      </c>
      <c r="D79" s="109">
        <v>0.89326840359582504</v>
      </c>
      <c r="E79" s="109">
        <v>0.86924465647442295</v>
      </c>
      <c r="F79" s="109">
        <v>0.89043582228278995</v>
      </c>
      <c r="G79" s="109">
        <v>0.91044715231867201</v>
      </c>
      <c r="H79" s="109">
        <v>0.91210254137545999</v>
      </c>
      <c r="I79" s="109">
        <v>0.90047676500214602</v>
      </c>
      <c r="J79" s="109">
        <v>0.934825034967664</v>
      </c>
      <c r="K79" s="109">
        <v>0.85002888678205701</v>
      </c>
      <c r="L79" s="109">
        <v>0.90400311688776602</v>
      </c>
      <c r="M79" s="109">
        <v>0.88958206972422804</v>
      </c>
      <c r="N79" s="109">
        <v>0.841466047484008</v>
      </c>
      <c r="O79" s="109">
        <v>0.85666044445353695</v>
      </c>
      <c r="P79" s="109">
        <v>0.85799999999999998</v>
      </c>
    </row>
    <row r="80" spans="1:16">
      <c r="A80" s="330">
        <v>609</v>
      </c>
      <c r="B80" s="108" t="s">
        <v>74</v>
      </c>
      <c r="C80" s="109">
        <v>0.86348852454888303</v>
      </c>
      <c r="D80" s="109">
        <v>0.86389944481042302</v>
      </c>
      <c r="E80" s="109">
        <v>0.86929068939387999</v>
      </c>
      <c r="F80" s="109">
        <v>0.91153619317843404</v>
      </c>
      <c r="G80" s="109">
        <v>0.87173006682517196</v>
      </c>
      <c r="H80" s="109">
        <v>0.80531559313637902</v>
      </c>
      <c r="I80" s="109">
        <v>0.79952229533174501</v>
      </c>
      <c r="J80" s="109">
        <v>0.82896774278087204</v>
      </c>
      <c r="K80" s="109">
        <v>0.93368507788504695</v>
      </c>
      <c r="L80" s="109">
        <v>0.89374794036508298</v>
      </c>
      <c r="M80" s="109">
        <v>0.89199171073015304</v>
      </c>
      <c r="N80" s="109">
        <v>0.81103671803595101</v>
      </c>
      <c r="O80" s="109">
        <v>0.81731145541316597</v>
      </c>
      <c r="P80" s="109">
        <v>0.78800000000000003</v>
      </c>
    </row>
    <row r="81" spans="1:16">
      <c r="A81" s="330">
        <v>610</v>
      </c>
      <c r="B81" s="108" t="s">
        <v>75</v>
      </c>
      <c r="C81" s="109">
        <v>0.84253716385370803</v>
      </c>
      <c r="D81" s="109">
        <v>0.86072752619483806</v>
      </c>
      <c r="E81" s="109">
        <v>0.86223017242237199</v>
      </c>
      <c r="F81" s="109">
        <v>0.84311976595961002</v>
      </c>
      <c r="G81" s="109">
        <v>0.89333955064714299</v>
      </c>
      <c r="H81" s="109">
        <v>0.85932386124002402</v>
      </c>
      <c r="I81" s="109">
        <v>0.87450443589412796</v>
      </c>
      <c r="J81" s="109">
        <v>0.88740210294252297</v>
      </c>
      <c r="K81" s="109">
        <v>0.88701138930647905</v>
      </c>
      <c r="L81" s="109">
        <v>0.83495939540986797</v>
      </c>
      <c r="M81" s="109">
        <v>0.81859070544741896</v>
      </c>
      <c r="N81" s="109">
        <v>0.77277297213521101</v>
      </c>
      <c r="O81" s="109">
        <v>0.83274400157587603</v>
      </c>
      <c r="P81" s="109">
        <v>0.89500000000000002</v>
      </c>
    </row>
    <row r="82" spans="1:16">
      <c r="A82" s="330">
        <v>611</v>
      </c>
      <c r="B82" s="108" t="s">
        <v>76</v>
      </c>
      <c r="C82" s="109">
        <v>0.77798473457901796</v>
      </c>
      <c r="D82" s="109">
        <v>0.76590087548114705</v>
      </c>
      <c r="E82" s="109">
        <v>0.82964981650318004</v>
      </c>
      <c r="F82" s="109">
        <v>0.85284174767043397</v>
      </c>
      <c r="G82" s="109">
        <v>0.86656634301759095</v>
      </c>
      <c r="H82" s="109">
        <v>0.79664615053526</v>
      </c>
      <c r="I82" s="109">
        <v>0.83029805074974805</v>
      </c>
      <c r="J82" s="109">
        <v>0.79913667200055805</v>
      </c>
      <c r="K82" s="109">
        <v>0.69777689807996202</v>
      </c>
      <c r="L82" s="109">
        <v>0.79012678020103</v>
      </c>
      <c r="M82" s="109">
        <v>0.84865264330936496</v>
      </c>
      <c r="N82" s="109">
        <v>0.73563675541471796</v>
      </c>
      <c r="O82" s="109">
        <v>0.76215063876482503</v>
      </c>
      <c r="P82" s="109">
        <v>0.78500000000000003</v>
      </c>
    </row>
    <row r="83" spans="1:16">
      <c r="A83" s="330">
        <v>612</v>
      </c>
      <c r="B83" s="108" t="s">
        <v>103</v>
      </c>
      <c r="C83" s="108">
        <v>0</v>
      </c>
      <c r="D83" s="108">
        <v>0</v>
      </c>
      <c r="E83" s="108">
        <v>0</v>
      </c>
      <c r="F83" s="108">
        <v>0</v>
      </c>
      <c r="G83" s="108">
        <v>0</v>
      </c>
      <c r="H83" s="108">
        <v>0</v>
      </c>
      <c r="I83" s="108">
        <v>0</v>
      </c>
      <c r="J83" s="108">
        <v>0</v>
      </c>
      <c r="K83" s="108">
        <v>0</v>
      </c>
      <c r="L83" s="108">
        <v>0</v>
      </c>
      <c r="M83" s="108">
        <v>0</v>
      </c>
      <c r="N83" s="109">
        <v>0</v>
      </c>
      <c r="O83" s="109">
        <v>1</v>
      </c>
      <c r="P83" s="109">
        <v>0.90500000000000003</v>
      </c>
    </row>
    <row r="84" spans="1:16">
      <c r="A84" s="330">
        <v>613</v>
      </c>
      <c r="B84" s="108" t="s">
        <v>115</v>
      </c>
      <c r="C84" s="108">
        <v>0</v>
      </c>
      <c r="D84" s="108">
        <v>0</v>
      </c>
      <c r="E84" s="108">
        <v>0</v>
      </c>
      <c r="F84" s="108">
        <v>0</v>
      </c>
      <c r="G84" s="108">
        <v>0</v>
      </c>
      <c r="H84" s="108">
        <v>0</v>
      </c>
      <c r="I84" s="108">
        <v>0</v>
      </c>
      <c r="J84" s="108">
        <v>0</v>
      </c>
      <c r="K84" s="108">
        <v>0</v>
      </c>
      <c r="L84" s="108">
        <v>0</v>
      </c>
      <c r="M84" s="108">
        <v>0</v>
      </c>
      <c r="N84" s="109">
        <v>0</v>
      </c>
      <c r="O84" s="109">
        <v>0.91537420832417005</v>
      </c>
      <c r="P84" s="109">
        <v>0.96499999999999997</v>
      </c>
    </row>
    <row r="85" spans="1:16">
      <c r="A85" s="330">
        <v>701</v>
      </c>
      <c r="B85" s="108" t="s">
        <v>77</v>
      </c>
      <c r="C85" s="109">
        <v>0.75406311476979604</v>
      </c>
      <c r="D85" s="109">
        <v>0.74408682833433604</v>
      </c>
      <c r="E85" s="109">
        <v>0.75376206558122605</v>
      </c>
      <c r="F85" s="109">
        <v>0.77657582970481698</v>
      </c>
      <c r="G85" s="109">
        <v>0.79763733584706697</v>
      </c>
      <c r="H85" s="109">
        <v>0.77799258825305895</v>
      </c>
      <c r="I85" s="109">
        <v>0.77489567245372903</v>
      </c>
      <c r="J85" s="109">
        <v>0.76672091797267805</v>
      </c>
      <c r="K85" s="109">
        <v>0.77122688714696896</v>
      </c>
      <c r="L85" s="109">
        <v>0.82460775520153295</v>
      </c>
      <c r="M85" s="109">
        <v>0.78472286614012399</v>
      </c>
      <c r="N85" s="109">
        <v>0.70572569991559897</v>
      </c>
      <c r="O85" s="109">
        <v>0.75184593743851602</v>
      </c>
      <c r="P85" s="109">
        <v>0.79100000000000004</v>
      </c>
    </row>
    <row r="86" spans="1:16">
      <c r="A86" s="330">
        <v>702</v>
      </c>
      <c r="B86" s="108" t="s">
        <v>78</v>
      </c>
      <c r="C86" s="109">
        <v>0.87339585083850202</v>
      </c>
      <c r="D86" s="109">
        <v>0.85298418316984204</v>
      </c>
      <c r="E86" s="109">
        <v>0.886539041066853</v>
      </c>
      <c r="F86" s="109">
        <v>0.890930830469855</v>
      </c>
      <c r="G86" s="109">
        <v>0.88084426413741401</v>
      </c>
      <c r="H86" s="109">
        <v>0.89670829160571197</v>
      </c>
      <c r="I86" s="109">
        <v>0.86401637743104498</v>
      </c>
      <c r="J86" s="109">
        <v>0.85000924327002203</v>
      </c>
      <c r="K86" s="109">
        <v>0.85565106904015498</v>
      </c>
      <c r="L86" s="109">
        <v>0.90650905193429698</v>
      </c>
      <c r="M86" s="109">
        <v>0.88456572950284995</v>
      </c>
      <c r="N86" s="109">
        <v>0.80166661356777302</v>
      </c>
      <c r="O86" s="109">
        <v>0.87105857486080895</v>
      </c>
      <c r="P86" s="109">
        <v>0.88500000000000001</v>
      </c>
    </row>
    <row r="87" spans="1:16">
      <c r="A87" s="330">
        <v>703</v>
      </c>
      <c r="B87" s="108" t="s">
        <v>79</v>
      </c>
      <c r="C87" s="109">
        <v>0.85607951300799101</v>
      </c>
      <c r="D87" s="109">
        <v>0.83526393815340705</v>
      </c>
      <c r="E87" s="109">
        <v>0.84780874591967803</v>
      </c>
      <c r="F87" s="109">
        <v>0.87346081948882404</v>
      </c>
      <c r="G87" s="109">
        <v>0.89384920635482001</v>
      </c>
      <c r="H87" s="109">
        <v>0.863177827426171</v>
      </c>
      <c r="I87" s="109">
        <v>0.84395304264887006</v>
      </c>
      <c r="J87" s="109">
        <v>0.87152672490903704</v>
      </c>
      <c r="K87" s="109">
        <v>0.85352996053742103</v>
      </c>
      <c r="L87" s="109">
        <v>0.84442944202657499</v>
      </c>
      <c r="M87" s="109">
        <v>0.87631743679271301</v>
      </c>
      <c r="N87" s="109">
        <v>0.80289879425239896</v>
      </c>
      <c r="O87" s="109">
        <v>0.89570199105805404</v>
      </c>
      <c r="P87" s="109">
        <v>0.85499999999999998</v>
      </c>
    </row>
    <row r="88" spans="1:16">
      <c r="A88" s="330">
        <v>704</v>
      </c>
      <c r="B88" s="108" t="s">
        <v>80</v>
      </c>
      <c r="C88" s="109">
        <v>0.88308665968768596</v>
      </c>
      <c r="D88" s="109">
        <v>0.85482121809309397</v>
      </c>
      <c r="E88" s="109">
        <v>0.82337955174280097</v>
      </c>
      <c r="F88" s="109">
        <v>0.83643150410578404</v>
      </c>
      <c r="G88" s="109">
        <v>0.86541768518740003</v>
      </c>
      <c r="H88" s="109">
        <v>0.80609273625602895</v>
      </c>
      <c r="I88" s="109">
        <v>0.81276843114943098</v>
      </c>
      <c r="J88" s="109">
        <v>0.83958685350233497</v>
      </c>
      <c r="K88" s="109">
        <v>0.78563776013286901</v>
      </c>
      <c r="L88" s="109">
        <v>0.78413034023541806</v>
      </c>
      <c r="M88" s="109">
        <v>0.69606444634740805</v>
      </c>
      <c r="N88" s="109">
        <v>0.69640114437301404</v>
      </c>
      <c r="O88" s="109">
        <v>0.82636924038165005</v>
      </c>
      <c r="P88" s="109">
        <v>0.76700000000000002</v>
      </c>
    </row>
    <row r="89" spans="1:16">
      <c r="A89" s="330">
        <v>705</v>
      </c>
      <c r="B89" s="108" t="s">
        <v>81</v>
      </c>
      <c r="C89" s="109">
        <v>0.79127491018377205</v>
      </c>
      <c r="D89" s="109">
        <v>0.83322930817862595</v>
      </c>
      <c r="E89" s="109">
        <v>0.73940329621390999</v>
      </c>
      <c r="F89" s="109">
        <v>0.795907995566982</v>
      </c>
      <c r="G89" s="109">
        <v>0.85424505531717299</v>
      </c>
      <c r="H89" s="109">
        <v>0.81570274059624204</v>
      </c>
      <c r="I89" s="109">
        <v>0.78638302760106804</v>
      </c>
      <c r="J89" s="109">
        <v>0.82823084157902105</v>
      </c>
      <c r="K89" s="109">
        <v>0.76570244695534895</v>
      </c>
      <c r="L89" s="109">
        <v>0.81659325452933196</v>
      </c>
      <c r="M89" s="109">
        <v>0.73417738831263901</v>
      </c>
      <c r="N89" s="109">
        <v>0.78323080751347596</v>
      </c>
      <c r="O89" s="109">
        <v>0.75718959596023006</v>
      </c>
      <c r="P89" s="109">
        <v>0.77600000000000002</v>
      </c>
    </row>
    <row r="90" spans="1:16">
      <c r="A90" s="330">
        <v>706</v>
      </c>
      <c r="B90" s="108" t="s">
        <v>82</v>
      </c>
      <c r="C90" s="109">
        <v>0.81676215953375697</v>
      </c>
      <c r="D90" s="109">
        <v>0.94810558299859304</v>
      </c>
      <c r="E90" s="109">
        <v>0.88676069876876396</v>
      </c>
      <c r="F90" s="109">
        <v>0.87539921598547599</v>
      </c>
      <c r="G90" s="109">
        <v>0.896389677635961</v>
      </c>
      <c r="H90" s="109">
        <v>0.92043069861776805</v>
      </c>
      <c r="I90" s="109">
        <v>0.91365817907574198</v>
      </c>
      <c r="J90" s="109">
        <v>0.81854258821710502</v>
      </c>
      <c r="K90" s="109">
        <v>0.90569644026696605</v>
      </c>
      <c r="L90" s="109">
        <v>0.88963602715862</v>
      </c>
      <c r="M90" s="109">
        <v>0.90837762163170999</v>
      </c>
      <c r="N90" s="109">
        <v>0.80168850414180004</v>
      </c>
      <c r="O90" s="109">
        <v>0.85803064394369699</v>
      </c>
      <c r="P90" s="109">
        <v>0.89400000000000002</v>
      </c>
    </row>
    <row r="91" spans="1:16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</row>
    <row r="92" spans="1:16" ht="15" customHeight="1">
      <c r="A92" s="145"/>
      <c r="B92" s="466" t="s">
        <v>1171</v>
      </c>
      <c r="C92" s="466"/>
      <c r="D92" s="466"/>
      <c r="E92" s="466"/>
      <c r="F92" s="466"/>
      <c r="G92" s="466"/>
      <c r="H92" s="466"/>
      <c r="I92" s="466"/>
      <c r="J92" s="466"/>
      <c r="K92" s="466"/>
      <c r="L92" s="466"/>
      <c r="M92" s="466"/>
      <c r="N92" s="466"/>
      <c r="O92" s="466"/>
    </row>
    <row r="93" spans="1:16">
      <c r="B93" s="466"/>
      <c r="C93" s="466"/>
      <c r="D93" s="466"/>
      <c r="E93" s="466"/>
      <c r="F93" s="466"/>
      <c r="G93" s="466"/>
      <c r="H93" s="466"/>
      <c r="I93" s="466"/>
      <c r="J93" s="466"/>
      <c r="K93" s="466"/>
      <c r="L93" s="466"/>
      <c r="M93" s="466"/>
      <c r="N93" s="466"/>
      <c r="O93" s="466"/>
    </row>
    <row r="94" spans="1:16">
      <c r="B94" s="466"/>
      <c r="C94" s="466"/>
      <c r="D94" s="466"/>
      <c r="E94" s="466"/>
      <c r="F94" s="466"/>
      <c r="G94" s="466"/>
      <c r="H94" s="466"/>
      <c r="I94" s="466"/>
      <c r="J94" s="466"/>
      <c r="K94" s="466"/>
      <c r="L94" s="466"/>
      <c r="M94" s="466"/>
      <c r="N94" s="466"/>
      <c r="O94" s="466"/>
    </row>
    <row r="97" spans="2:2">
      <c r="B97" s="182" t="s">
        <v>482</v>
      </c>
    </row>
  </sheetData>
  <mergeCells count="3">
    <mergeCell ref="B4:D4"/>
    <mergeCell ref="A2:B2"/>
    <mergeCell ref="B92:O94"/>
  </mergeCells>
  <conditionalFormatting sqref="C7:M82 C85:M90">
    <cfRule type="cellIs" dxfId="4" priority="3" stopIfTrue="1" operator="greaterThan">
      <formula>1</formula>
    </cfRule>
  </conditionalFormatting>
  <conditionalFormatting sqref="N7:O90">
    <cfRule type="cellIs" dxfId="3" priority="2" stopIfTrue="1" operator="greaterThan">
      <formula>1</formula>
    </cfRule>
  </conditionalFormatting>
  <conditionalFormatting sqref="P7:P90">
    <cfRule type="cellIs" dxfId="2" priority="1" stopIfTrue="1" operator="greaterThan">
      <formula>1</formula>
    </cfRule>
  </conditionalFormatting>
  <hyperlinks>
    <hyperlink ref="A1" location="'ODS 3'!A1" display="ODS 3" xr:uid="{00000000-0004-0000-1600-000000000000}"/>
  </hyperlinks>
  <pageMargins left="0.7" right="0.7" top="0.75" bottom="0.75" header="0.3" footer="0.3"/>
  <pageSetup scale="4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A1:O93"/>
  <sheetViews>
    <sheetView topLeftCell="A55" zoomScale="80" zoomScaleNormal="80" workbookViewId="0">
      <selection activeCell="A6" sqref="A6:A90"/>
    </sheetView>
  </sheetViews>
  <sheetFormatPr baseColWidth="10" defaultColWidth="10.6640625" defaultRowHeight="14.4"/>
  <cols>
    <col min="2" max="2" width="20.77734375" customWidth="1"/>
  </cols>
  <sheetData>
    <row r="1" spans="1:15" ht="15" thickBot="1">
      <c r="A1" s="170" t="s">
        <v>250</v>
      </c>
      <c r="B1" s="145"/>
      <c r="C1" s="145"/>
      <c r="D1" s="145"/>
      <c r="E1" s="145"/>
      <c r="F1" s="145"/>
      <c r="G1" s="145"/>
      <c r="H1" s="145"/>
      <c r="I1" s="157"/>
      <c r="J1" s="157"/>
      <c r="K1" s="157"/>
      <c r="L1" s="157"/>
      <c r="M1" s="157"/>
      <c r="N1" s="157"/>
      <c r="O1" s="157"/>
    </row>
    <row r="2" spans="1:15">
      <c r="A2" s="150" t="s">
        <v>369</v>
      </c>
      <c r="B2" s="147"/>
      <c r="C2" s="147"/>
      <c r="D2" s="146"/>
      <c r="E2" s="146"/>
      <c r="F2" s="146"/>
      <c r="G2" s="146"/>
      <c r="H2" s="146"/>
      <c r="I2" s="157"/>
      <c r="J2" s="157"/>
      <c r="K2" s="157"/>
      <c r="L2" s="157"/>
      <c r="M2" s="157"/>
      <c r="N2" s="157"/>
      <c r="O2" s="157"/>
    </row>
    <row r="3" spans="1:15">
      <c r="A3" s="145"/>
      <c r="B3" s="157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57"/>
    </row>
    <row r="4" spans="1:15">
      <c r="A4" s="146"/>
      <c r="B4" s="414" t="s">
        <v>370</v>
      </c>
      <c r="C4" s="414"/>
      <c r="D4" s="414"/>
      <c r="E4" s="414"/>
      <c r="F4" s="414"/>
      <c r="G4" s="414"/>
      <c r="H4" s="414"/>
      <c r="I4" s="145"/>
      <c r="J4" s="145"/>
      <c r="K4" s="145"/>
      <c r="L4" s="145"/>
      <c r="M4" s="145"/>
      <c r="N4" s="145"/>
      <c r="O4" s="157"/>
    </row>
    <row r="5" spans="1: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57"/>
    </row>
    <row r="6" spans="1:15">
      <c r="A6" s="329" t="s">
        <v>1161</v>
      </c>
      <c r="B6" s="126" t="s">
        <v>86</v>
      </c>
      <c r="C6" s="123">
        <v>2010</v>
      </c>
      <c r="D6" s="123">
        <v>2011</v>
      </c>
      <c r="E6" s="123">
        <v>2012</v>
      </c>
      <c r="F6" s="123">
        <v>2013</v>
      </c>
      <c r="G6" s="123">
        <v>2014</v>
      </c>
      <c r="H6" s="123">
        <v>2015</v>
      </c>
      <c r="I6" s="123">
        <v>2016</v>
      </c>
      <c r="J6" s="123">
        <v>2017</v>
      </c>
      <c r="K6" s="123">
        <v>2018</v>
      </c>
      <c r="L6" s="123">
        <v>2019</v>
      </c>
      <c r="M6" s="123">
        <v>2020</v>
      </c>
      <c r="N6" s="123">
        <v>2021</v>
      </c>
      <c r="O6" s="123">
        <v>2022</v>
      </c>
    </row>
    <row r="7" spans="1:15">
      <c r="A7" s="330">
        <v>101</v>
      </c>
      <c r="B7" s="104" t="s">
        <v>1</v>
      </c>
      <c r="C7" s="33">
        <v>2.8137486009416679</v>
      </c>
      <c r="D7" s="33">
        <v>2.1728670981359901</v>
      </c>
      <c r="E7" s="33">
        <v>1.845273792498962</v>
      </c>
      <c r="F7" s="33">
        <v>1.5236841463711939</v>
      </c>
      <c r="G7" s="105">
        <v>1.5104873134170547</v>
      </c>
      <c r="H7" s="33">
        <v>2.095933888256782</v>
      </c>
      <c r="I7" s="33">
        <v>1.1876766669042018</v>
      </c>
      <c r="J7" s="105">
        <v>0.2944805510320071</v>
      </c>
      <c r="K7" s="105">
        <v>2.6301331431844486</v>
      </c>
      <c r="L7" s="33">
        <v>2.609822793032353</v>
      </c>
      <c r="M7" s="33">
        <v>5.4692312563687757</v>
      </c>
      <c r="N7" s="33">
        <v>3.7177060038092189</v>
      </c>
      <c r="O7" s="226">
        <v>2.8412481034668908</v>
      </c>
    </row>
    <row r="8" spans="1:15">
      <c r="A8" s="330">
        <v>102</v>
      </c>
      <c r="B8" s="104" t="s">
        <v>2</v>
      </c>
      <c r="C8" s="105" t="s">
        <v>349</v>
      </c>
      <c r="D8" s="33">
        <v>1.5689227776208856</v>
      </c>
      <c r="E8" s="33">
        <v>3.1021218513463209</v>
      </c>
      <c r="F8" s="105" t="s">
        <v>349</v>
      </c>
      <c r="G8" s="33">
        <v>3.0337504740235115</v>
      </c>
      <c r="H8" s="105" t="s">
        <v>349</v>
      </c>
      <c r="I8" s="33">
        <v>2.9690329859564741</v>
      </c>
      <c r="J8" s="105" t="s">
        <v>349</v>
      </c>
      <c r="K8" s="33">
        <v>2.9100221161680828</v>
      </c>
      <c r="L8" s="33">
        <v>2.8820935527567224</v>
      </c>
      <c r="M8" s="33">
        <v>5.7098809489822138</v>
      </c>
      <c r="N8" s="33">
        <v>1.415588460122873</v>
      </c>
      <c r="O8" s="226">
        <v>2.8089098620825257</v>
      </c>
    </row>
    <row r="9" spans="1:15">
      <c r="A9" s="330">
        <v>103</v>
      </c>
      <c r="B9" s="104" t="s">
        <v>3</v>
      </c>
      <c r="C9" s="105" t="s">
        <v>349</v>
      </c>
      <c r="D9" s="33">
        <v>1.7952676744102547</v>
      </c>
      <c r="E9" s="33">
        <v>0.88703990349005846</v>
      </c>
      <c r="F9" s="33">
        <v>0.87664700055228761</v>
      </c>
      <c r="G9" s="33">
        <v>1.2999956666811112</v>
      </c>
      <c r="H9" s="33">
        <v>0.85704490915323972</v>
      </c>
      <c r="I9" s="33">
        <v>1.271924803805599</v>
      </c>
      <c r="J9" s="105" t="s">
        <v>349</v>
      </c>
      <c r="K9" s="33">
        <v>2.4930299038936972</v>
      </c>
      <c r="L9" s="33">
        <v>3.2924114032668954</v>
      </c>
      <c r="M9" s="33">
        <v>7.7485237023261879</v>
      </c>
      <c r="N9" s="33">
        <v>2.4258890883508806</v>
      </c>
      <c r="O9" s="226">
        <v>3.2081229673533387</v>
      </c>
    </row>
    <row r="10" spans="1:15">
      <c r="A10" s="330">
        <v>104</v>
      </c>
      <c r="B10" s="104" t="s">
        <v>4</v>
      </c>
      <c r="C10" s="33">
        <v>2.9366850698931048</v>
      </c>
      <c r="D10" s="33">
        <v>8.6994345367551116</v>
      </c>
      <c r="E10" s="105" t="s">
        <v>349</v>
      </c>
      <c r="F10" s="105" t="s">
        <v>349</v>
      </c>
      <c r="G10" s="33">
        <v>2.7901007226360872</v>
      </c>
      <c r="H10" s="33">
        <v>2.756947507719453</v>
      </c>
      <c r="I10" s="33">
        <v>5.4588132539985805</v>
      </c>
      <c r="J10" s="105" t="s">
        <v>349</v>
      </c>
      <c r="K10" s="105" t="s">
        <v>349</v>
      </c>
      <c r="L10" s="105" t="s">
        <v>349</v>
      </c>
      <c r="M10" s="33">
        <v>2.6327567596029802</v>
      </c>
      <c r="N10" s="33">
        <v>5.2222048148728391</v>
      </c>
      <c r="O10" s="226">
        <v>2.5911434716140231</v>
      </c>
    </row>
    <row r="11" spans="1:15">
      <c r="A11" s="330">
        <v>105</v>
      </c>
      <c r="B11" s="104" t="s">
        <v>5</v>
      </c>
      <c r="C11" s="105" t="s">
        <v>349</v>
      </c>
      <c r="D11" s="105" t="s">
        <v>349</v>
      </c>
      <c r="E11" s="105" t="s">
        <v>349</v>
      </c>
      <c r="F11" s="105" t="s">
        <v>349</v>
      </c>
      <c r="G11" s="105" t="s">
        <v>349</v>
      </c>
      <c r="H11" s="105" t="s">
        <v>349</v>
      </c>
      <c r="I11" s="105" t="s">
        <v>349</v>
      </c>
      <c r="J11" s="105" t="s">
        <v>349</v>
      </c>
      <c r="K11" s="105" t="s">
        <v>349</v>
      </c>
      <c r="L11" s="105" t="s">
        <v>349</v>
      </c>
      <c r="M11" s="33">
        <v>10.790396547073104</v>
      </c>
      <c r="N11" s="105" t="s">
        <v>349</v>
      </c>
      <c r="O11" s="227">
        <v>5.3228296162239843</v>
      </c>
    </row>
    <row r="12" spans="1:15">
      <c r="A12" s="330">
        <v>106</v>
      </c>
      <c r="B12" s="104" t="s">
        <v>6</v>
      </c>
      <c r="C12" s="105" t="s">
        <v>349</v>
      </c>
      <c r="D12" s="105" t="s">
        <v>349</v>
      </c>
      <c r="E12" s="105" t="s">
        <v>349</v>
      </c>
      <c r="F12" s="105" t="s">
        <v>349</v>
      </c>
      <c r="G12" s="105" t="s">
        <v>349</v>
      </c>
      <c r="H12" s="33">
        <v>4.9390846229832075</v>
      </c>
      <c r="I12" s="105" t="s">
        <v>349</v>
      </c>
      <c r="J12" s="105" t="s">
        <v>349</v>
      </c>
      <c r="K12" s="33">
        <v>3.2011780335163338</v>
      </c>
      <c r="L12" s="105" t="s">
        <v>349</v>
      </c>
      <c r="M12" s="33">
        <v>7.8704213823608118</v>
      </c>
      <c r="N12" s="33">
        <v>1.5619630751929023</v>
      </c>
      <c r="O12" s="226">
        <v>1.5508684863523574</v>
      </c>
    </row>
    <row r="13" spans="1:15">
      <c r="A13" s="330">
        <v>107</v>
      </c>
      <c r="B13" s="104" t="s">
        <v>7</v>
      </c>
      <c r="C13" s="105" t="s">
        <v>349</v>
      </c>
      <c r="D13" s="33">
        <v>7.206947497387481</v>
      </c>
      <c r="E13" s="33">
        <v>3.5632839224629418</v>
      </c>
      <c r="F13" s="33">
        <v>3.5231116121758737</v>
      </c>
      <c r="G13" s="105" t="s">
        <v>349</v>
      </c>
      <c r="H13" s="33">
        <v>3.4474437204812634</v>
      </c>
      <c r="I13" s="105" t="s">
        <v>349</v>
      </c>
      <c r="J13" s="105" t="s">
        <v>349</v>
      </c>
      <c r="K13" s="105" t="s">
        <v>349</v>
      </c>
      <c r="L13" s="33">
        <v>3.3259054777663222</v>
      </c>
      <c r="M13" s="33">
        <v>3.298370604921169</v>
      </c>
      <c r="N13" s="33">
        <v>9.821253191907287</v>
      </c>
      <c r="O13" s="226">
        <v>6.5021619688546437</v>
      </c>
    </row>
    <row r="14" spans="1:15">
      <c r="A14" s="330">
        <v>108</v>
      </c>
      <c r="B14" s="104" t="s">
        <v>8</v>
      </c>
      <c r="C14" s="33">
        <v>0.79752448400165887</v>
      </c>
      <c r="D14" s="33">
        <v>1.5775856629014957</v>
      </c>
      <c r="E14" s="33">
        <v>5.4626471988325545</v>
      </c>
      <c r="F14" s="33">
        <v>4.6327038003613508</v>
      </c>
      <c r="G14" s="33">
        <v>1.528420988277011</v>
      </c>
      <c r="H14" s="33">
        <v>1.5127448755767339</v>
      </c>
      <c r="I14" s="33">
        <v>1.4974879639404899</v>
      </c>
      <c r="J14" s="105" t="s">
        <v>349</v>
      </c>
      <c r="K14" s="33">
        <v>2.9387563183260843</v>
      </c>
      <c r="L14" s="33">
        <v>2.1845508563439355</v>
      </c>
      <c r="M14" s="33">
        <v>3.6094567767550982</v>
      </c>
      <c r="N14" s="33">
        <v>2.1477970761322469</v>
      </c>
      <c r="O14" s="226">
        <v>1.4208178227387684</v>
      </c>
    </row>
    <row r="15" spans="1:15">
      <c r="A15" s="330">
        <v>109</v>
      </c>
      <c r="B15" s="104" t="s">
        <v>9</v>
      </c>
      <c r="C15" s="33">
        <v>3.8199285673357908</v>
      </c>
      <c r="D15" s="105" t="s">
        <v>349</v>
      </c>
      <c r="E15" s="105" t="s">
        <v>349</v>
      </c>
      <c r="F15" s="105" t="s">
        <v>349</v>
      </c>
      <c r="G15" s="33">
        <v>1.7942691044802899</v>
      </c>
      <c r="H15" s="105" t="s">
        <v>349</v>
      </c>
      <c r="I15" s="33">
        <v>1.7428282617030917</v>
      </c>
      <c r="J15" s="33">
        <v>3.4388486734641242</v>
      </c>
      <c r="K15" s="105" t="s">
        <v>349</v>
      </c>
      <c r="L15" s="33">
        <v>8.3750690943200272</v>
      </c>
      <c r="M15" s="105" t="s">
        <v>349</v>
      </c>
      <c r="N15" s="33">
        <v>1.6350021255027634</v>
      </c>
      <c r="O15" s="227" t="s">
        <v>349</v>
      </c>
    </row>
    <row r="16" spans="1:15">
      <c r="A16" s="330">
        <v>110</v>
      </c>
      <c r="B16" s="104" t="s">
        <v>10</v>
      </c>
      <c r="C16" s="33">
        <v>2.470142156681117</v>
      </c>
      <c r="D16" s="33">
        <v>3.6442263307499814</v>
      </c>
      <c r="E16" s="105" t="s">
        <v>349</v>
      </c>
      <c r="F16" s="33">
        <v>2.3516408574082566</v>
      </c>
      <c r="G16" s="33">
        <v>2.3148951931201314</v>
      </c>
      <c r="H16" s="33">
        <v>1.1398089680169603</v>
      </c>
      <c r="I16" s="33">
        <v>1.1216546649617516</v>
      </c>
      <c r="J16" s="105" t="s">
        <v>349</v>
      </c>
      <c r="K16" s="33">
        <v>5.4396901552487567</v>
      </c>
      <c r="L16" s="33">
        <v>1.0724205604469847</v>
      </c>
      <c r="M16" s="33">
        <v>5.2883191606379825</v>
      </c>
      <c r="N16" s="33">
        <v>2.0862018608920598</v>
      </c>
      <c r="O16" s="226">
        <v>1.0292513225879494</v>
      </c>
    </row>
    <row r="17" spans="1:15">
      <c r="A17" s="330">
        <v>111</v>
      </c>
      <c r="B17" s="104" t="s">
        <v>11</v>
      </c>
      <c r="C17" s="33">
        <v>4.7026366115935669</v>
      </c>
      <c r="D17" s="105" t="s">
        <v>349</v>
      </c>
      <c r="E17" s="105" t="s">
        <v>349</v>
      </c>
      <c r="F17" s="105" t="s">
        <v>349</v>
      </c>
      <c r="G17" s="33">
        <v>2.9788945322390861</v>
      </c>
      <c r="H17" s="105" t="s">
        <v>349</v>
      </c>
      <c r="I17" s="105" t="s">
        <v>349</v>
      </c>
      <c r="J17" s="33">
        <v>4.3165467625899288</v>
      </c>
      <c r="K17" s="33">
        <v>2.8470966731675373</v>
      </c>
      <c r="L17" s="33">
        <v>7.0450318435439332</v>
      </c>
      <c r="M17" s="33">
        <v>6.9771011540125309</v>
      </c>
      <c r="N17" s="105" t="s">
        <v>349</v>
      </c>
      <c r="O17" s="227" t="s">
        <v>349</v>
      </c>
    </row>
    <row r="18" spans="1:15">
      <c r="A18" s="330">
        <v>112</v>
      </c>
      <c r="B18" s="104" t="s">
        <v>12</v>
      </c>
      <c r="C18" s="105" t="s">
        <v>349</v>
      </c>
      <c r="D18" s="105" t="s">
        <v>349</v>
      </c>
      <c r="E18" s="105" t="s">
        <v>349</v>
      </c>
      <c r="F18" s="105" t="s">
        <v>349</v>
      </c>
      <c r="G18" s="105" t="s">
        <v>349</v>
      </c>
      <c r="H18" s="105" t="s">
        <v>349</v>
      </c>
      <c r="I18" s="105" t="s">
        <v>349</v>
      </c>
      <c r="J18" s="105" t="s">
        <v>349</v>
      </c>
      <c r="K18" s="33">
        <v>9.22636896249481</v>
      </c>
      <c r="L18" s="105" t="s">
        <v>349</v>
      </c>
      <c r="M18" s="105" t="s">
        <v>349</v>
      </c>
      <c r="N18" s="33">
        <v>4.5220222483494616</v>
      </c>
      <c r="O18" s="226">
        <v>4.4929685042907845</v>
      </c>
    </row>
    <row r="19" spans="1:15">
      <c r="A19" s="330">
        <v>113</v>
      </c>
      <c r="B19" s="104" t="s">
        <v>13</v>
      </c>
      <c r="C19" s="33">
        <v>3.8589675975354059</v>
      </c>
      <c r="D19" s="33">
        <v>3.8213639721804706</v>
      </c>
      <c r="E19" s="33">
        <v>1.2617500473156267</v>
      </c>
      <c r="F19" s="33">
        <v>1.2500937570317774</v>
      </c>
      <c r="G19" s="105" t="s">
        <v>349</v>
      </c>
      <c r="H19" s="33">
        <v>1.2269035408436189</v>
      </c>
      <c r="I19" s="33">
        <v>1.2163082611657099</v>
      </c>
      <c r="J19" s="33">
        <v>2.4128653983037558</v>
      </c>
      <c r="K19" s="33">
        <v>1.1966875688095351</v>
      </c>
      <c r="L19" s="33">
        <v>8.3120584218963369</v>
      </c>
      <c r="M19" s="33">
        <v>2.356462007941277</v>
      </c>
      <c r="N19" s="33">
        <v>2.3395643731137263</v>
      </c>
      <c r="O19" s="226">
        <v>2.323825015976297</v>
      </c>
    </row>
    <row r="20" spans="1:15">
      <c r="A20" s="330">
        <v>114</v>
      </c>
      <c r="B20" s="104" t="s">
        <v>14</v>
      </c>
      <c r="C20" s="105" t="s">
        <v>349</v>
      </c>
      <c r="D20" s="33">
        <v>1.7034614336331426</v>
      </c>
      <c r="E20" s="105" t="s">
        <v>349</v>
      </c>
      <c r="F20" s="105" t="s">
        <v>349</v>
      </c>
      <c r="G20" s="33">
        <v>3.321321221581945</v>
      </c>
      <c r="H20" s="33">
        <v>1.6466597506957139</v>
      </c>
      <c r="I20" s="33">
        <v>1.6353764636619348</v>
      </c>
      <c r="J20" s="33">
        <v>1.6249065678723473</v>
      </c>
      <c r="K20" s="33">
        <v>1.6150392454536644</v>
      </c>
      <c r="L20" s="33">
        <v>8.0269706212875267</v>
      </c>
      <c r="M20" s="105" t="s">
        <v>349</v>
      </c>
      <c r="N20" s="105" t="s">
        <v>349</v>
      </c>
      <c r="O20" s="227">
        <v>3.1616054632542405</v>
      </c>
    </row>
    <row r="21" spans="1:15">
      <c r="A21" s="330">
        <v>115</v>
      </c>
      <c r="B21" s="104" t="s">
        <v>15</v>
      </c>
      <c r="C21" s="33">
        <v>1.6767832589959424</v>
      </c>
      <c r="D21" s="105" t="s">
        <v>349</v>
      </c>
      <c r="E21" s="33">
        <v>1.656424442199069</v>
      </c>
      <c r="F21" s="105" t="s">
        <v>349</v>
      </c>
      <c r="G21" s="33">
        <v>1.6384847293223228</v>
      </c>
      <c r="H21" s="33">
        <v>1.62903593653276</v>
      </c>
      <c r="I21" s="105" t="s">
        <v>349</v>
      </c>
      <c r="J21" s="105" t="s">
        <v>349</v>
      </c>
      <c r="K21" s="33">
        <v>1.6101244626209605</v>
      </c>
      <c r="L21" s="105" t="s">
        <v>349</v>
      </c>
      <c r="M21" s="105" t="s">
        <v>349</v>
      </c>
      <c r="N21" s="33">
        <v>3.1891314400523014</v>
      </c>
      <c r="O21" s="227" t="s">
        <v>349</v>
      </c>
    </row>
    <row r="22" spans="1:15">
      <c r="A22" s="330">
        <v>116</v>
      </c>
      <c r="B22" s="104" t="s">
        <v>83</v>
      </c>
      <c r="C22" s="105" t="s">
        <v>349</v>
      </c>
      <c r="D22" s="105" t="s">
        <v>349</v>
      </c>
      <c r="E22" s="105" t="s">
        <v>349</v>
      </c>
      <c r="F22" s="105" t="s">
        <v>349</v>
      </c>
      <c r="G22" s="105" t="s">
        <v>349</v>
      </c>
      <c r="H22" s="105" t="s">
        <v>349</v>
      </c>
      <c r="I22" s="105" t="s">
        <v>349</v>
      </c>
      <c r="J22" s="105" t="s">
        <v>349</v>
      </c>
      <c r="K22" s="105" t="s">
        <v>349</v>
      </c>
      <c r="L22" s="105" t="s">
        <v>349</v>
      </c>
      <c r="M22" s="33">
        <v>14.553922282055012</v>
      </c>
      <c r="N22" s="105" t="s">
        <v>349</v>
      </c>
      <c r="O22" s="227" t="s">
        <v>349</v>
      </c>
    </row>
    <row r="23" spans="1:15">
      <c r="A23" s="330">
        <v>117</v>
      </c>
      <c r="B23" s="104" t="s">
        <v>17</v>
      </c>
      <c r="C23" s="105" t="s">
        <v>349</v>
      </c>
      <c r="D23" s="105" t="s">
        <v>349</v>
      </c>
      <c r="E23" s="105" t="s">
        <v>349</v>
      </c>
      <c r="F23" s="105" t="s">
        <v>349</v>
      </c>
      <c r="G23" s="105" t="s">
        <v>349</v>
      </c>
      <c r="H23" s="105" t="s">
        <v>349</v>
      </c>
      <c r="I23" s="105" t="s">
        <v>349</v>
      </c>
      <c r="J23" s="105" t="s">
        <v>349</v>
      </c>
      <c r="K23" s="105" t="s">
        <v>349</v>
      </c>
      <c r="L23" s="105" t="s">
        <v>349</v>
      </c>
      <c r="M23" s="105" t="s">
        <v>349</v>
      </c>
      <c r="N23" s="105" t="s">
        <v>349</v>
      </c>
      <c r="O23" s="227" t="s">
        <v>349</v>
      </c>
    </row>
    <row r="24" spans="1:15">
      <c r="A24" s="330">
        <v>118</v>
      </c>
      <c r="B24" s="104" t="s">
        <v>18</v>
      </c>
      <c r="C24" s="33">
        <v>2.7573275980919294</v>
      </c>
      <c r="D24" s="33">
        <v>1.3644798602772623</v>
      </c>
      <c r="E24" s="33">
        <v>1.3503477145364933</v>
      </c>
      <c r="F24" s="33">
        <v>2.6731177909354575</v>
      </c>
      <c r="G24" s="105" t="s">
        <v>349</v>
      </c>
      <c r="H24" s="33">
        <v>1.31004938886196</v>
      </c>
      <c r="I24" s="33">
        <v>3.8946876460507864</v>
      </c>
      <c r="J24" s="105" t="s">
        <v>349</v>
      </c>
      <c r="K24" s="105" t="s">
        <v>349</v>
      </c>
      <c r="L24" s="33">
        <v>3.7993439799394637</v>
      </c>
      <c r="M24" s="33">
        <v>5.0265780313407138</v>
      </c>
      <c r="N24" s="33">
        <v>2.4955703626063737</v>
      </c>
      <c r="O24" s="227" t="s">
        <v>349</v>
      </c>
    </row>
    <row r="25" spans="1:15">
      <c r="A25" s="330">
        <v>119</v>
      </c>
      <c r="B25" s="104" t="s">
        <v>19</v>
      </c>
      <c r="C25" s="105" t="s">
        <v>349</v>
      </c>
      <c r="D25" s="33">
        <v>1.4361213235294117</v>
      </c>
      <c r="E25" s="33">
        <v>0.71439797682492967</v>
      </c>
      <c r="F25" s="33">
        <v>1.4214742109041287</v>
      </c>
      <c r="G25" s="105" t="s">
        <v>349</v>
      </c>
      <c r="H25" s="33">
        <v>0.70423527091930871</v>
      </c>
      <c r="I25" s="33">
        <v>0.70278513749991212</v>
      </c>
      <c r="J25" s="33">
        <v>0.70150824272185197</v>
      </c>
      <c r="K25" s="105" t="s">
        <v>349</v>
      </c>
      <c r="L25" s="33">
        <v>0.69931537025252277</v>
      </c>
      <c r="M25" s="33">
        <v>0.69872901192730419</v>
      </c>
      <c r="N25" s="33">
        <v>2.7928670176369552</v>
      </c>
      <c r="O25" s="226">
        <v>2.0937731187448527</v>
      </c>
    </row>
    <row r="26" spans="1:15">
      <c r="A26" s="330">
        <v>120</v>
      </c>
      <c r="B26" s="104" t="s">
        <v>20</v>
      </c>
      <c r="C26" s="105" t="s">
        <v>349</v>
      </c>
      <c r="D26" s="33">
        <v>8.0198893255273074</v>
      </c>
      <c r="E26" s="105" t="s">
        <v>349</v>
      </c>
      <c r="F26" s="105" t="s">
        <v>349</v>
      </c>
      <c r="G26" s="105" t="s">
        <v>349</v>
      </c>
      <c r="H26" s="105" t="s">
        <v>349</v>
      </c>
      <c r="I26" s="105" t="s">
        <v>349</v>
      </c>
      <c r="J26" s="105" t="s">
        <v>349</v>
      </c>
      <c r="K26" s="105" t="s">
        <v>349</v>
      </c>
      <c r="L26" s="105" t="s">
        <v>349</v>
      </c>
      <c r="M26" s="105" t="s">
        <v>349</v>
      </c>
      <c r="N26" s="33">
        <v>7.2077266830041804</v>
      </c>
      <c r="O26" s="226">
        <v>7.147962830593281</v>
      </c>
    </row>
    <row r="27" spans="1:15">
      <c r="A27" s="330">
        <v>201</v>
      </c>
      <c r="B27" s="104" t="s">
        <v>21</v>
      </c>
      <c r="C27" s="33">
        <v>2.200970628046969</v>
      </c>
      <c r="D27" s="33">
        <v>1.8063975375188768</v>
      </c>
      <c r="E27" s="33">
        <v>1.0675624701972144</v>
      </c>
      <c r="F27" s="33">
        <v>1.4022344606129868</v>
      </c>
      <c r="G27" s="33">
        <v>1.3819264746019189</v>
      </c>
      <c r="H27" s="33">
        <v>1.7029914748246771</v>
      </c>
      <c r="I27" s="33">
        <v>2.3499474618888878</v>
      </c>
      <c r="J27" s="33">
        <v>0.99313413269596185</v>
      </c>
      <c r="K27" s="33">
        <v>3.2657753277205539</v>
      </c>
      <c r="L27" s="33">
        <v>0.64464557386348986</v>
      </c>
      <c r="M27" s="33">
        <v>2.5460760194647514</v>
      </c>
      <c r="N27" s="33">
        <v>3.1437939934671961</v>
      </c>
      <c r="O27" s="226">
        <v>1.553412536660536</v>
      </c>
    </row>
    <row r="28" spans="1:15">
      <c r="A28" s="330">
        <v>202</v>
      </c>
      <c r="B28" s="104" t="s">
        <v>22</v>
      </c>
      <c r="C28" s="33">
        <v>2.4167139939823823</v>
      </c>
      <c r="D28" s="105" t="s">
        <v>349</v>
      </c>
      <c r="E28" s="105" t="s">
        <v>349</v>
      </c>
      <c r="F28" s="105" t="s">
        <v>349</v>
      </c>
      <c r="G28" s="105" t="s">
        <v>349</v>
      </c>
      <c r="H28" s="105" t="s">
        <v>349</v>
      </c>
      <c r="I28" s="33">
        <v>2.2296295470507577</v>
      </c>
      <c r="J28" s="33">
        <v>2.2028129921910278</v>
      </c>
      <c r="K28" s="33">
        <v>4.3547842748739836</v>
      </c>
      <c r="L28" s="33">
        <v>2.1534552188987233</v>
      </c>
      <c r="M28" s="33">
        <v>8.522243054371911</v>
      </c>
      <c r="N28" s="33">
        <v>7.3806184958299506</v>
      </c>
      <c r="O28" s="226">
        <v>2.087813432991628</v>
      </c>
    </row>
    <row r="29" spans="1:15">
      <c r="A29" s="330">
        <v>203</v>
      </c>
      <c r="B29" s="2" t="s">
        <v>23</v>
      </c>
      <c r="C29" s="105" t="s">
        <v>349</v>
      </c>
      <c r="D29" s="105" t="s">
        <v>349</v>
      </c>
      <c r="E29" s="33">
        <v>2.3868627076570554</v>
      </c>
      <c r="F29" s="105" t="s">
        <v>349</v>
      </c>
      <c r="G29" s="33">
        <v>1.1576083810846791</v>
      </c>
      <c r="H29" s="105" t="s">
        <v>349</v>
      </c>
      <c r="I29" s="33">
        <v>1.1243155728950001</v>
      </c>
      <c r="J29" s="33">
        <v>1.1086843243123385</v>
      </c>
      <c r="K29" s="105" t="s">
        <v>349</v>
      </c>
      <c r="L29" s="33">
        <v>2.5916135385891255</v>
      </c>
      <c r="M29" s="105" t="s">
        <v>349</v>
      </c>
      <c r="N29" s="33">
        <v>5.0715082665584745</v>
      </c>
      <c r="O29" s="226">
        <v>1.2551460990059244</v>
      </c>
    </row>
    <row r="30" spans="1:15">
      <c r="A30" s="330">
        <v>204</v>
      </c>
      <c r="B30" s="2" t="s">
        <v>24</v>
      </c>
      <c r="C30" s="105" t="s">
        <v>349</v>
      </c>
      <c r="D30" s="105" t="s">
        <v>349</v>
      </c>
      <c r="E30" s="105" t="s">
        <v>349</v>
      </c>
      <c r="F30" s="105" t="s">
        <v>349</v>
      </c>
      <c r="G30" s="105" t="s">
        <v>349</v>
      </c>
      <c r="H30" s="105" t="s">
        <v>349</v>
      </c>
      <c r="I30" s="33">
        <v>14.590020426028595</v>
      </c>
      <c r="J30" s="105" t="s">
        <v>349</v>
      </c>
      <c r="K30" s="105" t="s">
        <v>349</v>
      </c>
      <c r="L30" s="105" t="s">
        <v>349</v>
      </c>
      <c r="M30" s="105" t="s">
        <v>349</v>
      </c>
      <c r="N30" s="33">
        <v>13.873473917869035</v>
      </c>
      <c r="O30" s="227" t="s">
        <v>349</v>
      </c>
    </row>
    <row r="31" spans="1:15">
      <c r="A31" s="330">
        <v>205</v>
      </c>
      <c r="B31" s="2" t="s">
        <v>25</v>
      </c>
      <c r="C31" s="105" t="s">
        <v>349</v>
      </c>
      <c r="D31" s="105" t="s">
        <v>349</v>
      </c>
      <c r="E31" s="105" t="s">
        <v>349</v>
      </c>
      <c r="F31" s="105" t="s">
        <v>349</v>
      </c>
      <c r="G31" s="105" t="s">
        <v>349</v>
      </c>
      <c r="H31" s="33">
        <v>3.5973811065544283</v>
      </c>
      <c r="I31" s="33">
        <v>7.1143995446784292</v>
      </c>
      <c r="J31" s="105" t="s">
        <v>349</v>
      </c>
      <c r="K31" s="105" t="s">
        <v>349</v>
      </c>
      <c r="L31" s="105" t="s">
        <v>349</v>
      </c>
      <c r="M31" s="105" t="s">
        <v>349</v>
      </c>
      <c r="N31" s="105" t="s">
        <v>349</v>
      </c>
      <c r="O31" s="227" t="s">
        <v>349</v>
      </c>
    </row>
    <row r="32" spans="1:15">
      <c r="A32" s="330">
        <v>206</v>
      </c>
      <c r="B32" s="2" t="s">
        <v>26</v>
      </c>
      <c r="C32" s="105" t="s">
        <v>349</v>
      </c>
      <c r="D32" s="33">
        <v>2.2832614105988998</v>
      </c>
      <c r="E32" s="33">
        <v>2.2521508040178371</v>
      </c>
      <c r="F32" s="105" t="s">
        <v>349</v>
      </c>
      <c r="G32" s="105" t="s">
        <v>349</v>
      </c>
      <c r="H32" s="105" t="s">
        <v>349</v>
      </c>
      <c r="I32" s="33">
        <v>2.1406858757545919</v>
      </c>
      <c r="J32" s="105" t="s">
        <v>349</v>
      </c>
      <c r="K32" s="105" t="s">
        <v>349</v>
      </c>
      <c r="L32" s="105" t="s">
        <v>349</v>
      </c>
      <c r="M32" s="33">
        <v>2.0490543614122081</v>
      </c>
      <c r="N32" s="33">
        <v>2.0288914137315373</v>
      </c>
      <c r="O32" s="226">
        <v>2.0094847681054575</v>
      </c>
    </row>
    <row r="33" spans="1:15">
      <c r="A33" s="330">
        <v>207</v>
      </c>
      <c r="B33" s="2" t="s">
        <v>27</v>
      </c>
      <c r="C33" s="105" t="s">
        <v>349</v>
      </c>
      <c r="D33" s="105" t="s">
        <v>349</v>
      </c>
      <c r="E33" s="105" t="s">
        <v>349</v>
      </c>
      <c r="F33" s="105" t="s">
        <v>349</v>
      </c>
      <c r="G33" s="105" t="s">
        <v>349</v>
      </c>
      <c r="H33" s="105" t="s">
        <v>349</v>
      </c>
      <c r="I33" s="105" t="s">
        <v>349</v>
      </c>
      <c r="J33" s="33">
        <v>2.5300442757748263</v>
      </c>
      <c r="K33" s="33">
        <v>2.5</v>
      </c>
      <c r="L33" s="105" t="s">
        <v>349</v>
      </c>
      <c r="M33" s="33">
        <v>7.3299452697419865</v>
      </c>
      <c r="N33" s="33">
        <v>7.2505800464037122</v>
      </c>
      <c r="O33" s="227" t="s">
        <v>349</v>
      </c>
    </row>
    <row r="34" spans="1:15">
      <c r="A34" s="330">
        <v>208</v>
      </c>
      <c r="B34" s="2" t="s">
        <v>28</v>
      </c>
      <c r="C34" s="105" t="s">
        <v>349</v>
      </c>
      <c r="D34" s="105" t="s">
        <v>349</v>
      </c>
      <c r="E34" s="105" t="s">
        <v>349</v>
      </c>
      <c r="F34" s="105" t="s">
        <v>349</v>
      </c>
      <c r="G34" s="105" t="s">
        <v>349</v>
      </c>
      <c r="H34" s="105" t="s">
        <v>349</v>
      </c>
      <c r="I34" s="105" t="s">
        <v>349</v>
      </c>
      <c r="J34" s="105" t="s">
        <v>349</v>
      </c>
      <c r="K34" s="105" t="s">
        <v>349</v>
      </c>
      <c r="L34" s="33">
        <v>2.9814257177782415</v>
      </c>
      <c r="M34" s="33">
        <v>5.8813150620478734</v>
      </c>
      <c r="N34" s="33">
        <v>2.901073397156948</v>
      </c>
      <c r="O34" s="227" t="s">
        <v>349</v>
      </c>
    </row>
    <row r="35" spans="1:15">
      <c r="A35" s="330">
        <v>209</v>
      </c>
      <c r="B35" s="2" t="s">
        <v>29</v>
      </c>
      <c r="C35" s="105" t="s">
        <v>349</v>
      </c>
      <c r="D35" s="33">
        <v>4.822065772977143</v>
      </c>
      <c r="E35" s="105" t="s">
        <v>349</v>
      </c>
      <c r="F35" s="105" t="s">
        <v>349</v>
      </c>
      <c r="G35" s="33">
        <v>4.5930553003858172</v>
      </c>
      <c r="H35" s="105" t="s">
        <v>349</v>
      </c>
      <c r="I35" s="105" t="s">
        <v>349</v>
      </c>
      <c r="J35" s="105" t="s">
        <v>349</v>
      </c>
      <c r="K35" s="105" t="s">
        <v>349</v>
      </c>
      <c r="L35" s="33">
        <v>4.2613031064899651</v>
      </c>
      <c r="M35" s="33">
        <v>4.2041537038594132</v>
      </c>
      <c r="N35" s="33">
        <v>8.296689620841283</v>
      </c>
      <c r="O35" s="226">
        <v>4.090314136125655</v>
      </c>
    </row>
    <row r="36" spans="1:15">
      <c r="A36" s="330">
        <v>210</v>
      </c>
      <c r="B36" s="2" t="s">
        <v>30</v>
      </c>
      <c r="C36" s="105" t="s">
        <v>349</v>
      </c>
      <c r="D36" s="105" t="s">
        <v>349</v>
      </c>
      <c r="E36" s="33">
        <v>0.57070133487042229</v>
      </c>
      <c r="F36" s="33">
        <v>1.1206993163734169</v>
      </c>
      <c r="G36" s="33">
        <v>0.55051528230423674</v>
      </c>
      <c r="H36" s="33">
        <v>2.1649356202269936</v>
      </c>
      <c r="I36" s="33">
        <v>0.53204790559341963</v>
      </c>
      <c r="J36" s="33">
        <v>0.52321505185061168</v>
      </c>
      <c r="K36" s="33">
        <v>1.5447434953425985</v>
      </c>
      <c r="L36" s="33">
        <v>1.5211593262278291</v>
      </c>
      <c r="M36" s="33">
        <v>1.4988683543924337</v>
      </c>
      <c r="N36" s="33">
        <v>0.98449906226464323</v>
      </c>
      <c r="O36" s="226">
        <v>2.4258302403997769</v>
      </c>
    </row>
    <row r="37" spans="1:15">
      <c r="A37" s="330">
        <v>211</v>
      </c>
      <c r="B37" s="2" t="s">
        <v>344</v>
      </c>
      <c r="C37" s="105" t="s">
        <v>349</v>
      </c>
      <c r="D37" s="105" t="s">
        <v>349</v>
      </c>
      <c r="E37" s="105" t="s">
        <v>349</v>
      </c>
      <c r="F37" s="105" t="s">
        <v>349</v>
      </c>
      <c r="G37" s="105" t="s">
        <v>349</v>
      </c>
      <c r="H37" s="105" t="s">
        <v>349</v>
      </c>
      <c r="I37" s="105" t="s">
        <v>349</v>
      </c>
      <c r="J37" s="105" t="s">
        <v>349</v>
      </c>
      <c r="K37" s="105" t="s">
        <v>349</v>
      </c>
      <c r="L37" s="105" t="s">
        <v>349</v>
      </c>
      <c r="M37" s="33">
        <v>6.9730144341398788</v>
      </c>
      <c r="N37" s="33">
        <v>6.9017875629788108</v>
      </c>
      <c r="O37" s="227" t="s">
        <v>349</v>
      </c>
    </row>
    <row r="38" spans="1:15">
      <c r="A38" s="330">
        <v>212</v>
      </c>
      <c r="B38" s="2" t="s">
        <v>345</v>
      </c>
      <c r="C38" s="105" t="s">
        <v>349</v>
      </c>
      <c r="D38" s="105" t="s">
        <v>349</v>
      </c>
      <c r="E38" s="105" t="s">
        <v>349</v>
      </c>
      <c r="F38" s="105" t="s">
        <v>349</v>
      </c>
      <c r="G38" s="105" t="s">
        <v>349</v>
      </c>
      <c r="H38" s="105" t="s">
        <v>349</v>
      </c>
      <c r="I38" s="105" t="s">
        <v>349</v>
      </c>
      <c r="J38" s="105" t="s">
        <v>349</v>
      </c>
      <c r="K38" s="105" t="s">
        <v>349</v>
      </c>
      <c r="L38" s="105" t="s">
        <v>349</v>
      </c>
      <c r="M38" s="33">
        <v>4.5114138771090859</v>
      </c>
      <c r="N38" s="105" t="s">
        <v>349</v>
      </c>
      <c r="O38" s="227" t="s">
        <v>349</v>
      </c>
    </row>
    <row r="39" spans="1:15">
      <c r="A39" s="330">
        <v>213</v>
      </c>
      <c r="B39" s="2" t="s">
        <v>33</v>
      </c>
      <c r="C39" s="105" t="s">
        <v>349</v>
      </c>
      <c r="D39" s="105" t="s">
        <v>349</v>
      </c>
      <c r="E39" s="105" t="s">
        <v>349</v>
      </c>
      <c r="F39" s="105" t="s">
        <v>349</v>
      </c>
      <c r="G39" s="105" t="s">
        <v>349</v>
      </c>
      <c r="H39" s="105" t="s">
        <v>349</v>
      </c>
      <c r="I39" s="33">
        <v>1.9532012969256611</v>
      </c>
      <c r="J39" s="33">
        <v>1.9256691700365876</v>
      </c>
      <c r="K39" s="33">
        <v>1.8992991586104726</v>
      </c>
      <c r="L39" s="105" t="s">
        <v>349</v>
      </c>
      <c r="M39" s="105" t="s">
        <v>349</v>
      </c>
      <c r="N39" s="33">
        <v>9.129752035934704</v>
      </c>
      <c r="O39" s="227" t="s">
        <v>349</v>
      </c>
    </row>
    <row r="40" spans="1:15">
      <c r="A40" s="330">
        <v>214</v>
      </c>
      <c r="B40" s="2" t="s">
        <v>34</v>
      </c>
      <c r="C40" s="105" t="s">
        <v>349</v>
      </c>
      <c r="D40" s="105" t="s">
        <v>349</v>
      </c>
      <c r="E40" s="33">
        <v>3.5729598399313991</v>
      </c>
      <c r="F40" s="105" t="s">
        <v>349</v>
      </c>
      <c r="G40" s="33">
        <v>3.4025178632187818</v>
      </c>
      <c r="H40" s="33">
        <v>3.325131342688036</v>
      </c>
      <c r="I40" s="105" t="s">
        <v>349</v>
      </c>
      <c r="J40" s="105" t="s">
        <v>349</v>
      </c>
      <c r="K40" s="105" t="s">
        <v>349</v>
      </c>
      <c r="L40" s="33">
        <v>3.0309459582335645</v>
      </c>
      <c r="M40" s="33">
        <v>2.9683279408709073</v>
      </c>
      <c r="N40" s="33">
        <v>2.9035161580674198</v>
      </c>
      <c r="O40" s="227" t="s">
        <v>349</v>
      </c>
    </row>
    <row r="41" spans="1:15">
      <c r="A41" s="330">
        <v>215</v>
      </c>
      <c r="B41" s="2" t="s">
        <v>35</v>
      </c>
      <c r="C41" s="105" t="s">
        <v>349</v>
      </c>
      <c r="D41" s="105" t="s">
        <v>349</v>
      </c>
      <c r="E41" s="105" t="s">
        <v>349</v>
      </c>
      <c r="F41" s="33">
        <v>5.7120009139201464</v>
      </c>
      <c r="G41" s="105" t="s">
        <v>349</v>
      </c>
      <c r="H41" s="105" t="s">
        <v>349</v>
      </c>
      <c r="I41" s="105" t="s">
        <v>349</v>
      </c>
      <c r="J41" s="105" t="s">
        <v>349</v>
      </c>
      <c r="K41" s="105" t="s">
        <v>349</v>
      </c>
      <c r="L41" s="105" t="s">
        <v>349</v>
      </c>
      <c r="M41" s="33">
        <v>5.1985859846121851</v>
      </c>
      <c r="N41" s="105" t="s">
        <v>349</v>
      </c>
      <c r="O41" s="227">
        <v>5.0771730300568638</v>
      </c>
    </row>
    <row r="42" spans="1:15">
      <c r="A42" s="330">
        <v>216</v>
      </c>
      <c r="B42" s="2" t="s">
        <v>36</v>
      </c>
      <c r="C42" s="107" t="s">
        <v>350</v>
      </c>
      <c r="D42" s="107" t="s">
        <v>350</v>
      </c>
      <c r="E42" s="107" t="s">
        <v>350</v>
      </c>
      <c r="F42" s="107" t="s">
        <v>350</v>
      </c>
      <c r="G42" s="107" t="s">
        <v>350</v>
      </c>
      <c r="H42" s="107" t="s">
        <v>350</v>
      </c>
      <c r="I42" s="107" t="s">
        <v>350</v>
      </c>
      <c r="J42" s="107" t="s">
        <v>350</v>
      </c>
      <c r="K42" s="107" t="s">
        <v>350</v>
      </c>
      <c r="L42" s="105" t="s">
        <v>349</v>
      </c>
      <c r="M42" s="105" t="s">
        <v>349</v>
      </c>
      <c r="N42" s="33">
        <v>6.1881188118811883</v>
      </c>
      <c r="O42" s="226">
        <v>6.0569351907934585</v>
      </c>
    </row>
    <row r="43" spans="1:15">
      <c r="A43" s="330">
        <v>301</v>
      </c>
      <c r="B43" s="2" t="s">
        <v>37</v>
      </c>
      <c r="C43" s="33">
        <v>1.9966190583944523</v>
      </c>
      <c r="D43" s="33">
        <v>1.3177487580217955</v>
      </c>
      <c r="E43" s="33">
        <v>1.3045803817202197</v>
      </c>
      <c r="F43" s="33">
        <v>0.6459030370360801</v>
      </c>
      <c r="G43" s="33">
        <v>1.9190788421557652</v>
      </c>
      <c r="H43" s="33">
        <v>1.2674753159182226</v>
      </c>
      <c r="I43" s="33">
        <v>1.2567392643048345</v>
      </c>
      <c r="J43" s="33">
        <v>1.2464398561608405</v>
      </c>
      <c r="K43" s="33">
        <v>2.4733037773531943</v>
      </c>
      <c r="L43" s="33">
        <v>3.6822466614296938</v>
      </c>
      <c r="M43" s="33">
        <v>3.6558392893048421</v>
      </c>
      <c r="N43" s="33">
        <v>1.816035594297648</v>
      </c>
      <c r="O43" s="226">
        <v>2.4066809463069481</v>
      </c>
    </row>
    <row r="44" spans="1:15">
      <c r="A44" s="330">
        <v>302</v>
      </c>
      <c r="B44" s="2" t="s">
        <v>38</v>
      </c>
      <c r="C44" s="33">
        <v>1.7412198986610019</v>
      </c>
      <c r="D44" s="33">
        <v>1.723246596587972</v>
      </c>
      <c r="E44" s="105" t="s">
        <v>349</v>
      </c>
      <c r="F44" s="105" t="s">
        <v>349</v>
      </c>
      <c r="G44" s="105" t="s">
        <v>349</v>
      </c>
      <c r="H44" s="105" t="s">
        <v>349</v>
      </c>
      <c r="I44" s="33">
        <v>1.6398819285011481</v>
      </c>
      <c r="J44" s="105" t="s">
        <v>349</v>
      </c>
      <c r="K44" s="33">
        <v>1.6127211443869238</v>
      </c>
      <c r="L44" s="105" t="s">
        <v>349</v>
      </c>
      <c r="M44" s="33">
        <v>3.1775790025579509</v>
      </c>
      <c r="N44" s="105" t="s">
        <v>349</v>
      </c>
      <c r="O44" s="227">
        <v>3.1349927895165841</v>
      </c>
    </row>
    <row r="45" spans="1:15">
      <c r="A45" s="330">
        <v>303</v>
      </c>
      <c r="B45" s="2" t="s">
        <v>39</v>
      </c>
      <c r="C45" s="105" t="s">
        <v>349</v>
      </c>
      <c r="D45" s="33">
        <v>0.98819111616186561</v>
      </c>
      <c r="E45" s="105" t="s">
        <v>349</v>
      </c>
      <c r="F45" s="33">
        <v>2.8883647041833149</v>
      </c>
      <c r="G45" s="33">
        <v>0.95062456033614073</v>
      </c>
      <c r="H45" s="105" t="s">
        <v>349</v>
      </c>
      <c r="I45" s="33">
        <v>2.7840935455431302</v>
      </c>
      <c r="J45" s="105" t="s">
        <v>349</v>
      </c>
      <c r="K45" s="33">
        <v>1.8149808519520119</v>
      </c>
      <c r="L45" s="33">
        <v>2.6937478113299034</v>
      </c>
      <c r="M45" s="33">
        <v>6.2217797845486542</v>
      </c>
      <c r="N45" s="33">
        <v>2.64126358049691</v>
      </c>
      <c r="O45" s="226">
        <v>1.7449722985647602</v>
      </c>
    </row>
    <row r="46" spans="1:15">
      <c r="A46" s="330">
        <v>304</v>
      </c>
      <c r="B46" s="2" t="s">
        <v>40</v>
      </c>
      <c r="C46" s="33">
        <v>6.3954975697109235</v>
      </c>
      <c r="D46" s="105" t="s">
        <v>349</v>
      </c>
      <c r="E46" s="105" t="s">
        <v>349</v>
      </c>
      <c r="F46" s="105" t="s">
        <v>349</v>
      </c>
      <c r="G46" s="33">
        <v>6.2390816071874227</v>
      </c>
      <c r="H46" s="33">
        <v>12.405408758218583</v>
      </c>
      <c r="I46" s="33">
        <v>6.1850569025235043</v>
      </c>
      <c r="J46" s="105" t="s">
        <v>349</v>
      </c>
      <c r="K46" s="105" t="s">
        <v>349</v>
      </c>
      <c r="L46" s="105" t="s">
        <v>349</v>
      </c>
      <c r="M46" s="33">
        <v>6.1270755468414935</v>
      </c>
      <c r="N46" s="105" t="s">
        <v>349</v>
      </c>
      <c r="O46" s="227" t="s">
        <v>349</v>
      </c>
    </row>
    <row r="47" spans="1:15">
      <c r="A47" s="330">
        <v>305</v>
      </c>
      <c r="B47" s="2" t="s">
        <v>41</v>
      </c>
      <c r="C47" s="105" t="s">
        <v>349</v>
      </c>
      <c r="D47" s="105" t="s">
        <v>349</v>
      </c>
      <c r="E47" s="105" t="s">
        <v>349</v>
      </c>
      <c r="F47" s="105" t="s">
        <v>349</v>
      </c>
      <c r="G47" s="33">
        <v>1.3647033134996451</v>
      </c>
      <c r="H47" s="105" t="s">
        <v>349</v>
      </c>
      <c r="I47" s="105" t="s">
        <v>349</v>
      </c>
      <c r="J47" s="33">
        <v>1.3591573224600746</v>
      </c>
      <c r="K47" s="105" t="s">
        <v>349</v>
      </c>
      <c r="L47" s="33">
        <v>2.7153252959704575</v>
      </c>
      <c r="M47" s="33">
        <v>9.5032514696099586</v>
      </c>
      <c r="N47" s="33">
        <v>4.075754693910822</v>
      </c>
      <c r="O47" s="226">
        <v>2.7193865064041556</v>
      </c>
    </row>
    <row r="48" spans="1:15">
      <c r="A48" s="330">
        <v>306</v>
      </c>
      <c r="B48" s="2" t="s">
        <v>42</v>
      </c>
      <c r="C48" s="105" t="s">
        <v>349</v>
      </c>
      <c r="D48" s="105" t="s">
        <v>349</v>
      </c>
      <c r="E48" s="105" t="s">
        <v>349</v>
      </c>
      <c r="F48" s="105" t="s">
        <v>349</v>
      </c>
      <c r="G48" s="33">
        <v>6.7957866123003736</v>
      </c>
      <c r="H48" s="105" t="s">
        <v>349</v>
      </c>
      <c r="I48" s="33">
        <v>6.6773504273504276</v>
      </c>
      <c r="J48" s="105" t="s">
        <v>349</v>
      </c>
      <c r="K48" s="105" t="s">
        <v>349</v>
      </c>
      <c r="L48" s="33">
        <v>6.5265631118652925</v>
      </c>
      <c r="M48" s="105" t="s">
        <v>349</v>
      </c>
      <c r="N48" s="105" t="s">
        <v>349</v>
      </c>
      <c r="O48" s="227" t="s">
        <v>349</v>
      </c>
    </row>
    <row r="49" spans="1:15">
      <c r="A49" s="330">
        <v>307</v>
      </c>
      <c r="B49" s="2" t="s">
        <v>43</v>
      </c>
      <c r="C49" s="105" t="s">
        <v>349</v>
      </c>
      <c r="D49" s="33">
        <v>6.5025143055314727</v>
      </c>
      <c r="E49" s="33">
        <v>2.1456464832854141</v>
      </c>
      <c r="F49" s="33">
        <v>2.1239990654404113</v>
      </c>
      <c r="G49" s="33">
        <v>2.1030494216614093</v>
      </c>
      <c r="H49" s="105" t="s">
        <v>349</v>
      </c>
      <c r="I49" s="33">
        <v>2.0649211200132158</v>
      </c>
      <c r="J49" s="105" t="s">
        <v>349</v>
      </c>
      <c r="K49" s="33">
        <v>2.0313230006703367</v>
      </c>
      <c r="L49" s="33">
        <v>4.0319329086364002</v>
      </c>
      <c r="M49" s="33">
        <v>2.0011206275514288</v>
      </c>
      <c r="N49" s="105" t="s">
        <v>349</v>
      </c>
      <c r="O49" s="227">
        <v>3.9529597786342521</v>
      </c>
    </row>
    <row r="50" spans="1:15">
      <c r="A50" s="330">
        <v>308</v>
      </c>
      <c r="B50" s="2" t="s">
        <v>44</v>
      </c>
      <c r="C50" s="33">
        <v>2.3797624997025295</v>
      </c>
      <c r="D50" s="105" t="s">
        <v>349</v>
      </c>
      <c r="E50" s="105" t="s">
        <v>349</v>
      </c>
      <c r="F50" s="105" t="s">
        <v>349</v>
      </c>
      <c r="G50" s="33">
        <v>2.278838703796545</v>
      </c>
      <c r="H50" s="105" t="s">
        <v>349</v>
      </c>
      <c r="I50" s="33">
        <v>2.2345869366047686</v>
      </c>
      <c r="J50" s="105" t="s">
        <v>349</v>
      </c>
      <c r="K50" s="33">
        <v>4.3909721612364976</v>
      </c>
      <c r="L50" s="33">
        <v>6.5309676717100249</v>
      </c>
      <c r="M50" s="33">
        <v>8.6385625431928119</v>
      </c>
      <c r="N50" s="105" t="s">
        <v>349</v>
      </c>
      <c r="O50" s="227" t="s">
        <v>349</v>
      </c>
    </row>
    <row r="51" spans="1:15">
      <c r="A51" s="330">
        <v>401</v>
      </c>
      <c r="B51" s="2" t="s">
        <v>45</v>
      </c>
      <c r="C51" s="33">
        <v>0.78833889112251587</v>
      </c>
      <c r="D51" s="33">
        <v>0.77793163536788379</v>
      </c>
      <c r="E51" s="105" t="s">
        <v>349</v>
      </c>
      <c r="F51" s="33">
        <v>0.75796047994057592</v>
      </c>
      <c r="G51" s="33">
        <v>1.4968491325759277</v>
      </c>
      <c r="H51" s="33">
        <v>0.73914200396180119</v>
      </c>
      <c r="I51" s="105" t="s">
        <v>349</v>
      </c>
      <c r="J51" s="33">
        <v>1.4433971796019112</v>
      </c>
      <c r="K51" s="33">
        <v>2.1408539152650023</v>
      </c>
      <c r="L51" s="33">
        <v>2.1174029347204675</v>
      </c>
      <c r="M51" s="33">
        <v>0.69828501201050219</v>
      </c>
      <c r="N51" s="33">
        <v>2.7653720116698697</v>
      </c>
      <c r="O51" s="227" t="s">
        <v>349</v>
      </c>
    </row>
    <row r="52" spans="1:15">
      <c r="A52" s="330">
        <v>402</v>
      </c>
      <c r="B52" s="2" t="s">
        <v>46</v>
      </c>
      <c r="C52" s="105" t="s">
        <v>349</v>
      </c>
      <c r="D52" s="105" t="s">
        <v>349</v>
      </c>
      <c r="E52" s="105" t="s">
        <v>349</v>
      </c>
      <c r="F52" s="105" t="s">
        <v>349</v>
      </c>
      <c r="G52" s="33">
        <v>4.6392948271862675</v>
      </c>
      <c r="H52" s="105" t="s">
        <v>349</v>
      </c>
      <c r="I52" s="105" t="s">
        <v>349</v>
      </c>
      <c r="J52" s="33">
        <v>2.2169999556600009</v>
      </c>
      <c r="K52" s="105" t="s">
        <v>349</v>
      </c>
      <c r="L52" s="105" t="s">
        <v>349</v>
      </c>
      <c r="M52" s="33">
        <v>2.1275690396153357</v>
      </c>
      <c r="N52" s="33">
        <v>4.2007099199764761</v>
      </c>
      <c r="O52" s="227" t="s">
        <v>349</v>
      </c>
    </row>
    <row r="53" spans="1:15">
      <c r="A53" s="330">
        <v>403</v>
      </c>
      <c r="B53" s="2" t="s">
        <v>47</v>
      </c>
      <c r="C53" s="105" t="s">
        <v>349</v>
      </c>
      <c r="D53" s="105" t="s">
        <v>349</v>
      </c>
      <c r="E53" s="105" t="s">
        <v>349</v>
      </c>
      <c r="F53" s="33">
        <v>6.57620728205353</v>
      </c>
      <c r="G53" s="33">
        <v>2.1663308853794327</v>
      </c>
      <c r="H53" s="105" t="s">
        <v>349</v>
      </c>
      <c r="I53" s="105" t="s">
        <v>349</v>
      </c>
      <c r="J53" s="33">
        <v>2.0976673938580301</v>
      </c>
      <c r="K53" s="105" t="s">
        <v>349</v>
      </c>
      <c r="L53" s="33">
        <v>6.1752537000061754</v>
      </c>
      <c r="M53" s="33">
        <v>10.194719135487817</v>
      </c>
      <c r="N53" s="33">
        <v>8.0871797982248648</v>
      </c>
      <c r="O53" s="226">
        <v>8.0264874084478777</v>
      </c>
    </row>
    <row r="54" spans="1:15">
      <c r="A54" s="330">
        <v>404</v>
      </c>
      <c r="B54" s="2" t="s">
        <v>48</v>
      </c>
      <c r="C54" s="105" t="s">
        <v>349</v>
      </c>
      <c r="D54" s="105" t="s">
        <v>349</v>
      </c>
      <c r="E54" s="105" t="s">
        <v>349</v>
      </c>
      <c r="F54" s="105" t="s">
        <v>349</v>
      </c>
      <c r="G54" s="33">
        <v>2.5490046136983509</v>
      </c>
      <c r="H54" s="33">
        <v>2.5098511658258666</v>
      </c>
      <c r="I54" s="105" t="s">
        <v>349</v>
      </c>
      <c r="J54" s="105" t="s">
        <v>349</v>
      </c>
      <c r="K54" s="33">
        <v>2.401710017532483</v>
      </c>
      <c r="L54" s="33">
        <v>2.3692191053828657</v>
      </c>
      <c r="M54" s="105" t="s">
        <v>349</v>
      </c>
      <c r="N54" s="33">
        <v>2.307497057941251</v>
      </c>
      <c r="O54" s="226">
        <v>4.5580928939331784</v>
      </c>
    </row>
    <row r="55" spans="1:15">
      <c r="A55" s="330">
        <v>405</v>
      </c>
      <c r="B55" s="2" t="s">
        <v>49</v>
      </c>
      <c r="C55" s="105" t="s">
        <v>349</v>
      </c>
      <c r="D55" s="105" t="s">
        <v>349</v>
      </c>
      <c r="E55" s="33">
        <v>2.014910336490026</v>
      </c>
      <c r="F55" s="105" t="s">
        <v>349</v>
      </c>
      <c r="G55" s="33">
        <v>3.9194167907815314</v>
      </c>
      <c r="H55" s="105" t="s">
        <v>349</v>
      </c>
      <c r="I55" s="33">
        <v>1.9057783198658333</v>
      </c>
      <c r="J55" s="33">
        <v>1.8798052521758748</v>
      </c>
      <c r="K55" s="33">
        <v>1.8552531492922208</v>
      </c>
      <c r="L55" s="33">
        <v>5.4958140216535067</v>
      </c>
      <c r="M55" s="105" t="s">
        <v>349</v>
      </c>
      <c r="N55" s="33">
        <v>3.5763460472435309</v>
      </c>
      <c r="O55" s="227" t="s">
        <v>349</v>
      </c>
    </row>
    <row r="56" spans="1:15">
      <c r="A56" s="330">
        <v>406</v>
      </c>
      <c r="B56" s="2" t="s">
        <v>50</v>
      </c>
      <c r="C56" s="33">
        <v>4.8513074273516716</v>
      </c>
      <c r="D56" s="105" t="s">
        <v>349</v>
      </c>
      <c r="E56" s="33">
        <v>4.7270148900969033</v>
      </c>
      <c r="F56" s="33">
        <v>4.6657024214995566</v>
      </c>
      <c r="G56" s="105" t="s">
        <v>349</v>
      </c>
      <c r="H56" s="33">
        <v>4.5485558335228564</v>
      </c>
      <c r="I56" s="33">
        <v>4.4949880882815654</v>
      </c>
      <c r="J56" s="105" t="s">
        <v>349</v>
      </c>
      <c r="K56" s="105" t="s">
        <v>349</v>
      </c>
      <c r="L56" s="105" t="s">
        <v>349</v>
      </c>
      <c r="M56" s="105" t="s">
        <v>349</v>
      </c>
      <c r="N56" s="105" t="s">
        <v>349</v>
      </c>
      <c r="O56" s="227">
        <v>4.2274360600295919</v>
      </c>
    </row>
    <row r="57" spans="1:15">
      <c r="A57" s="330">
        <v>407</v>
      </c>
      <c r="B57" s="2" t="s">
        <v>51</v>
      </c>
      <c r="C57" s="33">
        <v>8.3608544793277879</v>
      </c>
      <c r="D57" s="33">
        <v>4.1335978835978837</v>
      </c>
      <c r="E57" s="105" t="s">
        <v>349</v>
      </c>
      <c r="F57" s="105" t="s">
        <v>349</v>
      </c>
      <c r="G57" s="33">
        <v>3.9961636828644505</v>
      </c>
      <c r="H57" s="105" t="s">
        <v>349</v>
      </c>
      <c r="I57" s="105" t="s">
        <v>349</v>
      </c>
      <c r="J57" s="33">
        <v>3.8785246092386454</v>
      </c>
      <c r="K57" s="105" t="s">
        <v>349</v>
      </c>
      <c r="L57" s="105" t="s">
        <v>349</v>
      </c>
      <c r="M57" s="105" t="s">
        <v>349</v>
      </c>
      <c r="N57" s="105" t="s">
        <v>349</v>
      </c>
      <c r="O57" s="227">
        <v>11.171936096525528</v>
      </c>
    </row>
    <row r="58" spans="1:15">
      <c r="A58" s="330">
        <v>408</v>
      </c>
      <c r="B58" s="2" t="s">
        <v>52</v>
      </c>
      <c r="C58" s="105" t="s">
        <v>349</v>
      </c>
      <c r="D58" s="105" t="s">
        <v>349</v>
      </c>
      <c r="E58" s="105" t="s">
        <v>349</v>
      </c>
      <c r="F58" s="105" t="s">
        <v>349</v>
      </c>
      <c r="G58" s="105" t="s">
        <v>349</v>
      </c>
      <c r="H58" s="105" t="s">
        <v>349</v>
      </c>
      <c r="I58" s="105" t="s">
        <v>349</v>
      </c>
      <c r="J58" s="105" t="s">
        <v>349</v>
      </c>
      <c r="K58" s="105" t="s">
        <v>349</v>
      </c>
      <c r="L58" s="105" t="s">
        <v>349</v>
      </c>
      <c r="M58" s="105" t="s">
        <v>349</v>
      </c>
      <c r="N58" s="105" t="s">
        <v>349</v>
      </c>
      <c r="O58" s="227">
        <v>3.9368528798078817</v>
      </c>
    </row>
    <row r="59" spans="1:15">
      <c r="A59" s="330">
        <v>409</v>
      </c>
      <c r="B59" s="2" t="s">
        <v>53</v>
      </c>
      <c r="C59" s="33">
        <v>3.4789869190091847</v>
      </c>
      <c r="D59" s="33">
        <v>3.4451870736580994</v>
      </c>
      <c r="E59" s="105" t="s">
        <v>349</v>
      </c>
      <c r="F59" s="105" t="s">
        <v>349</v>
      </c>
      <c r="G59" s="105" t="s">
        <v>349</v>
      </c>
      <c r="H59" s="105" t="s">
        <v>349</v>
      </c>
      <c r="I59" s="33">
        <v>3.2927230819888051</v>
      </c>
      <c r="J59" s="105" t="s">
        <v>349</v>
      </c>
      <c r="K59" s="105" t="s">
        <v>349</v>
      </c>
      <c r="L59" s="105" t="s">
        <v>349</v>
      </c>
      <c r="M59" s="33">
        <v>3.2051282051282053</v>
      </c>
      <c r="N59" s="33">
        <v>3.1879622545269064</v>
      </c>
      <c r="O59" s="226">
        <v>3.1726894888797235</v>
      </c>
    </row>
    <row r="60" spans="1:15">
      <c r="A60" s="330">
        <v>410</v>
      </c>
      <c r="B60" s="2" t="s">
        <v>54</v>
      </c>
      <c r="C60" s="105" t="s">
        <v>349</v>
      </c>
      <c r="D60" s="105" t="s">
        <v>349</v>
      </c>
      <c r="E60" s="33">
        <v>1.5057292999864484</v>
      </c>
      <c r="F60" s="105" t="s">
        <v>349</v>
      </c>
      <c r="G60" s="33">
        <v>1.4224953413277572</v>
      </c>
      <c r="H60" s="33">
        <v>1.3846963360934947</v>
      </c>
      <c r="I60" s="33">
        <v>1.344194424281528</v>
      </c>
      <c r="J60" s="33">
        <v>2.6119549176581214</v>
      </c>
      <c r="K60" s="105" t="s">
        <v>349</v>
      </c>
      <c r="L60" s="105" t="s">
        <v>349</v>
      </c>
      <c r="M60" s="105" t="s">
        <v>349</v>
      </c>
      <c r="N60" s="33">
        <v>1.1716324354723437</v>
      </c>
      <c r="O60" s="226">
        <v>1.1404199026081403</v>
      </c>
    </row>
    <row r="61" spans="1:15">
      <c r="A61" s="330">
        <v>501</v>
      </c>
      <c r="B61" s="2" t="s">
        <v>55</v>
      </c>
      <c r="C61" s="33">
        <v>3.149655900092915</v>
      </c>
      <c r="D61" s="33">
        <v>1.5432813247526891</v>
      </c>
      <c r="E61" s="33">
        <v>1.5122873345935728</v>
      </c>
      <c r="F61" s="105" t="s">
        <v>349</v>
      </c>
      <c r="G61" s="105" t="s">
        <v>349</v>
      </c>
      <c r="H61" s="33">
        <v>2.8527414845666685</v>
      </c>
      <c r="I61" s="105" t="s">
        <v>349</v>
      </c>
      <c r="J61" s="33">
        <v>1.3711966433106171</v>
      </c>
      <c r="K61" s="33">
        <v>2.6917900403768504</v>
      </c>
      <c r="L61" s="105" t="s">
        <v>349</v>
      </c>
      <c r="M61" s="105" t="s">
        <v>349</v>
      </c>
      <c r="N61" s="33">
        <v>3.8308305240576157</v>
      </c>
      <c r="O61" s="226">
        <v>10.048988820499938</v>
      </c>
    </row>
    <row r="62" spans="1:15">
      <c r="A62" s="330">
        <v>502</v>
      </c>
      <c r="B62" s="2" t="s">
        <v>56</v>
      </c>
      <c r="C62" s="105" t="s">
        <v>349</v>
      </c>
      <c r="D62" s="33">
        <v>1.946623581398065</v>
      </c>
      <c r="E62" s="105" t="s">
        <v>349</v>
      </c>
      <c r="F62" s="33">
        <v>1.9009238489906095</v>
      </c>
      <c r="G62" s="105" t="s">
        <v>349</v>
      </c>
      <c r="H62" s="105" t="s">
        <v>349</v>
      </c>
      <c r="I62" s="105" t="s">
        <v>349</v>
      </c>
      <c r="J62" s="33">
        <v>3.6391426179991999</v>
      </c>
      <c r="K62" s="33">
        <v>3.6028246144977665</v>
      </c>
      <c r="L62" s="33">
        <v>5.3520774980821724</v>
      </c>
      <c r="M62" s="33">
        <v>1.767065434433037</v>
      </c>
      <c r="N62" s="33">
        <v>14.004376367614881</v>
      </c>
      <c r="O62" s="226">
        <v>5.206164098292378</v>
      </c>
    </row>
    <row r="63" spans="1:15">
      <c r="A63" s="330">
        <v>503</v>
      </c>
      <c r="B63" s="2" t="s">
        <v>57</v>
      </c>
      <c r="C63" s="33">
        <v>3.5094491919493236</v>
      </c>
      <c r="D63" s="105" t="s">
        <v>349</v>
      </c>
      <c r="E63" s="33">
        <v>1.6864259574683373</v>
      </c>
      <c r="F63" s="33">
        <v>1.6530291759649558</v>
      </c>
      <c r="G63" s="105" t="s">
        <v>349</v>
      </c>
      <c r="H63" s="33">
        <v>1.590027348470394</v>
      </c>
      <c r="I63" s="33">
        <v>6.2384977697370472</v>
      </c>
      <c r="J63" s="33">
        <v>1.5303389700818733</v>
      </c>
      <c r="K63" s="33">
        <v>1.5023812743197971</v>
      </c>
      <c r="L63" s="33">
        <v>1.4758404911597154</v>
      </c>
      <c r="M63" s="33">
        <v>5.8022309578032756</v>
      </c>
      <c r="N63" s="33">
        <v>8.5561497326203213</v>
      </c>
      <c r="O63" s="226">
        <v>4.2085180405140008</v>
      </c>
    </row>
    <row r="64" spans="1:15">
      <c r="A64" s="330">
        <v>504</v>
      </c>
      <c r="B64" s="2" t="s">
        <v>58</v>
      </c>
      <c r="C64" s="105" t="s">
        <v>349</v>
      </c>
      <c r="D64" s="33">
        <v>4.8021513638109878</v>
      </c>
      <c r="E64" s="105" t="s">
        <v>349</v>
      </c>
      <c r="F64" s="105" t="s">
        <v>349</v>
      </c>
      <c r="G64" s="105" t="s">
        <v>349</v>
      </c>
      <c r="H64" s="105" t="s">
        <v>349</v>
      </c>
      <c r="I64" s="105" t="s">
        <v>349</v>
      </c>
      <c r="J64" s="105" t="s">
        <v>349</v>
      </c>
      <c r="K64" s="105" t="s">
        <v>349</v>
      </c>
      <c r="L64" s="33">
        <v>4.2062757634390513</v>
      </c>
      <c r="M64" s="105" t="s">
        <v>349</v>
      </c>
      <c r="N64" s="105" t="s">
        <v>349</v>
      </c>
      <c r="O64" s="227" t="s">
        <v>349</v>
      </c>
    </row>
    <row r="65" spans="1:15">
      <c r="A65" s="330">
        <v>505</v>
      </c>
      <c r="B65" s="2" t="s">
        <v>84</v>
      </c>
      <c r="C65" s="105" t="s">
        <v>349</v>
      </c>
      <c r="D65" s="105" t="s">
        <v>349</v>
      </c>
      <c r="E65" s="33">
        <v>2.5709584533113947</v>
      </c>
      <c r="F65" s="33">
        <v>2.5169263295663336</v>
      </c>
      <c r="G65" s="105" t="s">
        <v>349</v>
      </c>
      <c r="H65" s="105" t="s">
        <v>349</v>
      </c>
      <c r="I65" s="105" t="s">
        <v>349</v>
      </c>
      <c r="J65" s="33">
        <v>11.560426348523734</v>
      </c>
      <c r="K65" s="33">
        <v>4.5292932037955476</v>
      </c>
      <c r="L65" s="33">
        <v>2.2199036561813217</v>
      </c>
      <c r="M65" s="33">
        <v>4.3535993382529012</v>
      </c>
      <c r="N65" s="33">
        <v>10.671219720414044</v>
      </c>
      <c r="O65" s="226">
        <v>2.0939777200770582</v>
      </c>
    </row>
    <row r="66" spans="1:15">
      <c r="A66" s="330">
        <v>506</v>
      </c>
      <c r="B66" s="2" t="s">
        <v>60</v>
      </c>
      <c r="C66" s="105" t="s">
        <v>349</v>
      </c>
      <c r="D66" s="33">
        <v>3.4206745570226453</v>
      </c>
      <c r="E66" s="33">
        <v>3.3751856352099363</v>
      </c>
      <c r="F66" s="105" t="s">
        <v>349</v>
      </c>
      <c r="G66" s="105" t="s">
        <v>349</v>
      </c>
      <c r="H66" s="105" t="s">
        <v>349</v>
      </c>
      <c r="I66" s="105" t="s">
        <v>349</v>
      </c>
      <c r="J66" s="105" t="s">
        <v>349</v>
      </c>
      <c r="K66" s="33">
        <v>3.1296945418127189</v>
      </c>
      <c r="L66" s="105" t="s">
        <v>349</v>
      </c>
      <c r="M66" s="105" t="s">
        <v>349</v>
      </c>
      <c r="N66" s="105" t="s">
        <v>349</v>
      </c>
      <c r="O66" s="227" t="s">
        <v>349</v>
      </c>
    </row>
    <row r="67" spans="1:15">
      <c r="A67" s="330">
        <v>507</v>
      </c>
      <c r="B67" s="2" t="s">
        <v>61</v>
      </c>
      <c r="C67" s="105" t="s">
        <v>349</v>
      </c>
      <c r="D67" s="105" t="s">
        <v>349</v>
      </c>
      <c r="E67" s="33">
        <v>5.348737697903295</v>
      </c>
      <c r="F67" s="105" t="s">
        <v>349</v>
      </c>
      <c r="G67" s="105" t="s">
        <v>349</v>
      </c>
      <c r="H67" s="105" t="s">
        <v>349</v>
      </c>
      <c r="I67" s="105" t="s">
        <v>349</v>
      </c>
      <c r="J67" s="105" t="s">
        <v>349</v>
      </c>
      <c r="K67" s="105" t="s">
        <v>349</v>
      </c>
      <c r="L67" s="105" t="s">
        <v>349</v>
      </c>
      <c r="M67" s="33">
        <v>4.9960031974420467</v>
      </c>
      <c r="N67" s="33">
        <v>4.9617941847772151</v>
      </c>
      <c r="O67" s="227" t="s">
        <v>349</v>
      </c>
    </row>
    <row r="68" spans="1:15">
      <c r="A68" s="330">
        <v>508</v>
      </c>
      <c r="B68" s="2" t="s">
        <v>62</v>
      </c>
      <c r="C68" s="105" t="s">
        <v>349</v>
      </c>
      <c r="D68" s="33">
        <v>4.9106265959536435</v>
      </c>
      <c r="E68" s="105" t="s">
        <v>349</v>
      </c>
      <c r="F68" s="105" t="s">
        <v>349</v>
      </c>
      <c r="G68" s="105" t="s">
        <v>349</v>
      </c>
      <c r="H68" s="105" t="s">
        <v>349</v>
      </c>
      <c r="I68" s="33">
        <v>4.7189844745410783</v>
      </c>
      <c r="J68" s="105" t="s">
        <v>349</v>
      </c>
      <c r="K68" s="105" t="s">
        <v>349</v>
      </c>
      <c r="L68" s="33">
        <v>9.2511216985059441</v>
      </c>
      <c r="M68" s="33">
        <v>4.5979125477033431</v>
      </c>
      <c r="N68" s="33">
        <v>4.5739377029684851</v>
      </c>
      <c r="O68" s="227" t="s">
        <v>349</v>
      </c>
    </row>
    <row r="69" spans="1:15">
      <c r="A69" s="330">
        <v>509</v>
      </c>
      <c r="B69" s="2" t="s">
        <v>63</v>
      </c>
      <c r="C69" s="105" t="s">
        <v>349</v>
      </c>
      <c r="D69" s="105" t="s">
        <v>349</v>
      </c>
      <c r="E69" s="105" t="s">
        <v>349</v>
      </c>
      <c r="F69" s="105" t="s">
        <v>349</v>
      </c>
      <c r="G69" s="105" t="s">
        <v>349</v>
      </c>
      <c r="H69" s="105" t="s">
        <v>349</v>
      </c>
      <c r="I69" s="33">
        <v>8.5925416738271192</v>
      </c>
      <c r="J69" s="105" t="s">
        <v>349</v>
      </c>
      <c r="K69" s="105" t="s">
        <v>349</v>
      </c>
      <c r="L69" s="105" t="s">
        <v>349</v>
      </c>
      <c r="M69" s="105" t="s">
        <v>349</v>
      </c>
      <c r="N69" s="33">
        <v>8.4638171815488779</v>
      </c>
      <c r="O69" s="227" t="s">
        <v>349</v>
      </c>
    </row>
    <row r="70" spans="1:15">
      <c r="A70" s="330">
        <v>510</v>
      </c>
      <c r="B70" s="2" t="s">
        <v>64</v>
      </c>
      <c r="C70" s="105" t="s">
        <v>349</v>
      </c>
      <c r="D70" s="105" t="s">
        <v>349</v>
      </c>
      <c r="E70" s="105" t="s">
        <v>349</v>
      </c>
      <c r="F70" s="105" t="s">
        <v>349</v>
      </c>
      <c r="G70" s="105" t="s">
        <v>349</v>
      </c>
      <c r="H70" s="105" t="s">
        <v>349</v>
      </c>
      <c r="I70" s="33">
        <v>3.9866050071758887</v>
      </c>
      <c r="J70" s="105" t="s">
        <v>349</v>
      </c>
      <c r="K70" s="33">
        <v>15.327432271908648</v>
      </c>
      <c r="L70" s="33">
        <v>3.7595398323245233</v>
      </c>
      <c r="M70" s="105" t="s">
        <v>349</v>
      </c>
      <c r="N70" s="33">
        <v>3.6256843479206702</v>
      </c>
      <c r="O70" s="227" t="s">
        <v>349</v>
      </c>
    </row>
    <row r="71" spans="1:15">
      <c r="A71" s="330">
        <v>511</v>
      </c>
      <c r="B71" s="2" t="s">
        <v>65</v>
      </c>
      <c r="C71" s="105" t="s">
        <v>349</v>
      </c>
      <c r="D71" s="33">
        <v>13.363624214887077</v>
      </c>
      <c r="E71" s="105" t="s">
        <v>349</v>
      </c>
      <c r="F71" s="105" t="s">
        <v>349</v>
      </c>
      <c r="G71" s="105" t="s">
        <v>349</v>
      </c>
      <c r="H71" s="105" t="s">
        <v>349</v>
      </c>
      <c r="I71" s="105" t="s">
        <v>349</v>
      </c>
      <c r="J71" s="105" t="s">
        <v>349</v>
      </c>
      <c r="K71" s="105" t="s">
        <v>349</v>
      </c>
      <c r="L71" s="105" t="s">
        <v>349</v>
      </c>
      <c r="M71" s="33">
        <v>12.503125781445362</v>
      </c>
      <c r="N71" s="105" t="s">
        <v>349</v>
      </c>
      <c r="O71" s="227" t="s">
        <v>349</v>
      </c>
    </row>
    <row r="72" spans="1:15">
      <c r="A72" s="330">
        <v>601</v>
      </c>
      <c r="B72" s="2" t="s">
        <v>66</v>
      </c>
      <c r="C72" s="33">
        <v>0.8292974192264313</v>
      </c>
      <c r="D72" s="33">
        <v>0.81609336108050756</v>
      </c>
      <c r="E72" s="33">
        <v>1.6061676839061998</v>
      </c>
      <c r="F72" s="33">
        <v>2.3712603248626647</v>
      </c>
      <c r="G72" s="33">
        <v>0.77820406066878856</v>
      </c>
      <c r="H72" s="33">
        <v>0.76650672226395422</v>
      </c>
      <c r="I72" s="33">
        <v>2.265176683781335</v>
      </c>
      <c r="J72" s="33">
        <v>0.74404761904761907</v>
      </c>
      <c r="K72" s="33">
        <v>1.467050055747902</v>
      </c>
      <c r="L72" s="33">
        <v>2.170421495854495</v>
      </c>
      <c r="M72" s="33">
        <v>2.1412970550027839</v>
      </c>
      <c r="N72" s="33">
        <v>4.2250545736215761</v>
      </c>
      <c r="O72" s="226">
        <v>2.8791063253965969</v>
      </c>
    </row>
    <row r="73" spans="1:15">
      <c r="A73" s="330">
        <v>602</v>
      </c>
      <c r="B73" s="2" t="s">
        <v>67</v>
      </c>
      <c r="C73" s="105" t="s">
        <v>349</v>
      </c>
      <c r="D73" s="105" t="s">
        <v>349</v>
      </c>
      <c r="E73" s="105" t="s">
        <v>349</v>
      </c>
      <c r="F73" s="105" t="s">
        <v>349</v>
      </c>
      <c r="G73" s="33">
        <v>2.8684527565830993</v>
      </c>
      <c r="H73" s="105" t="s">
        <v>349</v>
      </c>
      <c r="I73" s="105" t="s">
        <v>349</v>
      </c>
      <c r="J73" s="105" t="s">
        <v>349</v>
      </c>
      <c r="K73" s="105" t="s">
        <v>349</v>
      </c>
      <c r="L73" s="105" t="s">
        <v>349</v>
      </c>
      <c r="M73" s="105" t="s">
        <v>349</v>
      </c>
      <c r="N73" s="33">
        <v>2.5830448933202459</v>
      </c>
      <c r="O73" s="226">
        <v>2.5481602283151563</v>
      </c>
    </row>
    <row r="74" spans="1:15">
      <c r="A74" s="330">
        <v>603</v>
      </c>
      <c r="B74" s="2" t="s">
        <v>68</v>
      </c>
      <c r="C74" s="105" t="s">
        <v>349</v>
      </c>
      <c r="D74" s="33">
        <v>2.1130927225086635</v>
      </c>
      <c r="E74" s="33">
        <v>2.0832031331375123</v>
      </c>
      <c r="F74" s="105" t="s">
        <v>349</v>
      </c>
      <c r="G74" s="105" t="s">
        <v>349</v>
      </c>
      <c r="H74" s="33">
        <v>1.997722596240286</v>
      </c>
      <c r="I74" s="105" t="s">
        <v>349</v>
      </c>
      <c r="J74" s="105" t="s">
        <v>349</v>
      </c>
      <c r="K74" s="105" t="s">
        <v>349</v>
      </c>
      <c r="L74" s="33">
        <v>3.7890269778720826</v>
      </c>
      <c r="M74" s="105" t="s">
        <v>349</v>
      </c>
      <c r="N74" s="33">
        <v>1.848053076084345</v>
      </c>
      <c r="O74" s="227" t="s">
        <v>349</v>
      </c>
    </row>
    <row r="75" spans="1:15">
      <c r="A75" s="330">
        <v>604</v>
      </c>
      <c r="B75" s="2" t="s">
        <v>69</v>
      </c>
      <c r="C75" s="33">
        <v>7.8210542781166907</v>
      </c>
      <c r="D75" s="105" t="s">
        <v>349</v>
      </c>
      <c r="E75" s="33">
        <v>7.6335877862595423</v>
      </c>
      <c r="F75" s="105" t="s">
        <v>349</v>
      </c>
      <c r="G75" s="105" t="s">
        <v>349</v>
      </c>
      <c r="H75" s="105" t="s">
        <v>349</v>
      </c>
      <c r="I75" s="105" t="s">
        <v>349</v>
      </c>
      <c r="J75" s="105" t="s">
        <v>349</v>
      </c>
      <c r="K75" s="33">
        <v>7.128599942971201</v>
      </c>
      <c r="L75" s="105" t="s">
        <v>349</v>
      </c>
      <c r="M75" s="105" t="s">
        <v>349</v>
      </c>
      <c r="N75" s="105" t="s">
        <v>349</v>
      </c>
      <c r="O75" s="227">
        <v>6.8554192088846237</v>
      </c>
    </row>
    <row r="76" spans="1:15">
      <c r="A76" s="330">
        <v>605</v>
      </c>
      <c r="B76" s="2" t="s">
        <v>70</v>
      </c>
      <c r="C76" s="105" t="s">
        <v>349</v>
      </c>
      <c r="D76" s="105" t="s">
        <v>349</v>
      </c>
      <c r="E76" s="105" t="s">
        <v>349</v>
      </c>
      <c r="F76" s="105" t="s">
        <v>349</v>
      </c>
      <c r="G76" s="33">
        <v>3.3234736947057062</v>
      </c>
      <c r="H76" s="105" t="s">
        <v>349</v>
      </c>
      <c r="I76" s="105" t="s">
        <v>349</v>
      </c>
      <c r="J76" s="105" t="s">
        <v>349</v>
      </c>
      <c r="K76" s="105" t="s">
        <v>349</v>
      </c>
      <c r="L76" s="33">
        <v>9.6833543139343465</v>
      </c>
      <c r="M76" s="33">
        <v>3.2114069173704998</v>
      </c>
      <c r="N76" s="105" t="s">
        <v>349</v>
      </c>
      <c r="O76" s="227" t="s">
        <v>349</v>
      </c>
    </row>
    <row r="77" spans="1:15">
      <c r="A77" s="330">
        <v>606</v>
      </c>
      <c r="B77" s="2" t="s">
        <v>346</v>
      </c>
      <c r="C77" s="105" t="s">
        <v>349</v>
      </c>
      <c r="D77" s="105" t="s">
        <v>349</v>
      </c>
      <c r="E77" s="105" t="s">
        <v>349</v>
      </c>
      <c r="F77" s="33">
        <v>3.3819202543204034</v>
      </c>
      <c r="G77" s="33">
        <v>3.3224798989966113</v>
      </c>
      <c r="H77" s="105" t="s">
        <v>349</v>
      </c>
      <c r="I77" s="33">
        <v>3.2120258246876308</v>
      </c>
      <c r="J77" s="33">
        <v>9.4843666023837372</v>
      </c>
      <c r="K77" s="33">
        <v>3.1132281062233429</v>
      </c>
      <c r="L77" s="33">
        <v>3.0673905708413853</v>
      </c>
      <c r="M77" s="105" t="s">
        <v>349</v>
      </c>
      <c r="N77" s="33">
        <v>5.9616072493144152</v>
      </c>
      <c r="O77" s="226">
        <v>2.9394473838918285</v>
      </c>
    </row>
    <row r="78" spans="1:15">
      <c r="A78" s="330">
        <v>607</v>
      </c>
      <c r="B78" s="2" t="s">
        <v>72</v>
      </c>
      <c r="C78" s="105" t="s">
        <v>349</v>
      </c>
      <c r="D78" s="33">
        <v>2.4381323905888088</v>
      </c>
      <c r="E78" s="105" t="s">
        <v>349</v>
      </c>
      <c r="F78" s="33">
        <v>4.7605446063029611</v>
      </c>
      <c r="G78" s="33">
        <v>4.7041113933577945</v>
      </c>
      <c r="H78" s="33">
        <v>4.6507301646358483</v>
      </c>
      <c r="I78" s="105" t="s">
        <v>349</v>
      </c>
      <c r="J78" s="105" t="s">
        <v>349</v>
      </c>
      <c r="K78" s="105" t="s">
        <v>349</v>
      </c>
      <c r="L78" s="105" t="s">
        <v>349</v>
      </c>
      <c r="M78" s="33">
        <v>4.3885634037697763</v>
      </c>
      <c r="N78" s="33">
        <v>6.5150824157925591</v>
      </c>
      <c r="O78" s="226">
        <v>2.9685041707483597</v>
      </c>
    </row>
    <row r="79" spans="1:15">
      <c r="A79" s="330">
        <v>608</v>
      </c>
      <c r="B79" s="2" t="s">
        <v>73</v>
      </c>
      <c r="C79" s="33">
        <v>2.3131549119844554</v>
      </c>
      <c r="D79" s="33">
        <v>2.3062198750028831</v>
      </c>
      <c r="E79" s="105" t="s">
        <v>349</v>
      </c>
      <c r="F79" s="33">
        <v>2.2904260192395784</v>
      </c>
      <c r="G79" s="33">
        <v>2.2825317842550956</v>
      </c>
      <c r="H79" s="105" t="s">
        <v>349</v>
      </c>
      <c r="I79" s="33">
        <v>2.2720043622483752</v>
      </c>
      <c r="J79" s="105" t="s">
        <v>349</v>
      </c>
      <c r="K79" s="105" t="s">
        <v>349</v>
      </c>
      <c r="L79" s="105" t="s">
        <v>349</v>
      </c>
      <c r="M79" s="33">
        <v>4.5138575426559537</v>
      </c>
      <c r="N79" s="33">
        <v>2.257693089201454</v>
      </c>
      <c r="O79" s="227" t="s">
        <v>349</v>
      </c>
    </row>
    <row r="80" spans="1:15">
      <c r="A80" s="330">
        <v>609</v>
      </c>
      <c r="B80" s="2" t="s">
        <v>74</v>
      </c>
      <c r="C80" s="105" t="s">
        <v>349</v>
      </c>
      <c r="D80" s="105" t="s">
        <v>349</v>
      </c>
      <c r="E80" s="105" t="s">
        <v>349</v>
      </c>
      <c r="F80" s="105" t="s">
        <v>349</v>
      </c>
      <c r="G80" s="105" t="s">
        <v>349</v>
      </c>
      <c r="H80" s="105" t="s">
        <v>349</v>
      </c>
      <c r="I80" s="105" t="s">
        <v>349</v>
      </c>
      <c r="J80" s="33">
        <v>10.482729702814613</v>
      </c>
      <c r="K80" s="105" t="s">
        <v>349</v>
      </c>
      <c r="L80" s="33">
        <v>5.043373007867662</v>
      </c>
      <c r="M80" s="33">
        <v>4.95074013565028</v>
      </c>
      <c r="N80" s="33">
        <v>4.8557832378362633</v>
      </c>
      <c r="O80" s="227" t="s">
        <v>349</v>
      </c>
    </row>
    <row r="81" spans="1:15">
      <c r="A81" s="330">
        <v>610</v>
      </c>
      <c r="B81" s="2" t="s">
        <v>75</v>
      </c>
      <c r="C81" s="105" t="s">
        <v>349</v>
      </c>
      <c r="D81" s="105" t="s">
        <v>349</v>
      </c>
      <c r="E81" s="33">
        <v>2.0966558339448582</v>
      </c>
      <c r="F81" s="105" t="s">
        <v>349</v>
      </c>
      <c r="G81" s="105" t="s">
        <v>349</v>
      </c>
      <c r="H81" s="33">
        <v>2.0201612088644674</v>
      </c>
      <c r="I81" s="105" t="s">
        <v>349</v>
      </c>
      <c r="J81" s="33">
        <v>3.9455513908068656</v>
      </c>
      <c r="K81" s="33">
        <v>3.8993195687352555</v>
      </c>
      <c r="L81" s="33">
        <v>1.9280825219319386</v>
      </c>
      <c r="M81" s="33">
        <v>3.8154104427783819</v>
      </c>
      <c r="N81" s="33">
        <v>3.7770055899682728</v>
      </c>
      <c r="O81" s="227" t="s">
        <v>349</v>
      </c>
    </row>
    <row r="82" spans="1:15">
      <c r="A82" s="330">
        <v>611</v>
      </c>
      <c r="B82" s="2" t="s">
        <v>76</v>
      </c>
      <c r="C82" s="33">
        <v>5.1140431625242924</v>
      </c>
      <c r="D82" s="33">
        <v>4.9544193420531117</v>
      </c>
      <c r="E82" s="33">
        <v>4.8019207683073226</v>
      </c>
      <c r="F82" s="33">
        <v>23.285055651283006</v>
      </c>
      <c r="G82" s="105" t="s">
        <v>349</v>
      </c>
      <c r="H82" s="33">
        <v>4.392322220758115</v>
      </c>
      <c r="I82" s="33">
        <v>12.806830309498398</v>
      </c>
      <c r="J82" s="33">
        <v>8.3046132126396213</v>
      </c>
      <c r="K82" s="33">
        <v>8.0850547762461087</v>
      </c>
      <c r="L82" s="33">
        <v>3.9399550845120364</v>
      </c>
      <c r="M82" s="33">
        <v>7.6840325802981395</v>
      </c>
      <c r="N82" s="33">
        <v>7.4847498222371911</v>
      </c>
      <c r="O82" s="226">
        <v>18.245511604145381</v>
      </c>
    </row>
    <row r="83" spans="1:15">
      <c r="A83" s="330">
        <v>612</v>
      </c>
      <c r="B83" s="222" t="s">
        <v>103</v>
      </c>
      <c r="C83" s="105" t="s">
        <v>349</v>
      </c>
      <c r="D83" s="105" t="s">
        <v>349</v>
      </c>
      <c r="E83" s="105" t="s">
        <v>349</v>
      </c>
      <c r="F83" s="105" t="s">
        <v>349</v>
      </c>
      <c r="G83" s="105" t="s">
        <v>349</v>
      </c>
      <c r="H83" s="105" t="s">
        <v>349</v>
      </c>
      <c r="I83" s="105" t="s">
        <v>349</v>
      </c>
      <c r="J83" s="105" t="s">
        <v>349</v>
      </c>
      <c r="K83" s="105" t="s">
        <v>349</v>
      </c>
      <c r="L83" s="105" t="s">
        <v>349</v>
      </c>
      <c r="M83" s="105" t="s">
        <v>349</v>
      </c>
      <c r="N83" s="105" t="s">
        <v>349</v>
      </c>
      <c r="O83" s="227" t="s">
        <v>349</v>
      </c>
    </row>
    <row r="84" spans="1:15">
      <c r="A84" s="330">
        <v>613</v>
      </c>
      <c r="B84" s="222" t="s">
        <v>115</v>
      </c>
      <c r="C84" s="105" t="s">
        <v>349</v>
      </c>
      <c r="D84" s="105" t="s">
        <v>349</v>
      </c>
      <c r="E84" s="105" t="s">
        <v>349</v>
      </c>
      <c r="F84" s="105" t="s">
        <v>349</v>
      </c>
      <c r="G84" s="105" t="s">
        <v>349</v>
      </c>
      <c r="H84" s="105" t="s">
        <v>349</v>
      </c>
      <c r="I84" s="105" t="s">
        <v>349</v>
      </c>
      <c r="J84" s="105" t="s">
        <v>349</v>
      </c>
      <c r="K84" s="105" t="s">
        <v>349</v>
      </c>
      <c r="L84" s="105" t="s">
        <v>349</v>
      </c>
      <c r="M84" s="105" t="s">
        <v>349</v>
      </c>
      <c r="N84" s="105" t="s">
        <v>349</v>
      </c>
      <c r="O84" s="227" t="s">
        <v>349</v>
      </c>
    </row>
    <row r="85" spans="1:15">
      <c r="A85" s="330">
        <v>701</v>
      </c>
      <c r="B85" s="2" t="s">
        <v>77</v>
      </c>
      <c r="C85" s="105" t="s">
        <v>349</v>
      </c>
      <c r="D85" s="33">
        <v>1.0382706563947091</v>
      </c>
      <c r="E85" s="33">
        <v>1.0335169548456442</v>
      </c>
      <c r="F85" s="105" t="s">
        <v>349</v>
      </c>
      <c r="G85" s="33">
        <v>2.0479003901250241</v>
      </c>
      <c r="H85" s="105" t="s">
        <v>349</v>
      </c>
      <c r="I85" s="33">
        <v>3.0469535542713211</v>
      </c>
      <c r="J85" s="33">
        <v>4.0466170281644551</v>
      </c>
      <c r="K85" s="105" t="s">
        <v>349</v>
      </c>
      <c r="L85" s="33">
        <v>2.0091415942538551</v>
      </c>
      <c r="M85" s="33">
        <v>6.0098561641091388</v>
      </c>
      <c r="N85" s="33">
        <v>0.99959016803110723</v>
      </c>
      <c r="O85" s="226">
        <v>4.9882277824334569</v>
      </c>
    </row>
    <row r="86" spans="1:15">
      <c r="A86" s="330">
        <v>702</v>
      </c>
      <c r="B86" s="2" t="s">
        <v>78</v>
      </c>
      <c r="C86" s="33">
        <v>0.77462933986087645</v>
      </c>
      <c r="D86" s="105" t="s">
        <v>349</v>
      </c>
      <c r="E86" s="33">
        <v>0.74958585381576681</v>
      </c>
      <c r="F86" s="33">
        <v>1.4748066159824793</v>
      </c>
      <c r="G86" s="33">
        <v>2.9025680470796535</v>
      </c>
      <c r="H86" s="33">
        <v>0.71441328808715843</v>
      </c>
      <c r="I86" s="33">
        <v>0.70337832610025963</v>
      </c>
      <c r="J86" s="33">
        <v>1.3856268922467248</v>
      </c>
      <c r="K86" s="33">
        <v>0.68267773514834584</v>
      </c>
      <c r="L86" s="33">
        <v>2.0189376350164543</v>
      </c>
      <c r="M86" s="33">
        <v>1.9911856847023841</v>
      </c>
      <c r="N86" s="33">
        <v>4.5844821827374593</v>
      </c>
      <c r="O86" s="226">
        <v>1.2930421402433505</v>
      </c>
    </row>
    <row r="87" spans="1:15">
      <c r="A87" s="330">
        <v>703</v>
      </c>
      <c r="B87" s="2" t="s">
        <v>79</v>
      </c>
      <c r="C87" s="105" t="s">
        <v>349</v>
      </c>
      <c r="D87" s="33">
        <v>1.6562872664634953</v>
      </c>
      <c r="E87" s="33">
        <v>1.6413084510972147</v>
      </c>
      <c r="F87" s="105" t="s">
        <v>349</v>
      </c>
      <c r="G87" s="33">
        <v>3.2213381438649611</v>
      </c>
      <c r="H87" s="33">
        <v>1.5967553930413401</v>
      </c>
      <c r="I87" s="33">
        <v>1.5842337061563321</v>
      </c>
      <c r="J87" s="33">
        <v>1.5724753907601345</v>
      </c>
      <c r="K87" s="33">
        <v>1.5613777597351903</v>
      </c>
      <c r="L87" s="33">
        <v>7.7518178012743988</v>
      </c>
      <c r="M87" s="105" t="s">
        <v>349</v>
      </c>
      <c r="N87" s="33">
        <v>4.593688272313841</v>
      </c>
      <c r="O87" s="226">
        <v>1.5226957806099919</v>
      </c>
    </row>
    <row r="88" spans="1:15">
      <c r="A88" s="330">
        <v>704</v>
      </c>
      <c r="B88" s="2" t="s">
        <v>80</v>
      </c>
      <c r="C88" s="105" t="s">
        <v>349</v>
      </c>
      <c r="D88" s="105" t="s">
        <v>349</v>
      </c>
      <c r="E88" s="33">
        <v>2.7290341947984609</v>
      </c>
      <c r="F88" s="105" t="s">
        <v>349</v>
      </c>
      <c r="G88" s="105" t="s">
        <v>349</v>
      </c>
      <c r="H88" s="105" t="s">
        <v>349</v>
      </c>
      <c r="I88" s="33">
        <v>5.0203323460013056</v>
      </c>
      <c r="J88" s="105" t="s">
        <v>349</v>
      </c>
      <c r="K88" s="105" t="s">
        <v>349</v>
      </c>
      <c r="L88" s="33">
        <v>4.7224386673278076</v>
      </c>
      <c r="M88" s="33">
        <v>2.3173359905452693</v>
      </c>
      <c r="N88" s="33">
        <v>2.2736574053021692</v>
      </c>
      <c r="O88" s="226">
        <v>2.2320432123565914</v>
      </c>
    </row>
    <row r="89" spans="1:15">
      <c r="A89" s="330">
        <v>705</v>
      </c>
      <c r="B89" s="2" t="s">
        <v>81</v>
      </c>
      <c r="C89" s="105" t="s">
        <v>349</v>
      </c>
      <c r="D89" s="105" t="s">
        <v>349</v>
      </c>
      <c r="E89" s="105" t="s">
        <v>349</v>
      </c>
      <c r="F89" s="105" t="s">
        <v>349</v>
      </c>
      <c r="G89" s="105" t="s">
        <v>349</v>
      </c>
      <c r="H89" s="105" t="s">
        <v>349</v>
      </c>
      <c r="I89" s="33">
        <v>2.266237592349182</v>
      </c>
      <c r="J89" s="105" t="s">
        <v>349</v>
      </c>
      <c r="K89" s="105" t="s">
        <v>349</v>
      </c>
      <c r="L89" s="33">
        <v>4.3630969261982155</v>
      </c>
      <c r="M89" s="105" t="s">
        <v>349</v>
      </c>
      <c r="N89" s="105" t="s">
        <v>349</v>
      </c>
      <c r="O89" s="227">
        <v>2.1101052942541831</v>
      </c>
    </row>
    <row r="90" spans="1:15">
      <c r="A90" s="330">
        <v>706</v>
      </c>
      <c r="B90" s="2" t="s">
        <v>82</v>
      </c>
      <c r="C90" s="105" t="s">
        <v>349</v>
      </c>
      <c r="D90" s="105" t="s">
        <v>349</v>
      </c>
      <c r="E90" s="105" t="s">
        <v>349</v>
      </c>
      <c r="F90" s="33">
        <v>2.0659022828220222</v>
      </c>
      <c r="G90" s="105" t="s">
        <v>349</v>
      </c>
      <c r="H90" s="33">
        <v>1.9870444700552399</v>
      </c>
      <c r="I90" s="33">
        <v>1.9494317406476012</v>
      </c>
      <c r="J90" s="105" t="s">
        <v>349</v>
      </c>
      <c r="K90" s="105" t="s">
        <v>349</v>
      </c>
      <c r="L90" s="33">
        <v>1.8451886705415628</v>
      </c>
      <c r="M90" s="33">
        <v>3.6279204759831667</v>
      </c>
      <c r="N90" s="33">
        <v>1.7831033130059557</v>
      </c>
      <c r="O90" s="226">
        <v>7.0149594009224669</v>
      </c>
    </row>
    <row r="91" spans="1:15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</row>
    <row r="92" spans="1:15">
      <c r="B92" s="466" t="s">
        <v>1169</v>
      </c>
      <c r="C92" s="466"/>
      <c r="D92" s="466"/>
      <c r="E92" s="466"/>
      <c r="F92" s="466"/>
      <c r="G92" s="466"/>
      <c r="H92" s="466"/>
      <c r="I92" s="466"/>
      <c r="J92" s="466"/>
      <c r="K92" s="466"/>
      <c r="L92" s="157"/>
      <c r="M92" s="157"/>
      <c r="N92" s="157"/>
    </row>
    <row r="93" spans="1:15" ht="17.25" customHeight="1">
      <c r="B93" s="466"/>
      <c r="C93" s="466"/>
      <c r="D93" s="466"/>
      <c r="E93" s="466"/>
      <c r="F93" s="466"/>
      <c r="G93" s="466"/>
      <c r="H93" s="466"/>
      <c r="I93" s="466"/>
      <c r="J93" s="466"/>
      <c r="K93" s="466"/>
      <c r="L93" s="157"/>
      <c r="M93" s="157"/>
      <c r="N93" s="157"/>
    </row>
  </sheetData>
  <mergeCells count="2">
    <mergeCell ref="B4:H4"/>
    <mergeCell ref="B92:K93"/>
  </mergeCells>
  <conditionalFormatting sqref="C7:N90">
    <cfRule type="cellIs" dxfId="1" priority="2" operator="equal">
      <formula>0</formula>
    </cfRule>
  </conditionalFormatting>
  <conditionalFormatting sqref="O9:O90">
    <cfRule type="cellIs" dxfId="0" priority="1" operator="equal">
      <formula>0</formula>
    </cfRule>
  </conditionalFormatting>
  <hyperlinks>
    <hyperlink ref="A1" location="'ODS 3'!A1" display="ODS 3" xr:uid="{00000000-0004-0000-1700-000000000000}"/>
  </hyperlinks>
  <pageMargins left="0.7" right="0.7" top="0.75" bottom="0.75" header="0.3" footer="0.3"/>
  <pageSetup scale="50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00000"/>
  </sheetPr>
  <dimension ref="A1:H24"/>
  <sheetViews>
    <sheetView zoomScale="80" zoomScaleNormal="80" workbookViewId="0"/>
  </sheetViews>
  <sheetFormatPr baseColWidth="10" defaultColWidth="11.44140625" defaultRowHeight="13.2"/>
  <cols>
    <col min="1" max="1" width="11.44140625" style="48"/>
    <col min="2" max="2" width="11.44140625" style="73"/>
    <col min="3" max="6" width="15.44140625" style="48" customWidth="1"/>
    <col min="7" max="16384" width="11.44140625" style="48"/>
  </cols>
  <sheetData>
    <row r="1" spans="1:8" ht="13.8" thickBot="1">
      <c r="A1" s="170" t="s">
        <v>232</v>
      </c>
      <c r="B1" s="158"/>
      <c r="C1" s="145"/>
      <c r="D1" s="145"/>
      <c r="E1" s="145"/>
      <c r="F1" s="145"/>
      <c r="G1" s="145"/>
      <c r="H1" s="145"/>
    </row>
    <row r="2" spans="1:8" ht="29.55" customHeight="1">
      <c r="A2" s="468" t="s">
        <v>491</v>
      </c>
      <c r="B2" s="469"/>
      <c r="C2" s="469"/>
      <c r="D2" s="469"/>
      <c r="E2" s="469"/>
      <c r="F2" s="469"/>
      <c r="G2" s="469"/>
      <c r="H2" s="469"/>
    </row>
    <row r="3" spans="1:8" ht="12.75" customHeight="1">
      <c r="A3" s="145"/>
      <c r="B3" s="474" t="s">
        <v>253</v>
      </c>
      <c r="C3" s="471" t="s">
        <v>254</v>
      </c>
      <c r="D3" s="471"/>
      <c r="E3" s="471"/>
      <c r="F3" s="471"/>
      <c r="G3" s="471"/>
      <c r="H3" s="145"/>
    </row>
    <row r="4" spans="1:8" ht="12.75" customHeight="1">
      <c r="A4" s="145"/>
      <c r="B4" s="475"/>
      <c r="C4" s="470" t="s">
        <v>255</v>
      </c>
      <c r="D4" s="470"/>
      <c r="E4" s="470"/>
      <c r="F4" s="470"/>
      <c r="G4" s="470"/>
      <c r="H4" s="145"/>
    </row>
    <row r="5" spans="1:8" ht="12.75" customHeight="1">
      <c r="A5" s="145"/>
      <c r="B5" s="475"/>
      <c r="C5" s="470" t="s">
        <v>626</v>
      </c>
      <c r="D5" s="470"/>
      <c r="E5" s="470"/>
      <c r="F5" s="470"/>
      <c r="G5" s="470"/>
      <c r="H5" s="145"/>
    </row>
    <row r="6" spans="1:8" ht="13.2" customHeight="1">
      <c r="A6" s="145"/>
      <c r="B6" s="475"/>
      <c r="C6" s="470" t="s">
        <v>641</v>
      </c>
      <c r="D6" s="470"/>
      <c r="E6" s="470"/>
      <c r="F6" s="470"/>
      <c r="G6" s="470"/>
      <c r="H6" s="145"/>
    </row>
    <row r="7" spans="1:8" ht="13.2" customHeight="1">
      <c r="A7" s="145"/>
      <c r="B7" s="475"/>
      <c r="C7" s="470" t="s">
        <v>645</v>
      </c>
      <c r="D7" s="470"/>
      <c r="E7" s="470"/>
      <c r="F7" s="470"/>
      <c r="G7" s="470"/>
      <c r="H7" s="145"/>
    </row>
    <row r="8" spans="1:8" ht="13.2" customHeight="1">
      <c r="A8" s="145"/>
      <c r="B8" s="473"/>
      <c r="C8" s="470" t="s">
        <v>1140</v>
      </c>
      <c r="D8" s="470"/>
      <c r="E8" s="470"/>
      <c r="F8" s="470"/>
      <c r="G8" s="470"/>
      <c r="H8" s="145"/>
    </row>
    <row r="9" spans="1:8">
      <c r="A9" s="145"/>
      <c r="B9" s="181" t="s">
        <v>384</v>
      </c>
      <c r="C9" s="477" t="s">
        <v>387</v>
      </c>
      <c r="D9" s="478"/>
      <c r="E9" s="478"/>
      <c r="F9" s="478"/>
      <c r="G9" s="479"/>
      <c r="H9" s="145"/>
    </row>
    <row r="10" spans="1:8" ht="12.75" customHeight="1">
      <c r="A10" s="145"/>
      <c r="B10" s="472" t="s">
        <v>256</v>
      </c>
      <c r="C10" s="470" t="s">
        <v>257</v>
      </c>
      <c r="D10" s="470"/>
      <c r="E10" s="470"/>
      <c r="F10" s="470"/>
      <c r="G10" s="470"/>
      <c r="H10" s="145"/>
    </row>
    <row r="11" spans="1:8">
      <c r="A11" s="145"/>
      <c r="B11" s="473"/>
      <c r="C11" s="476" t="s">
        <v>383</v>
      </c>
      <c r="D11" s="476"/>
      <c r="E11" s="476"/>
      <c r="F11" s="476"/>
      <c r="G11" s="476"/>
      <c r="H11" s="145"/>
    </row>
    <row r="12" spans="1:8">
      <c r="A12" s="145"/>
      <c r="B12" s="472" t="s">
        <v>258</v>
      </c>
      <c r="C12" s="470" t="s">
        <v>259</v>
      </c>
      <c r="D12" s="470"/>
      <c r="E12" s="470"/>
      <c r="F12" s="470"/>
      <c r="G12" s="470"/>
      <c r="H12" s="145"/>
    </row>
    <row r="13" spans="1:8">
      <c r="A13" s="145"/>
      <c r="B13" s="473"/>
      <c r="C13" s="470" t="s">
        <v>260</v>
      </c>
      <c r="D13" s="470"/>
      <c r="E13" s="470"/>
      <c r="F13" s="470"/>
      <c r="G13" s="470"/>
      <c r="H13" s="145"/>
    </row>
    <row r="14" spans="1:8" ht="13.2" customHeight="1">
      <c r="A14" s="145"/>
      <c r="B14" s="472" t="s">
        <v>1131</v>
      </c>
      <c r="C14" s="470" t="s">
        <v>1132</v>
      </c>
      <c r="D14" s="470" t="s">
        <v>1132</v>
      </c>
      <c r="E14" s="470" t="s">
        <v>1132</v>
      </c>
      <c r="F14" s="470" t="s">
        <v>1132</v>
      </c>
      <c r="G14" s="470" t="s">
        <v>1132</v>
      </c>
      <c r="H14" s="145"/>
    </row>
    <row r="15" spans="1:8" ht="13.2" customHeight="1">
      <c r="A15" s="145"/>
      <c r="B15" s="473"/>
      <c r="C15" s="470" t="s">
        <v>1133</v>
      </c>
      <c r="D15" s="470" t="s">
        <v>1133</v>
      </c>
      <c r="E15" s="470" t="s">
        <v>1133</v>
      </c>
      <c r="F15" s="470" t="s">
        <v>1133</v>
      </c>
      <c r="G15" s="470" t="s">
        <v>1133</v>
      </c>
      <c r="H15" s="145"/>
    </row>
    <row r="16" spans="1:8">
      <c r="A16" s="145"/>
      <c r="B16" s="181" t="s">
        <v>261</v>
      </c>
      <c r="C16" s="470" t="s">
        <v>262</v>
      </c>
      <c r="D16" s="470"/>
      <c r="E16" s="470"/>
      <c r="F16" s="470"/>
      <c r="G16" s="470"/>
      <c r="H16" s="145"/>
    </row>
    <row r="17" spans="1:8" ht="12.75" customHeight="1">
      <c r="A17" s="145"/>
      <c r="B17" s="472" t="s">
        <v>263</v>
      </c>
      <c r="C17" s="470" t="s">
        <v>264</v>
      </c>
      <c r="D17" s="470"/>
      <c r="E17" s="470"/>
      <c r="F17" s="470"/>
      <c r="G17" s="470"/>
      <c r="H17" s="145"/>
    </row>
    <row r="18" spans="1:8" ht="12.75" customHeight="1">
      <c r="A18" s="145"/>
      <c r="B18" s="475"/>
      <c r="C18" s="470" t="s">
        <v>265</v>
      </c>
      <c r="D18" s="470"/>
      <c r="E18" s="470"/>
      <c r="F18" s="470"/>
      <c r="G18" s="470"/>
      <c r="H18" s="145"/>
    </row>
    <row r="19" spans="1:8" ht="12.75" customHeight="1">
      <c r="A19" s="145"/>
      <c r="B19" s="475"/>
      <c r="C19" s="470" t="s">
        <v>266</v>
      </c>
      <c r="D19" s="470"/>
      <c r="E19" s="470"/>
      <c r="F19" s="470"/>
      <c r="G19" s="470"/>
      <c r="H19" s="145"/>
    </row>
    <row r="20" spans="1:8" ht="12.75" customHeight="1">
      <c r="A20" s="145"/>
      <c r="B20" s="475"/>
      <c r="C20" s="470" t="s">
        <v>267</v>
      </c>
      <c r="D20" s="470"/>
      <c r="E20" s="470"/>
      <c r="F20" s="470"/>
      <c r="G20" s="470"/>
      <c r="H20" s="145"/>
    </row>
    <row r="21" spans="1:8" ht="26.7" customHeight="1">
      <c r="A21" s="145"/>
      <c r="B21" s="473"/>
      <c r="C21" s="480" t="s">
        <v>1157</v>
      </c>
      <c r="D21" s="480"/>
      <c r="E21" s="480"/>
      <c r="F21" s="480"/>
      <c r="G21" s="480"/>
      <c r="H21" s="145"/>
    </row>
    <row r="22" spans="1:8">
      <c r="A22" s="145"/>
      <c r="B22" s="472" t="s">
        <v>1137</v>
      </c>
      <c r="C22" s="470" t="s">
        <v>1138</v>
      </c>
      <c r="D22" s="470" t="s">
        <v>1138</v>
      </c>
      <c r="E22" s="470" t="s">
        <v>1138</v>
      </c>
      <c r="F22" s="470" t="s">
        <v>1138</v>
      </c>
      <c r="G22" s="470" t="s">
        <v>1138</v>
      </c>
      <c r="H22" s="145"/>
    </row>
    <row r="23" spans="1:8">
      <c r="A23" s="145"/>
      <c r="B23" s="475"/>
      <c r="C23" s="470" t="s">
        <v>1139</v>
      </c>
      <c r="D23" s="470" t="s">
        <v>1139</v>
      </c>
      <c r="E23" s="470" t="s">
        <v>1139</v>
      </c>
      <c r="F23" s="470" t="s">
        <v>1139</v>
      </c>
      <c r="G23" s="470" t="s">
        <v>1139</v>
      </c>
      <c r="H23" s="145"/>
    </row>
    <row r="24" spans="1:8">
      <c r="B24" s="158"/>
      <c r="C24" s="145"/>
      <c r="D24" s="145"/>
      <c r="E24" s="145"/>
      <c r="F24" s="145"/>
      <c r="G24" s="145"/>
      <c r="H24" s="145"/>
    </row>
  </sheetData>
  <mergeCells count="28">
    <mergeCell ref="B22:B23"/>
    <mergeCell ref="C22:G22"/>
    <mergeCell ref="C23:G23"/>
    <mergeCell ref="C4:G4"/>
    <mergeCell ref="C10:G10"/>
    <mergeCell ref="C9:G9"/>
    <mergeCell ref="C20:G20"/>
    <mergeCell ref="C17:G17"/>
    <mergeCell ref="C18:G18"/>
    <mergeCell ref="B12:B13"/>
    <mergeCell ref="B17:B21"/>
    <mergeCell ref="C21:G21"/>
    <mergeCell ref="A2:H2"/>
    <mergeCell ref="C19:G19"/>
    <mergeCell ref="C3:G3"/>
    <mergeCell ref="C5:G5"/>
    <mergeCell ref="C6:G6"/>
    <mergeCell ref="C7:G7"/>
    <mergeCell ref="B14:B15"/>
    <mergeCell ref="C14:G14"/>
    <mergeCell ref="C15:G15"/>
    <mergeCell ref="B3:B8"/>
    <mergeCell ref="C8:G8"/>
    <mergeCell ref="B10:B11"/>
    <mergeCell ref="C11:G11"/>
    <mergeCell ref="C12:G12"/>
    <mergeCell ref="C13:G13"/>
    <mergeCell ref="C16:G16"/>
  </mergeCells>
  <hyperlinks>
    <hyperlink ref="A1" location="ODS!A1" display="INICIO " xr:uid="{00000000-0004-0000-1800-000000000000}"/>
    <hyperlink ref="C3:G3" location="'% Rezago Educativo '!A1" display="Porcentaje de Rezago Educativo" xr:uid="{00000000-0004-0000-1800-000001000000}"/>
    <hyperlink ref="C4:G4" location="'% Cobertura Ed.Secundaria'!A1" display="Porcentaje de Cobertura en Educación Secundaria " xr:uid="{00000000-0004-0000-1800-000002000000}"/>
    <hyperlink ref="C9:G9" location="'%Cognositiva'!A1" display="Porcentaje Cantonal de Condición Prioritaria Cognitividad (menores de 5 años)" xr:uid="{00000000-0004-0000-1800-000003000000}"/>
    <hyperlink ref="C10:G10" location="'Índice A.Escolaridad'!A1" display="Índice de Años de Escolaridad" xr:uid="{00000000-0004-0000-1800-000004000000}"/>
    <hyperlink ref="C11:G11" location="ICc!A1" display="Índice de Conocimiento Cantonal (Icc)" xr:uid="{00000000-0004-0000-1800-000005000000}"/>
    <hyperlink ref="C12:G12" location="'% Cobertura de Segundo Idioma'!A1" display="Porcentaje de Cobertura Segundo Idioma" xr:uid="{00000000-0004-0000-1800-000006000000}"/>
    <hyperlink ref="C13:G13" location="'% Cobertura Informatica'!A1" display="Porcentaje de Cobertura del programa de Informática Educativa" xr:uid="{00000000-0004-0000-1800-000007000000}"/>
    <hyperlink ref="C16:G16" location="'Índice A.Esperados'!A1" display="Índice de Años Esperados Cantonales" xr:uid="{00000000-0004-0000-1800-000008000000}"/>
    <hyperlink ref="C17:G17" location="'% Escuelas con Ser.Electricidad'!A1" display="Porcentaje de Escuelas Diurnas con servicios de Electricidad" xr:uid="{00000000-0004-0000-1800-000009000000}"/>
    <hyperlink ref="C18:G18" location="'% Escuelas con Ser. Agua'!A1" display="Porcentaje de Escuelas Diurnas con servicios de Agua de Cañería" xr:uid="{00000000-0004-0000-1800-00000A000000}"/>
    <hyperlink ref="C19:G19" location="'% Aulas BUEN estado'!A1" display="Porcentaje de Aulas en Buen estado en Escuelas Diurnas" xr:uid="{00000000-0004-0000-1800-00000B000000}"/>
    <hyperlink ref="C20:G20" location="'%Escuelas Unidocentes'!A1" display="Porcentaje de centros eduativos Unidocentes" xr:uid="{00000000-0004-0000-1800-00000C000000}"/>
    <hyperlink ref="C5:G5" location="'% Aprobación prim y secundar'!A1" display="Porcentaje de aprobación en primaria o secundaria " xr:uid="{00000000-0004-0000-1800-00000D000000}"/>
    <hyperlink ref="C6:G6" location="'%Exclusión Prim y Secud'!A1" display="Porcentaje de exclusión en primaria y secundaria " xr:uid="{00000000-0004-0000-1800-00000E000000}"/>
    <hyperlink ref="C7:G7" location="'%Repitentes Primaria y Secundar'!A1" display="Porcentaje de repitentes en primaria y secundaria " xr:uid="{00000000-0004-0000-1800-00000F000000}"/>
    <hyperlink ref="C14:G14" location="'Escolaridad población adulta'!A1" display="Escolaridad de la población adulta" xr:uid="{00000000-0004-0000-1800-000010000000}"/>
    <hyperlink ref="C15:G15" location="'Pobla. Adulta secundaria '!A1" display="Población adulta con secundaria concluida" xr:uid="{00000000-0004-0000-1800-000011000000}"/>
    <hyperlink ref="C8:G8" location="'Tasa graduación secundaria'!A1" display="Tasa de graduación de educación secundaria" xr:uid="{00000000-0004-0000-1800-000012000000}"/>
    <hyperlink ref="C22:G22" location="'Alumnos por maestro primaria'!A1" display="Proporción de alumnos por maestro en educación primaria" xr:uid="{00000000-0004-0000-1800-000013000000}"/>
    <hyperlink ref="C23:G23" location="'Alumnos por maestro secundaria'!A1" display="Proporción de alumnos por maestro en educación secundaria" xr:uid="{00000000-0004-0000-1800-000014000000}"/>
    <hyperlink ref="C21:G21" location="Hoja2!A1" display="Cantidad de centros educativos con acceso a servicios de internet con velocidad de descarga mínima de 15 Mbps, con respecto al total de centros educativos." xr:uid="{00000000-0004-0000-1800-000015000000}"/>
  </hyperlinks>
  <pageMargins left="0.7" right="0.7" top="0.75" bottom="0.75" header="0.3" footer="0.3"/>
  <pageSetup paperSize="9" scale="7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C00000"/>
  </sheetPr>
  <dimension ref="A1:Z94"/>
  <sheetViews>
    <sheetView zoomScale="80" zoomScaleNormal="80" workbookViewId="0">
      <selection activeCell="A6" sqref="A6:A91"/>
    </sheetView>
  </sheetViews>
  <sheetFormatPr baseColWidth="10" defaultColWidth="10.77734375" defaultRowHeight="13.2"/>
  <cols>
    <col min="1" max="1" width="10.77734375" style="48"/>
    <col min="2" max="2" width="19.44140625" style="34" customWidth="1"/>
    <col min="3" max="16384" width="10.77734375" style="48"/>
  </cols>
  <sheetData>
    <row r="1" spans="1:26" ht="13.8" thickBot="1">
      <c r="A1" s="170" t="s">
        <v>269</v>
      </c>
      <c r="B1" s="163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</row>
    <row r="2" spans="1:26">
      <c r="A2" s="156" t="s">
        <v>228</v>
      </c>
      <c r="B2" s="147"/>
      <c r="C2" s="147"/>
      <c r="D2" s="146"/>
      <c r="E2" s="146"/>
      <c r="F2" s="146"/>
      <c r="G2" s="146"/>
      <c r="H2" s="146"/>
      <c r="I2" s="146"/>
      <c r="J2" s="146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spans="1:26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26">
      <c r="A4" s="145"/>
      <c r="B4" s="483" t="s">
        <v>1065</v>
      </c>
      <c r="C4" s="483"/>
      <c r="D4" s="483"/>
      <c r="E4" s="164"/>
      <c r="F4" s="164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spans="1:26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</row>
    <row r="6" spans="1:26">
      <c r="A6" s="481" t="s">
        <v>1161</v>
      </c>
      <c r="B6" s="484" t="s">
        <v>0</v>
      </c>
      <c r="C6" s="485" t="s">
        <v>136</v>
      </c>
      <c r="D6" s="486"/>
      <c r="E6" s="486"/>
      <c r="F6" s="486"/>
      <c r="G6" s="486"/>
      <c r="H6" s="486"/>
      <c r="I6" s="486"/>
      <c r="J6" s="487"/>
      <c r="K6" s="432" t="s">
        <v>137</v>
      </c>
      <c r="L6" s="433"/>
      <c r="M6" s="433"/>
      <c r="N6" s="433"/>
      <c r="O6" s="433"/>
      <c r="P6" s="433"/>
      <c r="Q6" s="433"/>
      <c r="R6" s="434"/>
      <c r="S6" s="423" t="s">
        <v>138</v>
      </c>
      <c r="T6" s="424"/>
      <c r="U6" s="424"/>
      <c r="V6" s="424"/>
      <c r="W6" s="424"/>
      <c r="X6" s="424"/>
      <c r="Y6" s="424"/>
      <c r="Z6" s="424"/>
    </row>
    <row r="7" spans="1:26" ht="13.8" thickBot="1">
      <c r="A7" s="481" t="s">
        <v>1161</v>
      </c>
      <c r="B7" s="484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29" t="s">
        <v>110</v>
      </c>
      <c r="I7" s="29" t="s">
        <v>1027</v>
      </c>
      <c r="J7" s="29" t="s">
        <v>1028</v>
      </c>
      <c r="K7" s="35" t="s">
        <v>105</v>
      </c>
      <c r="L7" s="35" t="s">
        <v>106</v>
      </c>
      <c r="M7" s="35" t="s">
        <v>107</v>
      </c>
      <c r="N7" s="35" t="s">
        <v>108</v>
      </c>
      <c r="O7" s="35">
        <v>2021</v>
      </c>
      <c r="P7" s="35" t="s">
        <v>110</v>
      </c>
      <c r="Q7" s="35" t="s">
        <v>1027</v>
      </c>
      <c r="R7" s="35" t="s">
        <v>1028</v>
      </c>
      <c r="S7" s="30" t="s">
        <v>105</v>
      </c>
      <c r="T7" s="30" t="s">
        <v>106</v>
      </c>
      <c r="U7" s="30" t="s">
        <v>107</v>
      </c>
      <c r="V7" s="30" t="s">
        <v>108</v>
      </c>
      <c r="W7" s="30">
        <v>2021</v>
      </c>
      <c r="X7" s="30" t="s">
        <v>110</v>
      </c>
      <c r="Y7" s="30" t="s">
        <v>1027</v>
      </c>
      <c r="Z7" s="30" t="s">
        <v>1028</v>
      </c>
    </row>
    <row r="8" spans="1:26">
      <c r="A8" s="331">
        <v>101</v>
      </c>
      <c r="B8" s="44" t="s">
        <v>1</v>
      </c>
      <c r="C8" s="37">
        <v>23214</v>
      </c>
      <c r="D8" s="38">
        <v>23464</v>
      </c>
      <c r="E8" s="38">
        <v>24192</v>
      </c>
      <c r="F8" s="38">
        <v>23906</v>
      </c>
      <c r="G8" s="38">
        <v>23027</v>
      </c>
      <c r="H8" s="39">
        <v>22277</v>
      </c>
      <c r="I8" s="38">
        <v>21770</v>
      </c>
      <c r="J8" s="262">
        <v>21058</v>
      </c>
      <c r="K8" s="42">
        <v>1351</v>
      </c>
      <c r="L8" s="42">
        <v>624</v>
      </c>
      <c r="M8" s="42">
        <v>1478</v>
      </c>
      <c r="N8" s="42">
        <v>136</v>
      </c>
      <c r="O8" s="42">
        <v>1372</v>
      </c>
      <c r="P8" s="42">
        <v>1462</v>
      </c>
      <c r="Q8" s="42">
        <v>1724</v>
      </c>
      <c r="R8" s="42">
        <v>1637</v>
      </c>
      <c r="S8" s="31">
        <f t="shared" ref="S8:S39" si="0">(K8/C8)*100</f>
        <v>5.8197639355561295</v>
      </c>
      <c r="T8" s="31">
        <f t="shared" ref="T8:T39" si="1">(L8/D8)*100</f>
        <v>2.6593931128537336</v>
      </c>
      <c r="U8" s="31">
        <f t="shared" ref="U8:U39" si="2">(M8/E8)*100</f>
        <v>6.1094576719576725</v>
      </c>
      <c r="V8" s="31">
        <f t="shared" ref="V8:V39" si="3">(N8/F8)*100</f>
        <v>0.5688948381159542</v>
      </c>
      <c r="W8" s="31">
        <f t="shared" ref="W8:W39" si="4">(O8/G8)*100</f>
        <v>5.9582229556607462</v>
      </c>
      <c r="X8" s="31">
        <v>6.5628226421870091</v>
      </c>
      <c r="Y8" s="31">
        <v>7.9191548001837395</v>
      </c>
      <c r="Z8" s="31">
        <v>7.7737676892392447</v>
      </c>
    </row>
    <row r="9" spans="1:26">
      <c r="A9" s="331">
        <v>102</v>
      </c>
      <c r="B9" s="45" t="s">
        <v>2</v>
      </c>
      <c r="C9" s="41">
        <v>3778</v>
      </c>
      <c r="D9" s="42">
        <v>3792</v>
      </c>
      <c r="E9" s="42">
        <v>3954</v>
      </c>
      <c r="F9" s="42">
        <v>4029</v>
      </c>
      <c r="G9" s="42">
        <v>3816</v>
      </c>
      <c r="H9" s="43">
        <v>3700</v>
      </c>
      <c r="I9" s="42">
        <v>3624</v>
      </c>
      <c r="J9" s="261">
        <v>3578</v>
      </c>
      <c r="K9" s="42">
        <v>194</v>
      </c>
      <c r="L9" s="42">
        <v>57</v>
      </c>
      <c r="M9" s="42">
        <v>179</v>
      </c>
      <c r="N9" s="42">
        <v>13</v>
      </c>
      <c r="O9" s="42">
        <v>86</v>
      </c>
      <c r="P9" s="42">
        <v>175</v>
      </c>
      <c r="Q9" s="42">
        <v>140</v>
      </c>
      <c r="R9" s="42">
        <v>156</v>
      </c>
      <c r="S9" s="31">
        <f t="shared" si="0"/>
        <v>5.1349920592906297</v>
      </c>
      <c r="T9" s="31">
        <f t="shared" si="1"/>
        <v>1.5031645569620253</v>
      </c>
      <c r="U9" s="31">
        <f t="shared" si="2"/>
        <v>4.5270612038442088</v>
      </c>
      <c r="V9" s="31">
        <f t="shared" si="3"/>
        <v>0.32266070985356171</v>
      </c>
      <c r="W9" s="31">
        <f t="shared" si="4"/>
        <v>2.2536687631027252</v>
      </c>
      <c r="X9" s="31">
        <v>4.7297297297297298</v>
      </c>
      <c r="Y9" s="31">
        <v>3.8631346578366448</v>
      </c>
      <c r="Z9" s="31">
        <v>4.3599776411403015</v>
      </c>
    </row>
    <row r="10" spans="1:26">
      <c r="A10" s="331">
        <v>103</v>
      </c>
      <c r="B10" s="45" t="s">
        <v>3</v>
      </c>
      <c r="C10" s="41">
        <v>16719</v>
      </c>
      <c r="D10" s="42">
        <v>16963</v>
      </c>
      <c r="E10" s="42">
        <v>17419</v>
      </c>
      <c r="F10" s="42">
        <v>17257</v>
      </c>
      <c r="G10" s="42">
        <v>16924</v>
      </c>
      <c r="H10" s="43">
        <v>16349</v>
      </c>
      <c r="I10" s="42">
        <v>16119</v>
      </c>
      <c r="J10" s="261">
        <v>15475</v>
      </c>
      <c r="K10" s="42">
        <v>669</v>
      </c>
      <c r="L10" s="42">
        <v>164</v>
      </c>
      <c r="M10" s="42">
        <v>930</v>
      </c>
      <c r="N10" s="42">
        <v>64</v>
      </c>
      <c r="O10" s="42">
        <v>691</v>
      </c>
      <c r="P10" s="42">
        <v>781</v>
      </c>
      <c r="Q10" s="42">
        <v>955</v>
      </c>
      <c r="R10" s="42">
        <v>895</v>
      </c>
      <c r="S10" s="31">
        <f t="shared" si="0"/>
        <v>4.0014354925533828</v>
      </c>
      <c r="T10" s="31">
        <f t="shared" si="1"/>
        <v>0.96681011613511758</v>
      </c>
      <c r="U10" s="31">
        <f t="shared" si="2"/>
        <v>5.338997646248349</v>
      </c>
      <c r="V10" s="31">
        <f t="shared" si="3"/>
        <v>0.37086399721852004</v>
      </c>
      <c r="W10" s="31">
        <f t="shared" si="4"/>
        <v>4.0829591113212009</v>
      </c>
      <c r="X10" s="31">
        <v>4.777050584133586</v>
      </c>
      <c r="Y10" s="31">
        <v>5.9246851541658909</v>
      </c>
      <c r="Z10" s="31">
        <v>5.783521809369951</v>
      </c>
    </row>
    <row r="11" spans="1:26">
      <c r="A11" s="331">
        <v>104</v>
      </c>
      <c r="B11" s="45" t="s">
        <v>4</v>
      </c>
      <c r="C11" s="41">
        <v>2807</v>
      </c>
      <c r="D11" s="42">
        <v>2888</v>
      </c>
      <c r="E11" s="42">
        <v>2884</v>
      </c>
      <c r="F11" s="42">
        <v>2878</v>
      </c>
      <c r="G11" s="42">
        <v>2800</v>
      </c>
      <c r="H11" s="43">
        <v>2773</v>
      </c>
      <c r="I11" s="42">
        <v>2658</v>
      </c>
      <c r="J11" s="261">
        <v>2522</v>
      </c>
      <c r="K11" s="42">
        <v>67</v>
      </c>
      <c r="L11" s="42">
        <v>36</v>
      </c>
      <c r="M11" s="42">
        <v>56</v>
      </c>
      <c r="N11" s="42">
        <v>7</v>
      </c>
      <c r="O11" s="42">
        <v>49</v>
      </c>
      <c r="P11" s="42">
        <v>54</v>
      </c>
      <c r="Q11" s="42">
        <v>62</v>
      </c>
      <c r="R11" s="42">
        <v>39</v>
      </c>
      <c r="S11" s="31">
        <f t="shared" si="0"/>
        <v>2.3868899180619878</v>
      </c>
      <c r="T11" s="31">
        <f t="shared" si="1"/>
        <v>1.2465373961218837</v>
      </c>
      <c r="U11" s="31">
        <f t="shared" si="2"/>
        <v>1.9417475728155338</v>
      </c>
      <c r="V11" s="31">
        <f t="shared" si="3"/>
        <v>0.24322446143154969</v>
      </c>
      <c r="W11" s="31">
        <f t="shared" si="4"/>
        <v>1.7500000000000002</v>
      </c>
      <c r="X11" s="31">
        <v>1.9473494410385865</v>
      </c>
      <c r="Y11" s="31">
        <v>2.3325808878856282</v>
      </c>
      <c r="Z11" s="31">
        <v>1.5463917525773196</v>
      </c>
    </row>
    <row r="12" spans="1:26">
      <c r="A12" s="331">
        <v>105</v>
      </c>
      <c r="B12" s="45" t="s">
        <v>5</v>
      </c>
      <c r="C12" s="41">
        <v>1603</v>
      </c>
      <c r="D12" s="42">
        <v>1589</v>
      </c>
      <c r="E12" s="42">
        <v>1642</v>
      </c>
      <c r="F12" s="42">
        <v>1596</v>
      </c>
      <c r="G12" s="42">
        <v>1596</v>
      </c>
      <c r="H12" s="43">
        <v>1562</v>
      </c>
      <c r="I12" s="42">
        <v>1537</v>
      </c>
      <c r="J12" s="261">
        <v>1493</v>
      </c>
      <c r="K12" s="42">
        <v>20</v>
      </c>
      <c r="L12" s="42">
        <v>3</v>
      </c>
      <c r="M12" s="42">
        <v>27</v>
      </c>
      <c r="N12" s="42">
        <v>7</v>
      </c>
      <c r="O12" s="42">
        <v>19</v>
      </c>
      <c r="P12" s="42">
        <v>14</v>
      </c>
      <c r="Q12" s="42">
        <v>45</v>
      </c>
      <c r="R12" s="42">
        <v>51</v>
      </c>
      <c r="S12" s="31">
        <f t="shared" si="0"/>
        <v>1.2476606363069247</v>
      </c>
      <c r="T12" s="31">
        <f t="shared" si="1"/>
        <v>0.18879798615481436</v>
      </c>
      <c r="U12" s="31">
        <f t="shared" si="2"/>
        <v>1.6443361753958587</v>
      </c>
      <c r="V12" s="31">
        <f t="shared" si="3"/>
        <v>0.43859649122807015</v>
      </c>
      <c r="W12" s="31">
        <f t="shared" si="4"/>
        <v>1.1904761904761905</v>
      </c>
      <c r="X12" s="31">
        <v>0.89628681177976954</v>
      </c>
      <c r="Y12" s="31">
        <v>2.9277813923227063</v>
      </c>
      <c r="Z12" s="31">
        <v>3.4159410582719358</v>
      </c>
    </row>
    <row r="13" spans="1:26">
      <c r="A13" s="331">
        <v>106</v>
      </c>
      <c r="B13" s="45" t="s">
        <v>6</v>
      </c>
      <c r="C13" s="41">
        <v>4679</v>
      </c>
      <c r="D13" s="42">
        <v>4851</v>
      </c>
      <c r="E13" s="42">
        <v>4927</v>
      </c>
      <c r="F13" s="42">
        <v>4897</v>
      </c>
      <c r="G13" s="42">
        <v>4769</v>
      </c>
      <c r="H13" s="43">
        <v>4630</v>
      </c>
      <c r="I13" s="42">
        <v>4473</v>
      </c>
      <c r="J13" s="261">
        <v>4336</v>
      </c>
      <c r="K13" s="42">
        <v>125</v>
      </c>
      <c r="L13" s="42">
        <v>46</v>
      </c>
      <c r="M13" s="42">
        <v>176</v>
      </c>
      <c r="N13" s="42">
        <v>19</v>
      </c>
      <c r="O13" s="42">
        <v>106</v>
      </c>
      <c r="P13" s="42">
        <v>159</v>
      </c>
      <c r="Q13" s="42">
        <v>226</v>
      </c>
      <c r="R13" s="42">
        <v>178</v>
      </c>
      <c r="S13" s="31">
        <f t="shared" si="0"/>
        <v>2.6715110066253471</v>
      </c>
      <c r="T13" s="31">
        <f t="shared" si="1"/>
        <v>0.94825809111523407</v>
      </c>
      <c r="U13" s="31">
        <f t="shared" si="2"/>
        <v>3.5721534402273187</v>
      </c>
      <c r="V13" s="31">
        <f t="shared" si="3"/>
        <v>0.3879926485603431</v>
      </c>
      <c r="W13" s="31">
        <f t="shared" si="4"/>
        <v>2.2226881945900607</v>
      </c>
      <c r="X13" s="31">
        <v>3.4341252699784017</v>
      </c>
      <c r="Y13" s="31">
        <v>5.0525374469036439</v>
      </c>
      <c r="Z13" s="31">
        <v>4.1051660516605164</v>
      </c>
    </row>
    <row r="14" spans="1:26">
      <c r="A14" s="331">
        <v>107</v>
      </c>
      <c r="B14" s="45" t="s">
        <v>7</v>
      </c>
      <c r="C14" s="41">
        <v>2134</v>
      </c>
      <c r="D14" s="42">
        <v>2216</v>
      </c>
      <c r="E14" s="42">
        <v>2331</v>
      </c>
      <c r="F14" s="42">
        <v>2438</v>
      </c>
      <c r="G14" s="42">
        <v>2373</v>
      </c>
      <c r="H14" s="43">
        <v>2274</v>
      </c>
      <c r="I14" s="42">
        <v>2278</v>
      </c>
      <c r="J14" s="261">
        <v>2221</v>
      </c>
      <c r="K14" s="42">
        <v>87</v>
      </c>
      <c r="L14" s="42">
        <v>28</v>
      </c>
      <c r="M14" s="42">
        <v>59</v>
      </c>
      <c r="N14" s="42">
        <v>8</v>
      </c>
      <c r="O14" s="42">
        <v>62</v>
      </c>
      <c r="P14" s="42">
        <v>81</v>
      </c>
      <c r="Q14" s="42">
        <v>71</v>
      </c>
      <c r="R14" s="42">
        <v>65</v>
      </c>
      <c r="S14" s="31">
        <f t="shared" si="0"/>
        <v>4.0768509840674785</v>
      </c>
      <c r="T14" s="31">
        <f t="shared" si="1"/>
        <v>1.2635379061371841</v>
      </c>
      <c r="U14" s="31">
        <f t="shared" si="2"/>
        <v>2.531102531102531</v>
      </c>
      <c r="V14" s="31">
        <f t="shared" si="3"/>
        <v>0.3281378178835111</v>
      </c>
      <c r="W14" s="31">
        <f t="shared" si="4"/>
        <v>2.6127265065318164</v>
      </c>
      <c r="X14" s="31">
        <v>3.5620052770448551</v>
      </c>
      <c r="Y14" s="31">
        <v>3.1167690956979808</v>
      </c>
      <c r="Z14" s="31">
        <v>2.9266096352994144</v>
      </c>
    </row>
    <row r="15" spans="1:26">
      <c r="A15" s="331">
        <v>108</v>
      </c>
      <c r="B15" s="45" t="s">
        <v>8</v>
      </c>
      <c r="C15" s="41">
        <v>6631</v>
      </c>
      <c r="D15" s="42">
        <v>6912</v>
      </c>
      <c r="E15" s="42">
        <v>7316</v>
      </c>
      <c r="F15" s="42">
        <v>7164</v>
      </c>
      <c r="G15" s="42">
        <v>7000</v>
      </c>
      <c r="H15" s="43">
        <v>6883</v>
      </c>
      <c r="I15" s="42">
        <v>6501</v>
      </c>
      <c r="J15" s="261">
        <v>6216</v>
      </c>
      <c r="K15" s="42">
        <v>378</v>
      </c>
      <c r="L15" s="42">
        <v>66</v>
      </c>
      <c r="M15" s="42">
        <v>381</v>
      </c>
      <c r="N15" s="42">
        <v>52</v>
      </c>
      <c r="O15" s="42">
        <v>395</v>
      </c>
      <c r="P15" s="42">
        <v>427</v>
      </c>
      <c r="Q15" s="42">
        <v>333</v>
      </c>
      <c r="R15" s="42">
        <v>394</v>
      </c>
      <c r="S15" s="31">
        <f t="shared" si="0"/>
        <v>5.7004976624943451</v>
      </c>
      <c r="T15" s="31">
        <f t="shared" si="1"/>
        <v>0.95486111111111116</v>
      </c>
      <c r="U15" s="31">
        <f t="shared" si="2"/>
        <v>5.2077638053581188</v>
      </c>
      <c r="V15" s="31">
        <f t="shared" si="3"/>
        <v>0.72585147962032381</v>
      </c>
      <c r="W15" s="31">
        <f t="shared" si="4"/>
        <v>5.6428571428571423</v>
      </c>
      <c r="X15" s="31">
        <v>6.2036902513438905</v>
      </c>
      <c r="Y15" s="31">
        <v>5.1222888786340564</v>
      </c>
      <c r="Z15" s="31">
        <v>6.3384813384813388</v>
      </c>
    </row>
    <row r="16" spans="1:26">
      <c r="A16" s="331">
        <v>109</v>
      </c>
      <c r="B16" s="45" t="s">
        <v>9</v>
      </c>
      <c r="C16" s="41">
        <v>3053</v>
      </c>
      <c r="D16" s="42">
        <v>3189</v>
      </c>
      <c r="E16" s="42">
        <v>3276</v>
      </c>
      <c r="F16" s="42">
        <v>3222</v>
      </c>
      <c r="G16" s="42">
        <v>3159</v>
      </c>
      <c r="H16" s="43">
        <v>3133</v>
      </c>
      <c r="I16" s="42">
        <v>3122</v>
      </c>
      <c r="J16" s="261">
        <v>3061</v>
      </c>
      <c r="K16" s="42">
        <v>184</v>
      </c>
      <c r="L16" s="42">
        <v>25</v>
      </c>
      <c r="M16" s="42">
        <v>235</v>
      </c>
      <c r="N16" s="42">
        <v>157</v>
      </c>
      <c r="O16" s="42">
        <v>121</v>
      </c>
      <c r="P16" s="42">
        <v>104</v>
      </c>
      <c r="Q16" s="42">
        <v>216</v>
      </c>
      <c r="R16" s="42">
        <v>128</v>
      </c>
      <c r="S16" s="31">
        <f t="shared" si="0"/>
        <v>6.0268588273829016</v>
      </c>
      <c r="T16" s="31">
        <f t="shared" si="1"/>
        <v>0.78394481028535601</v>
      </c>
      <c r="U16" s="31">
        <f t="shared" si="2"/>
        <v>7.1733821733821728</v>
      </c>
      <c r="V16" s="31">
        <f t="shared" si="3"/>
        <v>4.8727498448168838</v>
      </c>
      <c r="W16" s="31">
        <f t="shared" si="4"/>
        <v>3.8303260525482745</v>
      </c>
      <c r="X16" s="31">
        <v>3.3195020746887969</v>
      </c>
      <c r="Y16" s="31">
        <v>6.9186418962203717</v>
      </c>
      <c r="Z16" s="31">
        <v>4.1816399869323746</v>
      </c>
    </row>
    <row r="17" spans="1:26">
      <c r="A17" s="331">
        <v>110</v>
      </c>
      <c r="B17" s="45" t="s">
        <v>10</v>
      </c>
      <c r="C17" s="41">
        <v>6927</v>
      </c>
      <c r="D17" s="42">
        <v>7174</v>
      </c>
      <c r="E17" s="42">
        <v>7401</v>
      </c>
      <c r="F17" s="42">
        <v>7377</v>
      </c>
      <c r="G17" s="42">
        <v>7163</v>
      </c>
      <c r="H17" s="43">
        <v>7061</v>
      </c>
      <c r="I17" s="42">
        <v>6944</v>
      </c>
      <c r="J17" s="261">
        <v>6632</v>
      </c>
      <c r="K17" s="42">
        <v>518</v>
      </c>
      <c r="L17" s="42">
        <v>104</v>
      </c>
      <c r="M17" s="42">
        <v>497</v>
      </c>
      <c r="N17" s="42">
        <v>29</v>
      </c>
      <c r="O17" s="42">
        <v>400</v>
      </c>
      <c r="P17" s="42">
        <v>542</v>
      </c>
      <c r="Q17" s="42">
        <v>699</v>
      </c>
      <c r="R17" s="42">
        <v>473</v>
      </c>
      <c r="S17" s="31">
        <f t="shared" si="0"/>
        <v>7.477984697560272</v>
      </c>
      <c r="T17" s="31">
        <f t="shared" si="1"/>
        <v>1.4496793978254809</v>
      </c>
      <c r="U17" s="31">
        <f t="shared" si="2"/>
        <v>6.7153087420618833</v>
      </c>
      <c r="V17" s="31">
        <f t="shared" si="3"/>
        <v>0.39311373186932352</v>
      </c>
      <c r="W17" s="31">
        <f t="shared" si="4"/>
        <v>5.5842524082088509</v>
      </c>
      <c r="X17" s="31">
        <v>7.6759665769721002</v>
      </c>
      <c r="Y17" s="31">
        <v>10.066244239631336</v>
      </c>
      <c r="Z17" s="31">
        <v>7.1320868516284674</v>
      </c>
    </row>
    <row r="18" spans="1:26">
      <c r="A18" s="331">
        <v>111</v>
      </c>
      <c r="B18" s="45" t="s">
        <v>11</v>
      </c>
      <c r="C18" s="41">
        <v>3976</v>
      </c>
      <c r="D18" s="42">
        <v>3947</v>
      </c>
      <c r="E18" s="42">
        <v>4073</v>
      </c>
      <c r="F18" s="42">
        <v>4074</v>
      </c>
      <c r="G18" s="42">
        <v>3967</v>
      </c>
      <c r="H18" s="43">
        <v>3913</v>
      </c>
      <c r="I18" s="42">
        <v>3908</v>
      </c>
      <c r="J18" s="261">
        <v>3784</v>
      </c>
      <c r="K18" s="42">
        <v>166</v>
      </c>
      <c r="L18" s="42">
        <v>45</v>
      </c>
      <c r="M18" s="42">
        <v>176</v>
      </c>
      <c r="N18" s="42">
        <v>6</v>
      </c>
      <c r="O18" s="42">
        <v>178</v>
      </c>
      <c r="P18" s="42">
        <v>118</v>
      </c>
      <c r="Q18" s="42">
        <v>201</v>
      </c>
      <c r="R18" s="42">
        <v>154</v>
      </c>
      <c r="S18" s="31">
        <f t="shared" si="0"/>
        <v>4.1750503018108658</v>
      </c>
      <c r="T18" s="31">
        <f t="shared" si="1"/>
        <v>1.1401064099315936</v>
      </c>
      <c r="U18" s="31">
        <f t="shared" si="2"/>
        <v>4.3211392094279395</v>
      </c>
      <c r="V18" s="31">
        <f t="shared" si="3"/>
        <v>0.14727540500736377</v>
      </c>
      <c r="W18" s="31">
        <f t="shared" si="4"/>
        <v>4.4870178976556589</v>
      </c>
      <c r="X18" s="31">
        <v>3.0155890621006898</v>
      </c>
      <c r="Y18" s="31">
        <v>5.1432958034800409</v>
      </c>
      <c r="Z18" s="31">
        <v>4.0697674418604652</v>
      </c>
    </row>
    <row r="19" spans="1:26">
      <c r="A19" s="331">
        <v>112</v>
      </c>
      <c r="B19" s="45" t="s">
        <v>12</v>
      </c>
      <c r="C19" s="41">
        <v>1943</v>
      </c>
      <c r="D19" s="42">
        <v>1914</v>
      </c>
      <c r="E19" s="42">
        <v>1969</v>
      </c>
      <c r="F19" s="42">
        <v>1959</v>
      </c>
      <c r="G19" s="42">
        <v>1948</v>
      </c>
      <c r="H19" s="43">
        <v>1900</v>
      </c>
      <c r="I19" s="42">
        <v>1856</v>
      </c>
      <c r="J19" s="261">
        <v>1800</v>
      </c>
      <c r="K19" s="42">
        <v>41</v>
      </c>
      <c r="L19" s="42">
        <v>14</v>
      </c>
      <c r="M19" s="42">
        <v>39</v>
      </c>
      <c r="N19" s="42">
        <v>4</v>
      </c>
      <c r="O19" s="42">
        <v>21</v>
      </c>
      <c r="P19" s="42">
        <v>23</v>
      </c>
      <c r="Q19" s="42">
        <v>38</v>
      </c>
      <c r="R19" s="42">
        <v>28</v>
      </c>
      <c r="S19" s="31">
        <f t="shared" si="0"/>
        <v>2.1101389603705609</v>
      </c>
      <c r="T19" s="31">
        <f t="shared" si="1"/>
        <v>0.73145245559038663</v>
      </c>
      <c r="U19" s="31">
        <f t="shared" si="2"/>
        <v>1.9807008633824275</v>
      </c>
      <c r="V19" s="31">
        <f t="shared" si="3"/>
        <v>0.20418580908626852</v>
      </c>
      <c r="W19" s="31">
        <f t="shared" si="4"/>
        <v>1.0780287474332648</v>
      </c>
      <c r="X19" s="31">
        <v>1.2105263157894737</v>
      </c>
      <c r="Y19" s="31">
        <v>2.0474137931034484</v>
      </c>
      <c r="Z19" s="31">
        <v>1.5555555555555556</v>
      </c>
    </row>
    <row r="20" spans="1:26">
      <c r="A20" s="331">
        <v>113</v>
      </c>
      <c r="B20" s="45" t="s">
        <v>13</v>
      </c>
      <c r="C20" s="41">
        <v>3927</v>
      </c>
      <c r="D20" s="42">
        <v>4005</v>
      </c>
      <c r="E20" s="42">
        <v>3939</v>
      </c>
      <c r="F20" s="42">
        <v>3894</v>
      </c>
      <c r="G20" s="42">
        <v>3740</v>
      </c>
      <c r="H20" s="43">
        <v>3677</v>
      </c>
      <c r="I20" s="42">
        <v>3620</v>
      </c>
      <c r="J20" s="261">
        <v>3501</v>
      </c>
      <c r="K20" s="42">
        <v>286</v>
      </c>
      <c r="L20" s="42">
        <v>123</v>
      </c>
      <c r="M20" s="42">
        <v>380</v>
      </c>
      <c r="N20" s="42">
        <v>2</v>
      </c>
      <c r="O20" s="42">
        <v>215</v>
      </c>
      <c r="P20" s="42">
        <v>304</v>
      </c>
      <c r="Q20" s="42">
        <v>360</v>
      </c>
      <c r="R20" s="42">
        <v>389</v>
      </c>
      <c r="S20" s="31">
        <f t="shared" si="0"/>
        <v>7.2829131652661072</v>
      </c>
      <c r="T20" s="31">
        <f t="shared" si="1"/>
        <v>3.0711610486891385</v>
      </c>
      <c r="U20" s="31">
        <f t="shared" si="2"/>
        <v>9.6471185580096463</v>
      </c>
      <c r="V20" s="31">
        <f t="shared" si="3"/>
        <v>5.1361068310220852E-2</v>
      </c>
      <c r="W20" s="31">
        <f t="shared" si="4"/>
        <v>5.7486631016042784</v>
      </c>
      <c r="X20" s="31">
        <v>8.2676094642371503</v>
      </c>
      <c r="Y20" s="31">
        <v>9.94475138121547</v>
      </c>
      <c r="Z20" s="31">
        <v>11.111111111111111</v>
      </c>
    </row>
    <row r="21" spans="1:26">
      <c r="A21" s="331">
        <v>114</v>
      </c>
      <c r="B21" s="45" t="s">
        <v>14</v>
      </c>
      <c r="C21" s="41">
        <v>2767</v>
      </c>
      <c r="D21" s="42">
        <v>2805</v>
      </c>
      <c r="E21" s="42">
        <v>2893</v>
      </c>
      <c r="F21" s="42">
        <v>2839</v>
      </c>
      <c r="G21" s="42">
        <v>2700</v>
      </c>
      <c r="H21" s="43">
        <v>2623</v>
      </c>
      <c r="I21" s="42">
        <v>2563</v>
      </c>
      <c r="J21" s="261">
        <v>2413</v>
      </c>
      <c r="K21" s="42">
        <v>160</v>
      </c>
      <c r="L21" s="42">
        <v>34</v>
      </c>
      <c r="M21" s="42">
        <v>109</v>
      </c>
      <c r="N21" s="42">
        <v>56</v>
      </c>
      <c r="O21" s="42">
        <v>82</v>
      </c>
      <c r="P21" s="42">
        <v>130</v>
      </c>
      <c r="Q21" s="42">
        <v>84</v>
      </c>
      <c r="R21" s="42">
        <v>57</v>
      </c>
      <c r="S21" s="31">
        <f t="shared" si="0"/>
        <v>5.7824358511022762</v>
      </c>
      <c r="T21" s="31">
        <f t="shared" si="1"/>
        <v>1.2121212121212122</v>
      </c>
      <c r="U21" s="31">
        <f t="shared" si="2"/>
        <v>3.7677151745592807</v>
      </c>
      <c r="V21" s="31">
        <f t="shared" si="3"/>
        <v>1.9725255371609722</v>
      </c>
      <c r="W21" s="31">
        <f t="shared" si="4"/>
        <v>3.0370370370370372</v>
      </c>
      <c r="X21" s="31">
        <v>4.9561570720548991</v>
      </c>
      <c r="Y21" s="31">
        <v>3.2774092859929773</v>
      </c>
      <c r="Z21" s="31">
        <v>2.3622047244094486</v>
      </c>
    </row>
    <row r="22" spans="1:26">
      <c r="A22" s="331">
        <v>115</v>
      </c>
      <c r="B22" s="45" t="s">
        <v>15</v>
      </c>
      <c r="C22" s="41">
        <v>2889</v>
      </c>
      <c r="D22" s="42">
        <v>2882</v>
      </c>
      <c r="E22" s="42">
        <v>2974</v>
      </c>
      <c r="F22" s="42">
        <v>2842</v>
      </c>
      <c r="G22" s="42">
        <v>2694</v>
      </c>
      <c r="H22" s="43">
        <v>2571</v>
      </c>
      <c r="I22" s="42">
        <v>2508</v>
      </c>
      <c r="J22" s="261">
        <v>2463</v>
      </c>
      <c r="K22" s="42">
        <v>158</v>
      </c>
      <c r="L22" s="42">
        <v>29</v>
      </c>
      <c r="M22" s="42">
        <v>138</v>
      </c>
      <c r="N22" s="42">
        <v>24</v>
      </c>
      <c r="O22" s="42">
        <v>83</v>
      </c>
      <c r="P22" s="42">
        <v>110</v>
      </c>
      <c r="Q22" s="42">
        <v>163</v>
      </c>
      <c r="R22" s="42">
        <v>118</v>
      </c>
      <c r="S22" s="31">
        <f t="shared" si="0"/>
        <v>5.4690204222914502</v>
      </c>
      <c r="T22" s="31">
        <f t="shared" si="1"/>
        <v>1.0062456627342125</v>
      </c>
      <c r="U22" s="31">
        <f t="shared" si="2"/>
        <v>4.640215198386012</v>
      </c>
      <c r="V22" s="31">
        <f t="shared" si="3"/>
        <v>0.84447572132301196</v>
      </c>
      <c r="W22" s="31">
        <f t="shared" si="4"/>
        <v>3.0809205642167781</v>
      </c>
      <c r="X22" s="31">
        <v>4.2784908595877091</v>
      </c>
      <c r="Y22" s="31">
        <v>6.4992025518341308</v>
      </c>
      <c r="Z22" s="31">
        <v>4.790905399918798</v>
      </c>
    </row>
    <row r="23" spans="1:26">
      <c r="A23" s="331">
        <v>116</v>
      </c>
      <c r="B23" s="45" t="s">
        <v>83</v>
      </c>
      <c r="C23" s="41">
        <v>597</v>
      </c>
      <c r="D23" s="42">
        <v>633</v>
      </c>
      <c r="E23" s="42">
        <v>636</v>
      </c>
      <c r="F23" s="42">
        <v>608</v>
      </c>
      <c r="G23" s="42">
        <v>620</v>
      </c>
      <c r="H23" s="43">
        <v>563</v>
      </c>
      <c r="I23" s="42">
        <v>615</v>
      </c>
      <c r="J23" s="261">
        <v>621</v>
      </c>
      <c r="K23" s="42">
        <v>35</v>
      </c>
      <c r="L23" s="42">
        <v>4</v>
      </c>
      <c r="M23" s="42">
        <v>23</v>
      </c>
      <c r="N23" s="42">
        <v>0</v>
      </c>
      <c r="O23" s="42">
        <v>4</v>
      </c>
      <c r="P23" s="42">
        <v>23</v>
      </c>
      <c r="Q23" s="42">
        <v>46</v>
      </c>
      <c r="R23" s="42">
        <v>20</v>
      </c>
      <c r="S23" s="31">
        <f t="shared" si="0"/>
        <v>5.8626465661641545</v>
      </c>
      <c r="T23" s="31">
        <f t="shared" si="1"/>
        <v>0.63191153238546605</v>
      </c>
      <c r="U23" s="31">
        <f t="shared" si="2"/>
        <v>3.6163522012578615</v>
      </c>
      <c r="V23" s="31">
        <f t="shared" si="3"/>
        <v>0</v>
      </c>
      <c r="W23" s="31">
        <f t="shared" si="4"/>
        <v>0.64516129032258063</v>
      </c>
      <c r="X23" s="31">
        <v>4.0852575488454708</v>
      </c>
      <c r="Y23" s="31">
        <v>7.4796747967479673</v>
      </c>
      <c r="Z23" s="31">
        <v>3.2206119162640898</v>
      </c>
    </row>
    <row r="24" spans="1:26">
      <c r="A24" s="331">
        <v>117</v>
      </c>
      <c r="B24" s="45" t="s">
        <v>17</v>
      </c>
      <c r="C24" s="41">
        <v>639</v>
      </c>
      <c r="D24" s="42">
        <v>654</v>
      </c>
      <c r="E24" s="42">
        <v>679</v>
      </c>
      <c r="F24" s="42">
        <v>673</v>
      </c>
      <c r="G24" s="42">
        <v>675</v>
      </c>
      <c r="H24" s="43">
        <v>677</v>
      </c>
      <c r="I24" s="42">
        <v>688</v>
      </c>
      <c r="J24" s="261">
        <v>643</v>
      </c>
      <c r="K24" s="42">
        <v>12</v>
      </c>
      <c r="L24" s="42">
        <v>12</v>
      </c>
      <c r="M24" s="42">
        <v>28</v>
      </c>
      <c r="N24" s="42">
        <v>0</v>
      </c>
      <c r="O24" s="42">
        <v>9</v>
      </c>
      <c r="P24" s="42">
        <v>12</v>
      </c>
      <c r="Q24" s="42">
        <v>52</v>
      </c>
      <c r="R24" s="42">
        <v>26</v>
      </c>
      <c r="S24" s="31">
        <f t="shared" si="0"/>
        <v>1.8779342723004695</v>
      </c>
      <c r="T24" s="31">
        <f t="shared" si="1"/>
        <v>1.834862385321101</v>
      </c>
      <c r="U24" s="31">
        <f t="shared" si="2"/>
        <v>4.1237113402061851</v>
      </c>
      <c r="V24" s="31">
        <f t="shared" si="3"/>
        <v>0</v>
      </c>
      <c r="W24" s="31">
        <f t="shared" si="4"/>
        <v>1.3333333333333335</v>
      </c>
      <c r="X24" s="31">
        <v>1.7725258493353029</v>
      </c>
      <c r="Y24" s="31">
        <v>7.5581395348837201</v>
      </c>
      <c r="Z24" s="31">
        <v>4.0435458786936236</v>
      </c>
    </row>
    <row r="25" spans="1:26">
      <c r="A25" s="331">
        <v>118</v>
      </c>
      <c r="B25" s="45" t="s">
        <v>18</v>
      </c>
      <c r="C25" s="41">
        <v>3799</v>
      </c>
      <c r="D25" s="42">
        <v>4027</v>
      </c>
      <c r="E25" s="42">
        <v>4195</v>
      </c>
      <c r="F25" s="42">
        <v>4188</v>
      </c>
      <c r="G25" s="42">
        <v>4154</v>
      </c>
      <c r="H25" s="43">
        <v>4074</v>
      </c>
      <c r="I25" s="42">
        <v>4118</v>
      </c>
      <c r="J25" s="261">
        <v>4015</v>
      </c>
      <c r="K25" s="42">
        <v>219</v>
      </c>
      <c r="L25" s="42">
        <v>57</v>
      </c>
      <c r="M25" s="42">
        <v>231</v>
      </c>
      <c r="N25" s="42">
        <v>25</v>
      </c>
      <c r="O25" s="42">
        <v>209</v>
      </c>
      <c r="P25" s="42">
        <v>246</v>
      </c>
      <c r="Q25" s="42">
        <v>310</v>
      </c>
      <c r="R25" s="42">
        <v>221</v>
      </c>
      <c r="S25" s="31">
        <f t="shared" si="0"/>
        <v>5.7646749144511711</v>
      </c>
      <c r="T25" s="31">
        <f t="shared" si="1"/>
        <v>1.4154457412465855</v>
      </c>
      <c r="U25" s="31">
        <f t="shared" si="2"/>
        <v>5.5065554231227649</v>
      </c>
      <c r="V25" s="31">
        <f t="shared" si="3"/>
        <v>0.59694364851957971</v>
      </c>
      <c r="W25" s="31">
        <f t="shared" si="4"/>
        <v>5.0312951372171399</v>
      </c>
      <c r="X25" s="31">
        <v>6.0382916053019144</v>
      </c>
      <c r="Y25" s="31">
        <v>7.5279261777561919</v>
      </c>
      <c r="Z25" s="31">
        <v>5.5043586550435863</v>
      </c>
    </row>
    <row r="26" spans="1:26">
      <c r="A26" s="331">
        <v>119</v>
      </c>
      <c r="B26" s="45" t="s">
        <v>19</v>
      </c>
      <c r="C26" s="41">
        <v>13651</v>
      </c>
      <c r="D26" s="42">
        <v>14027</v>
      </c>
      <c r="E26" s="42">
        <v>14261</v>
      </c>
      <c r="F26" s="42">
        <v>13922</v>
      </c>
      <c r="G26" s="42">
        <v>14035</v>
      </c>
      <c r="H26" s="43">
        <v>13811</v>
      </c>
      <c r="I26" s="42">
        <v>13641</v>
      </c>
      <c r="J26" s="261">
        <v>13302</v>
      </c>
      <c r="K26" s="42">
        <v>403</v>
      </c>
      <c r="L26" s="42">
        <v>163</v>
      </c>
      <c r="M26" s="42">
        <v>371</v>
      </c>
      <c r="N26" s="42">
        <v>27</v>
      </c>
      <c r="O26" s="42">
        <v>149</v>
      </c>
      <c r="P26" s="42">
        <v>451</v>
      </c>
      <c r="Q26" s="42">
        <v>528</v>
      </c>
      <c r="R26" s="42">
        <v>270</v>
      </c>
      <c r="S26" s="31">
        <f t="shared" si="0"/>
        <v>2.9521646765804701</v>
      </c>
      <c r="T26" s="31">
        <f t="shared" si="1"/>
        <v>1.16204462821701</v>
      </c>
      <c r="U26" s="31">
        <f t="shared" si="2"/>
        <v>2.6015005960311339</v>
      </c>
      <c r="V26" s="31">
        <f t="shared" si="3"/>
        <v>0.19393765263611551</v>
      </c>
      <c r="W26" s="31">
        <f t="shared" si="4"/>
        <v>1.06163163519772</v>
      </c>
      <c r="X26" s="31">
        <v>3.2655129968865397</v>
      </c>
      <c r="Y26" s="31">
        <v>3.8706839674510669</v>
      </c>
      <c r="Z26" s="31">
        <v>2.029769959404601</v>
      </c>
    </row>
    <row r="27" spans="1:26">
      <c r="A27" s="331">
        <v>120</v>
      </c>
      <c r="B27" s="45" t="s">
        <v>85</v>
      </c>
      <c r="C27" s="41">
        <v>1103</v>
      </c>
      <c r="D27" s="42">
        <v>1143</v>
      </c>
      <c r="E27" s="42">
        <v>1226</v>
      </c>
      <c r="F27" s="42">
        <v>1251</v>
      </c>
      <c r="G27" s="42">
        <v>1221</v>
      </c>
      <c r="H27" s="43">
        <v>1196</v>
      </c>
      <c r="I27" s="42">
        <v>1185</v>
      </c>
      <c r="J27" s="261">
        <v>1143</v>
      </c>
      <c r="K27" s="42">
        <v>18</v>
      </c>
      <c r="L27" s="42">
        <v>1</v>
      </c>
      <c r="M27" s="42">
        <v>18</v>
      </c>
      <c r="N27" s="42">
        <v>3</v>
      </c>
      <c r="O27" s="42">
        <v>20</v>
      </c>
      <c r="P27" s="42">
        <v>20</v>
      </c>
      <c r="Q27" s="42">
        <v>47</v>
      </c>
      <c r="R27" s="42">
        <v>20</v>
      </c>
      <c r="S27" s="31">
        <f t="shared" si="0"/>
        <v>1.6319129646418857</v>
      </c>
      <c r="T27" s="31">
        <f t="shared" si="1"/>
        <v>8.7489063867016631E-2</v>
      </c>
      <c r="U27" s="31">
        <f t="shared" si="2"/>
        <v>1.4681892332789559</v>
      </c>
      <c r="V27" s="31">
        <f t="shared" si="3"/>
        <v>0.23980815347721821</v>
      </c>
      <c r="W27" s="31">
        <f t="shared" si="4"/>
        <v>1.638001638001638</v>
      </c>
      <c r="X27" s="31">
        <v>1.6722408026755853</v>
      </c>
      <c r="Y27" s="31">
        <v>3.9662447257383966</v>
      </c>
      <c r="Z27" s="31">
        <v>1.7497812773403325</v>
      </c>
    </row>
    <row r="28" spans="1:26">
      <c r="A28" s="331">
        <v>201</v>
      </c>
      <c r="B28" s="45" t="s">
        <v>21</v>
      </c>
      <c r="C28" s="41">
        <v>22488</v>
      </c>
      <c r="D28" s="42">
        <v>23235</v>
      </c>
      <c r="E28" s="42">
        <v>24133</v>
      </c>
      <c r="F28" s="42">
        <v>24223</v>
      </c>
      <c r="G28" s="42">
        <v>23550</v>
      </c>
      <c r="H28" s="43">
        <v>23589</v>
      </c>
      <c r="I28" s="42">
        <v>23274</v>
      </c>
      <c r="J28" s="261">
        <v>22927</v>
      </c>
      <c r="K28" s="42">
        <v>1158</v>
      </c>
      <c r="L28" s="42">
        <v>393</v>
      </c>
      <c r="M28" s="42">
        <v>1251</v>
      </c>
      <c r="N28" s="42">
        <v>382</v>
      </c>
      <c r="O28" s="42">
        <v>1356</v>
      </c>
      <c r="P28" s="42">
        <v>1356</v>
      </c>
      <c r="Q28" s="42">
        <v>1775</v>
      </c>
      <c r="R28" s="42">
        <v>1482</v>
      </c>
      <c r="S28" s="31">
        <f t="shared" si="0"/>
        <v>5.149413020277481</v>
      </c>
      <c r="T28" s="31">
        <f t="shared" si="1"/>
        <v>1.6914138153647513</v>
      </c>
      <c r="U28" s="31">
        <f t="shared" si="2"/>
        <v>5.1837732565366927</v>
      </c>
      <c r="V28" s="31">
        <f t="shared" si="3"/>
        <v>1.5770135821326838</v>
      </c>
      <c r="W28" s="31">
        <f t="shared" si="4"/>
        <v>5.7579617834394909</v>
      </c>
      <c r="X28" s="31">
        <v>5.7484420704565684</v>
      </c>
      <c r="Y28" s="31">
        <v>7.6265360488098306</v>
      </c>
      <c r="Z28" s="31">
        <v>6.4639944170628514</v>
      </c>
    </row>
    <row r="29" spans="1:26">
      <c r="A29" s="331">
        <v>202</v>
      </c>
      <c r="B29" s="45" t="s">
        <v>22</v>
      </c>
      <c r="C29" s="41">
        <v>7498</v>
      </c>
      <c r="D29" s="42">
        <v>7749</v>
      </c>
      <c r="E29" s="42">
        <v>8012</v>
      </c>
      <c r="F29" s="42">
        <v>8121</v>
      </c>
      <c r="G29" s="42">
        <v>8064</v>
      </c>
      <c r="H29" s="43">
        <v>7987</v>
      </c>
      <c r="I29" s="42">
        <v>8028</v>
      </c>
      <c r="J29" s="261">
        <v>7793</v>
      </c>
      <c r="K29" s="42">
        <v>258</v>
      </c>
      <c r="L29" s="42">
        <v>85</v>
      </c>
      <c r="M29" s="42">
        <v>314</v>
      </c>
      <c r="N29" s="42">
        <v>31</v>
      </c>
      <c r="O29" s="42">
        <v>218</v>
      </c>
      <c r="P29" s="42">
        <v>288</v>
      </c>
      <c r="Q29" s="42">
        <v>490</v>
      </c>
      <c r="R29" s="42">
        <v>355</v>
      </c>
      <c r="S29" s="31">
        <f t="shared" si="0"/>
        <v>3.4409175780208057</v>
      </c>
      <c r="T29" s="31">
        <f t="shared" si="1"/>
        <v>1.0969157310620725</v>
      </c>
      <c r="U29" s="31">
        <f t="shared" si="2"/>
        <v>3.9191213180229654</v>
      </c>
      <c r="V29" s="31">
        <f t="shared" si="3"/>
        <v>0.38172638837581579</v>
      </c>
      <c r="W29" s="31">
        <f t="shared" si="4"/>
        <v>2.7033730158730158</v>
      </c>
      <c r="X29" s="31">
        <v>3.6058595217227998</v>
      </c>
      <c r="Y29" s="31">
        <v>6.1036372695565522</v>
      </c>
      <c r="Z29" s="31">
        <v>4.5553702040292565</v>
      </c>
    </row>
    <row r="30" spans="1:26">
      <c r="A30" s="331">
        <v>203</v>
      </c>
      <c r="B30" s="45" t="s">
        <v>23</v>
      </c>
      <c r="C30" s="41">
        <v>5474</v>
      </c>
      <c r="D30" s="42">
        <v>5576</v>
      </c>
      <c r="E30" s="42">
        <v>5620</v>
      </c>
      <c r="F30" s="42">
        <v>5537</v>
      </c>
      <c r="G30" s="42">
        <v>5527</v>
      </c>
      <c r="H30" s="43">
        <v>5512</v>
      </c>
      <c r="I30" s="42">
        <v>5492</v>
      </c>
      <c r="J30" s="261">
        <v>5509</v>
      </c>
      <c r="K30" s="42">
        <v>178</v>
      </c>
      <c r="L30" s="42">
        <v>67</v>
      </c>
      <c r="M30" s="42">
        <v>145</v>
      </c>
      <c r="N30" s="42">
        <v>38</v>
      </c>
      <c r="O30" s="42">
        <v>227</v>
      </c>
      <c r="P30" s="42">
        <v>165</v>
      </c>
      <c r="Q30" s="42">
        <v>190</v>
      </c>
      <c r="R30" s="42">
        <v>166</v>
      </c>
      <c r="S30" s="31">
        <f t="shared" si="0"/>
        <v>3.2517354767994151</v>
      </c>
      <c r="T30" s="31">
        <f t="shared" si="1"/>
        <v>1.2015781922525108</v>
      </c>
      <c r="U30" s="31">
        <f t="shared" si="2"/>
        <v>2.580071174377224</v>
      </c>
      <c r="V30" s="31">
        <f t="shared" si="3"/>
        <v>0.68629221600144485</v>
      </c>
      <c r="W30" s="31">
        <f t="shared" si="4"/>
        <v>4.1071105482178396</v>
      </c>
      <c r="X30" s="31">
        <v>2.9934687953555876</v>
      </c>
      <c r="Y30" s="31">
        <v>3.459577567370721</v>
      </c>
      <c r="Z30" s="31">
        <v>3.0132510437465965</v>
      </c>
    </row>
    <row r="31" spans="1:26">
      <c r="A31" s="331">
        <v>204</v>
      </c>
      <c r="B31" s="45" t="s">
        <v>24</v>
      </c>
      <c r="C31" s="41">
        <v>555</v>
      </c>
      <c r="D31" s="42">
        <v>554</v>
      </c>
      <c r="E31" s="42">
        <v>569</v>
      </c>
      <c r="F31" s="42">
        <v>570</v>
      </c>
      <c r="G31" s="42">
        <v>581</v>
      </c>
      <c r="H31" s="43">
        <v>579</v>
      </c>
      <c r="I31" s="42">
        <v>579</v>
      </c>
      <c r="J31" s="261">
        <v>615</v>
      </c>
      <c r="K31" s="42">
        <v>17</v>
      </c>
      <c r="L31" s="42">
        <v>11</v>
      </c>
      <c r="M31" s="42">
        <v>12</v>
      </c>
      <c r="N31" s="42">
        <v>1</v>
      </c>
      <c r="O31" s="42">
        <v>12</v>
      </c>
      <c r="P31" s="42">
        <v>22</v>
      </c>
      <c r="Q31" s="42">
        <v>27</v>
      </c>
      <c r="R31" s="42">
        <v>42</v>
      </c>
      <c r="S31" s="31">
        <f t="shared" si="0"/>
        <v>3.0630630630630629</v>
      </c>
      <c r="T31" s="31">
        <f t="shared" si="1"/>
        <v>1.9855595667870036</v>
      </c>
      <c r="U31" s="31">
        <f t="shared" si="2"/>
        <v>2.1089630931458698</v>
      </c>
      <c r="V31" s="31">
        <f t="shared" si="3"/>
        <v>0.17543859649122806</v>
      </c>
      <c r="W31" s="31">
        <f t="shared" si="4"/>
        <v>2.0654044750430294</v>
      </c>
      <c r="X31" s="31">
        <v>3.7996545768566494</v>
      </c>
      <c r="Y31" s="31">
        <v>4.6632124352331603</v>
      </c>
      <c r="Z31" s="31">
        <v>6.8292682926829276</v>
      </c>
    </row>
    <row r="32" spans="1:26">
      <c r="A32" s="331">
        <v>205</v>
      </c>
      <c r="B32" s="45" t="s">
        <v>25</v>
      </c>
      <c r="C32" s="41">
        <v>2094</v>
      </c>
      <c r="D32" s="42">
        <v>2143</v>
      </c>
      <c r="E32" s="42">
        <v>2206</v>
      </c>
      <c r="F32" s="42">
        <v>2196</v>
      </c>
      <c r="G32" s="42">
        <v>2159</v>
      </c>
      <c r="H32" s="43">
        <v>2013</v>
      </c>
      <c r="I32" s="42">
        <v>2031</v>
      </c>
      <c r="J32" s="261">
        <v>1993</v>
      </c>
      <c r="K32" s="42">
        <v>60</v>
      </c>
      <c r="L32" s="42">
        <v>27</v>
      </c>
      <c r="M32" s="42">
        <v>73</v>
      </c>
      <c r="N32" s="42">
        <v>0</v>
      </c>
      <c r="O32" s="42">
        <v>39</v>
      </c>
      <c r="P32" s="42">
        <v>37</v>
      </c>
      <c r="Q32" s="42">
        <v>114</v>
      </c>
      <c r="R32" s="42">
        <v>61</v>
      </c>
      <c r="S32" s="31">
        <f t="shared" si="0"/>
        <v>2.8653295128939829</v>
      </c>
      <c r="T32" s="31">
        <f t="shared" si="1"/>
        <v>1.2599160055996266</v>
      </c>
      <c r="U32" s="31">
        <f t="shared" si="2"/>
        <v>3.309156844968268</v>
      </c>
      <c r="V32" s="31">
        <f t="shared" si="3"/>
        <v>0</v>
      </c>
      <c r="W32" s="31">
        <f t="shared" si="4"/>
        <v>1.8063918480778138</v>
      </c>
      <c r="X32" s="31">
        <v>1.8380526577247889</v>
      </c>
      <c r="Y32" s="31">
        <v>5.6129985228951256</v>
      </c>
      <c r="Z32" s="31">
        <v>3.0607124937280483</v>
      </c>
    </row>
    <row r="33" spans="1:26">
      <c r="A33" s="331">
        <v>206</v>
      </c>
      <c r="B33" s="45" t="s">
        <v>26</v>
      </c>
      <c r="C33" s="41">
        <v>3704</v>
      </c>
      <c r="D33" s="42">
        <v>3837</v>
      </c>
      <c r="E33" s="42">
        <v>3948</v>
      </c>
      <c r="F33" s="42">
        <v>3986</v>
      </c>
      <c r="G33" s="42">
        <v>3943</v>
      </c>
      <c r="H33" s="43">
        <v>3822</v>
      </c>
      <c r="I33" s="42">
        <v>3789</v>
      </c>
      <c r="J33" s="261">
        <v>3685</v>
      </c>
      <c r="K33" s="42">
        <v>120</v>
      </c>
      <c r="L33" s="42">
        <v>28</v>
      </c>
      <c r="M33" s="42">
        <v>135</v>
      </c>
      <c r="N33" s="42">
        <v>6</v>
      </c>
      <c r="O33" s="42">
        <v>93</v>
      </c>
      <c r="P33" s="42">
        <v>149</v>
      </c>
      <c r="Q33" s="42">
        <v>149</v>
      </c>
      <c r="R33" s="42">
        <v>112</v>
      </c>
      <c r="S33" s="31">
        <f t="shared" si="0"/>
        <v>3.2397408207343417</v>
      </c>
      <c r="T33" s="31">
        <f t="shared" si="1"/>
        <v>0.72973677352097988</v>
      </c>
      <c r="U33" s="31">
        <f t="shared" si="2"/>
        <v>3.4194528875379939</v>
      </c>
      <c r="V33" s="31">
        <f t="shared" si="3"/>
        <v>0.15052684395383845</v>
      </c>
      <c r="W33" s="31">
        <f t="shared" si="4"/>
        <v>2.3586101952827798</v>
      </c>
      <c r="X33" s="31">
        <v>3.8984824699110416</v>
      </c>
      <c r="Y33" s="31">
        <v>3.9324359989443129</v>
      </c>
      <c r="Z33" s="31">
        <v>3.039348710990502</v>
      </c>
    </row>
    <row r="34" spans="1:26">
      <c r="A34" s="331">
        <v>207</v>
      </c>
      <c r="B34" s="45" t="s">
        <v>27</v>
      </c>
      <c r="C34" s="41">
        <v>2713</v>
      </c>
      <c r="D34" s="42">
        <v>2769</v>
      </c>
      <c r="E34" s="42">
        <v>2775</v>
      </c>
      <c r="F34" s="42">
        <v>2726</v>
      </c>
      <c r="G34" s="42">
        <v>2650</v>
      </c>
      <c r="H34" s="43">
        <v>2613</v>
      </c>
      <c r="I34" s="42">
        <v>2604</v>
      </c>
      <c r="J34" s="261">
        <v>2577</v>
      </c>
      <c r="K34" s="42">
        <v>39</v>
      </c>
      <c r="L34" s="42">
        <v>8</v>
      </c>
      <c r="M34" s="42">
        <v>41</v>
      </c>
      <c r="N34" s="42">
        <v>9</v>
      </c>
      <c r="O34" s="42">
        <v>33</v>
      </c>
      <c r="P34" s="42">
        <v>67</v>
      </c>
      <c r="Q34" s="42">
        <v>102</v>
      </c>
      <c r="R34" s="42">
        <v>57</v>
      </c>
      <c r="S34" s="31">
        <f t="shared" si="0"/>
        <v>1.4375230372281607</v>
      </c>
      <c r="T34" s="31">
        <f t="shared" si="1"/>
        <v>0.28891296496930302</v>
      </c>
      <c r="U34" s="31">
        <f t="shared" si="2"/>
        <v>1.4774774774774775</v>
      </c>
      <c r="V34" s="31">
        <f t="shared" si="3"/>
        <v>0.33015407190022011</v>
      </c>
      <c r="W34" s="31">
        <f t="shared" si="4"/>
        <v>1.2452830188679245</v>
      </c>
      <c r="X34" s="31">
        <v>2.5641025641025639</v>
      </c>
      <c r="Y34" s="31">
        <v>3.9170506912442393</v>
      </c>
      <c r="Z34" s="31">
        <v>2.2118742724097791</v>
      </c>
    </row>
    <row r="35" spans="1:26">
      <c r="A35" s="331">
        <v>208</v>
      </c>
      <c r="B35" s="45" t="s">
        <v>28</v>
      </c>
      <c r="C35" s="41">
        <v>2954</v>
      </c>
      <c r="D35" s="42">
        <v>3014</v>
      </c>
      <c r="E35" s="42">
        <v>3054</v>
      </c>
      <c r="F35" s="42">
        <v>3022</v>
      </c>
      <c r="G35" s="42">
        <v>2909</v>
      </c>
      <c r="H35" s="43">
        <v>2934</v>
      </c>
      <c r="I35" s="42">
        <v>2875</v>
      </c>
      <c r="J35" s="261">
        <v>2879</v>
      </c>
      <c r="K35" s="42">
        <v>177</v>
      </c>
      <c r="L35" s="42">
        <v>27</v>
      </c>
      <c r="M35" s="42">
        <v>100</v>
      </c>
      <c r="N35" s="42">
        <v>22</v>
      </c>
      <c r="O35" s="42">
        <v>149</v>
      </c>
      <c r="P35" s="42">
        <v>194</v>
      </c>
      <c r="Q35" s="42">
        <v>254</v>
      </c>
      <c r="R35" s="42">
        <v>185</v>
      </c>
      <c r="S35" s="31">
        <f t="shared" si="0"/>
        <v>5.9918754231550446</v>
      </c>
      <c r="T35" s="31">
        <f t="shared" si="1"/>
        <v>0.89581950895819518</v>
      </c>
      <c r="U35" s="31">
        <f t="shared" si="2"/>
        <v>3.2743942370661432</v>
      </c>
      <c r="V35" s="31">
        <f t="shared" si="3"/>
        <v>0.72799470549305101</v>
      </c>
      <c r="W35" s="31">
        <f t="shared" si="4"/>
        <v>5.1220350635957379</v>
      </c>
      <c r="X35" s="31">
        <v>6.6121336059986362</v>
      </c>
      <c r="Y35" s="31">
        <v>8.8347826086956509</v>
      </c>
      <c r="Z35" s="31">
        <v>6.4258423063563734</v>
      </c>
    </row>
    <row r="36" spans="1:26">
      <c r="A36" s="331">
        <v>209</v>
      </c>
      <c r="B36" s="45" t="s">
        <v>29</v>
      </c>
      <c r="C36" s="41">
        <v>2147</v>
      </c>
      <c r="D36" s="42">
        <v>2208</v>
      </c>
      <c r="E36" s="42">
        <v>2234</v>
      </c>
      <c r="F36" s="42">
        <v>2256</v>
      </c>
      <c r="G36" s="42">
        <v>2209</v>
      </c>
      <c r="H36" s="43">
        <v>2176</v>
      </c>
      <c r="I36" s="42">
        <v>2202</v>
      </c>
      <c r="J36" s="261">
        <v>2125</v>
      </c>
      <c r="K36" s="42">
        <v>77</v>
      </c>
      <c r="L36" s="42">
        <v>24</v>
      </c>
      <c r="M36" s="42">
        <v>134</v>
      </c>
      <c r="N36" s="42">
        <v>24</v>
      </c>
      <c r="O36" s="42">
        <v>94</v>
      </c>
      <c r="P36" s="42">
        <v>159</v>
      </c>
      <c r="Q36" s="42">
        <v>174</v>
      </c>
      <c r="R36" s="42">
        <v>114</v>
      </c>
      <c r="S36" s="31">
        <f t="shared" si="0"/>
        <v>3.5863996273870518</v>
      </c>
      <c r="T36" s="31">
        <f t="shared" si="1"/>
        <v>1.0869565217391304</v>
      </c>
      <c r="U36" s="31">
        <f t="shared" si="2"/>
        <v>5.9982094897045659</v>
      </c>
      <c r="V36" s="31">
        <f t="shared" si="3"/>
        <v>1.0638297872340425</v>
      </c>
      <c r="W36" s="31">
        <f t="shared" si="4"/>
        <v>4.2553191489361701</v>
      </c>
      <c r="X36" s="31">
        <v>7.3069852941176476</v>
      </c>
      <c r="Y36" s="31">
        <v>7.9019073569482288</v>
      </c>
      <c r="Z36" s="31">
        <v>5.3647058823529408</v>
      </c>
    </row>
    <row r="37" spans="1:26">
      <c r="A37" s="331">
        <v>210</v>
      </c>
      <c r="B37" s="45" t="s">
        <v>30</v>
      </c>
      <c r="C37" s="41">
        <v>19522</v>
      </c>
      <c r="D37" s="42">
        <v>20432</v>
      </c>
      <c r="E37" s="42">
        <v>21117</v>
      </c>
      <c r="F37" s="42">
        <v>21069</v>
      </c>
      <c r="G37" s="42">
        <v>21213</v>
      </c>
      <c r="H37" s="43">
        <v>21142</v>
      </c>
      <c r="I37" s="42">
        <v>20847</v>
      </c>
      <c r="J37" s="261">
        <v>20572</v>
      </c>
      <c r="K37" s="42">
        <v>901</v>
      </c>
      <c r="L37" s="42">
        <v>290</v>
      </c>
      <c r="M37" s="42">
        <v>981</v>
      </c>
      <c r="N37" s="42">
        <v>123</v>
      </c>
      <c r="O37" s="42">
        <v>663</v>
      </c>
      <c r="P37" s="42">
        <v>1303</v>
      </c>
      <c r="Q37" s="42">
        <v>1459</v>
      </c>
      <c r="R37" s="42">
        <v>1297</v>
      </c>
      <c r="S37" s="31">
        <f t="shared" si="0"/>
        <v>4.6153058088310628</v>
      </c>
      <c r="T37" s="31">
        <f t="shared" si="1"/>
        <v>1.4193422083007048</v>
      </c>
      <c r="U37" s="31">
        <f t="shared" si="2"/>
        <v>4.645546242363972</v>
      </c>
      <c r="V37" s="31">
        <f t="shared" si="3"/>
        <v>0.58379609853339032</v>
      </c>
      <c r="W37" s="31">
        <f t="shared" si="4"/>
        <v>3.1254419459765237</v>
      </c>
      <c r="X37" s="31">
        <v>6.1630876927443001</v>
      </c>
      <c r="Y37" s="31">
        <v>6.9986089125533653</v>
      </c>
      <c r="Z37" s="31">
        <v>6.3046859809449742</v>
      </c>
    </row>
    <row r="38" spans="1:26">
      <c r="A38" s="331">
        <v>211</v>
      </c>
      <c r="B38" s="45" t="s">
        <v>31</v>
      </c>
      <c r="C38" s="41">
        <v>1215</v>
      </c>
      <c r="D38" s="42">
        <v>1297</v>
      </c>
      <c r="E38" s="42">
        <v>1357</v>
      </c>
      <c r="F38" s="42">
        <v>1346</v>
      </c>
      <c r="G38" s="42">
        <v>1332</v>
      </c>
      <c r="H38" s="43">
        <v>1327</v>
      </c>
      <c r="I38" s="42">
        <v>1333</v>
      </c>
      <c r="J38" s="261">
        <v>1268</v>
      </c>
      <c r="K38" s="42">
        <v>38</v>
      </c>
      <c r="L38" s="42">
        <v>5</v>
      </c>
      <c r="M38" s="42">
        <v>106</v>
      </c>
      <c r="N38" s="42">
        <v>32</v>
      </c>
      <c r="O38" s="42">
        <v>53</v>
      </c>
      <c r="P38" s="42">
        <v>12</v>
      </c>
      <c r="Q38" s="42">
        <v>69</v>
      </c>
      <c r="R38" s="42">
        <v>35</v>
      </c>
      <c r="S38" s="31">
        <f t="shared" si="0"/>
        <v>3.1275720164609053</v>
      </c>
      <c r="T38" s="31">
        <f t="shared" si="1"/>
        <v>0.38550501156515038</v>
      </c>
      <c r="U38" s="31">
        <f t="shared" si="2"/>
        <v>7.8113485630066331</v>
      </c>
      <c r="V38" s="31">
        <f t="shared" si="3"/>
        <v>2.3774145616641902</v>
      </c>
      <c r="W38" s="31">
        <f t="shared" si="4"/>
        <v>3.9789789789789789</v>
      </c>
      <c r="X38" s="31">
        <v>0.90429540316503387</v>
      </c>
      <c r="Y38" s="31">
        <v>5.1762940735183793</v>
      </c>
      <c r="Z38" s="31">
        <v>2.7602523659305991</v>
      </c>
    </row>
    <row r="39" spans="1:26">
      <c r="A39" s="331">
        <v>212</v>
      </c>
      <c r="B39" s="45" t="s">
        <v>32</v>
      </c>
      <c r="C39" s="41">
        <v>1718</v>
      </c>
      <c r="D39" s="42">
        <v>1759</v>
      </c>
      <c r="E39" s="42">
        <v>1833</v>
      </c>
      <c r="F39" s="42">
        <v>1800</v>
      </c>
      <c r="G39" s="42">
        <v>1745</v>
      </c>
      <c r="H39" s="43">
        <v>1756</v>
      </c>
      <c r="I39" s="42">
        <v>1681</v>
      </c>
      <c r="J39" s="261">
        <v>1694</v>
      </c>
      <c r="K39" s="42">
        <v>37</v>
      </c>
      <c r="L39" s="42">
        <v>19</v>
      </c>
      <c r="M39" s="42">
        <v>56</v>
      </c>
      <c r="N39" s="42">
        <v>1</v>
      </c>
      <c r="O39" s="42">
        <v>47</v>
      </c>
      <c r="P39" s="42">
        <v>102</v>
      </c>
      <c r="Q39" s="42">
        <v>57</v>
      </c>
      <c r="R39" s="42">
        <v>53</v>
      </c>
      <c r="S39" s="31">
        <f t="shared" si="0"/>
        <v>2.1536670547147847</v>
      </c>
      <c r="T39" s="31">
        <f t="shared" si="1"/>
        <v>1.0801591813530413</v>
      </c>
      <c r="U39" s="31">
        <f t="shared" si="2"/>
        <v>3.055100927441353</v>
      </c>
      <c r="V39" s="31">
        <f t="shared" si="3"/>
        <v>5.5555555555555552E-2</v>
      </c>
      <c r="W39" s="31">
        <f t="shared" si="4"/>
        <v>2.6934097421203438</v>
      </c>
      <c r="X39" s="31">
        <v>5.808656036446469</v>
      </c>
      <c r="Y39" s="31">
        <v>3.3908387864366452</v>
      </c>
      <c r="Z39" s="31">
        <v>3.1286894923258561</v>
      </c>
    </row>
    <row r="40" spans="1:26">
      <c r="A40" s="331">
        <v>213</v>
      </c>
      <c r="B40" s="45" t="s">
        <v>33</v>
      </c>
      <c r="C40" s="41">
        <v>6078</v>
      </c>
      <c r="D40" s="42">
        <v>6303</v>
      </c>
      <c r="E40" s="42">
        <v>6449</v>
      </c>
      <c r="F40" s="42">
        <v>6582</v>
      </c>
      <c r="G40" s="42">
        <v>6723</v>
      </c>
      <c r="H40" s="43">
        <v>6652</v>
      </c>
      <c r="I40" s="42">
        <v>6609</v>
      </c>
      <c r="J40" s="261">
        <v>6565</v>
      </c>
      <c r="K40" s="42">
        <v>368</v>
      </c>
      <c r="L40" s="42">
        <v>79</v>
      </c>
      <c r="M40" s="42">
        <v>385</v>
      </c>
      <c r="N40" s="42">
        <v>8</v>
      </c>
      <c r="O40" s="42">
        <v>157</v>
      </c>
      <c r="P40" s="42">
        <v>214</v>
      </c>
      <c r="Q40" s="42">
        <v>513</v>
      </c>
      <c r="R40" s="42">
        <v>440</v>
      </c>
      <c r="S40" s="31">
        <f t="shared" ref="S40:S71" si="5">(K40/C40)*100</f>
        <v>6.0546232313260946</v>
      </c>
      <c r="T40" s="31">
        <f t="shared" ref="T40:T71" si="6">(L40/D40)*100</f>
        <v>1.2533714104394733</v>
      </c>
      <c r="U40" s="31">
        <f t="shared" ref="U40:U71" si="7">(M40/E40)*100</f>
        <v>5.9699178167157694</v>
      </c>
      <c r="V40" s="31">
        <f t="shared" ref="V40:V71" si="8">(N40/F40)*100</f>
        <v>0.12154360376785171</v>
      </c>
      <c r="W40" s="31">
        <f t="shared" ref="W40:W71" si="9">(O40/G40)*100</f>
        <v>2.335266993901532</v>
      </c>
      <c r="X40" s="31">
        <v>3.2170775706554418</v>
      </c>
      <c r="Y40" s="31">
        <v>7.7621425329096692</v>
      </c>
      <c r="Z40" s="31">
        <v>6.7022086824067015</v>
      </c>
    </row>
    <row r="41" spans="1:26">
      <c r="A41" s="331">
        <v>214</v>
      </c>
      <c r="B41" s="45" t="s">
        <v>34</v>
      </c>
      <c r="C41" s="41">
        <v>3455</v>
      </c>
      <c r="D41" s="42">
        <v>3781</v>
      </c>
      <c r="E41" s="42">
        <v>3895</v>
      </c>
      <c r="F41" s="42">
        <v>4117</v>
      </c>
      <c r="G41" s="42">
        <v>4241</v>
      </c>
      <c r="H41" s="43">
        <v>4367</v>
      </c>
      <c r="I41" s="42">
        <v>4500</v>
      </c>
      <c r="J41" s="261">
        <v>4321</v>
      </c>
      <c r="K41" s="42">
        <v>235</v>
      </c>
      <c r="L41" s="42">
        <v>75</v>
      </c>
      <c r="M41" s="42">
        <v>293</v>
      </c>
      <c r="N41" s="42">
        <v>19</v>
      </c>
      <c r="O41" s="42">
        <v>178</v>
      </c>
      <c r="P41" s="42">
        <v>265</v>
      </c>
      <c r="Q41" s="42">
        <v>536</v>
      </c>
      <c r="R41" s="42">
        <v>487</v>
      </c>
      <c r="S41" s="31">
        <f t="shared" si="5"/>
        <v>6.8017366136034738</v>
      </c>
      <c r="T41" s="31">
        <f t="shared" si="6"/>
        <v>1.9836022216344882</v>
      </c>
      <c r="U41" s="31">
        <f t="shared" si="7"/>
        <v>7.522464698331194</v>
      </c>
      <c r="V41" s="31">
        <f t="shared" si="8"/>
        <v>0.46150109302890457</v>
      </c>
      <c r="W41" s="31">
        <f t="shared" si="9"/>
        <v>4.1971233199717046</v>
      </c>
      <c r="X41" s="31">
        <v>6.0682390657201744</v>
      </c>
      <c r="Y41" s="31">
        <v>11.911111111111111</v>
      </c>
      <c r="Z41" s="31">
        <v>11.270539227030781</v>
      </c>
    </row>
    <row r="42" spans="1:26">
      <c r="A42" s="331">
        <v>215</v>
      </c>
      <c r="B42" s="45" t="s">
        <v>35</v>
      </c>
      <c r="C42" s="41">
        <v>1975</v>
      </c>
      <c r="D42" s="42">
        <v>2090</v>
      </c>
      <c r="E42" s="42">
        <v>2157</v>
      </c>
      <c r="F42" s="42">
        <v>2160</v>
      </c>
      <c r="G42" s="42">
        <v>2182</v>
      </c>
      <c r="H42" s="43">
        <v>2089</v>
      </c>
      <c r="I42" s="42">
        <v>2063</v>
      </c>
      <c r="J42" s="261">
        <v>2036</v>
      </c>
      <c r="K42" s="42">
        <v>130</v>
      </c>
      <c r="L42" s="42">
        <v>28</v>
      </c>
      <c r="M42" s="42">
        <v>137</v>
      </c>
      <c r="N42" s="42">
        <v>4</v>
      </c>
      <c r="O42" s="42">
        <v>24</v>
      </c>
      <c r="P42" s="42">
        <v>54</v>
      </c>
      <c r="Q42" s="42">
        <v>210</v>
      </c>
      <c r="R42" s="42">
        <v>124</v>
      </c>
      <c r="S42" s="31">
        <f t="shared" si="5"/>
        <v>6.5822784810126587</v>
      </c>
      <c r="T42" s="31">
        <f t="shared" si="6"/>
        <v>1.3397129186602872</v>
      </c>
      <c r="U42" s="31">
        <f t="shared" si="7"/>
        <v>6.351414000927214</v>
      </c>
      <c r="V42" s="31">
        <f t="shared" si="8"/>
        <v>0.1851851851851852</v>
      </c>
      <c r="W42" s="31">
        <f t="shared" si="9"/>
        <v>1.0999083409715857</v>
      </c>
      <c r="X42" s="31">
        <v>2.5849688846337959</v>
      </c>
      <c r="Y42" s="31">
        <v>10.179350460494426</v>
      </c>
      <c r="Z42" s="31">
        <v>6.0903732809430258</v>
      </c>
    </row>
    <row r="43" spans="1:26">
      <c r="A43" s="331">
        <v>216</v>
      </c>
      <c r="B43" s="45" t="s">
        <v>36</v>
      </c>
      <c r="C43" s="41">
        <v>1640</v>
      </c>
      <c r="D43" s="42">
        <v>1710</v>
      </c>
      <c r="E43" s="42">
        <v>1749</v>
      </c>
      <c r="F43" s="42">
        <v>1834</v>
      </c>
      <c r="G43" s="42">
        <v>1900</v>
      </c>
      <c r="H43" s="43">
        <v>1871</v>
      </c>
      <c r="I43" s="42">
        <v>1857</v>
      </c>
      <c r="J43" s="261">
        <v>1845</v>
      </c>
      <c r="K43" s="42">
        <v>107</v>
      </c>
      <c r="L43" s="42">
        <v>33</v>
      </c>
      <c r="M43" s="42">
        <v>131</v>
      </c>
      <c r="N43" s="42">
        <v>15</v>
      </c>
      <c r="O43" s="42">
        <v>80</v>
      </c>
      <c r="P43" s="42">
        <v>244</v>
      </c>
      <c r="Q43" s="42">
        <v>161</v>
      </c>
      <c r="R43" s="42">
        <v>169</v>
      </c>
      <c r="S43" s="31">
        <f t="shared" si="5"/>
        <v>6.524390243902439</v>
      </c>
      <c r="T43" s="31">
        <f t="shared" si="6"/>
        <v>1.9298245614035088</v>
      </c>
      <c r="U43" s="31">
        <f t="shared" si="7"/>
        <v>7.4899942824471131</v>
      </c>
      <c r="V43" s="31">
        <f t="shared" si="8"/>
        <v>0.81788440567066523</v>
      </c>
      <c r="W43" s="31">
        <f t="shared" si="9"/>
        <v>4.2105263157894735</v>
      </c>
      <c r="X43" s="31">
        <v>13.041154462854088</v>
      </c>
      <c r="Y43" s="31">
        <v>8.6698976844372631</v>
      </c>
      <c r="Z43" s="31">
        <v>9.1598915989159888</v>
      </c>
    </row>
    <row r="44" spans="1:26">
      <c r="A44" s="331">
        <v>301</v>
      </c>
      <c r="B44" s="45" t="s">
        <v>37</v>
      </c>
      <c r="C44" s="41">
        <v>12846</v>
      </c>
      <c r="D44" s="42">
        <v>13061</v>
      </c>
      <c r="E44" s="42">
        <v>13383</v>
      </c>
      <c r="F44" s="42">
        <v>13131</v>
      </c>
      <c r="G44" s="42">
        <v>12872</v>
      </c>
      <c r="H44" s="43">
        <v>12550</v>
      </c>
      <c r="I44" s="42">
        <v>12274</v>
      </c>
      <c r="J44" s="261">
        <v>11876</v>
      </c>
      <c r="K44" s="42">
        <v>445</v>
      </c>
      <c r="L44" s="42">
        <v>175</v>
      </c>
      <c r="M44" s="42">
        <v>518</v>
      </c>
      <c r="N44" s="42">
        <v>54</v>
      </c>
      <c r="O44" s="42">
        <v>296</v>
      </c>
      <c r="P44" s="42">
        <v>346</v>
      </c>
      <c r="Q44" s="42">
        <v>477</v>
      </c>
      <c r="R44" s="42">
        <v>484</v>
      </c>
      <c r="S44" s="31">
        <f t="shared" si="5"/>
        <v>3.4641133426747626</v>
      </c>
      <c r="T44" s="31">
        <f t="shared" si="6"/>
        <v>1.3398667789602634</v>
      </c>
      <c r="U44" s="31">
        <f t="shared" si="7"/>
        <v>3.8705820817454981</v>
      </c>
      <c r="V44" s="31">
        <f t="shared" si="8"/>
        <v>0.411240575736806</v>
      </c>
      <c r="W44" s="31">
        <f t="shared" si="9"/>
        <v>2.2995649471721564</v>
      </c>
      <c r="X44" s="31">
        <v>2.7569721115537851</v>
      </c>
      <c r="Y44" s="31">
        <v>3.8862636467329312</v>
      </c>
      <c r="Z44" s="31">
        <v>4.0754462782081511</v>
      </c>
    </row>
    <row r="45" spans="1:26">
      <c r="A45" s="331">
        <v>302</v>
      </c>
      <c r="B45" s="45" t="s">
        <v>38</v>
      </c>
      <c r="C45" s="41">
        <v>5817</v>
      </c>
      <c r="D45" s="42">
        <v>5877</v>
      </c>
      <c r="E45" s="42">
        <v>6004</v>
      </c>
      <c r="F45" s="42">
        <v>5947</v>
      </c>
      <c r="G45" s="42">
        <v>5930</v>
      </c>
      <c r="H45" s="43">
        <v>5803</v>
      </c>
      <c r="I45" s="42">
        <v>5726</v>
      </c>
      <c r="J45" s="261">
        <v>5561</v>
      </c>
      <c r="K45" s="42">
        <v>185</v>
      </c>
      <c r="L45" s="42">
        <v>60</v>
      </c>
      <c r="M45" s="42">
        <v>153</v>
      </c>
      <c r="N45" s="42">
        <v>7</v>
      </c>
      <c r="O45" s="42">
        <v>156</v>
      </c>
      <c r="P45" s="42">
        <v>165</v>
      </c>
      <c r="Q45" s="42">
        <v>319</v>
      </c>
      <c r="R45" s="42">
        <v>172</v>
      </c>
      <c r="S45" s="31">
        <f t="shared" si="5"/>
        <v>3.1803335052432526</v>
      </c>
      <c r="T45" s="31">
        <f t="shared" si="6"/>
        <v>1.0209290454313424</v>
      </c>
      <c r="U45" s="31">
        <f t="shared" si="7"/>
        <v>2.5483011325782812</v>
      </c>
      <c r="V45" s="31">
        <f t="shared" si="8"/>
        <v>0.11770640659155877</v>
      </c>
      <c r="W45" s="31">
        <f t="shared" si="9"/>
        <v>2.6306913996627319</v>
      </c>
      <c r="X45" s="31">
        <v>2.8433568843701535</v>
      </c>
      <c r="Y45" s="31">
        <v>5.5710792874607051</v>
      </c>
      <c r="Z45" s="31">
        <v>3.0929688904873225</v>
      </c>
    </row>
    <row r="46" spans="1:26">
      <c r="A46" s="331">
        <v>303</v>
      </c>
      <c r="B46" s="45" t="s">
        <v>39</v>
      </c>
      <c r="C46" s="41">
        <v>7411</v>
      </c>
      <c r="D46" s="42">
        <v>7603</v>
      </c>
      <c r="E46" s="42">
        <v>8076</v>
      </c>
      <c r="F46" s="42">
        <v>7970</v>
      </c>
      <c r="G46" s="42">
        <v>7903</v>
      </c>
      <c r="H46" s="43">
        <v>7795</v>
      </c>
      <c r="I46" s="42">
        <v>7671</v>
      </c>
      <c r="J46" s="261">
        <v>7432</v>
      </c>
      <c r="K46" s="42">
        <v>373</v>
      </c>
      <c r="L46" s="42">
        <v>124</v>
      </c>
      <c r="M46" s="42">
        <v>309</v>
      </c>
      <c r="N46" s="42">
        <v>57</v>
      </c>
      <c r="O46" s="42">
        <v>253</v>
      </c>
      <c r="P46" s="42">
        <v>304</v>
      </c>
      <c r="Q46" s="42">
        <v>413</v>
      </c>
      <c r="R46" s="42">
        <v>464</v>
      </c>
      <c r="S46" s="31">
        <f t="shared" si="5"/>
        <v>5.0330589664012955</v>
      </c>
      <c r="T46" s="31">
        <f t="shared" si="6"/>
        <v>1.6309351571747996</v>
      </c>
      <c r="U46" s="31">
        <f t="shared" si="7"/>
        <v>3.8261515601783063</v>
      </c>
      <c r="V46" s="31">
        <f t="shared" si="8"/>
        <v>0.71518193224592219</v>
      </c>
      <c r="W46" s="31">
        <f t="shared" si="9"/>
        <v>3.2013159559660886</v>
      </c>
      <c r="X46" s="31">
        <v>3.8999358563181525</v>
      </c>
      <c r="Y46" s="31">
        <v>5.3839134402294357</v>
      </c>
      <c r="Z46" s="31">
        <v>6.2432723358449946</v>
      </c>
    </row>
    <row r="47" spans="1:26">
      <c r="A47" s="331">
        <v>304</v>
      </c>
      <c r="B47" s="45" t="s">
        <v>40</v>
      </c>
      <c r="C47" s="41">
        <v>1476</v>
      </c>
      <c r="D47" s="42">
        <v>1524</v>
      </c>
      <c r="E47" s="42">
        <v>1548</v>
      </c>
      <c r="F47" s="42">
        <v>1594</v>
      </c>
      <c r="G47" s="42">
        <v>1614</v>
      </c>
      <c r="H47" s="43">
        <v>1669</v>
      </c>
      <c r="I47" s="42">
        <v>1632</v>
      </c>
      <c r="J47" s="261">
        <v>1629</v>
      </c>
      <c r="K47" s="42">
        <v>59</v>
      </c>
      <c r="L47" s="42">
        <v>19</v>
      </c>
      <c r="M47" s="42">
        <v>47</v>
      </c>
      <c r="N47" s="42">
        <v>95</v>
      </c>
      <c r="O47" s="42">
        <v>30</v>
      </c>
      <c r="P47" s="42">
        <v>56</v>
      </c>
      <c r="Q47" s="42">
        <v>70</v>
      </c>
      <c r="R47" s="42">
        <v>49</v>
      </c>
      <c r="S47" s="31">
        <f t="shared" si="5"/>
        <v>3.9972899728997291</v>
      </c>
      <c r="T47" s="31">
        <f t="shared" si="6"/>
        <v>1.246719160104987</v>
      </c>
      <c r="U47" s="31">
        <f t="shared" si="7"/>
        <v>3.0361757105943155</v>
      </c>
      <c r="V47" s="31">
        <f t="shared" si="8"/>
        <v>5.9598494353826847</v>
      </c>
      <c r="W47" s="31">
        <f t="shared" si="9"/>
        <v>1.8587360594795539</v>
      </c>
      <c r="X47" s="31">
        <v>3.3553025763930497</v>
      </c>
      <c r="Y47" s="31">
        <v>4.2892156862745097</v>
      </c>
      <c r="Z47" s="31">
        <v>3.0079803560466543</v>
      </c>
    </row>
    <row r="48" spans="1:26">
      <c r="A48" s="331">
        <v>305</v>
      </c>
      <c r="B48" s="45" t="s">
        <v>41</v>
      </c>
      <c r="C48" s="41">
        <v>6496</v>
      </c>
      <c r="D48" s="42">
        <v>6631</v>
      </c>
      <c r="E48" s="42">
        <v>6847</v>
      </c>
      <c r="F48" s="42">
        <v>6802</v>
      </c>
      <c r="G48" s="42">
        <v>6763</v>
      </c>
      <c r="H48" s="43">
        <v>6671</v>
      </c>
      <c r="I48" s="42">
        <v>6531</v>
      </c>
      <c r="J48" s="261">
        <v>6431</v>
      </c>
      <c r="K48" s="42">
        <v>500</v>
      </c>
      <c r="L48" s="42">
        <v>82</v>
      </c>
      <c r="M48" s="42">
        <v>379</v>
      </c>
      <c r="N48" s="42">
        <v>28</v>
      </c>
      <c r="O48" s="42">
        <v>189</v>
      </c>
      <c r="P48" s="42">
        <v>384</v>
      </c>
      <c r="Q48" s="42">
        <v>492</v>
      </c>
      <c r="R48" s="42">
        <v>408</v>
      </c>
      <c r="S48" s="31">
        <f t="shared" si="5"/>
        <v>7.6970443349753701</v>
      </c>
      <c r="T48" s="31">
        <f t="shared" si="6"/>
        <v>1.2366158950384558</v>
      </c>
      <c r="U48" s="31">
        <f t="shared" si="7"/>
        <v>5.5352709215714908</v>
      </c>
      <c r="V48" s="31">
        <f t="shared" si="8"/>
        <v>0.41164363422522787</v>
      </c>
      <c r="W48" s="31">
        <f t="shared" si="9"/>
        <v>2.7946177731775839</v>
      </c>
      <c r="X48" s="31">
        <v>5.7562584320191874</v>
      </c>
      <c r="Y48" s="31">
        <v>7.5333027101515846</v>
      </c>
      <c r="Z48" s="31">
        <v>6.3442699424661795</v>
      </c>
    </row>
    <row r="49" spans="1:26">
      <c r="A49" s="331">
        <v>306</v>
      </c>
      <c r="B49" s="45" t="s">
        <v>42</v>
      </c>
      <c r="C49" s="41">
        <v>1426</v>
      </c>
      <c r="D49" s="42">
        <v>1474</v>
      </c>
      <c r="E49" s="42">
        <v>1510</v>
      </c>
      <c r="F49" s="42">
        <v>1501</v>
      </c>
      <c r="G49" s="42">
        <v>1459</v>
      </c>
      <c r="H49" s="43">
        <v>1444</v>
      </c>
      <c r="I49" s="42">
        <v>1434</v>
      </c>
      <c r="J49" s="261">
        <v>1403</v>
      </c>
      <c r="K49" s="42">
        <v>26</v>
      </c>
      <c r="L49" s="42">
        <v>10</v>
      </c>
      <c r="M49" s="42">
        <v>20</v>
      </c>
      <c r="N49" s="42">
        <v>0</v>
      </c>
      <c r="O49" s="42">
        <v>11</v>
      </c>
      <c r="P49" s="42">
        <v>47</v>
      </c>
      <c r="Q49" s="42">
        <v>45</v>
      </c>
      <c r="R49" s="42">
        <v>30</v>
      </c>
      <c r="S49" s="31">
        <f t="shared" si="5"/>
        <v>1.8232819074333801</v>
      </c>
      <c r="T49" s="31">
        <f t="shared" si="6"/>
        <v>0.67842605156037994</v>
      </c>
      <c r="U49" s="31">
        <f t="shared" si="7"/>
        <v>1.3245033112582782</v>
      </c>
      <c r="V49" s="31">
        <f t="shared" si="8"/>
        <v>0</v>
      </c>
      <c r="W49" s="31">
        <f t="shared" si="9"/>
        <v>0.7539410555174777</v>
      </c>
      <c r="X49" s="31">
        <v>3.2548476454293631</v>
      </c>
      <c r="Y49" s="31">
        <v>3.1380753138075312</v>
      </c>
      <c r="Z49" s="31">
        <v>2.1382751247327159</v>
      </c>
    </row>
    <row r="50" spans="1:26">
      <c r="A50" s="331">
        <v>307</v>
      </c>
      <c r="B50" s="45" t="s">
        <v>43</v>
      </c>
      <c r="C50" s="41">
        <v>3438</v>
      </c>
      <c r="D50" s="42">
        <v>3366</v>
      </c>
      <c r="E50" s="42">
        <v>3412</v>
      </c>
      <c r="F50" s="42">
        <v>3397</v>
      </c>
      <c r="G50" s="42">
        <v>3368</v>
      </c>
      <c r="H50" s="43">
        <v>3363</v>
      </c>
      <c r="I50" s="42">
        <v>3316</v>
      </c>
      <c r="J50" s="261">
        <v>3309</v>
      </c>
      <c r="K50" s="42">
        <v>119</v>
      </c>
      <c r="L50" s="42">
        <v>55</v>
      </c>
      <c r="M50" s="42">
        <v>135</v>
      </c>
      <c r="N50" s="42">
        <v>12</v>
      </c>
      <c r="O50" s="42">
        <v>41</v>
      </c>
      <c r="P50" s="42">
        <v>161</v>
      </c>
      <c r="Q50" s="42">
        <v>201</v>
      </c>
      <c r="R50" s="42">
        <v>84</v>
      </c>
      <c r="S50" s="31">
        <f t="shared" si="5"/>
        <v>3.4613147178592207</v>
      </c>
      <c r="T50" s="31">
        <f t="shared" si="6"/>
        <v>1.6339869281045754</v>
      </c>
      <c r="U50" s="31">
        <f t="shared" si="7"/>
        <v>3.9566236811254396</v>
      </c>
      <c r="V50" s="31">
        <f t="shared" si="8"/>
        <v>0.35325287017957019</v>
      </c>
      <c r="W50" s="31">
        <f t="shared" si="9"/>
        <v>1.2173396674584325</v>
      </c>
      <c r="X50" s="31">
        <v>4.7873922093369012</v>
      </c>
      <c r="Y50" s="31">
        <v>6.0615199034981906</v>
      </c>
      <c r="Z50" s="31">
        <v>2.5385312783318223</v>
      </c>
    </row>
    <row r="51" spans="1:26">
      <c r="A51" s="331">
        <v>308</v>
      </c>
      <c r="B51" s="45" t="s">
        <v>44</v>
      </c>
      <c r="C51" s="41">
        <v>3831</v>
      </c>
      <c r="D51" s="42">
        <v>3924</v>
      </c>
      <c r="E51" s="42">
        <v>4042</v>
      </c>
      <c r="F51" s="42">
        <v>3986</v>
      </c>
      <c r="G51" s="42">
        <v>3908</v>
      </c>
      <c r="H51" s="43">
        <v>3858</v>
      </c>
      <c r="I51" s="42">
        <v>3818</v>
      </c>
      <c r="J51" s="261">
        <v>3765</v>
      </c>
      <c r="K51" s="42">
        <v>103</v>
      </c>
      <c r="L51" s="42">
        <v>97</v>
      </c>
      <c r="M51" s="42">
        <v>85</v>
      </c>
      <c r="N51" s="42">
        <v>9</v>
      </c>
      <c r="O51" s="42">
        <v>59</v>
      </c>
      <c r="P51" s="42">
        <v>46</v>
      </c>
      <c r="Q51" s="42">
        <v>138</v>
      </c>
      <c r="R51" s="42">
        <v>119</v>
      </c>
      <c r="S51" s="31">
        <f t="shared" si="5"/>
        <v>2.6885930566431742</v>
      </c>
      <c r="T51" s="31">
        <f t="shared" si="6"/>
        <v>2.4719673802242612</v>
      </c>
      <c r="U51" s="31">
        <f t="shared" si="7"/>
        <v>2.1029193468579912</v>
      </c>
      <c r="V51" s="31">
        <f t="shared" si="8"/>
        <v>0.22579026593075763</v>
      </c>
      <c r="W51" s="31">
        <f t="shared" si="9"/>
        <v>1.5097236438075743</v>
      </c>
      <c r="X51" s="31">
        <v>1.1923276308968378</v>
      </c>
      <c r="Y51" s="31">
        <v>3.6144578313253009</v>
      </c>
      <c r="Z51" s="31">
        <v>3.1606905710491366</v>
      </c>
    </row>
    <row r="52" spans="1:26">
      <c r="A52" s="331">
        <v>401</v>
      </c>
      <c r="B52" s="45" t="s">
        <v>45</v>
      </c>
      <c r="C52" s="41">
        <v>9866</v>
      </c>
      <c r="D52" s="42">
        <v>10133</v>
      </c>
      <c r="E52" s="42">
        <v>10361</v>
      </c>
      <c r="F52" s="42">
        <v>10356</v>
      </c>
      <c r="G52" s="42">
        <v>10175</v>
      </c>
      <c r="H52" s="43">
        <v>9897</v>
      </c>
      <c r="I52" s="42">
        <v>9667</v>
      </c>
      <c r="J52" s="261">
        <v>9368</v>
      </c>
      <c r="K52" s="42">
        <v>548</v>
      </c>
      <c r="L52" s="42">
        <v>165</v>
      </c>
      <c r="M52" s="42">
        <v>436</v>
      </c>
      <c r="N52" s="42">
        <v>32</v>
      </c>
      <c r="O52" s="42">
        <v>260</v>
      </c>
      <c r="P52" s="42">
        <v>345</v>
      </c>
      <c r="Q52" s="42">
        <v>580</v>
      </c>
      <c r="R52" s="42">
        <v>476</v>
      </c>
      <c r="S52" s="31">
        <f t="shared" si="5"/>
        <v>5.5544293533346849</v>
      </c>
      <c r="T52" s="31">
        <f t="shared" si="6"/>
        <v>1.6283430375999208</v>
      </c>
      <c r="U52" s="31">
        <f t="shared" si="7"/>
        <v>4.208088022391661</v>
      </c>
      <c r="V52" s="31">
        <f t="shared" si="8"/>
        <v>0.30899961375048279</v>
      </c>
      <c r="W52" s="31">
        <f t="shared" si="9"/>
        <v>2.5552825552825555</v>
      </c>
      <c r="X52" s="31">
        <v>3.4859048196423159</v>
      </c>
      <c r="Y52" s="31">
        <v>5.9997931105823934</v>
      </c>
      <c r="Z52" s="31">
        <v>5.0811272416737827</v>
      </c>
    </row>
    <row r="53" spans="1:26">
      <c r="A53" s="331">
        <v>402</v>
      </c>
      <c r="B53" s="45" t="s">
        <v>46</v>
      </c>
      <c r="C53" s="41">
        <v>2743</v>
      </c>
      <c r="D53" s="42">
        <v>2758</v>
      </c>
      <c r="E53" s="42">
        <v>2867</v>
      </c>
      <c r="F53" s="42">
        <v>2912</v>
      </c>
      <c r="G53" s="42">
        <v>2851</v>
      </c>
      <c r="H53" s="43">
        <v>2840</v>
      </c>
      <c r="I53" s="42">
        <v>2776</v>
      </c>
      <c r="J53" s="261">
        <v>2696</v>
      </c>
      <c r="K53" s="42">
        <v>109</v>
      </c>
      <c r="L53" s="42">
        <v>14</v>
      </c>
      <c r="M53" s="42">
        <v>75</v>
      </c>
      <c r="N53" s="42">
        <v>62</v>
      </c>
      <c r="O53" s="42">
        <v>53</v>
      </c>
      <c r="P53" s="42">
        <v>43</v>
      </c>
      <c r="Q53" s="42">
        <v>149</v>
      </c>
      <c r="R53" s="42">
        <v>82</v>
      </c>
      <c r="S53" s="31">
        <f t="shared" si="5"/>
        <v>3.9737513671162961</v>
      </c>
      <c r="T53" s="31">
        <f t="shared" si="6"/>
        <v>0.50761421319796951</v>
      </c>
      <c r="U53" s="31">
        <f t="shared" si="7"/>
        <v>2.6159748866410886</v>
      </c>
      <c r="V53" s="31">
        <f t="shared" si="8"/>
        <v>2.1291208791208791</v>
      </c>
      <c r="W53" s="31">
        <f t="shared" si="9"/>
        <v>1.8589968432129078</v>
      </c>
      <c r="X53" s="31">
        <v>1.5140845070422535</v>
      </c>
      <c r="Y53" s="31">
        <v>5.3674351585014408</v>
      </c>
      <c r="Z53" s="31">
        <v>3.0415430267062313</v>
      </c>
    </row>
    <row r="54" spans="1:26">
      <c r="A54" s="331">
        <v>403</v>
      </c>
      <c r="B54" s="45" t="s">
        <v>47</v>
      </c>
      <c r="C54" s="41">
        <v>3106</v>
      </c>
      <c r="D54" s="42">
        <v>3178</v>
      </c>
      <c r="E54" s="42">
        <v>3269</v>
      </c>
      <c r="F54" s="42">
        <v>3206</v>
      </c>
      <c r="G54" s="42">
        <v>3191</v>
      </c>
      <c r="H54" s="43">
        <v>3116</v>
      </c>
      <c r="I54" s="42">
        <v>3029</v>
      </c>
      <c r="J54" s="261">
        <v>2997</v>
      </c>
      <c r="K54" s="42">
        <v>72</v>
      </c>
      <c r="L54" s="42">
        <v>39</v>
      </c>
      <c r="M54" s="42">
        <v>98</v>
      </c>
      <c r="N54" s="42">
        <v>11</v>
      </c>
      <c r="O54" s="42">
        <v>65</v>
      </c>
      <c r="P54" s="42">
        <v>74</v>
      </c>
      <c r="Q54" s="42">
        <v>96</v>
      </c>
      <c r="R54" s="42">
        <v>99</v>
      </c>
      <c r="S54" s="31">
        <f t="shared" si="5"/>
        <v>2.3180940115904698</v>
      </c>
      <c r="T54" s="31">
        <f t="shared" si="6"/>
        <v>1.2271869100062933</v>
      </c>
      <c r="U54" s="31">
        <f t="shared" si="7"/>
        <v>2.9978586723768736</v>
      </c>
      <c r="V54" s="31">
        <f t="shared" si="8"/>
        <v>0.34310667498440423</v>
      </c>
      <c r="W54" s="31">
        <f t="shared" si="9"/>
        <v>2.0369790034471951</v>
      </c>
      <c r="X54" s="31">
        <v>2.3748395378690628</v>
      </c>
      <c r="Y54" s="31">
        <v>3.1693628260151865</v>
      </c>
      <c r="Z54" s="31">
        <v>3.303303303303303</v>
      </c>
    </row>
    <row r="55" spans="1:26">
      <c r="A55" s="331">
        <v>404</v>
      </c>
      <c r="B55" s="45" t="s">
        <v>48</v>
      </c>
      <c r="C55" s="41">
        <v>3164</v>
      </c>
      <c r="D55" s="42">
        <v>3197</v>
      </c>
      <c r="E55" s="42">
        <v>3188</v>
      </c>
      <c r="F55" s="42">
        <v>3165</v>
      </c>
      <c r="G55" s="42">
        <v>3098</v>
      </c>
      <c r="H55" s="43">
        <v>3032</v>
      </c>
      <c r="I55" s="42">
        <v>2995</v>
      </c>
      <c r="J55" s="261">
        <v>2896</v>
      </c>
      <c r="K55" s="42">
        <v>117</v>
      </c>
      <c r="L55" s="42">
        <v>0</v>
      </c>
      <c r="M55" s="42">
        <v>171</v>
      </c>
      <c r="N55" s="42">
        <v>6</v>
      </c>
      <c r="O55" s="42">
        <v>150</v>
      </c>
      <c r="P55" s="42">
        <v>111</v>
      </c>
      <c r="Q55" s="42">
        <v>141</v>
      </c>
      <c r="R55" s="42">
        <v>144</v>
      </c>
      <c r="S55" s="31">
        <f t="shared" si="5"/>
        <v>3.6978508217446269</v>
      </c>
      <c r="T55" s="31">
        <f t="shared" si="6"/>
        <v>0</v>
      </c>
      <c r="U55" s="31">
        <f t="shared" si="7"/>
        <v>5.3638644918444172</v>
      </c>
      <c r="V55" s="31">
        <f t="shared" si="8"/>
        <v>0.18957345971563982</v>
      </c>
      <c r="W55" s="31">
        <f t="shared" si="9"/>
        <v>4.8418334409296317</v>
      </c>
      <c r="X55" s="31">
        <v>3.660949868073879</v>
      </c>
      <c r="Y55" s="31">
        <v>4.707846410684474</v>
      </c>
      <c r="Z55" s="31">
        <v>4.972375690607735</v>
      </c>
    </row>
    <row r="56" spans="1:26">
      <c r="A56" s="331">
        <v>405</v>
      </c>
      <c r="B56" s="45" t="s">
        <v>49</v>
      </c>
      <c r="C56" s="41">
        <v>2976</v>
      </c>
      <c r="D56" s="42">
        <v>2996</v>
      </c>
      <c r="E56" s="42">
        <v>3007</v>
      </c>
      <c r="F56" s="42">
        <v>2977</v>
      </c>
      <c r="G56" s="42">
        <v>2910</v>
      </c>
      <c r="H56" s="43">
        <v>2818</v>
      </c>
      <c r="I56" s="42">
        <v>2784</v>
      </c>
      <c r="J56" s="261">
        <v>2659</v>
      </c>
      <c r="K56" s="42">
        <v>99</v>
      </c>
      <c r="L56" s="42">
        <v>12</v>
      </c>
      <c r="M56" s="42">
        <v>82</v>
      </c>
      <c r="N56" s="42">
        <v>10</v>
      </c>
      <c r="O56" s="42">
        <v>69</v>
      </c>
      <c r="P56" s="42">
        <v>60</v>
      </c>
      <c r="Q56" s="42">
        <v>92</v>
      </c>
      <c r="R56" s="42">
        <v>75</v>
      </c>
      <c r="S56" s="31">
        <f t="shared" si="5"/>
        <v>3.3266129032258061</v>
      </c>
      <c r="T56" s="31">
        <f t="shared" si="6"/>
        <v>0.40053404539385851</v>
      </c>
      <c r="U56" s="31">
        <f t="shared" si="7"/>
        <v>2.726970402394413</v>
      </c>
      <c r="V56" s="31">
        <f t="shared" si="8"/>
        <v>0.33590863285186429</v>
      </c>
      <c r="W56" s="31">
        <f t="shared" si="9"/>
        <v>2.3711340206185567</v>
      </c>
      <c r="X56" s="31">
        <v>2.1291696238466997</v>
      </c>
      <c r="Y56" s="31">
        <v>3.3045977011494254</v>
      </c>
      <c r="Z56" s="31">
        <v>2.8206092515983454</v>
      </c>
    </row>
    <row r="57" spans="1:26">
      <c r="A57" s="331">
        <v>406</v>
      </c>
      <c r="B57" s="45" t="s">
        <v>50</v>
      </c>
      <c r="C57" s="41">
        <v>1414</v>
      </c>
      <c r="D57" s="42">
        <v>1410</v>
      </c>
      <c r="E57" s="42">
        <v>1453</v>
      </c>
      <c r="F57" s="42">
        <v>1465</v>
      </c>
      <c r="G57" s="42">
        <v>1471</v>
      </c>
      <c r="H57" s="43">
        <v>1404</v>
      </c>
      <c r="I57" s="42">
        <v>1354</v>
      </c>
      <c r="J57" s="261">
        <v>1327</v>
      </c>
      <c r="K57" s="42">
        <v>55</v>
      </c>
      <c r="L57" s="42">
        <v>13</v>
      </c>
      <c r="M57" s="42">
        <v>17</v>
      </c>
      <c r="N57" s="42">
        <v>2</v>
      </c>
      <c r="O57" s="42">
        <v>80</v>
      </c>
      <c r="P57" s="42">
        <v>59</v>
      </c>
      <c r="Q57" s="42">
        <v>41</v>
      </c>
      <c r="R57" s="42">
        <v>27</v>
      </c>
      <c r="S57" s="31">
        <f t="shared" si="5"/>
        <v>3.8896746817538892</v>
      </c>
      <c r="T57" s="31">
        <f t="shared" si="6"/>
        <v>0.92198581560283688</v>
      </c>
      <c r="U57" s="31">
        <f t="shared" si="7"/>
        <v>1.1699931176875429</v>
      </c>
      <c r="V57" s="31">
        <f t="shared" si="8"/>
        <v>0.13651877133105803</v>
      </c>
      <c r="W57" s="31">
        <f t="shared" si="9"/>
        <v>5.4384772263766141</v>
      </c>
      <c r="X57" s="31">
        <v>4.2022792022792022</v>
      </c>
      <c r="Y57" s="31">
        <v>3.0280649926144756</v>
      </c>
      <c r="Z57" s="31">
        <v>2.0346646571213265</v>
      </c>
    </row>
    <row r="58" spans="1:26">
      <c r="A58" s="331">
        <v>407</v>
      </c>
      <c r="B58" s="45" t="s">
        <v>51</v>
      </c>
      <c r="C58" s="41">
        <v>1974</v>
      </c>
      <c r="D58" s="42">
        <v>1998</v>
      </c>
      <c r="E58" s="42">
        <v>2069</v>
      </c>
      <c r="F58" s="42">
        <v>2068</v>
      </c>
      <c r="G58" s="42">
        <v>1961</v>
      </c>
      <c r="H58" s="43">
        <v>1897</v>
      </c>
      <c r="I58" s="42">
        <v>1888</v>
      </c>
      <c r="J58" s="261">
        <v>1906</v>
      </c>
      <c r="K58" s="42">
        <v>107</v>
      </c>
      <c r="L58" s="42">
        <v>24</v>
      </c>
      <c r="M58" s="42">
        <v>39</v>
      </c>
      <c r="N58" s="42">
        <v>6</v>
      </c>
      <c r="O58" s="42">
        <v>18</v>
      </c>
      <c r="P58" s="42">
        <v>23</v>
      </c>
      <c r="Q58" s="42">
        <v>24</v>
      </c>
      <c r="R58" s="42">
        <v>95</v>
      </c>
      <c r="S58" s="31">
        <f t="shared" si="5"/>
        <v>5.4204660587639317</v>
      </c>
      <c r="T58" s="31">
        <f t="shared" si="6"/>
        <v>1.2012012012012012</v>
      </c>
      <c r="U58" s="31">
        <f t="shared" si="7"/>
        <v>1.8849685838569359</v>
      </c>
      <c r="V58" s="31">
        <f t="shared" si="8"/>
        <v>0.29013539651837528</v>
      </c>
      <c r="W58" s="31">
        <f t="shared" si="9"/>
        <v>0.91789903110657822</v>
      </c>
      <c r="X58" s="31">
        <v>1.2124406958355298</v>
      </c>
      <c r="Y58" s="31">
        <v>1.2711864406779663</v>
      </c>
      <c r="Z58" s="31">
        <v>4.984260230849948</v>
      </c>
    </row>
    <row r="59" spans="1:26">
      <c r="A59" s="331">
        <v>408</v>
      </c>
      <c r="B59" s="45" t="s">
        <v>52</v>
      </c>
      <c r="C59" s="41">
        <v>1719</v>
      </c>
      <c r="D59" s="42">
        <v>1729</v>
      </c>
      <c r="E59" s="42">
        <v>1639</v>
      </c>
      <c r="F59" s="42">
        <v>1591</v>
      </c>
      <c r="G59" s="42">
        <v>1520</v>
      </c>
      <c r="H59" s="43">
        <v>1472</v>
      </c>
      <c r="I59" s="42">
        <v>1449</v>
      </c>
      <c r="J59" s="261">
        <v>1408</v>
      </c>
      <c r="K59" s="42">
        <v>17</v>
      </c>
      <c r="L59" s="42">
        <v>6</v>
      </c>
      <c r="M59" s="42">
        <v>40</v>
      </c>
      <c r="N59" s="42">
        <v>4</v>
      </c>
      <c r="O59" s="42">
        <v>28</v>
      </c>
      <c r="P59" s="42">
        <v>16</v>
      </c>
      <c r="Q59" s="42">
        <v>47</v>
      </c>
      <c r="R59" s="42">
        <v>41</v>
      </c>
      <c r="S59" s="31">
        <f t="shared" si="5"/>
        <v>0.98894706224549145</v>
      </c>
      <c r="T59" s="31">
        <f t="shared" si="6"/>
        <v>0.34702139965297862</v>
      </c>
      <c r="U59" s="31">
        <f t="shared" si="7"/>
        <v>2.4405125076266017</v>
      </c>
      <c r="V59" s="31">
        <f t="shared" si="8"/>
        <v>0.25141420490257699</v>
      </c>
      <c r="W59" s="31">
        <f t="shared" si="9"/>
        <v>1.8421052631578945</v>
      </c>
      <c r="X59" s="31">
        <v>1.0869565217391304</v>
      </c>
      <c r="Y59" s="31">
        <v>3.243616287094548</v>
      </c>
      <c r="Z59" s="31">
        <v>2.9119318181818179</v>
      </c>
    </row>
    <row r="60" spans="1:26">
      <c r="A60" s="331">
        <v>409</v>
      </c>
      <c r="B60" s="45" t="s">
        <v>53</v>
      </c>
      <c r="C60" s="41">
        <v>1047</v>
      </c>
      <c r="D60" s="42">
        <v>1112</v>
      </c>
      <c r="E60" s="42">
        <v>1184</v>
      </c>
      <c r="F60" s="42">
        <v>1182</v>
      </c>
      <c r="G60" s="42">
        <v>1168</v>
      </c>
      <c r="H60" s="43">
        <v>1196</v>
      </c>
      <c r="I60" s="42">
        <v>1168</v>
      </c>
      <c r="J60" s="261">
        <v>1087</v>
      </c>
      <c r="K60" s="42">
        <v>81</v>
      </c>
      <c r="L60" s="42">
        <v>13</v>
      </c>
      <c r="M60" s="42">
        <v>45</v>
      </c>
      <c r="N60" s="42">
        <v>0</v>
      </c>
      <c r="O60" s="42">
        <v>114</v>
      </c>
      <c r="P60" s="42">
        <v>76</v>
      </c>
      <c r="Q60" s="42">
        <v>71</v>
      </c>
      <c r="R60" s="42">
        <v>67</v>
      </c>
      <c r="S60" s="31">
        <f t="shared" si="5"/>
        <v>7.7363896848137532</v>
      </c>
      <c r="T60" s="31">
        <f t="shared" si="6"/>
        <v>1.1690647482014389</v>
      </c>
      <c r="U60" s="31">
        <f t="shared" si="7"/>
        <v>3.8006756756756759</v>
      </c>
      <c r="V60" s="31">
        <f t="shared" si="8"/>
        <v>0</v>
      </c>
      <c r="W60" s="31">
        <f t="shared" si="9"/>
        <v>9.7602739726027394</v>
      </c>
      <c r="X60" s="31">
        <v>6.3545150501672243</v>
      </c>
      <c r="Y60" s="31">
        <v>6.0787671232876717</v>
      </c>
      <c r="Z60" s="31">
        <v>6.1637534498620052</v>
      </c>
    </row>
    <row r="61" spans="1:26">
      <c r="A61" s="331">
        <v>410</v>
      </c>
      <c r="B61" s="45" t="s">
        <v>54</v>
      </c>
      <c r="C61" s="41">
        <v>7478</v>
      </c>
      <c r="D61" s="42">
        <v>7770</v>
      </c>
      <c r="E61" s="42">
        <v>8060</v>
      </c>
      <c r="F61" s="42">
        <v>8018</v>
      </c>
      <c r="G61" s="42">
        <v>8077</v>
      </c>
      <c r="H61" s="43">
        <v>8017</v>
      </c>
      <c r="I61" s="42">
        <v>7983</v>
      </c>
      <c r="J61" s="261">
        <v>7767</v>
      </c>
      <c r="K61" s="42">
        <v>423</v>
      </c>
      <c r="L61" s="42">
        <v>146</v>
      </c>
      <c r="M61" s="42">
        <v>527</v>
      </c>
      <c r="N61" s="42">
        <v>24</v>
      </c>
      <c r="O61" s="42">
        <v>201</v>
      </c>
      <c r="P61" s="42">
        <v>389</v>
      </c>
      <c r="Q61" s="42">
        <v>500</v>
      </c>
      <c r="R61" s="42">
        <v>389</v>
      </c>
      <c r="S61" s="31">
        <f t="shared" si="5"/>
        <v>5.65659267183739</v>
      </c>
      <c r="T61" s="31">
        <f t="shared" si="6"/>
        <v>1.8790218790218791</v>
      </c>
      <c r="U61" s="31">
        <f t="shared" si="7"/>
        <v>6.5384615384615392</v>
      </c>
      <c r="V61" s="31">
        <f t="shared" si="8"/>
        <v>0.29932651534048388</v>
      </c>
      <c r="W61" s="31">
        <f t="shared" si="9"/>
        <v>2.4885477281168753</v>
      </c>
      <c r="X61" s="31">
        <v>4.852189098166396</v>
      </c>
      <c r="Y61" s="31">
        <v>6.2633095327571091</v>
      </c>
      <c r="Z61" s="31">
        <v>5.0083687395390752</v>
      </c>
    </row>
    <row r="62" spans="1:26">
      <c r="A62" s="331">
        <v>501</v>
      </c>
      <c r="B62" s="45" t="s">
        <v>55</v>
      </c>
      <c r="C62" s="41">
        <v>6939</v>
      </c>
      <c r="D62" s="42">
        <v>7281</v>
      </c>
      <c r="E62" s="42">
        <v>7449</v>
      </c>
      <c r="F62" s="42">
        <v>7487</v>
      </c>
      <c r="G62" s="42">
        <v>7416</v>
      </c>
      <c r="H62" s="43">
        <v>7258</v>
      </c>
      <c r="I62" s="42">
        <v>7269</v>
      </c>
      <c r="J62" s="261">
        <v>7118</v>
      </c>
      <c r="K62" s="42">
        <v>289</v>
      </c>
      <c r="L62" s="42">
        <v>73</v>
      </c>
      <c r="M62" s="42">
        <v>309</v>
      </c>
      <c r="N62" s="42">
        <v>5</v>
      </c>
      <c r="O62" s="42">
        <v>279</v>
      </c>
      <c r="P62" s="42">
        <v>368</v>
      </c>
      <c r="Q62" s="42">
        <v>621</v>
      </c>
      <c r="R62" s="42">
        <v>436</v>
      </c>
      <c r="S62" s="31">
        <f t="shared" si="5"/>
        <v>4.1648652543594178</v>
      </c>
      <c r="T62" s="31">
        <f t="shared" si="6"/>
        <v>1.0026095316577393</v>
      </c>
      <c r="U62" s="31">
        <f t="shared" si="7"/>
        <v>4.1482078131292788</v>
      </c>
      <c r="V62" s="31">
        <f t="shared" si="8"/>
        <v>6.678242286630158E-2</v>
      </c>
      <c r="W62" s="31">
        <f t="shared" si="9"/>
        <v>3.762135922330097</v>
      </c>
      <c r="X62" s="31">
        <v>5.0702672912648117</v>
      </c>
      <c r="Y62" s="31">
        <v>8.5431283532810571</v>
      </c>
      <c r="Z62" s="31">
        <v>6.1253161000280976</v>
      </c>
    </row>
    <row r="63" spans="1:26">
      <c r="A63" s="331">
        <v>502</v>
      </c>
      <c r="B63" s="45" t="s">
        <v>56</v>
      </c>
      <c r="C63" s="41">
        <v>4801</v>
      </c>
      <c r="D63" s="42">
        <v>5036</v>
      </c>
      <c r="E63" s="42">
        <v>5219</v>
      </c>
      <c r="F63" s="42">
        <v>5222</v>
      </c>
      <c r="G63" s="42">
        <v>5269</v>
      </c>
      <c r="H63" s="43">
        <v>5342</v>
      </c>
      <c r="I63" s="42">
        <v>5383</v>
      </c>
      <c r="J63" s="261">
        <v>5145</v>
      </c>
      <c r="K63" s="42">
        <v>163</v>
      </c>
      <c r="L63" s="42">
        <v>18</v>
      </c>
      <c r="M63" s="42">
        <v>132</v>
      </c>
      <c r="N63" s="42">
        <v>0</v>
      </c>
      <c r="O63" s="42">
        <v>41</v>
      </c>
      <c r="P63" s="42">
        <v>179</v>
      </c>
      <c r="Q63" s="42">
        <v>261</v>
      </c>
      <c r="R63" s="42">
        <v>244</v>
      </c>
      <c r="S63" s="31">
        <f t="shared" si="5"/>
        <v>3.3951260154134557</v>
      </c>
      <c r="T63" s="31">
        <f t="shared" si="6"/>
        <v>0.35742652899126293</v>
      </c>
      <c r="U63" s="31">
        <f t="shared" si="7"/>
        <v>2.529220157118222</v>
      </c>
      <c r="V63" s="31">
        <f t="shared" si="8"/>
        <v>0</v>
      </c>
      <c r="W63" s="31">
        <f t="shared" si="9"/>
        <v>0.77813626874169672</v>
      </c>
      <c r="X63" s="31">
        <v>3.3508049419693</v>
      </c>
      <c r="Y63" s="31">
        <v>4.8485974363737689</v>
      </c>
      <c r="Z63" s="31">
        <v>4.7424684159378039</v>
      </c>
    </row>
    <row r="64" spans="1:26">
      <c r="A64" s="331">
        <v>503</v>
      </c>
      <c r="B64" s="45" t="s">
        <v>57</v>
      </c>
      <c r="C64" s="41">
        <v>5490</v>
      </c>
      <c r="D64" s="42">
        <v>5843</v>
      </c>
      <c r="E64" s="42">
        <v>5991</v>
      </c>
      <c r="F64" s="42">
        <v>5996</v>
      </c>
      <c r="G64" s="42">
        <v>6148</v>
      </c>
      <c r="H64" s="43">
        <v>6239</v>
      </c>
      <c r="I64" s="42">
        <v>6345</v>
      </c>
      <c r="J64" s="261">
        <v>6330</v>
      </c>
      <c r="K64" s="42">
        <v>199</v>
      </c>
      <c r="L64" s="42">
        <v>37</v>
      </c>
      <c r="M64" s="42">
        <v>255</v>
      </c>
      <c r="N64" s="42">
        <v>4</v>
      </c>
      <c r="O64" s="42">
        <v>91</v>
      </c>
      <c r="P64" s="42">
        <v>180</v>
      </c>
      <c r="Q64" s="42">
        <v>303</v>
      </c>
      <c r="R64" s="42">
        <v>193</v>
      </c>
      <c r="S64" s="31">
        <f t="shared" si="5"/>
        <v>3.6247723132969032</v>
      </c>
      <c r="T64" s="31">
        <f t="shared" si="6"/>
        <v>0.63323635118945754</v>
      </c>
      <c r="U64" s="31">
        <f t="shared" si="7"/>
        <v>4.2563845768652975</v>
      </c>
      <c r="V64" s="31">
        <f t="shared" si="8"/>
        <v>6.6711140760506993E-2</v>
      </c>
      <c r="W64" s="31">
        <f t="shared" si="9"/>
        <v>1.480156148340924</v>
      </c>
      <c r="X64" s="31">
        <v>2.8850777368167977</v>
      </c>
      <c r="Y64" s="31">
        <v>4.7754137115839246</v>
      </c>
      <c r="Z64" s="31">
        <v>3.0489731437598739</v>
      </c>
    </row>
    <row r="65" spans="1:26">
      <c r="A65" s="331">
        <v>504</v>
      </c>
      <c r="B65" s="45" t="s">
        <v>58</v>
      </c>
      <c r="C65" s="41">
        <v>2123</v>
      </c>
      <c r="D65" s="42">
        <v>2262</v>
      </c>
      <c r="E65" s="42">
        <v>2267</v>
      </c>
      <c r="F65" s="42">
        <v>2205</v>
      </c>
      <c r="G65" s="42">
        <v>2278</v>
      </c>
      <c r="H65" s="43">
        <v>2282</v>
      </c>
      <c r="I65" s="42">
        <v>2276</v>
      </c>
      <c r="J65" s="261">
        <v>2257</v>
      </c>
      <c r="K65" s="42">
        <v>102</v>
      </c>
      <c r="L65" s="42">
        <v>33</v>
      </c>
      <c r="M65" s="42">
        <v>99</v>
      </c>
      <c r="N65" s="42">
        <v>4</v>
      </c>
      <c r="O65" s="42">
        <v>43</v>
      </c>
      <c r="P65" s="42">
        <v>88</v>
      </c>
      <c r="Q65" s="42">
        <v>189</v>
      </c>
      <c r="R65" s="42">
        <v>113</v>
      </c>
      <c r="S65" s="31">
        <f t="shared" si="5"/>
        <v>4.8045219029674984</v>
      </c>
      <c r="T65" s="31">
        <f t="shared" si="6"/>
        <v>1.4588859416445623</v>
      </c>
      <c r="U65" s="31">
        <f t="shared" si="7"/>
        <v>4.3670048522276135</v>
      </c>
      <c r="V65" s="31">
        <f t="shared" si="8"/>
        <v>0.18140589569160998</v>
      </c>
      <c r="W65" s="31">
        <f t="shared" si="9"/>
        <v>1.887620719929763</v>
      </c>
      <c r="X65" s="31">
        <v>3.8562664329535492</v>
      </c>
      <c r="Y65" s="31">
        <v>8.3040421792618631</v>
      </c>
      <c r="Z65" s="31">
        <v>5.0066459902525482</v>
      </c>
    </row>
    <row r="66" spans="1:26">
      <c r="A66" s="331">
        <v>505</v>
      </c>
      <c r="B66" s="45" t="s">
        <v>84</v>
      </c>
      <c r="C66" s="41">
        <v>3843</v>
      </c>
      <c r="D66" s="42">
        <v>4097</v>
      </c>
      <c r="E66" s="42">
        <v>4209</v>
      </c>
      <c r="F66" s="42">
        <v>4299</v>
      </c>
      <c r="G66" s="42">
        <v>4333</v>
      </c>
      <c r="H66" s="43">
        <v>4427</v>
      </c>
      <c r="I66" s="42">
        <v>4389</v>
      </c>
      <c r="J66" s="261">
        <v>4288</v>
      </c>
      <c r="K66" s="42">
        <v>169</v>
      </c>
      <c r="L66" s="42">
        <v>46</v>
      </c>
      <c r="M66" s="42">
        <v>235</v>
      </c>
      <c r="N66" s="42">
        <v>9</v>
      </c>
      <c r="O66" s="42">
        <v>64</v>
      </c>
      <c r="P66" s="42">
        <v>234</v>
      </c>
      <c r="Q66" s="42">
        <v>226</v>
      </c>
      <c r="R66" s="42">
        <v>140</v>
      </c>
      <c r="S66" s="31">
        <f t="shared" si="5"/>
        <v>4.3976060369502994</v>
      </c>
      <c r="T66" s="31">
        <f t="shared" si="6"/>
        <v>1.1227727605565048</v>
      </c>
      <c r="U66" s="31">
        <f t="shared" si="7"/>
        <v>5.5832739368020903</v>
      </c>
      <c r="V66" s="31">
        <f t="shared" si="8"/>
        <v>0.20935101186322402</v>
      </c>
      <c r="W66" s="31">
        <f t="shared" si="9"/>
        <v>1.4770366951303948</v>
      </c>
      <c r="X66" s="31">
        <v>5.2857465552292746</v>
      </c>
      <c r="Y66" s="31">
        <v>5.1492367281840963</v>
      </c>
      <c r="Z66" s="31">
        <v>3.2649253731343282</v>
      </c>
    </row>
    <row r="67" spans="1:26">
      <c r="A67" s="331">
        <v>506</v>
      </c>
      <c r="B67" s="45" t="s">
        <v>60</v>
      </c>
      <c r="C67" s="41">
        <v>2732</v>
      </c>
      <c r="D67" s="42">
        <v>2783</v>
      </c>
      <c r="E67" s="42">
        <v>2871</v>
      </c>
      <c r="F67" s="42">
        <v>2866</v>
      </c>
      <c r="G67" s="42">
        <v>2879</v>
      </c>
      <c r="H67" s="43">
        <v>2809</v>
      </c>
      <c r="I67" s="42">
        <v>2729</v>
      </c>
      <c r="J67" s="261">
        <v>2606</v>
      </c>
      <c r="K67" s="42">
        <v>163</v>
      </c>
      <c r="L67" s="42">
        <v>33</v>
      </c>
      <c r="M67" s="42">
        <v>157</v>
      </c>
      <c r="N67" s="42">
        <v>0</v>
      </c>
      <c r="O67" s="42">
        <v>93</v>
      </c>
      <c r="P67" s="42">
        <v>164</v>
      </c>
      <c r="Q67" s="42">
        <v>155</v>
      </c>
      <c r="R67" s="42">
        <v>99</v>
      </c>
      <c r="S67" s="31">
        <f t="shared" si="5"/>
        <v>5.9663250366032212</v>
      </c>
      <c r="T67" s="31">
        <f t="shared" si="6"/>
        <v>1.1857707509881421</v>
      </c>
      <c r="U67" s="31">
        <f t="shared" si="7"/>
        <v>5.4684778822709852</v>
      </c>
      <c r="V67" s="31">
        <f t="shared" si="8"/>
        <v>0</v>
      </c>
      <c r="W67" s="31">
        <f t="shared" si="9"/>
        <v>3.2302882945467175</v>
      </c>
      <c r="X67" s="31">
        <v>5.8383766464934146</v>
      </c>
      <c r="Y67" s="31">
        <v>5.6797361670941733</v>
      </c>
      <c r="Z67" s="31">
        <v>3.7989255564082884</v>
      </c>
    </row>
    <row r="68" spans="1:26">
      <c r="A68" s="331">
        <v>507</v>
      </c>
      <c r="B68" s="45" t="s">
        <v>61</v>
      </c>
      <c r="C68" s="41">
        <v>1752</v>
      </c>
      <c r="D68" s="42">
        <v>1791</v>
      </c>
      <c r="E68" s="42">
        <v>1839</v>
      </c>
      <c r="F68" s="42">
        <v>1891</v>
      </c>
      <c r="G68" s="42">
        <v>1946</v>
      </c>
      <c r="H68" s="43">
        <v>1894</v>
      </c>
      <c r="I68" s="42">
        <v>1919</v>
      </c>
      <c r="J68" s="261">
        <v>1941</v>
      </c>
      <c r="K68" s="42">
        <v>49</v>
      </c>
      <c r="L68" s="42">
        <v>12</v>
      </c>
      <c r="M68" s="42">
        <v>66</v>
      </c>
      <c r="N68" s="42">
        <v>13</v>
      </c>
      <c r="O68" s="42">
        <v>28</v>
      </c>
      <c r="P68" s="42">
        <v>62</v>
      </c>
      <c r="Q68" s="42">
        <v>121</v>
      </c>
      <c r="R68" s="42">
        <v>117</v>
      </c>
      <c r="S68" s="31">
        <f t="shared" si="5"/>
        <v>2.7968036529680362</v>
      </c>
      <c r="T68" s="31">
        <f t="shared" si="6"/>
        <v>0.67001675041876052</v>
      </c>
      <c r="U68" s="31">
        <f t="shared" si="7"/>
        <v>3.588907014681892</v>
      </c>
      <c r="V68" s="31">
        <f t="shared" si="8"/>
        <v>0.68746694870438918</v>
      </c>
      <c r="W68" s="31">
        <f t="shared" si="9"/>
        <v>1.4388489208633095</v>
      </c>
      <c r="X68" s="31">
        <v>3.2734952481520594</v>
      </c>
      <c r="Y68" s="31">
        <v>6.3053673788431475</v>
      </c>
      <c r="Z68" s="31">
        <v>6.0278207109737245</v>
      </c>
    </row>
    <row r="69" spans="1:26">
      <c r="A69" s="331">
        <v>508</v>
      </c>
      <c r="B69" s="45" t="s">
        <v>62</v>
      </c>
      <c r="C69" s="41">
        <v>1859</v>
      </c>
      <c r="D69" s="42">
        <v>1895</v>
      </c>
      <c r="E69" s="42">
        <v>1949</v>
      </c>
      <c r="F69" s="42">
        <v>1925</v>
      </c>
      <c r="G69" s="42">
        <v>1898</v>
      </c>
      <c r="H69" s="43">
        <v>1910</v>
      </c>
      <c r="I69" s="42">
        <v>1902</v>
      </c>
      <c r="J69" s="261">
        <v>1840</v>
      </c>
      <c r="K69" s="42">
        <v>30</v>
      </c>
      <c r="L69" s="42">
        <v>26</v>
      </c>
      <c r="M69" s="42">
        <v>49</v>
      </c>
      <c r="N69" s="42">
        <v>1</v>
      </c>
      <c r="O69" s="42">
        <v>36</v>
      </c>
      <c r="P69" s="42">
        <v>62</v>
      </c>
      <c r="Q69" s="42">
        <v>79</v>
      </c>
      <c r="R69" s="42">
        <v>75</v>
      </c>
      <c r="S69" s="31">
        <f t="shared" si="5"/>
        <v>1.6137708445400751</v>
      </c>
      <c r="T69" s="31">
        <f t="shared" si="6"/>
        <v>1.3720316622691293</v>
      </c>
      <c r="U69" s="31">
        <f t="shared" si="7"/>
        <v>2.5141097998973834</v>
      </c>
      <c r="V69" s="31">
        <f t="shared" si="8"/>
        <v>5.1948051948051951E-2</v>
      </c>
      <c r="W69" s="31">
        <f t="shared" si="9"/>
        <v>1.8967334035827188</v>
      </c>
      <c r="X69" s="31">
        <v>3.2460732984293195</v>
      </c>
      <c r="Y69" s="31">
        <v>4.1535226077812828</v>
      </c>
      <c r="Z69" s="31">
        <v>4.0760869565217392</v>
      </c>
    </row>
    <row r="70" spans="1:26">
      <c r="A70" s="331">
        <v>509</v>
      </c>
      <c r="B70" s="45" t="s">
        <v>63</v>
      </c>
      <c r="C70" s="41">
        <v>1107</v>
      </c>
      <c r="D70" s="42">
        <v>1027</v>
      </c>
      <c r="E70" s="42">
        <v>1056</v>
      </c>
      <c r="F70" s="42">
        <v>1083</v>
      </c>
      <c r="G70" s="42">
        <v>1064</v>
      </c>
      <c r="H70" s="43">
        <v>1028</v>
      </c>
      <c r="I70" s="42">
        <v>1011</v>
      </c>
      <c r="J70" s="261">
        <v>965</v>
      </c>
      <c r="K70" s="42">
        <v>9</v>
      </c>
      <c r="L70" s="42">
        <v>6</v>
      </c>
      <c r="M70" s="42">
        <v>16</v>
      </c>
      <c r="N70" s="42">
        <v>0</v>
      </c>
      <c r="O70" s="42">
        <v>8</v>
      </c>
      <c r="P70" s="42">
        <v>2</v>
      </c>
      <c r="Q70" s="42">
        <v>9</v>
      </c>
      <c r="R70" s="42">
        <v>15</v>
      </c>
      <c r="S70" s="31">
        <f t="shared" si="5"/>
        <v>0.81300813008130091</v>
      </c>
      <c r="T70" s="31">
        <f t="shared" si="6"/>
        <v>0.58422590068159685</v>
      </c>
      <c r="U70" s="31">
        <f t="shared" si="7"/>
        <v>1.5151515151515151</v>
      </c>
      <c r="V70" s="31">
        <f t="shared" si="8"/>
        <v>0</v>
      </c>
      <c r="W70" s="31">
        <f t="shared" si="9"/>
        <v>0.75187969924812026</v>
      </c>
      <c r="X70" s="31">
        <v>0.19455252918287938</v>
      </c>
      <c r="Y70" s="31">
        <v>0.89020771513353114</v>
      </c>
      <c r="Z70" s="31">
        <v>1.5544041450777202</v>
      </c>
    </row>
    <row r="71" spans="1:26">
      <c r="A71" s="331">
        <v>510</v>
      </c>
      <c r="B71" s="45" t="s">
        <v>64</v>
      </c>
      <c r="C71" s="41">
        <v>2660</v>
      </c>
      <c r="D71" s="42">
        <v>2810</v>
      </c>
      <c r="E71" s="42">
        <v>2909</v>
      </c>
      <c r="F71" s="42">
        <v>2934</v>
      </c>
      <c r="G71" s="42">
        <v>2870</v>
      </c>
      <c r="H71" s="43">
        <v>2969</v>
      </c>
      <c r="I71" s="42">
        <v>3019</v>
      </c>
      <c r="J71" s="261">
        <v>2944</v>
      </c>
      <c r="K71" s="42">
        <v>143</v>
      </c>
      <c r="L71" s="42">
        <v>23</v>
      </c>
      <c r="M71" s="42">
        <v>136</v>
      </c>
      <c r="N71" s="42">
        <v>1</v>
      </c>
      <c r="O71" s="42">
        <v>35</v>
      </c>
      <c r="P71" s="42">
        <v>128</v>
      </c>
      <c r="Q71" s="42">
        <v>204</v>
      </c>
      <c r="R71" s="42">
        <v>144</v>
      </c>
      <c r="S71" s="31">
        <f t="shared" si="5"/>
        <v>5.3759398496240607</v>
      </c>
      <c r="T71" s="31">
        <f t="shared" si="6"/>
        <v>0.81850533807829184</v>
      </c>
      <c r="U71" s="31">
        <f t="shared" si="7"/>
        <v>4.6751460983155724</v>
      </c>
      <c r="V71" s="31">
        <f t="shared" si="8"/>
        <v>3.4083162917518749E-2</v>
      </c>
      <c r="W71" s="31">
        <f t="shared" si="9"/>
        <v>1.2195121951219512</v>
      </c>
      <c r="X71" s="31">
        <v>4.3112158976086228</v>
      </c>
      <c r="Y71" s="31">
        <v>6.7572043723087116</v>
      </c>
      <c r="Z71" s="31">
        <v>4.8913043478260869</v>
      </c>
    </row>
    <row r="72" spans="1:26">
      <c r="A72" s="331">
        <v>511</v>
      </c>
      <c r="B72" s="45" t="s">
        <v>65</v>
      </c>
      <c r="C72" s="41">
        <v>689</v>
      </c>
      <c r="D72" s="42">
        <v>701</v>
      </c>
      <c r="E72" s="42">
        <v>698</v>
      </c>
      <c r="F72" s="42">
        <v>696</v>
      </c>
      <c r="G72" s="42">
        <v>698</v>
      </c>
      <c r="H72" s="43">
        <v>706</v>
      </c>
      <c r="I72" s="42">
        <v>687</v>
      </c>
      <c r="J72" s="261">
        <v>697</v>
      </c>
      <c r="K72" s="42">
        <v>10</v>
      </c>
      <c r="L72" s="42">
        <v>1</v>
      </c>
      <c r="M72" s="42">
        <v>9</v>
      </c>
      <c r="N72" s="42">
        <v>0</v>
      </c>
      <c r="O72" s="42">
        <v>1</v>
      </c>
      <c r="P72" s="42">
        <v>1</v>
      </c>
      <c r="Q72" s="42">
        <v>9</v>
      </c>
      <c r="R72" s="42">
        <v>5</v>
      </c>
      <c r="S72" s="31">
        <f t="shared" ref="S72:S91" si="10">(K72/C72)*100</f>
        <v>1.4513788098693758</v>
      </c>
      <c r="T72" s="31">
        <f t="shared" ref="T72:T91" si="11">(L72/D72)*100</f>
        <v>0.14265335235378032</v>
      </c>
      <c r="U72" s="31">
        <f t="shared" ref="U72:U91" si="12">(M72/E72)*100</f>
        <v>1.2893982808022924</v>
      </c>
      <c r="V72" s="31">
        <f t="shared" ref="V72:V91" si="13">(N72/F72)*100</f>
        <v>0</v>
      </c>
      <c r="W72" s="31">
        <f t="shared" ref="W72:W91" si="14">(O72/G72)*100</f>
        <v>0.14326647564469913</v>
      </c>
      <c r="X72" s="31">
        <v>0.14164305949008499</v>
      </c>
      <c r="Y72" s="31">
        <v>1.3100436681222707</v>
      </c>
      <c r="Z72" s="31">
        <v>0.71736011477761841</v>
      </c>
    </row>
    <row r="73" spans="1:26">
      <c r="A73" s="331">
        <v>601</v>
      </c>
      <c r="B73" s="45" t="s">
        <v>66</v>
      </c>
      <c r="C73" s="41">
        <v>11395</v>
      </c>
      <c r="D73" s="42">
        <v>11777</v>
      </c>
      <c r="E73" s="42">
        <v>11858</v>
      </c>
      <c r="F73" s="42">
        <v>11955</v>
      </c>
      <c r="G73" s="42">
        <v>11889</v>
      </c>
      <c r="H73" s="43">
        <v>11894</v>
      </c>
      <c r="I73" s="42">
        <v>11900</v>
      </c>
      <c r="J73" s="261">
        <v>11621</v>
      </c>
      <c r="K73" s="42">
        <v>682</v>
      </c>
      <c r="L73" s="42">
        <v>133</v>
      </c>
      <c r="M73" s="42">
        <v>766</v>
      </c>
      <c r="N73" s="42">
        <v>27</v>
      </c>
      <c r="O73" s="42">
        <v>449</v>
      </c>
      <c r="P73" s="42">
        <v>621</v>
      </c>
      <c r="Q73" s="42">
        <v>889</v>
      </c>
      <c r="R73" s="42">
        <v>581</v>
      </c>
      <c r="S73" s="31">
        <f t="shared" si="10"/>
        <v>5.9850811759543658</v>
      </c>
      <c r="T73" s="31">
        <f t="shared" si="11"/>
        <v>1.1293198607455208</v>
      </c>
      <c r="U73" s="31">
        <f t="shared" si="12"/>
        <v>6.4597739922415247</v>
      </c>
      <c r="V73" s="31">
        <f t="shared" si="13"/>
        <v>0.2258469259723965</v>
      </c>
      <c r="W73" s="31">
        <f t="shared" si="14"/>
        <v>3.7766002186895449</v>
      </c>
      <c r="X73" s="31">
        <v>5.2211198923827142</v>
      </c>
      <c r="Y73" s="31">
        <v>7.4705882352941178</v>
      </c>
      <c r="Z73" s="31">
        <v>4.9995697444281904</v>
      </c>
    </row>
    <row r="74" spans="1:26">
      <c r="A74" s="331">
        <v>602</v>
      </c>
      <c r="B74" s="45" t="s">
        <v>67</v>
      </c>
      <c r="C74" s="41">
        <v>2844</v>
      </c>
      <c r="D74" s="42">
        <v>2909</v>
      </c>
      <c r="E74" s="42">
        <v>2994</v>
      </c>
      <c r="F74" s="42">
        <v>2989</v>
      </c>
      <c r="G74" s="42">
        <v>2913</v>
      </c>
      <c r="H74" s="43">
        <v>2832</v>
      </c>
      <c r="I74" s="42">
        <v>2800</v>
      </c>
      <c r="J74" s="261">
        <v>2750</v>
      </c>
      <c r="K74" s="42">
        <v>125</v>
      </c>
      <c r="L74" s="42">
        <v>35</v>
      </c>
      <c r="M74" s="42">
        <v>148</v>
      </c>
      <c r="N74" s="42">
        <v>9</v>
      </c>
      <c r="O74" s="42">
        <v>94</v>
      </c>
      <c r="P74" s="42">
        <v>185</v>
      </c>
      <c r="Q74" s="42">
        <v>200</v>
      </c>
      <c r="R74" s="42">
        <v>122</v>
      </c>
      <c r="S74" s="31">
        <f t="shared" si="10"/>
        <v>4.3952180028129391</v>
      </c>
      <c r="T74" s="31">
        <f t="shared" si="11"/>
        <v>1.2031625988312133</v>
      </c>
      <c r="U74" s="31">
        <f t="shared" si="12"/>
        <v>4.9432197728790914</v>
      </c>
      <c r="V74" s="31">
        <f t="shared" si="13"/>
        <v>0.30110404817664771</v>
      </c>
      <c r="W74" s="31">
        <f t="shared" si="14"/>
        <v>3.226913834534844</v>
      </c>
      <c r="X74" s="31">
        <v>6.5324858757062145</v>
      </c>
      <c r="Y74" s="31">
        <v>7.1428571428571423</v>
      </c>
      <c r="Z74" s="31">
        <v>4.4363636363636365</v>
      </c>
    </row>
    <row r="75" spans="1:26">
      <c r="A75" s="331">
        <v>603</v>
      </c>
      <c r="B75" s="45" t="s">
        <v>68</v>
      </c>
      <c r="C75" s="41">
        <v>5569</v>
      </c>
      <c r="D75" s="42">
        <v>5787</v>
      </c>
      <c r="E75" s="42">
        <v>5917</v>
      </c>
      <c r="F75" s="42">
        <v>5900</v>
      </c>
      <c r="G75" s="42">
        <v>5919</v>
      </c>
      <c r="H75" s="43">
        <v>5818</v>
      </c>
      <c r="I75" s="42">
        <v>5729</v>
      </c>
      <c r="J75" s="261">
        <v>5481</v>
      </c>
      <c r="K75" s="42">
        <v>284</v>
      </c>
      <c r="L75" s="42">
        <v>53</v>
      </c>
      <c r="M75" s="42">
        <v>241</v>
      </c>
      <c r="N75" s="42">
        <v>18</v>
      </c>
      <c r="O75" s="42">
        <v>124</v>
      </c>
      <c r="P75" s="42">
        <v>350</v>
      </c>
      <c r="Q75" s="42">
        <v>296</v>
      </c>
      <c r="R75" s="42">
        <v>214</v>
      </c>
      <c r="S75" s="31">
        <f t="shared" si="10"/>
        <v>5.0996588256419466</v>
      </c>
      <c r="T75" s="31">
        <f t="shared" si="11"/>
        <v>0.9158458614135131</v>
      </c>
      <c r="U75" s="31">
        <f t="shared" si="12"/>
        <v>4.073009971269224</v>
      </c>
      <c r="V75" s="31">
        <f t="shared" si="13"/>
        <v>0.30508474576271188</v>
      </c>
      <c r="W75" s="31">
        <f t="shared" si="14"/>
        <v>2.0949484710255111</v>
      </c>
      <c r="X75" s="31">
        <v>6.0158129941560672</v>
      </c>
      <c r="Y75" s="31">
        <v>5.1666957584220627</v>
      </c>
      <c r="Z75" s="31">
        <v>3.9043970078452839</v>
      </c>
    </row>
    <row r="76" spans="1:26">
      <c r="A76" s="331">
        <v>604</v>
      </c>
      <c r="B76" s="45" t="s">
        <v>69</v>
      </c>
      <c r="C76" s="41">
        <v>1119</v>
      </c>
      <c r="D76" s="42">
        <v>1115</v>
      </c>
      <c r="E76" s="42">
        <v>1151</v>
      </c>
      <c r="F76" s="42">
        <v>1152</v>
      </c>
      <c r="G76" s="42">
        <v>1135</v>
      </c>
      <c r="H76" s="43">
        <v>1163</v>
      </c>
      <c r="I76" s="42">
        <v>1130</v>
      </c>
      <c r="J76" s="261">
        <v>1136</v>
      </c>
      <c r="K76" s="42">
        <v>20</v>
      </c>
      <c r="L76" s="42">
        <v>9</v>
      </c>
      <c r="M76" s="42">
        <v>29</v>
      </c>
      <c r="N76" s="42">
        <v>1</v>
      </c>
      <c r="O76" s="42">
        <v>62</v>
      </c>
      <c r="P76" s="42">
        <v>12</v>
      </c>
      <c r="Q76" s="42">
        <v>21</v>
      </c>
      <c r="R76" s="42">
        <v>20</v>
      </c>
      <c r="S76" s="31">
        <f t="shared" si="10"/>
        <v>1.7873100983020553</v>
      </c>
      <c r="T76" s="31">
        <f t="shared" si="11"/>
        <v>0.80717488789237668</v>
      </c>
      <c r="U76" s="31">
        <f t="shared" si="12"/>
        <v>2.5195482189400522</v>
      </c>
      <c r="V76" s="31">
        <f t="shared" si="13"/>
        <v>8.6805555555555552E-2</v>
      </c>
      <c r="W76" s="31">
        <f t="shared" si="14"/>
        <v>5.462555066079295</v>
      </c>
      <c r="X76" s="31">
        <v>1.0318142734307825</v>
      </c>
      <c r="Y76" s="31">
        <v>1.8584070796460177</v>
      </c>
      <c r="Z76" s="31">
        <v>1.7605633802816902</v>
      </c>
    </row>
    <row r="77" spans="1:26">
      <c r="A77" s="331">
        <v>605</v>
      </c>
      <c r="B77" s="45" t="s">
        <v>70</v>
      </c>
      <c r="C77" s="41">
        <v>3286</v>
      </c>
      <c r="D77" s="42">
        <v>3366</v>
      </c>
      <c r="E77" s="42">
        <v>3440</v>
      </c>
      <c r="F77" s="42">
        <v>3470</v>
      </c>
      <c r="G77" s="42">
        <v>3472</v>
      </c>
      <c r="H77" s="43">
        <v>3499</v>
      </c>
      <c r="I77" s="42">
        <v>3632</v>
      </c>
      <c r="J77" s="261">
        <v>3382</v>
      </c>
      <c r="K77" s="42">
        <v>164</v>
      </c>
      <c r="L77" s="42">
        <v>63</v>
      </c>
      <c r="M77" s="42">
        <v>155</v>
      </c>
      <c r="N77" s="42">
        <v>4</v>
      </c>
      <c r="O77" s="42">
        <v>86</v>
      </c>
      <c r="P77" s="42">
        <v>142</v>
      </c>
      <c r="Q77" s="42">
        <v>221</v>
      </c>
      <c r="R77" s="42">
        <v>138</v>
      </c>
      <c r="S77" s="31">
        <f t="shared" si="10"/>
        <v>4.9908703590992083</v>
      </c>
      <c r="T77" s="31">
        <f t="shared" si="11"/>
        <v>1.8716577540106951</v>
      </c>
      <c r="U77" s="31">
        <f t="shared" si="12"/>
        <v>4.5058139534883717</v>
      </c>
      <c r="V77" s="31">
        <f t="shared" si="13"/>
        <v>0.11527377521613834</v>
      </c>
      <c r="W77" s="31">
        <f t="shared" si="14"/>
        <v>2.4769585253456223</v>
      </c>
      <c r="X77" s="31">
        <v>4.0583023721063167</v>
      </c>
      <c r="Y77" s="31">
        <v>6.0848017621145374</v>
      </c>
      <c r="Z77" s="31">
        <v>4.0804257835600239</v>
      </c>
    </row>
    <row r="78" spans="1:26">
      <c r="A78" s="331">
        <v>606</v>
      </c>
      <c r="B78" s="45" t="s">
        <v>71</v>
      </c>
      <c r="C78" s="41">
        <v>2918</v>
      </c>
      <c r="D78" s="42">
        <v>2999</v>
      </c>
      <c r="E78" s="42">
        <v>3099</v>
      </c>
      <c r="F78" s="42">
        <v>3122</v>
      </c>
      <c r="G78" s="42">
        <v>3119</v>
      </c>
      <c r="H78" s="43">
        <v>3145</v>
      </c>
      <c r="I78" s="42">
        <v>3152</v>
      </c>
      <c r="J78" s="261">
        <v>3011</v>
      </c>
      <c r="K78" s="42">
        <v>176</v>
      </c>
      <c r="L78" s="42">
        <v>27</v>
      </c>
      <c r="M78" s="42">
        <v>203</v>
      </c>
      <c r="N78" s="42">
        <v>34</v>
      </c>
      <c r="O78" s="42">
        <v>95</v>
      </c>
      <c r="P78" s="42">
        <v>218</v>
      </c>
      <c r="Q78" s="42">
        <v>188</v>
      </c>
      <c r="R78" s="42">
        <v>197</v>
      </c>
      <c r="S78" s="31">
        <f t="shared" si="10"/>
        <v>6.0315284441398216</v>
      </c>
      <c r="T78" s="31">
        <f t="shared" si="11"/>
        <v>0.90030010003334449</v>
      </c>
      <c r="U78" s="31">
        <f t="shared" si="12"/>
        <v>6.5505001613423683</v>
      </c>
      <c r="V78" s="31">
        <f t="shared" si="13"/>
        <v>1.0890454836643177</v>
      </c>
      <c r="W78" s="31">
        <f t="shared" si="14"/>
        <v>3.0458480282141713</v>
      </c>
      <c r="X78" s="31">
        <v>6.9316375198728144</v>
      </c>
      <c r="Y78" s="31">
        <v>5.9644670050761421</v>
      </c>
      <c r="Z78" s="31">
        <v>6.5426768515443374</v>
      </c>
    </row>
    <row r="79" spans="1:26">
      <c r="A79" s="331">
        <v>607</v>
      </c>
      <c r="B79" s="45" t="s">
        <v>72</v>
      </c>
      <c r="C79" s="41">
        <v>3497</v>
      </c>
      <c r="D79" s="42">
        <v>3307</v>
      </c>
      <c r="E79" s="42">
        <v>3658</v>
      </c>
      <c r="F79" s="42">
        <v>3622</v>
      </c>
      <c r="G79" s="42">
        <v>3668</v>
      </c>
      <c r="H79" s="43">
        <v>3627</v>
      </c>
      <c r="I79" s="42">
        <v>3557</v>
      </c>
      <c r="J79" s="261">
        <v>3430</v>
      </c>
      <c r="K79" s="42">
        <v>271</v>
      </c>
      <c r="L79" s="42">
        <v>67</v>
      </c>
      <c r="M79" s="42">
        <v>220</v>
      </c>
      <c r="N79" s="42">
        <v>13</v>
      </c>
      <c r="O79" s="42">
        <v>126</v>
      </c>
      <c r="P79" s="42">
        <v>157</v>
      </c>
      <c r="Q79" s="42">
        <v>266</v>
      </c>
      <c r="R79" s="42">
        <v>210</v>
      </c>
      <c r="S79" s="31">
        <f t="shared" si="10"/>
        <v>7.7494995710609098</v>
      </c>
      <c r="T79" s="31">
        <f t="shared" si="11"/>
        <v>2.0260054429996974</v>
      </c>
      <c r="U79" s="31">
        <f t="shared" si="12"/>
        <v>6.0142154182613448</v>
      </c>
      <c r="V79" s="31">
        <f t="shared" si="13"/>
        <v>0.35891772501380453</v>
      </c>
      <c r="W79" s="31">
        <f t="shared" si="14"/>
        <v>3.4351145038167941</v>
      </c>
      <c r="X79" s="31">
        <v>4.3286462641301346</v>
      </c>
      <c r="Y79" s="31">
        <v>7.4782119763845936</v>
      </c>
      <c r="Z79" s="31">
        <v>6.1224489795918364</v>
      </c>
    </row>
    <row r="80" spans="1:26">
      <c r="A80" s="331">
        <v>608</v>
      </c>
      <c r="B80" s="45" t="s">
        <v>73</v>
      </c>
      <c r="C80" s="41">
        <v>4764</v>
      </c>
      <c r="D80" s="42">
        <v>4890</v>
      </c>
      <c r="E80" s="42">
        <v>5030</v>
      </c>
      <c r="F80" s="42">
        <v>5085</v>
      </c>
      <c r="G80" s="42">
        <v>4936</v>
      </c>
      <c r="H80" s="43">
        <v>4890</v>
      </c>
      <c r="I80" s="42">
        <v>4831</v>
      </c>
      <c r="J80" s="261">
        <v>4683</v>
      </c>
      <c r="K80" s="42">
        <v>303</v>
      </c>
      <c r="L80" s="42">
        <v>95</v>
      </c>
      <c r="M80" s="42">
        <v>291</v>
      </c>
      <c r="N80" s="42">
        <v>15</v>
      </c>
      <c r="O80" s="42">
        <v>142</v>
      </c>
      <c r="P80" s="42">
        <v>225</v>
      </c>
      <c r="Q80" s="42">
        <v>357</v>
      </c>
      <c r="R80" s="42">
        <v>277</v>
      </c>
      <c r="S80" s="31">
        <f t="shared" si="10"/>
        <v>6.3602015113350134</v>
      </c>
      <c r="T80" s="31">
        <f t="shared" si="11"/>
        <v>1.9427402862985685</v>
      </c>
      <c r="U80" s="31">
        <f t="shared" si="12"/>
        <v>5.785288270377734</v>
      </c>
      <c r="V80" s="31">
        <f t="shared" si="13"/>
        <v>0.29498525073746312</v>
      </c>
      <c r="W80" s="31">
        <f t="shared" si="14"/>
        <v>2.8768233387358184</v>
      </c>
      <c r="X80" s="31">
        <v>4.6012269938650308</v>
      </c>
      <c r="Y80" s="31">
        <v>7.3897743738356443</v>
      </c>
      <c r="Z80" s="31">
        <v>5.9150117446081572</v>
      </c>
    </row>
    <row r="81" spans="1:26">
      <c r="A81" s="331">
        <v>609</v>
      </c>
      <c r="B81" s="45" t="s">
        <v>74</v>
      </c>
      <c r="C81" s="41">
        <v>1872</v>
      </c>
      <c r="D81" s="42">
        <v>2015</v>
      </c>
      <c r="E81" s="42">
        <v>2048</v>
      </c>
      <c r="F81" s="42">
        <v>2044</v>
      </c>
      <c r="G81" s="42">
        <v>2089</v>
      </c>
      <c r="H81" s="43">
        <v>2154</v>
      </c>
      <c r="I81" s="42">
        <v>2114</v>
      </c>
      <c r="J81" s="261">
        <v>2122</v>
      </c>
      <c r="K81" s="42">
        <v>99</v>
      </c>
      <c r="L81" s="42">
        <v>7</v>
      </c>
      <c r="M81" s="42">
        <v>148</v>
      </c>
      <c r="N81" s="42">
        <v>28</v>
      </c>
      <c r="O81" s="42">
        <v>18</v>
      </c>
      <c r="P81" s="42">
        <v>144</v>
      </c>
      <c r="Q81" s="42">
        <v>129</v>
      </c>
      <c r="R81" s="42">
        <v>90</v>
      </c>
      <c r="S81" s="31">
        <f t="shared" si="10"/>
        <v>5.2884615384615383</v>
      </c>
      <c r="T81" s="31">
        <f t="shared" si="11"/>
        <v>0.34739454094292804</v>
      </c>
      <c r="U81" s="31">
        <f t="shared" si="12"/>
        <v>7.2265625</v>
      </c>
      <c r="V81" s="31">
        <f t="shared" si="13"/>
        <v>1.3698630136986301</v>
      </c>
      <c r="W81" s="31">
        <f t="shared" si="14"/>
        <v>0.86165629487793205</v>
      </c>
      <c r="X81" s="31">
        <v>6.6852367688022287</v>
      </c>
      <c r="Y81" s="31">
        <v>6.1021759697256384</v>
      </c>
      <c r="Z81" s="31">
        <v>4.2412818096135725</v>
      </c>
    </row>
    <row r="82" spans="1:26">
      <c r="A82" s="331">
        <v>610</v>
      </c>
      <c r="B82" s="45" t="s">
        <v>75</v>
      </c>
      <c r="C82" s="41">
        <v>4653</v>
      </c>
      <c r="D82" s="42">
        <v>4734</v>
      </c>
      <c r="E82" s="42">
        <v>4724</v>
      </c>
      <c r="F82" s="42">
        <v>4671</v>
      </c>
      <c r="G82" s="42">
        <v>4631</v>
      </c>
      <c r="H82" s="43">
        <v>4521</v>
      </c>
      <c r="I82" s="42">
        <v>4437</v>
      </c>
      <c r="J82" s="261">
        <v>4249</v>
      </c>
      <c r="K82" s="42">
        <v>273</v>
      </c>
      <c r="L82" s="42">
        <v>74</v>
      </c>
      <c r="M82" s="42">
        <v>240</v>
      </c>
      <c r="N82" s="42">
        <v>1</v>
      </c>
      <c r="O82" s="42">
        <v>112</v>
      </c>
      <c r="P82" s="42">
        <v>250</v>
      </c>
      <c r="Q82" s="42">
        <v>283</v>
      </c>
      <c r="R82" s="42">
        <v>243</v>
      </c>
      <c r="S82" s="31">
        <f t="shared" si="10"/>
        <v>5.8671824629271434</v>
      </c>
      <c r="T82" s="31">
        <f t="shared" si="11"/>
        <v>1.563160118293198</v>
      </c>
      <c r="U82" s="31">
        <f t="shared" si="12"/>
        <v>5.0804403048264186</v>
      </c>
      <c r="V82" s="31">
        <f t="shared" si="13"/>
        <v>2.1408691928923144E-2</v>
      </c>
      <c r="W82" s="31">
        <f t="shared" si="14"/>
        <v>2.4184841286979055</v>
      </c>
      <c r="X82" s="31">
        <v>5.5297500552975007</v>
      </c>
      <c r="Y82" s="31">
        <v>6.3781834572909615</v>
      </c>
      <c r="Z82" s="31">
        <v>5.7189927041656858</v>
      </c>
    </row>
    <row r="83" spans="1:26">
      <c r="A83" s="331">
        <v>611</v>
      </c>
      <c r="B83" s="45" t="s">
        <v>76</v>
      </c>
      <c r="C83" s="41">
        <v>2370</v>
      </c>
      <c r="D83" s="42">
        <v>2491</v>
      </c>
      <c r="E83" s="42">
        <v>2577</v>
      </c>
      <c r="F83" s="42">
        <v>2668</v>
      </c>
      <c r="G83" s="42">
        <v>2606</v>
      </c>
      <c r="H83" s="43">
        <v>2600</v>
      </c>
      <c r="I83" s="42">
        <v>2613</v>
      </c>
      <c r="J83" s="261">
        <v>2551</v>
      </c>
      <c r="K83" s="42">
        <v>211</v>
      </c>
      <c r="L83" s="42">
        <v>44</v>
      </c>
      <c r="M83" s="42">
        <v>274</v>
      </c>
      <c r="N83" s="42">
        <v>6</v>
      </c>
      <c r="O83" s="42">
        <v>64</v>
      </c>
      <c r="P83" s="42">
        <v>207</v>
      </c>
      <c r="Q83" s="42">
        <v>245</v>
      </c>
      <c r="R83" s="42">
        <v>113</v>
      </c>
      <c r="S83" s="31">
        <f t="shared" si="10"/>
        <v>8.9029535864978904</v>
      </c>
      <c r="T83" s="31">
        <f t="shared" si="11"/>
        <v>1.7663588920112403</v>
      </c>
      <c r="U83" s="31">
        <f t="shared" si="12"/>
        <v>10.632518432285604</v>
      </c>
      <c r="V83" s="31">
        <f t="shared" si="13"/>
        <v>0.22488755622188905</v>
      </c>
      <c r="W83" s="31">
        <f t="shared" si="14"/>
        <v>2.4558710667689945</v>
      </c>
      <c r="X83" s="31">
        <v>7.9615384615384617</v>
      </c>
      <c r="Y83" s="31">
        <v>9.3761959433601234</v>
      </c>
      <c r="Z83" s="31">
        <v>4.4296354370834967</v>
      </c>
    </row>
    <row r="84" spans="1:26">
      <c r="A84" s="331">
        <v>612</v>
      </c>
      <c r="B84" s="45" t="s">
        <v>103</v>
      </c>
      <c r="C84" s="41">
        <v>329</v>
      </c>
      <c r="D84" s="42">
        <v>335</v>
      </c>
      <c r="E84" s="42">
        <v>371</v>
      </c>
      <c r="F84" s="42">
        <v>364</v>
      </c>
      <c r="G84" s="42">
        <v>336</v>
      </c>
      <c r="H84" s="43">
        <v>334</v>
      </c>
      <c r="I84" s="42">
        <v>361</v>
      </c>
      <c r="J84" s="261">
        <v>375</v>
      </c>
      <c r="K84" s="42">
        <v>4</v>
      </c>
      <c r="L84" s="42">
        <v>5</v>
      </c>
      <c r="M84" s="42">
        <v>3</v>
      </c>
      <c r="N84" s="42">
        <v>0</v>
      </c>
      <c r="O84" s="42">
        <v>3</v>
      </c>
      <c r="P84" s="42">
        <v>3</v>
      </c>
      <c r="Q84" s="42">
        <v>4</v>
      </c>
      <c r="R84" s="42">
        <v>3</v>
      </c>
      <c r="S84" s="31">
        <f t="shared" si="10"/>
        <v>1.21580547112462</v>
      </c>
      <c r="T84" s="31">
        <f t="shared" si="11"/>
        <v>1.4925373134328357</v>
      </c>
      <c r="U84" s="31">
        <f t="shared" si="12"/>
        <v>0.80862533692722371</v>
      </c>
      <c r="V84" s="31">
        <f t="shared" si="13"/>
        <v>0</v>
      </c>
      <c r="W84" s="31">
        <f t="shared" si="14"/>
        <v>0.89285714285714279</v>
      </c>
      <c r="X84" s="31">
        <v>0.89820359281437123</v>
      </c>
      <c r="Y84" s="31">
        <v>1.10803324099723</v>
      </c>
      <c r="Z84" s="31">
        <v>0.8</v>
      </c>
    </row>
    <row r="85" spans="1:26">
      <c r="A85" s="331">
        <v>613</v>
      </c>
      <c r="B85" s="45" t="s">
        <v>115</v>
      </c>
      <c r="C85" s="41">
        <v>1081</v>
      </c>
      <c r="D85" s="42">
        <v>1131</v>
      </c>
      <c r="E85" s="42">
        <v>1141</v>
      </c>
      <c r="F85" s="42">
        <v>1126</v>
      </c>
      <c r="G85" s="42">
        <v>1173</v>
      </c>
      <c r="H85" s="43">
        <v>1221</v>
      </c>
      <c r="I85" s="42">
        <v>1187</v>
      </c>
      <c r="J85" s="261">
        <v>1130</v>
      </c>
      <c r="K85" s="42">
        <v>69</v>
      </c>
      <c r="L85" s="42">
        <v>17</v>
      </c>
      <c r="M85" s="42">
        <v>79</v>
      </c>
      <c r="N85" s="42">
        <v>1</v>
      </c>
      <c r="O85" s="42">
        <v>33</v>
      </c>
      <c r="P85" s="42">
        <v>56</v>
      </c>
      <c r="Q85" s="42">
        <v>117</v>
      </c>
      <c r="R85" s="42">
        <v>57</v>
      </c>
      <c r="S85" s="31">
        <f t="shared" si="10"/>
        <v>6.3829787234042552</v>
      </c>
      <c r="T85" s="31">
        <f t="shared" si="11"/>
        <v>1.5030946065428823</v>
      </c>
      <c r="U85" s="31">
        <f t="shared" si="12"/>
        <v>6.9237510955302364</v>
      </c>
      <c r="V85" s="31">
        <f t="shared" si="13"/>
        <v>8.8809946714031973E-2</v>
      </c>
      <c r="W85" s="31">
        <f t="shared" si="14"/>
        <v>2.8132992327365729</v>
      </c>
      <c r="X85" s="31">
        <v>4.5864045864045861</v>
      </c>
      <c r="Y85" s="31">
        <v>9.856781802864365</v>
      </c>
      <c r="Z85" s="31">
        <v>5.0442477876106198</v>
      </c>
    </row>
    <row r="86" spans="1:26">
      <c r="A86" s="331">
        <v>701</v>
      </c>
      <c r="B86" s="45" t="s">
        <v>77</v>
      </c>
      <c r="C86" s="41">
        <v>11753</v>
      </c>
      <c r="D86" s="42">
        <v>12073</v>
      </c>
      <c r="E86" s="42">
        <v>12392</v>
      </c>
      <c r="F86" s="42">
        <v>12545</v>
      </c>
      <c r="G86" s="42">
        <v>12724</v>
      </c>
      <c r="H86" s="43">
        <v>12582</v>
      </c>
      <c r="I86" s="42">
        <v>12520</v>
      </c>
      <c r="J86" s="261">
        <v>11941</v>
      </c>
      <c r="K86" s="42">
        <v>763</v>
      </c>
      <c r="L86" s="42">
        <v>235</v>
      </c>
      <c r="M86" s="42">
        <v>901</v>
      </c>
      <c r="N86" s="42">
        <v>15</v>
      </c>
      <c r="O86" s="42">
        <v>496</v>
      </c>
      <c r="P86" s="42">
        <v>867</v>
      </c>
      <c r="Q86" s="42">
        <v>1154</v>
      </c>
      <c r="R86" s="42">
        <v>825</v>
      </c>
      <c r="S86" s="31">
        <f t="shared" si="10"/>
        <v>6.4919594997022028</v>
      </c>
      <c r="T86" s="31">
        <f t="shared" si="11"/>
        <v>1.9464921726165825</v>
      </c>
      <c r="U86" s="31">
        <f t="shared" si="12"/>
        <v>7.2708198837959976</v>
      </c>
      <c r="V86" s="31">
        <f t="shared" si="13"/>
        <v>0.11956954962136308</v>
      </c>
      <c r="W86" s="31">
        <f t="shared" si="14"/>
        <v>3.8981452373467467</v>
      </c>
      <c r="X86" s="31">
        <v>6.8907963757749169</v>
      </c>
      <c r="Y86" s="31">
        <v>9.2172523961661348</v>
      </c>
      <c r="Z86" s="31">
        <v>6.908969098065489</v>
      </c>
    </row>
    <row r="87" spans="1:26">
      <c r="A87" s="331">
        <v>702</v>
      </c>
      <c r="B87" s="45" t="s">
        <v>78</v>
      </c>
      <c r="C87" s="41">
        <v>14291</v>
      </c>
      <c r="D87" s="42">
        <v>14822</v>
      </c>
      <c r="E87" s="42">
        <v>15268</v>
      </c>
      <c r="F87" s="42">
        <v>15069</v>
      </c>
      <c r="G87" s="42">
        <v>15065</v>
      </c>
      <c r="H87" s="43">
        <v>14912</v>
      </c>
      <c r="I87" s="42">
        <v>14759</v>
      </c>
      <c r="J87" s="261">
        <v>14439</v>
      </c>
      <c r="K87" s="42">
        <v>635</v>
      </c>
      <c r="L87" s="42">
        <v>118</v>
      </c>
      <c r="M87" s="42">
        <v>773</v>
      </c>
      <c r="N87" s="42">
        <v>54</v>
      </c>
      <c r="O87" s="42">
        <v>351</v>
      </c>
      <c r="P87" s="42">
        <v>754</v>
      </c>
      <c r="Q87" s="42">
        <v>1095</v>
      </c>
      <c r="R87" s="42">
        <v>736</v>
      </c>
      <c r="S87" s="31">
        <f t="shared" si="10"/>
        <v>4.443355958295431</v>
      </c>
      <c r="T87" s="31">
        <f t="shared" si="11"/>
        <v>0.79611388476588851</v>
      </c>
      <c r="U87" s="31">
        <f t="shared" si="12"/>
        <v>5.062876604663348</v>
      </c>
      <c r="V87" s="31">
        <f t="shared" si="13"/>
        <v>0.35835158271949036</v>
      </c>
      <c r="W87" s="31">
        <f t="shared" si="14"/>
        <v>2.3299037504148687</v>
      </c>
      <c r="X87" s="31">
        <v>5.0563304721030047</v>
      </c>
      <c r="Y87" s="31">
        <v>7.4192018429432887</v>
      </c>
      <c r="Z87" s="31">
        <v>5.0973059076113305</v>
      </c>
    </row>
    <row r="88" spans="1:26">
      <c r="A88" s="331">
        <v>703</v>
      </c>
      <c r="B88" s="45" t="s">
        <v>79</v>
      </c>
      <c r="C88" s="41">
        <v>6587</v>
      </c>
      <c r="D88" s="42">
        <v>6761</v>
      </c>
      <c r="E88" s="42">
        <v>7017</v>
      </c>
      <c r="F88" s="42">
        <v>7038</v>
      </c>
      <c r="G88" s="42">
        <v>7142</v>
      </c>
      <c r="H88" s="43">
        <v>7165</v>
      </c>
      <c r="I88" s="42">
        <v>7035</v>
      </c>
      <c r="J88" s="261">
        <v>6815</v>
      </c>
      <c r="K88" s="42">
        <v>210</v>
      </c>
      <c r="L88" s="42">
        <v>42</v>
      </c>
      <c r="M88" s="42">
        <v>225</v>
      </c>
      <c r="N88" s="42">
        <v>15</v>
      </c>
      <c r="O88" s="42">
        <v>120</v>
      </c>
      <c r="P88" s="42">
        <v>180</v>
      </c>
      <c r="Q88" s="42">
        <v>269</v>
      </c>
      <c r="R88" s="42">
        <v>233</v>
      </c>
      <c r="S88" s="31">
        <f t="shared" si="10"/>
        <v>3.1880977683315623</v>
      </c>
      <c r="T88" s="31">
        <f t="shared" si="11"/>
        <v>0.62120988019523737</v>
      </c>
      <c r="U88" s="31">
        <f t="shared" si="12"/>
        <v>3.2064985036340317</v>
      </c>
      <c r="V88" s="31">
        <f t="shared" si="13"/>
        <v>0.2131287297527707</v>
      </c>
      <c r="W88" s="31">
        <f t="shared" si="14"/>
        <v>1.6802016241949034</v>
      </c>
      <c r="X88" s="31">
        <v>2.5122121423586883</v>
      </c>
      <c r="Y88" s="31">
        <v>3.8237384506041221</v>
      </c>
      <c r="Z88" s="31">
        <v>3.4189288334556123</v>
      </c>
    </row>
    <row r="89" spans="1:26">
      <c r="A89" s="331">
        <v>704</v>
      </c>
      <c r="B89" s="45" t="s">
        <v>80</v>
      </c>
      <c r="C89" s="41">
        <v>4773</v>
      </c>
      <c r="D89" s="42">
        <v>4956</v>
      </c>
      <c r="E89" s="42">
        <v>5284</v>
      </c>
      <c r="F89" s="42">
        <v>5464</v>
      </c>
      <c r="G89" s="42">
        <v>5459</v>
      </c>
      <c r="H89" s="43">
        <v>5618</v>
      </c>
      <c r="I89" s="42">
        <v>5707</v>
      </c>
      <c r="J89" s="261">
        <v>5575</v>
      </c>
      <c r="K89" s="42">
        <v>395</v>
      </c>
      <c r="L89" s="42">
        <v>135</v>
      </c>
      <c r="M89" s="42">
        <v>443</v>
      </c>
      <c r="N89" s="42">
        <v>27</v>
      </c>
      <c r="O89" s="42">
        <v>190</v>
      </c>
      <c r="P89" s="42">
        <v>387</v>
      </c>
      <c r="Q89" s="42">
        <v>664</v>
      </c>
      <c r="R89" s="42">
        <v>470</v>
      </c>
      <c r="S89" s="31">
        <f t="shared" si="10"/>
        <v>8.2757175780431602</v>
      </c>
      <c r="T89" s="31">
        <f t="shared" si="11"/>
        <v>2.7239709443099271</v>
      </c>
      <c r="U89" s="31">
        <f t="shared" si="12"/>
        <v>8.3838001514004539</v>
      </c>
      <c r="V89" s="31">
        <f t="shared" si="13"/>
        <v>0.49414348462664714</v>
      </c>
      <c r="W89" s="31">
        <f t="shared" si="14"/>
        <v>3.4804909324052025</v>
      </c>
      <c r="X89" s="31">
        <v>6.8885724457102171</v>
      </c>
      <c r="Y89" s="31">
        <v>11.634834413877694</v>
      </c>
      <c r="Z89" s="31">
        <v>8.4304932735426004</v>
      </c>
    </row>
    <row r="90" spans="1:26">
      <c r="A90" s="331">
        <v>705</v>
      </c>
      <c r="B90" s="45" t="s">
        <v>81</v>
      </c>
      <c r="C90" s="41">
        <v>4912</v>
      </c>
      <c r="D90" s="42">
        <v>5193</v>
      </c>
      <c r="E90" s="42">
        <v>5359</v>
      </c>
      <c r="F90" s="42">
        <v>5314</v>
      </c>
      <c r="G90" s="42">
        <v>5454</v>
      </c>
      <c r="H90" s="43">
        <v>5386</v>
      </c>
      <c r="I90" s="42">
        <v>5317</v>
      </c>
      <c r="J90" s="261">
        <v>5109</v>
      </c>
      <c r="K90" s="42">
        <v>223</v>
      </c>
      <c r="L90" s="42">
        <v>71</v>
      </c>
      <c r="M90" s="42">
        <v>219</v>
      </c>
      <c r="N90" s="42">
        <v>4</v>
      </c>
      <c r="O90" s="42">
        <v>55</v>
      </c>
      <c r="P90" s="42">
        <v>242</v>
      </c>
      <c r="Q90" s="42">
        <v>340</v>
      </c>
      <c r="R90" s="42">
        <v>257</v>
      </c>
      <c r="S90" s="31">
        <f t="shared" si="10"/>
        <v>4.5399022801302928</v>
      </c>
      <c r="T90" s="31">
        <f t="shared" si="11"/>
        <v>1.3672251107259772</v>
      </c>
      <c r="U90" s="31">
        <f t="shared" si="12"/>
        <v>4.0865833177831687</v>
      </c>
      <c r="V90" s="31">
        <f t="shared" si="13"/>
        <v>7.5272864132480244E-2</v>
      </c>
      <c r="W90" s="31">
        <f t="shared" si="14"/>
        <v>1.0084341767510085</v>
      </c>
      <c r="X90" s="31">
        <v>4.493130337913108</v>
      </c>
      <c r="Y90" s="31">
        <v>6.394583411698326</v>
      </c>
      <c r="Z90" s="31">
        <v>5.0303386181248779</v>
      </c>
    </row>
    <row r="91" spans="1:26" ht="13.8" thickBot="1">
      <c r="A91" s="331">
        <v>706</v>
      </c>
      <c r="B91" s="45" t="s">
        <v>82</v>
      </c>
      <c r="C91" s="41">
        <v>5061</v>
      </c>
      <c r="D91" s="42">
        <v>5222</v>
      </c>
      <c r="E91" s="42">
        <v>5434</v>
      </c>
      <c r="F91" s="42">
        <v>5547</v>
      </c>
      <c r="G91" s="42">
        <v>5574</v>
      </c>
      <c r="H91" s="260">
        <v>5570</v>
      </c>
      <c r="I91" s="259">
        <v>5327</v>
      </c>
      <c r="J91" s="258">
        <v>5133</v>
      </c>
      <c r="K91" s="42">
        <v>280</v>
      </c>
      <c r="L91" s="42">
        <v>12</v>
      </c>
      <c r="M91" s="42">
        <v>241</v>
      </c>
      <c r="N91" s="42">
        <v>25</v>
      </c>
      <c r="O91" s="42">
        <v>104</v>
      </c>
      <c r="P91" s="42">
        <v>230</v>
      </c>
      <c r="Q91" s="42">
        <v>291</v>
      </c>
      <c r="R91" s="42">
        <v>311</v>
      </c>
      <c r="S91" s="31">
        <f t="shared" si="10"/>
        <v>5.532503457814661</v>
      </c>
      <c r="T91" s="31">
        <f t="shared" si="11"/>
        <v>0.2297970126388357</v>
      </c>
      <c r="U91" s="31">
        <f t="shared" si="12"/>
        <v>4.4350386455649611</v>
      </c>
      <c r="V91" s="31">
        <f t="shared" si="13"/>
        <v>0.45069406886605373</v>
      </c>
      <c r="W91" s="31">
        <f t="shared" si="14"/>
        <v>1.8658055256548258</v>
      </c>
      <c r="X91" s="31">
        <v>4.1292639138240581</v>
      </c>
      <c r="Y91" s="31">
        <v>5.4627370001877225</v>
      </c>
      <c r="Z91" s="31">
        <v>6.0588349892850184</v>
      </c>
    </row>
    <row r="92" spans="1:26">
      <c r="A92" s="145"/>
      <c r="B92" s="163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</row>
    <row r="93" spans="1:26">
      <c r="A93" s="145"/>
      <c r="B93" s="482" t="s">
        <v>1172</v>
      </c>
      <c r="C93" s="482"/>
      <c r="D93" s="482"/>
      <c r="E93" s="482"/>
      <c r="F93" s="482"/>
      <c r="G93" s="482"/>
      <c r="H93" s="482"/>
      <c r="I93" s="482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</row>
    <row r="94" spans="1:26">
      <c r="A94" s="145"/>
      <c r="B94" s="482"/>
      <c r="C94" s="482"/>
      <c r="D94" s="482"/>
      <c r="E94" s="482"/>
      <c r="F94" s="482"/>
      <c r="G94" s="482"/>
      <c r="H94" s="482"/>
      <c r="I94" s="482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</row>
  </sheetData>
  <mergeCells count="7">
    <mergeCell ref="A6:A7"/>
    <mergeCell ref="B93:I94"/>
    <mergeCell ref="B4:D4"/>
    <mergeCell ref="B6:B7"/>
    <mergeCell ref="S6:Z6"/>
    <mergeCell ref="C6:J6"/>
    <mergeCell ref="K6:R6"/>
  </mergeCells>
  <phoneticPr fontId="25" alignment="center"/>
  <hyperlinks>
    <hyperlink ref="A1" location="'ODS 4'!A1" display="ODS 4" xr:uid="{00000000-0004-0000-1900-000000000000}"/>
  </hyperlinks>
  <pageMargins left="0.7" right="0.7" top="0.75" bottom="0.75" header="0.3" footer="0.3"/>
  <pageSetup scale="41" orientation="portrait" horizontalDpi="0" verticalDpi="0"/>
  <ignoredErrors>
    <ignoredError sqref="C7:G7 S7:V7 K7:O7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</sheetPr>
  <dimension ref="A1:W95"/>
  <sheetViews>
    <sheetView zoomScale="80" zoomScaleNormal="80" workbookViewId="0">
      <selection activeCell="A6" sqref="A6:A91"/>
    </sheetView>
  </sheetViews>
  <sheetFormatPr baseColWidth="10" defaultColWidth="10.77734375" defaultRowHeight="13.2"/>
  <cols>
    <col min="1" max="1" width="10.77734375" style="48"/>
    <col min="2" max="2" width="22.44140625" style="34" customWidth="1"/>
    <col min="3" max="6" width="10.77734375" style="48"/>
    <col min="7" max="9" width="13" style="48" customWidth="1"/>
    <col min="10" max="16" width="12.5546875" style="48" customWidth="1"/>
    <col min="17" max="16384" width="10.77734375" style="48"/>
  </cols>
  <sheetData>
    <row r="1" spans="1:23" ht="13.8" thickBot="1">
      <c r="A1" s="170" t="s">
        <v>269</v>
      </c>
      <c r="B1" s="163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3">
      <c r="A2" s="491" t="s">
        <v>228</v>
      </c>
      <c r="B2" s="492"/>
      <c r="C2" s="492"/>
      <c r="D2" s="145"/>
      <c r="E2" s="146"/>
      <c r="F2" s="146"/>
      <c r="G2" s="146"/>
      <c r="H2" s="146"/>
      <c r="I2" s="146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spans="1:23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3">
      <c r="A4" s="146"/>
      <c r="B4" s="467" t="s">
        <v>1066</v>
      </c>
      <c r="C4" s="467"/>
      <c r="D4" s="467"/>
      <c r="E4" s="467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V4" s="145"/>
    </row>
    <row r="5" spans="1:23" ht="14.25" customHeight="1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1:23">
      <c r="A6" s="481" t="s">
        <v>1161</v>
      </c>
      <c r="B6" s="484" t="s">
        <v>0</v>
      </c>
      <c r="C6" s="428" t="s">
        <v>140</v>
      </c>
      <c r="D6" s="429"/>
      <c r="E6" s="429"/>
      <c r="F6" s="429"/>
      <c r="G6" s="429"/>
      <c r="H6" s="429"/>
      <c r="I6" s="430"/>
      <c r="J6" s="493" t="s">
        <v>139</v>
      </c>
      <c r="K6" s="494"/>
      <c r="L6" s="494"/>
      <c r="M6" s="494"/>
      <c r="N6" s="494"/>
      <c r="O6" s="494"/>
      <c r="P6" s="495"/>
      <c r="Q6" s="488" t="s">
        <v>141</v>
      </c>
      <c r="R6" s="489"/>
      <c r="S6" s="489"/>
      <c r="T6" s="489"/>
      <c r="U6" s="489"/>
      <c r="V6" s="489"/>
      <c r="W6" s="489"/>
    </row>
    <row r="7" spans="1:23" ht="13.8" thickBot="1">
      <c r="A7" s="481" t="s">
        <v>1161</v>
      </c>
      <c r="B7" s="484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29">
        <v>2022</v>
      </c>
      <c r="I7" s="29">
        <v>2023</v>
      </c>
      <c r="J7" s="35" t="s">
        <v>105</v>
      </c>
      <c r="K7" s="35" t="s">
        <v>106</v>
      </c>
      <c r="L7" s="35" t="s">
        <v>107</v>
      </c>
      <c r="M7" s="35" t="s">
        <v>108</v>
      </c>
      <c r="N7" s="35">
        <v>2021</v>
      </c>
      <c r="O7" s="35">
        <v>2022</v>
      </c>
      <c r="P7" s="35">
        <v>2023</v>
      </c>
      <c r="Q7" s="30" t="s">
        <v>105</v>
      </c>
      <c r="R7" s="30" t="s">
        <v>106</v>
      </c>
      <c r="S7" s="30" t="s">
        <v>107</v>
      </c>
      <c r="T7" s="30" t="s">
        <v>108</v>
      </c>
      <c r="U7" s="30" t="s">
        <v>109</v>
      </c>
      <c r="V7" s="30" t="s">
        <v>110</v>
      </c>
      <c r="W7" s="30" t="s">
        <v>1027</v>
      </c>
    </row>
    <row r="8" spans="1:23">
      <c r="A8" s="331">
        <v>101</v>
      </c>
      <c r="B8" s="44" t="s">
        <v>1</v>
      </c>
      <c r="C8" s="55">
        <v>22287.208000000002</v>
      </c>
      <c r="D8" s="55">
        <v>21747.527999999998</v>
      </c>
      <c r="E8" s="55">
        <v>21296.744000000006</v>
      </c>
      <c r="F8" s="55">
        <v>20668.743999999999</v>
      </c>
      <c r="G8" s="55">
        <v>20195.759999999998</v>
      </c>
      <c r="H8" s="263">
        <v>21320.532950000001</v>
      </c>
      <c r="I8" s="263">
        <v>21286.424319999998</v>
      </c>
      <c r="J8" s="50">
        <v>13224</v>
      </c>
      <c r="K8" s="51">
        <v>14077</v>
      </c>
      <c r="L8" s="51">
        <v>14552</v>
      </c>
      <c r="M8" s="51">
        <v>14532</v>
      </c>
      <c r="N8" s="52">
        <v>15082</v>
      </c>
      <c r="O8" s="265">
        <v>14666</v>
      </c>
      <c r="P8" s="265">
        <v>15227</v>
      </c>
      <c r="Q8" s="31">
        <f>(J8/C8)*100</f>
        <v>59.334484606595851</v>
      </c>
      <c r="R8" s="31">
        <f t="shared" ref="R8:R39" si="0">(K8/D8)*100</f>
        <v>64.729195888378683</v>
      </c>
      <c r="S8" s="31">
        <f t="shared" ref="S8:S39" si="1">(L8/E8)*100</f>
        <v>68.329693966364033</v>
      </c>
      <c r="T8" s="31">
        <f t="shared" ref="T8:T39" si="2">(M8/F8)*100</f>
        <v>70.309061837526272</v>
      </c>
      <c r="U8" s="31">
        <f t="shared" ref="U8:U39" si="3">(N8/G8)*100</f>
        <v>74.679041541392849</v>
      </c>
      <c r="V8" s="31">
        <v>68.788149125512348</v>
      </c>
      <c r="W8" s="31">
        <v>71.533855433358198</v>
      </c>
    </row>
    <row r="9" spans="1:23">
      <c r="A9" s="331">
        <v>102</v>
      </c>
      <c r="B9" s="45" t="s">
        <v>2</v>
      </c>
      <c r="C9" s="55">
        <v>4666.0720000000001</v>
      </c>
      <c r="D9" s="55">
        <v>4639.0560000000005</v>
      </c>
      <c r="E9" s="55">
        <v>4628.3360000000002</v>
      </c>
      <c r="F9" s="55">
        <v>4586.848</v>
      </c>
      <c r="G9" s="55">
        <v>4514.9679999999998</v>
      </c>
      <c r="H9" s="264">
        <v>4726.4162969999998</v>
      </c>
      <c r="I9" s="264">
        <v>4759.9718730000004</v>
      </c>
      <c r="J9" s="53">
        <v>2435</v>
      </c>
      <c r="K9" s="49">
        <v>2380</v>
      </c>
      <c r="L9" s="49">
        <v>2312</v>
      </c>
      <c r="M9" s="49">
        <v>2668</v>
      </c>
      <c r="N9" s="54">
        <v>2869</v>
      </c>
      <c r="O9" s="266">
        <v>3030</v>
      </c>
      <c r="P9" s="266">
        <v>2574</v>
      </c>
      <c r="Q9" s="31">
        <f t="shared" ref="Q9:Q39" si="4">(J9/C9)*100</f>
        <v>52.185221316773514</v>
      </c>
      <c r="R9" s="31">
        <f t="shared" si="0"/>
        <v>51.303541065251203</v>
      </c>
      <c r="S9" s="31">
        <f t="shared" si="1"/>
        <v>49.95315811125208</v>
      </c>
      <c r="T9" s="31">
        <f t="shared" si="2"/>
        <v>58.166305053056043</v>
      </c>
      <c r="U9" s="31">
        <f t="shared" si="3"/>
        <v>63.544193447218234</v>
      </c>
      <c r="V9" s="31">
        <v>64.107768118589831</v>
      </c>
      <c r="W9" s="31">
        <v>54.075949788705813</v>
      </c>
    </row>
    <row r="10" spans="1:23">
      <c r="A10" s="331">
        <v>103</v>
      </c>
      <c r="B10" s="45" t="s">
        <v>3</v>
      </c>
      <c r="C10" s="55">
        <v>17911.792000000001</v>
      </c>
      <c r="D10" s="55">
        <v>17714.608</v>
      </c>
      <c r="E10" s="55">
        <v>17588.328000000001</v>
      </c>
      <c r="F10" s="55">
        <v>17325.84</v>
      </c>
      <c r="G10" s="55">
        <v>16949.368000000002</v>
      </c>
      <c r="H10" s="264">
        <v>17690.640009999999</v>
      </c>
      <c r="I10" s="264">
        <v>17735.144850000001</v>
      </c>
      <c r="J10" s="53">
        <v>15412</v>
      </c>
      <c r="K10" s="49">
        <v>14224</v>
      </c>
      <c r="L10" s="49">
        <v>14968</v>
      </c>
      <c r="M10" s="49">
        <v>15245</v>
      </c>
      <c r="N10" s="54">
        <v>15359</v>
      </c>
      <c r="O10" s="266">
        <v>15438</v>
      </c>
      <c r="P10" s="266">
        <v>14889</v>
      </c>
      <c r="Q10" s="31">
        <f t="shared" si="4"/>
        <v>86.04387545366761</v>
      </c>
      <c r="R10" s="31">
        <f t="shared" si="0"/>
        <v>80.295313336879943</v>
      </c>
      <c r="S10" s="31">
        <f t="shared" si="1"/>
        <v>85.101892573302024</v>
      </c>
      <c r="T10" s="31">
        <f t="shared" si="2"/>
        <v>87.989961814261235</v>
      </c>
      <c r="U10" s="31">
        <f t="shared" si="3"/>
        <v>90.616948077356028</v>
      </c>
      <c r="V10" s="31">
        <v>87.26648663515482</v>
      </c>
      <c r="W10" s="31">
        <v>83.951950355793116</v>
      </c>
    </row>
    <row r="11" spans="1:23">
      <c r="A11" s="331">
        <v>104</v>
      </c>
      <c r="B11" s="45" t="s">
        <v>4</v>
      </c>
      <c r="C11" s="55">
        <v>2454.4959999999996</v>
      </c>
      <c r="D11" s="55">
        <v>2380.6160000000004</v>
      </c>
      <c r="E11" s="55">
        <v>2316.9919999999993</v>
      </c>
      <c r="F11" s="55">
        <v>2235.096</v>
      </c>
      <c r="G11" s="55">
        <v>2218.4479999999999</v>
      </c>
      <c r="H11" s="264">
        <v>2493.2145620000001</v>
      </c>
      <c r="I11" s="264">
        <v>2486.8216809999999</v>
      </c>
      <c r="J11" s="53">
        <v>2753</v>
      </c>
      <c r="K11" s="49">
        <v>2514</v>
      </c>
      <c r="L11" s="49">
        <v>2634</v>
      </c>
      <c r="M11" s="49">
        <v>2539</v>
      </c>
      <c r="N11" s="54">
        <v>2726</v>
      </c>
      <c r="O11" s="266">
        <v>2568</v>
      </c>
      <c r="P11" s="266">
        <v>2534</v>
      </c>
      <c r="Q11" s="31">
        <f t="shared" si="4"/>
        <v>112.16151910616274</v>
      </c>
      <c r="R11" s="31">
        <f t="shared" si="0"/>
        <v>105.60291958047831</v>
      </c>
      <c r="S11" s="31">
        <f t="shared" si="1"/>
        <v>113.68187719249789</v>
      </c>
      <c r="T11" s="31">
        <f t="shared" si="2"/>
        <v>113.59691037879358</v>
      </c>
      <c r="U11" s="31">
        <f t="shared" si="3"/>
        <v>122.87869717928932</v>
      </c>
      <c r="V11" s="31">
        <v>102.99955884823682</v>
      </c>
      <c r="W11" s="31">
        <v>101.89713317044222</v>
      </c>
    </row>
    <row r="12" spans="1:23">
      <c r="A12" s="331">
        <v>105</v>
      </c>
      <c r="B12" s="45" t="s">
        <v>5</v>
      </c>
      <c r="C12" s="55">
        <v>1467.424</v>
      </c>
      <c r="D12" s="55">
        <v>1415.2639999999999</v>
      </c>
      <c r="E12" s="55">
        <v>1371.152</v>
      </c>
      <c r="F12" s="55">
        <v>1314.7360000000001</v>
      </c>
      <c r="G12" s="55">
        <v>1293.5439999999999</v>
      </c>
      <c r="H12" s="264">
        <v>1397.377657</v>
      </c>
      <c r="I12" s="264">
        <v>1390.5791850000001</v>
      </c>
      <c r="J12" s="53">
        <v>1110</v>
      </c>
      <c r="K12" s="49">
        <v>1043</v>
      </c>
      <c r="L12" s="49">
        <v>1181</v>
      </c>
      <c r="M12" s="49">
        <v>1137</v>
      </c>
      <c r="N12" s="54">
        <v>1221</v>
      </c>
      <c r="O12" s="266">
        <v>1230</v>
      </c>
      <c r="P12" s="266">
        <v>1151</v>
      </c>
      <c r="Q12" s="31">
        <f t="shared" si="4"/>
        <v>75.642759011710311</v>
      </c>
      <c r="R12" s="31">
        <f t="shared" si="0"/>
        <v>73.696497614579343</v>
      </c>
      <c r="S12" s="31">
        <f t="shared" si="1"/>
        <v>86.13195327724425</v>
      </c>
      <c r="T12" s="31">
        <f t="shared" si="2"/>
        <v>86.481240340266012</v>
      </c>
      <c r="U12" s="31">
        <f t="shared" si="3"/>
        <v>94.391841328938185</v>
      </c>
      <c r="V12" s="31">
        <v>88.022017085965189</v>
      </c>
      <c r="W12" s="31">
        <v>82.771266276360961</v>
      </c>
    </row>
    <row r="13" spans="1:23">
      <c r="A13" s="331">
        <v>106</v>
      </c>
      <c r="B13" s="45" t="s">
        <v>6</v>
      </c>
      <c r="C13" s="55">
        <v>4663.3919999999998</v>
      </c>
      <c r="D13" s="55">
        <v>4610.7599999999993</v>
      </c>
      <c r="E13" s="55">
        <v>4577.7040000000006</v>
      </c>
      <c r="F13" s="55">
        <v>4507.5759999999991</v>
      </c>
      <c r="G13" s="55">
        <v>4402.6640000000007</v>
      </c>
      <c r="H13" s="264">
        <v>4606.4178179999999</v>
      </c>
      <c r="I13" s="264">
        <v>4613.4509349999998</v>
      </c>
      <c r="J13" s="53">
        <v>3617</v>
      </c>
      <c r="K13" s="49">
        <v>3798</v>
      </c>
      <c r="L13" s="49">
        <v>4138</v>
      </c>
      <c r="M13" s="49">
        <v>4090</v>
      </c>
      <c r="N13" s="54">
        <v>4347</v>
      </c>
      <c r="O13" s="266">
        <v>4189</v>
      </c>
      <c r="P13" s="266">
        <v>3855</v>
      </c>
      <c r="Q13" s="31">
        <f t="shared" si="4"/>
        <v>77.561568918075082</v>
      </c>
      <c r="R13" s="31">
        <f t="shared" si="0"/>
        <v>82.372537282356944</v>
      </c>
      <c r="S13" s="31">
        <f t="shared" si="1"/>
        <v>90.39466072948359</v>
      </c>
      <c r="T13" s="31">
        <f t="shared" si="2"/>
        <v>90.736129573855223</v>
      </c>
      <c r="U13" s="31">
        <f t="shared" si="3"/>
        <v>98.735674582480044</v>
      </c>
      <c r="V13" s="31">
        <v>90.938342232680199</v>
      </c>
      <c r="W13" s="31">
        <v>83.560008642424194</v>
      </c>
    </row>
    <row r="14" spans="1:23">
      <c r="A14" s="331">
        <v>107</v>
      </c>
      <c r="B14" s="45" t="s">
        <v>7</v>
      </c>
      <c r="C14" s="55">
        <v>1938.1120000000003</v>
      </c>
      <c r="D14" s="55">
        <v>1896.7119999999998</v>
      </c>
      <c r="E14" s="55">
        <v>1861.2879999999996</v>
      </c>
      <c r="F14" s="55">
        <v>2198.8720000000039</v>
      </c>
      <c r="G14" s="55">
        <v>2142.6880000000001</v>
      </c>
      <c r="H14" s="264">
        <v>1850.7328640000001</v>
      </c>
      <c r="I14" s="264">
        <v>1855.613386</v>
      </c>
      <c r="J14" s="53">
        <v>1683</v>
      </c>
      <c r="K14" s="49">
        <v>1879</v>
      </c>
      <c r="L14" s="49">
        <v>1814</v>
      </c>
      <c r="M14" s="49">
        <v>1800</v>
      </c>
      <c r="N14" s="54">
        <v>1899</v>
      </c>
      <c r="O14" s="266">
        <v>1991</v>
      </c>
      <c r="P14" s="266">
        <v>1834</v>
      </c>
      <c r="Q14" s="31">
        <f t="shared" si="4"/>
        <v>86.837086814384293</v>
      </c>
      <c r="R14" s="31">
        <f t="shared" si="0"/>
        <v>99.066173462286315</v>
      </c>
      <c r="S14" s="31">
        <f t="shared" si="1"/>
        <v>97.459393710162018</v>
      </c>
      <c r="T14" s="31">
        <f t="shared" si="2"/>
        <v>81.860153751559736</v>
      </c>
      <c r="U14" s="31">
        <f t="shared" si="3"/>
        <v>88.626995624187927</v>
      </c>
      <c r="V14" s="31">
        <v>107.57900498383326</v>
      </c>
      <c r="W14" s="31">
        <v>98.835243043455819</v>
      </c>
    </row>
    <row r="15" spans="1:23">
      <c r="A15" s="331">
        <v>108</v>
      </c>
      <c r="B15" s="45" t="s">
        <v>8</v>
      </c>
      <c r="C15" s="55">
        <v>9583.4159999999993</v>
      </c>
      <c r="D15" s="55">
        <v>9384.5360000000001</v>
      </c>
      <c r="E15" s="55">
        <v>9222.4079999999994</v>
      </c>
      <c r="F15" s="55">
        <v>8992.7199999999993</v>
      </c>
      <c r="G15" s="55">
        <v>8817.5679999999993</v>
      </c>
      <c r="H15" s="264">
        <v>9321.8327040000004</v>
      </c>
      <c r="I15" s="264">
        <v>9326.2377909999996</v>
      </c>
      <c r="J15" s="53">
        <v>6206</v>
      </c>
      <c r="K15" s="49">
        <v>5984</v>
      </c>
      <c r="L15" s="49">
        <v>6473</v>
      </c>
      <c r="M15" s="49">
        <v>5955</v>
      </c>
      <c r="N15" s="54">
        <v>6601</v>
      </c>
      <c r="O15" s="266">
        <v>6649</v>
      </c>
      <c r="P15" s="266">
        <v>6003</v>
      </c>
      <c r="Q15" s="31">
        <f t="shared" si="4"/>
        <v>64.757702263994389</v>
      </c>
      <c r="R15" s="31">
        <f t="shared" si="0"/>
        <v>63.764473810958798</v>
      </c>
      <c r="S15" s="31">
        <f t="shared" si="1"/>
        <v>70.187742724026094</v>
      </c>
      <c r="T15" s="31">
        <f t="shared" si="2"/>
        <v>66.220231476127353</v>
      </c>
      <c r="U15" s="31">
        <f t="shared" si="3"/>
        <v>74.86191203742348</v>
      </c>
      <c r="V15" s="31">
        <v>71.327175793949976</v>
      </c>
      <c r="W15" s="31">
        <v>64.366791138362473</v>
      </c>
    </row>
    <row r="16" spans="1:23">
      <c r="A16" s="331">
        <v>109</v>
      </c>
      <c r="B16" s="45" t="s">
        <v>9</v>
      </c>
      <c r="C16" s="55">
        <v>4076.4480000000008</v>
      </c>
      <c r="D16" s="55">
        <v>4146.6639999999998</v>
      </c>
      <c r="E16" s="55">
        <v>4233.2160000000003</v>
      </c>
      <c r="F16" s="55">
        <v>4290.2719999999999</v>
      </c>
      <c r="G16" s="55">
        <v>4283.2240000000002</v>
      </c>
      <c r="H16" s="264">
        <v>4524.2562360000002</v>
      </c>
      <c r="I16" s="264">
        <v>4599.3122919999996</v>
      </c>
      <c r="J16" s="53">
        <v>2255</v>
      </c>
      <c r="K16" s="49">
        <v>2372</v>
      </c>
      <c r="L16" s="49">
        <v>2446</v>
      </c>
      <c r="M16" s="49">
        <v>2516</v>
      </c>
      <c r="N16" s="54">
        <v>2670</v>
      </c>
      <c r="O16" s="266">
        <v>2369</v>
      </c>
      <c r="P16" s="266">
        <v>2696</v>
      </c>
      <c r="Q16" s="31">
        <f t="shared" si="4"/>
        <v>55.31776684015103</v>
      </c>
      <c r="R16" s="31">
        <f t="shared" si="0"/>
        <v>57.202609133510698</v>
      </c>
      <c r="S16" s="31">
        <f t="shared" si="1"/>
        <v>57.781129051765845</v>
      </c>
      <c r="T16" s="31">
        <f t="shared" si="2"/>
        <v>58.64430040799278</v>
      </c>
      <c r="U16" s="31">
        <f t="shared" si="3"/>
        <v>62.336221500439848</v>
      </c>
      <c r="V16" s="31">
        <v>52.362197816065517</v>
      </c>
      <c r="W16" s="31">
        <v>58.617459064247434</v>
      </c>
    </row>
    <row r="17" spans="1:23">
      <c r="A17" s="331">
        <v>110</v>
      </c>
      <c r="B17" s="45" t="s">
        <v>10</v>
      </c>
      <c r="C17" s="55">
        <v>7623.48</v>
      </c>
      <c r="D17" s="55">
        <v>7568.1360000000004</v>
      </c>
      <c r="E17" s="55">
        <v>7542.1279999999997</v>
      </c>
      <c r="F17" s="55">
        <v>7462.1679999999997</v>
      </c>
      <c r="G17" s="55">
        <v>7336.264000000001</v>
      </c>
      <c r="H17" s="264">
        <v>7704.7214180000001</v>
      </c>
      <c r="I17" s="264">
        <v>7759.2575100000004</v>
      </c>
      <c r="J17" s="53">
        <v>4849</v>
      </c>
      <c r="K17" s="49">
        <v>4601</v>
      </c>
      <c r="L17" s="49">
        <v>5494</v>
      </c>
      <c r="M17" s="49">
        <v>5316</v>
      </c>
      <c r="N17" s="54">
        <v>5742</v>
      </c>
      <c r="O17" s="266">
        <v>5757</v>
      </c>
      <c r="P17" s="266">
        <v>5293</v>
      </c>
      <c r="Q17" s="31">
        <f t="shared" si="4"/>
        <v>63.606122138445961</v>
      </c>
      <c r="R17" s="31">
        <f t="shared" si="0"/>
        <v>60.794362046348006</v>
      </c>
      <c r="S17" s="31">
        <f t="shared" si="1"/>
        <v>72.844162814526612</v>
      </c>
      <c r="T17" s="31">
        <f t="shared" si="2"/>
        <v>71.239350279972257</v>
      </c>
      <c r="U17" s="31">
        <f t="shared" si="3"/>
        <v>78.268720972963891</v>
      </c>
      <c r="V17" s="31">
        <v>74.720417360585216</v>
      </c>
      <c r="W17" s="31">
        <v>68.215289841566289</v>
      </c>
    </row>
    <row r="18" spans="1:23">
      <c r="A18" s="331">
        <v>111</v>
      </c>
      <c r="B18" s="45" t="s">
        <v>11</v>
      </c>
      <c r="C18" s="55">
        <v>4996.7520000000004</v>
      </c>
      <c r="D18" s="55">
        <v>4979.28</v>
      </c>
      <c r="E18" s="55">
        <v>4978.232</v>
      </c>
      <c r="F18" s="55">
        <v>4943.4880000000003</v>
      </c>
      <c r="G18" s="55">
        <v>4882.5519999999997</v>
      </c>
      <c r="H18" s="264">
        <v>5113.8885010000004</v>
      </c>
      <c r="I18" s="264">
        <v>5156.6646119999996</v>
      </c>
      <c r="J18" s="53">
        <v>3317</v>
      </c>
      <c r="K18" s="49">
        <v>3007</v>
      </c>
      <c r="L18" s="49">
        <v>3171</v>
      </c>
      <c r="M18" s="49">
        <v>3359</v>
      </c>
      <c r="N18" s="54">
        <v>3407</v>
      </c>
      <c r="O18" s="266">
        <v>3271</v>
      </c>
      <c r="P18" s="266">
        <v>3091</v>
      </c>
      <c r="Q18" s="31">
        <f t="shared" si="4"/>
        <v>66.38312247636064</v>
      </c>
      <c r="R18" s="31">
        <f t="shared" si="0"/>
        <v>60.390257225944325</v>
      </c>
      <c r="S18" s="31">
        <f t="shared" si="1"/>
        <v>63.6973126202234</v>
      </c>
      <c r="T18" s="31">
        <f t="shared" si="2"/>
        <v>67.947975194842186</v>
      </c>
      <c r="U18" s="31">
        <f t="shared" si="3"/>
        <v>69.779082741975913</v>
      </c>
      <c r="V18" s="31">
        <v>63.963068404021108</v>
      </c>
      <c r="W18" s="31">
        <v>59.941846766744902</v>
      </c>
    </row>
    <row r="19" spans="1:23">
      <c r="A19" s="331">
        <v>112</v>
      </c>
      <c r="B19" s="45" t="s">
        <v>12</v>
      </c>
      <c r="C19" s="55">
        <v>1557.3600000000001</v>
      </c>
      <c r="D19" s="55">
        <v>1493.9999999999998</v>
      </c>
      <c r="E19" s="55">
        <v>1442.152</v>
      </c>
      <c r="F19" s="55">
        <v>1375.3679999999999</v>
      </c>
      <c r="G19" s="55">
        <v>1354.2240000000002</v>
      </c>
      <c r="H19" s="264">
        <v>1509.174998</v>
      </c>
      <c r="I19" s="264">
        <v>1498.1661019999999</v>
      </c>
      <c r="J19" s="53">
        <v>1713</v>
      </c>
      <c r="K19" s="49">
        <v>1674</v>
      </c>
      <c r="L19" s="49">
        <v>1686</v>
      </c>
      <c r="M19" s="49">
        <v>1689</v>
      </c>
      <c r="N19" s="54">
        <v>1679</v>
      </c>
      <c r="O19" s="266">
        <v>1659</v>
      </c>
      <c r="P19" s="266">
        <v>1658</v>
      </c>
      <c r="Q19" s="31">
        <f t="shared" si="4"/>
        <v>109.99383572199106</v>
      </c>
      <c r="R19" s="31">
        <f t="shared" si="0"/>
        <v>112.04819277108436</v>
      </c>
      <c r="S19" s="31">
        <f t="shared" si="1"/>
        <v>116.90861989582235</v>
      </c>
      <c r="T19" s="31">
        <f t="shared" si="2"/>
        <v>122.80349695499677</v>
      </c>
      <c r="U19" s="31">
        <f t="shared" si="3"/>
        <v>123.98244308179443</v>
      </c>
      <c r="V19" s="31">
        <v>109.92760960117629</v>
      </c>
      <c r="W19" s="31">
        <v>110.66863666095685</v>
      </c>
    </row>
    <row r="20" spans="1:23">
      <c r="A20" s="331">
        <v>113</v>
      </c>
      <c r="B20" s="45" t="s">
        <v>13</v>
      </c>
      <c r="C20" s="55">
        <v>5946.84</v>
      </c>
      <c r="D20" s="55">
        <v>5786.232</v>
      </c>
      <c r="E20" s="55">
        <v>5648</v>
      </c>
      <c r="F20" s="55">
        <v>5465.5520000000006</v>
      </c>
      <c r="G20" s="55">
        <v>5320.3360000000002</v>
      </c>
      <c r="H20" s="264">
        <v>5720.1343370000004</v>
      </c>
      <c r="I20" s="264">
        <v>5701.1254760000002</v>
      </c>
      <c r="J20" s="53">
        <v>3033</v>
      </c>
      <c r="K20" s="49">
        <v>2954</v>
      </c>
      <c r="L20" s="49">
        <v>3515</v>
      </c>
      <c r="M20" s="49">
        <v>3382</v>
      </c>
      <c r="N20" s="54">
        <v>3397</v>
      </c>
      <c r="O20" s="266">
        <v>3233</v>
      </c>
      <c r="P20" s="266">
        <v>2839</v>
      </c>
      <c r="Q20" s="31">
        <f t="shared" si="4"/>
        <v>51.001876626914466</v>
      </c>
      <c r="R20" s="31">
        <f t="shared" si="0"/>
        <v>51.052221895008707</v>
      </c>
      <c r="S20" s="31">
        <f t="shared" si="1"/>
        <v>62.23441926345609</v>
      </c>
      <c r="T20" s="31">
        <f t="shared" si="2"/>
        <v>61.87847082966185</v>
      </c>
      <c r="U20" s="31">
        <f t="shared" si="3"/>
        <v>63.849350868065471</v>
      </c>
      <c r="V20" s="31">
        <v>56.519651629293541</v>
      </c>
      <c r="W20" s="31">
        <v>49.797184993582832</v>
      </c>
    </row>
    <row r="21" spans="1:23">
      <c r="A21" s="331">
        <v>114</v>
      </c>
      <c r="B21" s="45" t="s">
        <v>14</v>
      </c>
      <c r="C21" s="55">
        <v>3949.288</v>
      </c>
      <c r="D21" s="55">
        <v>3928.84</v>
      </c>
      <c r="E21" s="55">
        <v>3923.7839999999997</v>
      </c>
      <c r="F21" s="55">
        <v>3889.1439999999993</v>
      </c>
      <c r="G21" s="55">
        <v>3832.2080000000001</v>
      </c>
      <c r="H21" s="264">
        <v>4049.6044149999998</v>
      </c>
      <c r="I21" s="264">
        <v>4073.4292850000002</v>
      </c>
      <c r="J21" s="53">
        <v>2231</v>
      </c>
      <c r="K21" s="49">
        <v>1830</v>
      </c>
      <c r="L21" s="49">
        <v>2532</v>
      </c>
      <c r="M21" s="49">
        <v>2863</v>
      </c>
      <c r="N21" s="54">
        <v>2535</v>
      </c>
      <c r="O21" s="266">
        <v>2658</v>
      </c>
      <c r="P21" s="266">
        <v>2548</v>
      </c>
      <c r="Q21" s="31">
        <f t="shared" si="4"/>
        <v>56.491195374963787</v>
      </c>
      <c r="R21" s="31">
        <f t="shared" si="0"/>
        <v>46.578633897028126</v>
      </c>
      <c r="S21" s="31">
        <f t="shared" si="1"/>
        <v>64.529545968891256</v>
      </c>
      <c r="T21" s="31">
        <f t="shared" si="2"/>
        <v>73.615170844792601</v>
      </c>
      <c r="U21" s="31">
        <f t="shared" si="3"/>
        <v>66.149854078901768</v>
      </c>
      <c r="V21" s="31">
        <v>65.636040650158179</v>
      </c>
      <c r="W21" s="31">
        <v>62.551718017611293</v>
      </c>
    </row>
    <row r="22" spans="1:23">
      <c r="A22" s="331">
        <v>115</v>
      </c>
      <c r="B22" s="45" t="s">
        <v>15</v>
      </c>
      <c r="C22" s="55">
        <v>3872.0239999999999</v>
      </c>
      <c r="D22" s="55">
        <v>3711.2719999999999</v>
      </c>
      <c r="E22" s="55">
        <v>3565.5599999999995</v>
      </c>
      <c r="F22" s="55">
        <v>3392.712</v>
      </c>
      <c r="G22" s="55">
        <v>3312.7119999999995</v>
      </c>
      <c r="H22" s="264">
        <v>3617.6408689999998</v>
      </c>
      <c r="I22" s="264">
        <v>3585.5157009999998</v>
      </c>
      <c r="J22" s="53">
        <v>1362</v>
      </c>
      <c r="K22" s="49">
        <v>1278</v>
      </c>
      <c r="L22" s="49">
        <v>1172</v>
      </c>
      <c r="M22" s="49">
        <v>1016</v>
      </c>
      <c r="N22" s="54">
        <v>1243</v>
      </c>
      <c r="O22" s="266">
        <v>1164</v>
      </c>
      <c r="P22" s="266">
        <v>1246</v>
      </c>
      <c r="Q22" s="31">
        <f t="shared" si="4"/>
        <v>35.175401805360714</v>
      </c>
      <c r="R22" s="31">
        <f t="shared" si="0"/>
        <v>34.435632850408162</v>
      </c>
      <c r="S22" s="31">
        <f t="shared" si="1"/>
        <v>32.870012003724526</v>
      </c>
      <c r="T22" s="31">
        <f t="shared" si="2"/>
        <v>29.946544239534628</v>
      </c>
      <c r="U22" s="31">
        <f t="shared" si="3"/>
        <v>37.522126885766113</v>
      </c>
      <c r="V22" s="31">
        <v>32.175664808921638</v>
      </c>
      <c r="W22" s="31">
        <v>34.750928566635217</v>
      </c>
    </row>
    <row r="23" spans="1:23">
      <c r="A23" s="331">
        <v>116</v>
      </c>
      <c r="B23" s="45" t="s">
        <v>83</v>
      </c>
      <c r="C23" s="55">
        <v>440.22399999999993</v>
      </c>
      <c r="D23" s="55">
        <v>425.62400000000002</v>
      </c>
      <c r="E23" s="55">
        <v>409.66399999999999</v>
      </c>
      <c r="F23" s="55">
        <v>394.00800000000004</v>
      </c>
      <c r="G23" s="55">
        <v>394.78399999999999</v>
      </c>
      <c r="H23" s="264">
        <v>453.86490709999998</v>
      </c>
      <c r="I23" s="264">
        <v>453.18433019999998</v>
      </c>
      <c r="J23" s="53">
        <v>438</v>
      </c>
      <c r="K23" s="49">
        <v>434</v>
      </c>
      <c r="L23" s="49">
        <v>436</v>
      </c>
      <c r="M23" s="49">
        <v>496</v>
      </c>
      <c r="N23" s="54">
        <v>467</v>
      </c>
      <c r="O23" s="266">
        <v>597</v>
      </c>
      <c r="P23" s="266">
        <v>566</v>
      </c>
      <c r="Q23" s="31">
        <f t="shared" si="4"/>
        <v>99.494802645925731</v>
      </c>
      <c r="R23" s="31">
        <f t="shared" si="0"/>
        <v>101.96793413905229</v>
      </c>
      <c r="S23" s="31">
        <f t="shared" si="1"/>
        <v>106.42868301827839</v>
      </c>
      <c r="T23" s="31">
        <f t="shared" si="2"/>
        <v>125.8857688168768</v>
      </c>
      <c r="U23" s="31">
        <f t="shared" si="3"/>
        <v>118.29253465186027</v>
      </c>
      <c r="V23" s="31">
        <v>131.5369376792251</v>
      </c>
      <c r="W23" s="31">
        <v>124.89399175611655</v>
      </c>
    </row>
    <row r="24" spans="1:23">
      <c r="A24" s="331">
        <v>117</v>
      </c>
      <c r="B24" s="45" t="s">
        <v>17</v>
      </c>
      <c r="C24" s="55">
        <v>615.52800000000002</v>
      </c>
      <c r="D24" s="55">
        <v>605.51199999999994</v>
      </c>
      <c r="E24" s="55">
        <v>597.94399999999996</v>
      </c>
      <c r="F24" s="55">
        <v>585.00800000000004</v>
      </c>
      <c r="G24" s="55">
        <v>571.52</v>
      </c>
      <c r="H24" s="264">
        <v>598.69140319999997</v>
      </c>
      <c r="I24" s="264">
        <v>595.87327349999998</v>
      </c>
      <c r="J24" s="53">
        <v>538</v>
      </c>
      <c r="K24" s="49">
        <v>548</v>
      </c>
      <c r="L24" s="49">
        <v>538</v>
      </c>
      <c r="M24" s="49">
        <v>604</v>
      </c>
      <c r="N24" s="54">
        <v>628</v>
      </c>
      <c r="O24" s="266">
        <v>567</v>
      </c>
      <c r="P24" s="266">
        <v>570</v>
      </c>
      <c r="Q24" s="31">
        <f t="shared" si="4"/>
        <v>87.404634720110209</v>
      </c>
      <c r="R24" s="31">
        <f t="shared" si="0"/>
        <v>90.501922340102269</v>
      </c>
      <c r="S24" s="31">
        <f t="shared" si="1"/>
        <v>89.974980934669475</v>
      </c>
      <c r="T24" s="31">
        <f t="shared" si="2"/>
        <v>103.24645133058009</v>
      </c>
      <c r="U24" s="31">
        <f t="shared" si="3"/>
        <v>109.88241881298993</v>
      </c>
      <c r="V24" s="31">
        <v>94.706554490241601</v>
      </c>
      <c r="W24" s="31">
        <v>95.657923479597045</v>
      </c>
    </row>
    <row r="25" spans="1:23">
      <c r="A25" s="331">
        <v>118</v>
      </c>
      <c r="B25" s="45" t="s">
        <v>18</v>
      </c>
      <c r="C25" s="55">
        <v>5715.6880000000001</v>
      </c>
      <c r="D25" s="55">
        <v>5624.424</v>
      </c>
      <c r="E25" s="55">
        <v>5554.0560000000005</v>
      </c>
      <c r="F25" s="55">
        <v>5441.6799999999994</v>
      </c>
      <c r="G25" s="55">
        <v>5321.7439999999997</v>
      </c>
      <c r="H25" s="264">
        <v>5587.9773020000002</v>
      </c>
      <c r="I25" s="264">
        <v>5598.4035450000001</v>
      </c>
      <c r="J25" s="53">
        <v>2898</v>
      </c>
      <c r="K25" s="49">
        <v>3309</v>
      </c>
      <c r="L25" s="49">
        <v>3200</v>
      </c>
      <c r="M25" s="49">
        <v>3202</v>
      </c>
      <c r="N25" s="54">
        <v>3322</v>
      </c>
      <c r="O25" s="266">
        <v>3569</v>
      </c>
      <c r="P25" s="266">
        <v>3186</v>
      </c>
      <c r="Q25" s="31">
        <f t="shared" si="4"/>
        <v>50.702557592366837</v>
      </c>
      <c r="R25" s="31">
        <f t="shared" si="0"/>
        <v>58.832691134238814</v>
      </c>
      <c r="S25" s="31">
        <f t="shared" si="1"/>
        <v>57.61555158968509</v>
      </c>
      <c r="T25" s="31">
        <f t="shared" si="2"/>
        <v>58.842122285764695</v>
      </c>
      <c r="U25" s="31">
        <f t="shared" si="3"/>
        <v>62.423145495160995</v>
      </c>
      <c r="V25" s="31">
        <v>63.869264442477501</v>
      </c>
      <c r="W25" s="31">
        <v>56.909080854763573</v>
      </c>
    </row>
    <row r="26" spans="1:23">
      <c r="A26" s="331">
        <v>119</v>
      </c>
      <c r="B26" s="45" t="s">
        <v>19</v>
      </c>
      <c r="C26" s="55">
        <v>10983.856000000002</v>
      </c>
      <c r="D26" s="55">
        <v>10565.231999999998</v>
      </c>
      <c r="E26" s="55">
        <v>10189.095999999996</v>
      </c>
      <c r="F26" s="55">
        <v>9829.9794674441182</v>
      </c>
      <c r="G26" s="55">
        <v>10948.144000000002</v>
      </c>
      <c r="H26" s="264">
        <v>9108.6190640000004</v>
      </c>
      <c r="I26" s="264">
        <v>8994.4794160000001</v>
      </c>
      <c r="J26" s="53">
        <v>10315</v>
      </c>
      <c r="K26" s="49">
        <v>10216</v>
      </c>
      <c r="L26" s="49">
        <v>10551</v>
      </c>
      <c r="M26" s="49">
        <v>10533</v>
      </c>
      <c r="N26" s="54">
        <v>10818</v>
      </c>
      <c r="O26" s="266">
        <v>10703</v>
      </c>
      <c r="P26" s="266">
        <v>10709</v>
      </c>
      <c r="Q26" s="31">
        <f t="shared" si="4"/>
        <v>93.910553816437499</v>
      </c>
      <c r="R26" s="31">
        <f t="shared" si="0"/>
        <v>96.694516504701483</v>
      </c>
      <c r="S26" s="31">
        <f t="shared" si="1"/>
        <v>103.55187545587954</v>
      </c>
      <c r="T26" s="31">
        <f t="shared" si="2"/>
        <v>107.15180062058332</v>
      </c>
      <c r="U26" s="31">
        <f t="shared" si="3"/>
        <v>98.811268832415777</v>
      </c>
      <c r="V26" s="31">
        <v>117.50409062885802</v>
      </c>
      <c r="W26" s="31">
        <v>119.06192125972397</v>
      </c>
    </row>
    <row r="27" spans="1:23">
      <c r="A27" s="331">
        <v>120</v>
      </c>
      <c r="B27" s="45" t="s">
        <v>85</v>
      </c>
      <c r="C27" s="55">
        <v>907.36799999999994</v>
      </c>
      <c r="D27" s="55">
        <v>965.36800000000005</v>
      </c>
      <c r="E27" s="55">
        <v>1025.2239999999999</v>
      </c>
      <c r="F27" s="55">
        <v>1078.8399999999999</v>
      </c>
      <c r="G27" s="55">
        <v>1085.568</v>
      </c>
      <c r="H27" s="264">
        <v>1078.069033</v>
      </c>
      <c r="I27" s="264">
        <v>1103.253432</v>
      </c>
      <c r="J27" s="53">
        <v>970</v>
      </c>
      <c r="K27" s="49">
        <v>925</v>
      </c>
      <c r="L27" s="49">
        <v>896</v>
      </c>
      <c r="M27" s="49">
        <v>897</v>
      </c>
      <c r="N27" s="54">
        <v>902</v>
      </c>
      <c r="O27" s="266">
        <v>975</v>
      </c>
      <c r="P27" s="266">
        <v>927</v>
      </c>
      <c r="Q27" s="31">
        <f t="shared" si="4"/>
        <v>106.90260181095212</v>
      </c>
      <c r="R27" s="31">
        <f t="shared" si="0"/>
        <v>95.818382212793466</v>
      </c>
      <c r="S27" s="31">
        <f t="shared" si="1"/>
        <v>87.395535024540976</v>
      </c>
      <c r="T27" s="31">
        <f t="shared" si="2"/>
        <v>83.144859293315037</v>
      </c>
      <c r="U27" s="31">
        <f t="shared" si="3"/>
        <v>83.090142671854736</v>
      </c>
      <c r="V27" s="31">
        <v>90.439477450420384</v>
      </c>
      <c r="W27" s="31">
        <v>84.024211764246743</v>
      </c>
    </row>
    <row r="28" spans="1:23">
      <c r="A28" s="331">
        <v>201</v>
      </c>
      <c r="B28" s="45" t="s">
        <v>21</v>
      </c>
      <c r="C28" s="55">
        <v>21745.648000000001</v>
      </c>
      <c r="D28" s="55">
        <v>21815.295999999998</v>
      </c>
      <c r="E28" s="55">
        <v>21973.999999999996</v>
      </c>
      <c r="F28" s="55">
        <v>21968.768</v>
      </c>
      <c r="G28" s="55">
        <v>21719.040000000001</v>
      </c>
      <c r="H28" s="264">
        <v>22857.711589999999</v>
      </c>
      <c r="I28" s="264">
        <v>23098.86465</v>
      </c>
      <c r="J28" s="53">
        <v>16197</v>
      </c>
      <c r="K28" s="49">
        <v>15978</v>
      </c>
      <c r="L28" s="49">
        <v>17634</v>
      </c>
      <c r="M28" s="49">
        <v>17646</v>
      </c>
      <c r="N28" s="54">
        <v>18987</v>
      </c>
      <c r="O28" s="266">
        <v>18612</v>
      </c>
      <c r="P28" s="266">
        <v>18537</v>
      </c>
      <c r="Q28" s="31">
        <f t="shared" si="4"/>
        <v>74.48386914016082</v>
      </c>
      <c r="R28" s="31">
        <f t="shared" si="0"/>
        <v>73.2421875</v>
      </c>
      <c r="S28" s="31">
        <f t="shared" si="1"/>
        <v>80.249385637571692</v>
      </c>
      <c r="T28" s="31">
        <f t="shared" si="2"/>
        <v>80.323120531838654</v>
      </c>
      <c r="U28" s="31">
        <f t="shared" si="3"/>
        <v>87.420990983026869</v>
      </c>
      <c r="V28" s="31">
        <v>81.425473966267674</v>
      </c>
      <c r="W28" s="31">
        <v>80.250697516425333</v>
      </c>
    </row>
    <row r="29" spans="1:23">
      <c r="A29" s="331">
        <v>202</v>
      </c>
      <c r="B29" s="45" t="s">
        <v>22</v>
      </c>
      <c r="C29" s="55">
        <v>6813.3760000000011</v>
      </c>
      <c r="D29" s="55">
        <v>6683.8720000000003</v>
      </c>
      <c r="E29" s="55">
        <v>6580.8239999999996</v>
      </c>
      <c r="F29" s="55">
        <v>7582.5680000000011</v>
      </c>
      <c r="G29" s="55">
        <v>7409.5359999999991</v>
      </c>
      <c r="H29" s="264">
        <v>6430.7014799999997</v>
      </c>
      <c r="I29" s="264">
        <v>6450.1580430000004</v>
      </c>
      <c r="J29" s="53">
        <v>5359</v>
      </c>
      <c r="K29" s="49">
        <v>5372</v>
      </c>
      <c r="L29" s="49">
        <v>5690</v>
      </c>
      <c r="M29" s="49">
        <v>5697</v>
      </c>
      <c r="N29" s="54">
        <v>5914</v>
      </c>
      <c r="O29" s="266">
        <v>6023</v>
      </c>
      <c r="P29" s="266">
        <v>5690</v>
      </c>
      <c r="Q29" s="31">
        <f t="shared" si="4"/>
        <v>78.654106275655394</v>
      </c>
      <c r="R29" s="31">
        <f t="shared" si="0"/>
        <v>80.372574459834055</v>
      </c>
      <c r="S29" s="31">
        <f t="shared" si="1"/>
        <v>86.463336506188298</v>
      </c>
      <c r="T29" s="31">
        <f t="shared" si="2"/>
        <v>75.132857364417944</v>
      </c>
      <c r="U29" s="31">
        <f t="shared" si="3"/>
        <v>79.816064055832925</v>
      </c>
      <c r="V29" s="31">
        <v>93.660077656100441</v>
      </c>
      <c r="W29" s="31">
        <v>88.214892752512355</v>
      </c>
    </row>
    <row r="30" spans="1:23">
      <c r="A30" s="331">
        <v>203</v>
      </c>
      <c r="B30" s="45" t="s">
        <v>23</v>
      </c>
      <c r="C30" s="55">
        <v>5418.9679999999998</v>
      </c>
      <c r="D30" s="55">
        <v>5348.3360000000002</v>
      </c>
      <c r="E30" s="55">
        <v>5295.5280000000002</v>
      </c>
      <c r="F30" s="55">
        <v>5207.6799999999994</v>
      </c>
      <c r="G30" s="55">
        <v>5140.4560000000001</v>
      </c>
      <c r="H30" s="264">
        <v>5494.0529310000002</v>
      </c>
      <c r="I30" s="264">
        <v>5526.8524230000003</v>
      </c>
      <c r="J30" s="53">
        <v>4242</v>
      </c>
      <c r="K30" s="49">
        <v>4224</v>
      </c>
      <c r="L30" s="49">
        <v>4545</v>
      </c>
      <c r="M30" s="49">
        <v>4652</v>
      </c>
      <c r="N30" s="54">
        <v>4609</v>
      </c>
      <c r="O30" s="266">
        <v>4636</v>
      </c>
      <c r="P30" s="266">
        <v>4387</v>
      </c>
      <c r="Q30" s="31">
        <f t="shared" si="4"/>
        <v>78.280587742906022</v>
      </c>
      <c r="R30" s="31">
        <f t="shared" si="0"/>
        <v>78.977835349162802</v>
      </c>
      <c r="S30" s="31">
        <f t="shared" si="1"/>
        <v>85.827135651062562</v>
      </c>
      <c r="T30" s="31">
        <f t="shared" si="2"/>
        <v>89.329605505714653</v>
      </c>
      <c r="U30" s="31">
        <f t="shared" si="3"/>
        <v>89.661306312124836</v>
      </c>
      <c r="V30" s="31">
        <v>84.382150267274142</v>
      </c>
      <c r="W30" s="31">
        <v>79.376101698382541</v>
      </c>
    </row>
    <row r="31" spans="1:23">
      <c r="A31" s="331">
        <v>204</v>
      </c>
      <c r="B31" s="45" t="s">
        <v>24</v>
      </c>
      <c r="C31" s="55">
        <v>466.11200000000008</v>
      </c>
      <c r="D31" s="55">
        <v>460.32799999999997</v>
      </c>
      <c r="E31" s="55">
        <v>457.52800000000002</v>
      </c>
      <c r="F31" s="55">
        <v>449.96000000000004</v>
      </c>
      <c r="G31" s="55">
        <v>438.30400000000003</v>
      </c>
      <c r="H31" s="264">
        <v>462.71817600000003</v>
      </c>
      <c r="I31" s="264">
        <v>464.01020010000002</v>
      </c>
      <c r="J31" s="53">
        <v>431</v>
      </c>
      <c r="K31" s="49">
        <v>412</v>
      </c>
      <c r="L31" s="49">
        <v>447</v>
      </c>
      <c r="M31" s="49">
        <v>457</v>
      </c>
      <c r="N31" s="54">
        <v>506</v>
      </c>
      <c r="O31" s="266">
        <v>505</v>
      </c>
      <c r="P31" s="266">
        <v>642</v>
      </c>
      <c r="Q31" s="31">
        <f t="shared" si="4"/>
        <v>92.467046546752698</v>
      </c>
      <c r="R31" s="31">
        <f t="shared" si="0"/>
        <v>89.501399002450427</v>
      </c>
      <c r="S31" s="31">
        <f t="shared" si="1"/>
        <v>97.698938644192268</v>
      </c>
      <c r="T31" s="31">
        <f t="shared" si="2"/>
        <v>101.56458351853497</v>
      </c>
      <c r="U31" s="31">
        <f t="shared" si="3"/>
        <v>115.44498795356645</v>
      </c>
      <c r="V31" s="31">
        <v>109.13770545291914</v>
      </c>
      <c r="W31" s="31">
        <v>138.35902742259566</v>
      </c>
    </row>
    <row r="32" spans="1:23">
      <c r="A32" s="331">
        <v>205</v>
      </c>
      <c r="B32" s="45" t="s">
        <v>25</v>
      </c>
      <c r="C32" s="55">
        <v>1903.704</v>
      </c>
      <c r="D32" s="55">
        <v>1889.3920000000003</v>
      </c>
      <c r="E32" s="55">
        <v>1879.3520000000001</v>
      </c>
      <c r="F32" s="55">
        <v>1857.3039999999996</v>
      </c>
      <c r="G32" s="55">
        <v>1843.5199999999998</v>
      </c>
      <c r="H32" s="264">
        <v>1991.489984</v>
      </c>
      <c r="I32" s="264">
        <v>2004.637103</v>
      </c>
      <c r="J32" s="53">
        <v>1806</v>
      </c>
      <c r="K32" s="49">
        <v>1838</v>
      </c>
      <c r="L32" s="49">
        <v>1854</v>
      </c>
      <c r="M32" s="49">
        <v>1935</v>
      </c>
      <c r="N32" s="54">
        <v>2003</v>
      </c>
      <c r="O32" s="266">
        <v>2069</v>
      </c>
      <c r="P32" s="266">
        <v>1989</v>
      </c>
      <c r="Q32" s="31">
        <f t="shared" si="4"/>
        <v>94.867689514756506</v>
      </c>
      <c r="R32" s="31">
        <f t="shared" si="0"/>
        <v>97.279971546402209</v>
      </c>
      <c r="S32" s="31">
        <f t="shared" si="1"/>
        <v>98.65102439564275</v>
      </c>
      <c r="T32" s="31">
        <f t="shared" si="2"/>
        <v>104.18326779030251</v>
      </c>
      <c r="U32" s="31">
        <f t="shared" si="3"/>
        <v>108.6508418677313</v>
      </c>
      <c r="V32" s="31">
        <v>103.89206155304468</v>
      </c>
      <c r="W32" s="31">
        <v>99.219953428149239</v>
      </c>
    </row>
    <row r="33" spans="1:23">
      <c r="A33" s="331">
        <v>206</v>
      </c>
      <c r="B33" s="45" t="s">
        <v>26</v>
      </c>
      <c r="C33" s="55">
        <v>3631.424</v>
      </c>
      <c r="D33" s="55">
        <v>3550.12</v>
      </c>
      <c r="E33" s="55">
        <v>3479.5360000000001</v>
      </c>
      <c r="F33" s="55">
        <v>3386.5600000000004</v>
      </c>
      <c r="G33" s="55">
        <v>3328.6319999999996</v>
      </c>
      <c r="H33" s="264">
        <v>3604.2189330000001</v>
      </c>
      <c r="I33" s="264">
        <v>3604.9174630000002</v>
      </c>
      <c r="J33" s="53">
        <v>2870</v>
      </c>
      <c r="K33" s="49">
        <v>2922</v>
      </c>
      <c r="L33" s="49">
        <v>3037</v>
      </c>
      <c r="M33" s="49">
        <v>3030</v>
      </c>
      <c r="N33" s="54">
        <v>3137</v>
      </c>
      <c r="O33" s="266">
        <v>3201</v>
      </c>
      <c r="P33" s="266">
        <v>3093</v>
      </c>
      <c r="Q33" s="31">
        <f t="shared" si="4"/>
        <v>79.032357554502028</v>
      </c>
      <c r="R33" s="31">
        <f t="shared" si="0"/>
        <v>82.307076943877959</v>
      </c>
      <c r="S33" s="31">
        <f t="shared" si="1"/>
        <v>87.281752509530008</v>
      </c>
      <c r="T33" s="31">
        <f t="shared" si="2"/>
        <v>89.471321931399402</v>
      </c>
      <c r="U33" s="31">
        <f t="shared" si="3"/>
        <v>94.242920214670775</v>
      </c>
      <c r="V33" s="31">
        <v>88.812584904092446</v>
      </c>
      <c r="W33" s="31">
        <v>85.799467858718074</v>
      </c>
    </row>
    <row r="34" spans="1:23">
      <c r="A34" s="331">
        <v>207</v>
      </c>
      <c r="B34" s="45" t="s">
        <v>27</v>
      </c>
      <c r="C34" s="55">
        <v>2768.8879999999995</v>
      </c>
      <c r="D34" s="55">
        <v>2746.28</v>
      </c>
      <c r="E34" s="55">
        <v>2737.1840000000002</v>
      </c>
      <c r="F34" s="55">
        <v>2706.2080000000005</v>
      </c>
      <c r="G34" s="55">
        <v>2688.9120000000003</v>
      </c>
      <c r="H34" s="264">
        <v>2895.2919780000002</v>
      </c>
      <c r="I34" s="264">
        <v>2917.03179</v>
      </c>
      <c r="J34" s="53">
        <v>2186</v>
      </c>
      <c r="K34" s="49">
        <v>2261</v>
      </c>
      <c r="L34" s="49">
        <v>2410</v>
      </c>
      <c r="M34" s="49">
        <v>2376</v>
      </c>
      <c r="N34" s="54">
        <v>2380</v>
      </c>
      <c r="O34" s="266">
        <v>2293</v>
      </c>
      <c r="P34" s="266">
        <v>2069</v>
      </c>
      <c r="Q34" s="31">
        <f t="shared" si="4"/>
        <v>78.948660978703373</v>
      </c>
      <c r="R34" s="31">
        <f t="shared" si="0"/>
        <v>82.329551247505705</v>
      </c>
      <c r="S34" s="31">
        <f t="shared" si="1"/>
        <v>88.04669324385938</v>
      </c>
      <c r="T34" s="31">
        <f t="shared" si="2"/>
        <v>87.798129338173553</v>
      </c>
      <c r="U34" s="31">
        <f t="shared" si="3"/>
        <v>88.51163593304652</v>
      </c>
      <c r="V34" s="31">
        <v>79.197539226560167</v>
      </c>
      <c r="W34" s="31">
        <v>70.928263692319931</v>
      </c>
    </row>
    <row r="35" spans="1:23">
      <c r="A35" s="331">
        <v>208</v>
      </c>
      <c r="B35" s="45" t="s">
        <v>28</v>
      </c>
      <c r="C35" s="55">
        <v>2518.8240000000001</v>
      </c>
      <c r="D35" s="55">
        <v>2505.576</v>
      </c>
      <c r="E35" s="55">
        <v>2502.04</v>
      </c>
      <c r="F35" s="55">
        <v>2481.2719999999999</v>
      </c>
      <c r="G35" s="55">
        <v>2458.9119999999998</v>
      </c>
      <c r="H35" s="264">
        <v>2628.4582409999998</v>
      </c>
      <c r="I35" s="264">
        <v>2653.8581039999999</v>
      </c>
      <c r="J35" s="53">
        <v>2089</v>
      </c>
      <c r="K35" s="49">
        <v>2086</v>
      </c>
      <c r="L35" s="49">
        <v>2258</v>
      </c>
      <c r="M35" s="49">
        <v>2276</v>
      </c>
      <c r="N35" s="54">
        <v>2528</v>
      </c>
      <c r="O35" s="266">
        <v>2621</v>
      </c>
      <c r="P35" s="266">
        <v>2563</v>
      </c>
      <c r="Q35" s="31">
        <f t="shared" si="4"/>
        <v>82.9355286435257</v>
      </c>
      <c r="R35" s="31">
        <f t="shared" si="0"/>
        <v>83.254309587895165</v>
      </c>
      <c r="S35" s="31">
        <f t="shared" si="1"/>
        <v>90.246358971079601</v>
      </c>
      <c r="T35" s="31">
        <f t="shared" si="2"/>
        <v>91.727146399104981</v>
      </c>
      <c r="U35" s="31">
        <f t="shared" si="3"/>
        <v>102.80969794771022</v>
      </c>
      <c r="V35" s="31">
        <v>99.716250352253553</v>
      </c>
      <c r="W35" s="31">
        <v>96.576376714977528</v>
      </c>
    </row>
    <row r="36" spans="1:23">
      <c r="A36" s="331">
        <v>209</v>
      </c>
      <c r="B36" s="45" t="s">
        <v>29</v>
      </c>
      <c r="C36" s="55">
        <v>1665.52</v>
      </c>
      <c r="D36" s="55">
        <v>1674.7280000000001</v>
      </c>
      <c r="E36" s="55">
        <v>1690.64</v>
      </c>
      <c r="F36" s="55">
        <v>1693.6000000000001</v>
      </c>
      <c r="G36" s="55">
        <v>1674.3120000000001</v>
      </c>
      <c r="H36" s="264">
        <v>1771.2354499999999</v>
      </c>
      <c r="I36" s="264">
        <v>1789.9438740000001</v>
      </c>
      <c r="J36" s="53">
        <v>1568</v>
      </c>
      <c r="K36" s="49">
        <v>1571</v>
      </c>
      <c r="L36" s="49">
        <v>1717</v>
      </c>
      <c r="M36" s="49">
        <v>1685</v>
      </c>
      <c r="N36" s="54">
        <v>1758</v>
      </c>
      <c r="O36" s="266">
        <v>1731</v>
      </c>
      <c r="P36" s="266">
        <v>1637</v>
      </c>
      <c r="Q36" s="31">
        <f t="shared" si="4"/>
        <v>94.144771602862775</v>
      </c>
      <c r="R36" s="31">
        <f t="shared" si="0"/>
        <v>93.806277795558429</v>
      </c>
      <c r="S36" s="31">
        <f t="shared" si="1"/>
        <v>101.55917285761605</v>
      </c>
      <c r="T36" s="31">
        <f t="shared" si="2"/>
        <v>99.492205951818605</v>
      </c>
      <c r="U36" s="31">
        <f t="shared" si="3"/>
        <v>104.99835156171609</v>
      </c>
      <c r="V36" s="31">
        <v>97.728396301011259</v>
      </c>
      <c r="W36" s="31">
        <v>91.455381578070643</v>
      </c>
    </row>
    <row r="37" spans="1:23">
      <c r="A37" s="331">
        <v>210</v>
      </c>
      <c r="B37" s="45" t="s">
        <v>30</v>
      </c>
      <c r="C37" s="55">
        <v>16603.416000000001</v>
      </c>
      <c r="D37" s="55">
        <v>16569.919999999998</v>
      </c>
      <c r="E37" s="55">
        <v>16604.864000000005</v>
      </c>
      <c r="F37" s="55">
        <v>16520.767999999996</v>
      </c>
      <c r="G37" s="55">
        <v>16441.528000000002</v>
      </c>
      <c r="H37" s="264">
        <v>17563.681339999999</v>
      </c>
      <c r="I37" s="264">
        <v>17761.99367</v>
      </c>
      <c r="J37" s="53">
        <v>12858</v>
      </c>
      <c r="K37" s="49">
        <v>12980</v>
      </c>
      <c r="L37" s="49">
        <v>13684</v>
      </c>
      <c r="M37" s="49">
        <v>13958</v>
      </c>
      <c r="N37" s="54">
        <v>14683</v>
      </c>
      <c r="O37" s="266">
        <v>15025</v>
      </c>
      <c r="P37" s="266">
        <v>15191</v>
      </c>
      <c r="Q37" s="31">
        <f t="shared" si="4"/>
        <v>77.441895089540608</v>
      </c>
      <c r="R37" s="31">
        <f t="shared" si="0"/>
        <v>78.334717367374139</v>
      </c>
      <c r="S37" s="31">
        <f t="shared" si="1"/>
        <v>82.409587937606688</v>
      </c>
      <c r="T37" s="31">
        <f t="shared" si="2"/>
        <v>84.487597671004181</v>
      </c>
      <c r="U37" s="31">
        <f t="shared" si="3"/>
        <v>89.30435176097987</v>
      </c>
      <c r="V37" s="31">
        <v>85.54584718968718</v>
      </c>
      <c r="W37" s="31">
        <v>85.525309164238664</v>
      </c>
    </row>
    <row r="38" spans="1:23">
      <c r="A38" s="331">
        <v>211</v>
      </c>
      <c r="B38" s="45" t="s">
        <v>31</v>
      </c>
      <c r="C38" s="55">
        <v>1063.808</v>
      </c>
      <c r="D38" s="55">
        <v>1054.8240000000001</v>
      </c>
      <c r="E38" s="55">
        <v>1049.0640000000003</v>
      </c>
      <c r="F38" s="55">
        <v>1039.4399999999998</v>
      </c>
      <c r="G38" s="55">
        <v>1028.7840000000001</v>
      </c>
      <c r="H38" s="264">
        <v>1112.221425</v>
      </c>
      <c r="I38" s="264">
        <v>1117.914657</v>
      </c>
      <c r="J38" s="53">
        <v>858</v>
      </c>
      <c r="K38" s="49">
        <v>834</v>
      </c>
      <c r="L38" s="49">
        <v>901</v>
      </c>
      <c r="M38" s="49">
        <v>896</v>
      </c>
      <c r="N38" s="54">
        <v>900</v>
      </c>
      <c r="O38" s="266">
        <v>955</v>
      </c>
      <c r="P38" s="266">
        <v>978</v>
      </c>
      <c r="Q38" s="31">
        <f t="shared" si="4"/>
        <v>80.6536517867886</v>
      </c>
      <c r="R38" s="31">
        <f t="shared" si="0"/>
        <v>79.065322745785068</v>
      </c>
      <c r="S38" s="31">
        <f t="shared" si="1"/>
        <v>85.886085119687621</v>
      </c>
      <c r="T38" s="31">
        <f t="shared" si="2"/>
        <v>86.200261679365838</v>
      </c>
      <c r="U38" s="31">
        <f t="shared" si="3"/>
        <v>87.481920403116675</v>
      </c>
      <c r="V38" s="31">
        <v>85.864197410151505</v>
      </c>
      <c r="W38" s="31">
        <v>87.48431679252954</v>
      </c>
    </row>
    <row r="39" spans="1:23">
      <c r="A39" s="331">
        <v>212</v>
      </c>
      <c r="B39" s="45" t="s">
        <v>32</v>
      </c>
      <c r="C39" s="55">
        <v>1618.336</v>
      </c>
      <c r="D39" s="55">
        <v>1571.0159999999998</v>
      </c>
      <c r="E39" s="55">
        <v>1530.384</v>
      </c>
      <c r="F39" s="55">
        <v>1479.6320000000001</v>
      </c>
      <c r="G39" s="55">
        <v>1461.008</v>
      </c>
      <c r="H39" s="264">
        <v>1603.626786</v>
      </c>
      <c r="I39" s="264">
        <v>1602.44589</v>
      </c>
      <c r="J39" s="53">
        <v>1370</v>
      </c>
      <c r="K39" s="49">
        <v>1317</v>
      </c>
      <c r="L39" s="49">
        <v>1361</v>
      </c>
      <c r="M39" s="49">
        <v>1389</v>
      </c>
      <c r="N39" s="54">
        <v>1470</v>
      </c>
      <c r="O39" s="266">
        <v>1469</v>
      </c>
      <c r="P39" s="266">
        <v>1444</v>
      </c>
      <c r="Q39" s="31">
        <f t="shared" si="4"/>
        <v>84.654855357601875</v>
      </c>
      <c r="R39" s="31">
        <f t="shared" si="0"/>
        <v>83.831100383446127</v>
      </c>
      <c r="S39" s="31">
        <f t="shared" si="1"/>
        <v>88.93192819579923</v>
      </c>
      <c r="T39" s="31">
        <f t="shared" si="2"/>
        <v>93.874693166949612</v>
      </c>
      <c r="U39" s="31">
        <f t="shared" si="3"/>
        <v>100.61546548684194</v>
      </c>
      <c r="V39" s="31">
        <v>91.604855495348403</v>
      </c>
      <c r="W39" s="31">
        <v>90.112247097466735</v>
      </c>
    </row>
    <row r="40" spans="1:23">
      <c r="A40" s="331">
        <v>213</v>
      </c>
      <c r="B40" s="45" t="s">
        <v>33</v>
      </c>
      <c r="C40" s="55">
        <v>5822.2880000000005</v>
      </c>
      <c r="D40" s="55">
        <v>5719.6080000000002</v>
      </c>
      <c r="E40" s="55">
        <v>5640.6880000000001</v>
      </c>
      <c r="F40" s="55">
        <v>5520.7999999999984</v>
      </c>
      <c r="G40" s="55">
        <v>5450.9759999999997</v>
      </c>
      <c r="H40" s="264">
        <v>5085.4277410000004</v>
      </c>
      <c r="I40" s="264">
        <v>5119.7204359999996</v>
      </c>
      <c r="J40" s="53">
        <v>3975</v>
      </c>
      <c r="K40" s="49">
        <v>3835</v>
      </c>
      <c r="L40" s="49">
        <v>3988</v>
      </c>
      <c r="M40" s="49">
        <v>3961</v>
      </c>
      <c r="N40" s="54">
        <v>4437</v>
      </c>
      <c r="O40" s="266">
        <v>4485</v>
      </c>
      <c r="P40" s="266">
        <v>4576</v>
      </c>
      <c r="Q40" s="31">
        <f t="shared" ref="Q40:Q71" si="5">(J40/C40)*100</f>
        <v>68.272129444644435</v>
      </c>
      <c r="R40" s="31">
        <f t="shared" ref="R40:R71" si="6">(K40/D40)*100</f>
        <v>67.050049583817625</v>
      </c>
      <c r="S40" s="31">
        <f t="shared" ref="S40:S71" si="7">(L40/E40)*100</f>
        <v>70.700595388363979</v>
      </c>
      <c r="T40" s="31">
        <f t="shared" ref="T40:T71" si="8">(M40/F40)*100</f>
        <v>71.746848282857584</v>
      </c>
      <c r="U40" s="31">
        <f t="shared" ref="U40:U71" si="9">(N40/G40)*100</f>
        <v>81.398267025941777</v>
      </c>
      <c r="V40" s="31">
        <v>88.193171320492851</v>
      </c>
      <c r="W40" s="31">
        <v>89.379880350951268</v>
      </c>
    </row>
    <row r="41" spans="1:23">
      <c r="A41" s="331">
        <v>214</v>
      </c>
      <c r="B41" s="45" t="s">
        <v>34</v>
      </c>
      <c r="C41" s="55">
        <v>3599.056</v>
      </c>
      <c r="D41" s="55">
        <v>3609.6480000000001</v>
      </c>
      <c r="E41" s="55">
        <v>3634.0959999999995</v>
      </c>
      <c r="F41" s="55">
        <v>3633.9119999999994</v>
      </c>
      <c r="G41" s="55">
        <v>3632.2799999999993</v>
      </c>
      <c r="H41" s="264">
        <v>3655.881766</v>
      </c>
      <c r="I41" s="264">
        <v>3735.5505440000002</v>
      </c>
      <c r="J41" s="53">
        <v>2049</v>
      </c>
      <c r="K41" s="49">
        <v>2118</v>
      </c>
      <c r="L41" s="49">
        <v>2400</v>
      </c>
      <c r="M41" s="49">
        <v>2390</v>
      </c>
      <c r="N41" s="54">
        <v>2474</v>
      </c>
      <c r="O41" s="266">
        <v>2526</v>
      </c>
      <c r="P41" s="266">
        <v>2547</v>
      </c>
      <c r="Q41" s="31">
        <f t="shared" si="5"/>
        <v>56.931595396126099</v>
      </c>
      <c r="R41" s="31">
        <f t="shared" si="6"/>
        <v>58.676081435087305</v>
      </c>
      <c r="S41" s="31">
        <f t="shared" si="7"/>
        <v>66.041183281894604</v>
      </c>
      <c r="T41" s="31">
        <f t="shared" si="8"/>
        <v>65.769341690167522</v>
      </c>
      <c r="U41" s="31">
        <f t="shared" si="9"/>
        <v>68.111489202374273</v>
      </c>
      <c r="V41" s="31">
        <v>69.094138204687226</v>
      </c>
      <c r="W41" s="31">
        <v>68.18272086000718</v>
      </c>
    </row>
    <row r="42" spans="1:23">
      <c r="A42" s="331">
        <v>215</v>
      </c>
      <c r="B42" s="45" t="s">
        <v>35</v>
      </c>
      <c r="C42" s="55">
        <v>1743.2800000000002</v>
      </c>
      <c r="D42" s="55">
        <v>1720.328</v>
      </c>
      <c r="E42" s="55">
        <v>1704.0879999999997</v>
      </c>
      <c r="F42" s="55">
        <v>1676.3440000000001</v>
      </c>
      <c r="G42" s="55">
        <v>1680.4479999999999</v>
      </c>
      <c r="H42" s="264">
        <v>1676.1535409999999</v>
      </c>
      <c r="I42" s="264">
        <v>1689.42734</v>
      </c>
      <c r="J42" s="53">
        <v>1173</v>
      </c>
      <c r="K42" s="49">
        <v>1246</v>
      </c>
      <c r="L42" s="49">
        <v>1317</v>
      </c>
      <c r="M42" s="49">
        <v>1343</v>
      </c>
      <c r="N42" s="54">
        <v>1449</v>
      </c>
      <c r="O42" s="266">
        <v>1515</v>
      </c>
      <c r="P42" s="266">
        <v>1504</v>
      </c>
      <c r="Q42" s="31">
        <f t="shared" si="5"/>
        <v>67.286953329356152</v>
      </c>
      <c r="R42" s="31">
        <f t="shared" si="6"/>
        <v>72.42804860468469</v>
      </c>
      <c r="S42" s="31">
        <f t="shared" si="7"/>
        <v>77.284741163601893</v>
      </c>
      <c r="T42" s="31">
        <f t="shared" si="8"/>
        <v>80.114821301594418</v>
      </c>
      <c r="U42" s="31">
        <f t="shared" si="9"/>
        <v>86.227006131698232</v>
      </c>
      <c r="V42" s="31">
        <v>90.385514390056713</v>
      </c>
      <c r="W42" s="31">
        <v>89.024248891343277</v>
      </c>
    </row>
    <row r="43" spans="1:23">
      <c r="A43" s="331">
        <v>216</v>
      </c>
      <c r="B43" s="45" t="s">
        <v>36</v>
      </c>
      <c r="C43" s="55">
        <v>1500.6559999999995</v>
      </c>
      <c r="D43" s="55">
        <v>1479.3999999999999</v>
      </c>
      <c r="E43" s="55">
        <v>1465.3440000000001</v>
      </c>
      <c r="F43" s="55">
        <v>1642.7839999999999</v>
      </c>
      <c r="G43" s="55">
        <v>1420.8960000000002</v>
      </c>
      <c r="H43" s="264">
        <v>1544.0103039999999</v>
      </c>
      <c r="I43" s="264">
        <v>1558.0066850000001</v>
      </c>
      <c r="J43" s="53">
        <v>781</v>
      </c>
      <c r="K43" s="49">
        <v>852</v>
      </c>
      <c r="L43" s="49">
        <v>883</v>
      </c>
      <c r="M43" s="49">
        <v>883</v>
      </c>
      <c r="N43" s="54">
        <v>1136</v>
      </c>
      <c r="O43" s="266">
        <v>1086</v>
      </c>
      <c r="P43" s="266">
        <v>1119</v>
      </c>
      <c r="Q43" s="31">
        <f t="shared" si="5"/>
        <v>52.043906131718408</v>
      </c>
      <c r="R43" s="31">
        <f t="shared" si="6"/>
        <v>57.590915235906458</v>
      </c>
      <c r="S43" s="31">
        <f t="shared" si="7"/>
        <v>60.258888015373856</v>
      </c>
      <c r="T43" s="31">
        <f t="shared" si="8"/>
        <v>53.750219140191291</v>
      </c>
      <c r="U43" s="31">
        <f t="shared" si="9"/>
        <v>79.949552958133452</v>
      </c>
      <c r="V43" s="31">
        <v>70.336318170063208</v>
      </c>
      <c r="W43" s="31">
        <v>71.822541634344788</v>
      </c>
    </row>
    <row r="44" spans="1:23">
      <c r="A44" s="331">
        <v>301</v>
      </c>
      <c r="B44" s="45" t="s">
        <v>37</v>
      </c>
      <c r="C44" s="55">
        <v>11712.592000000001</v>
      </c>
      <c r="D44" s="55">
        <v>11431.552</v>
      </c>
      <c r="E44" s="55">
        <v>11197.135999999997</v>
      </c>
      <c r="F44" s="55">
        <v>10879.000000000002</v>
      </c>
      <c r="G44" s="55">
        <v>10700.279999999999</v>
      </c>
      <c r="H44" s="264">
        <v>11184.22639</v>
      </c>
      <c r="I44" s="264">
        <v>11182.85319</v>
      </c>
      <c r="J44" s="53">
        <v>8839</v>
      </c>
      <c r="K44" s="49">
        <v>9071</v>
      </c>
      <c r="L44" s="49">
        <v>9395</v>
      </c>
      <c r="M44" s="49">
        <v>9385</v>
      </c>
      <c r="N44" s="54">
        <v>9668</v>
      </c>
      <c r="O44" s="266">
        <v>9150</v>
      </c>
      <c r="P44" s="266">
        <v>9068</v>
      </c>
      <c r="Q44" s="31">
        <f t="shared" si="5"/>
        <v>75.465789297535508</v>
      </c>
      <c r="R44" s="31">
        <f t="shared" si="6"/>
        <v>79.350555375158166</v>
      </c>
      <c r="S44" s="31">
        <f t="shared" si="7"/>
        <v>83.905384376862102</v>
      </c>
      <c r="T44" s="31">
        <f t="shared" si="8"/>
        <v>86.267120139718713</v>
      </c>
      <c r="U44" s="31">
        <f t="shared" si="9"/>
        <v>90.352775815212325</v>
      </c>
      <c r="V44" s="31">
        <v>81.811648664239883</v>
      </c>
      <c r="W44" s="31">
        <v>81.088429275892153</v>
      </c>
    </row>
    <row r="45" spans="1:23">
      <c r="A45" s="331">
        <v>302</v>
      </c>
      <c r="B45" s="45" t="s">
        <v>38</v>
      </c>
      <c r="C45" s="55">
        <v>4794.3040000000001</v>
      </c>
      <c r="D45" s="55">
        <v>4714.16</v>
      </c>
      <c r="E45" s="55">
        <v>4650.04</v>
      </c>
      <c r="F45" s="55">
        <v>4554.1040000000003</v>
      </c>
      <c r="G45" s="55">
        <v>4484.2719999999999</v>
      </c>
      <c r="H45" s="264">
        <v>4666.1503069999999</v>
      </c>
      <c r="I45" s="264">
        <v>4671.916639</v>
      </c>
      <c r="J45" s="53">
        <v>3990</v>
      </c>
      <c r="K45" s="49">
        <v>4020</v>
      </c>
      <c r="L45" s="49">
        <v>4258</v>
      </c>
      <c r="M45" s="49">
        <v>4435</v>
      </c>
      <c r="N45" s="54">
        <v>4721</v>
      </c>
      <c r="O45" s="266">
        <v>4783</v>
      </c>
      <c r="P45" s="266">
        <v>4344</v>
      </c>
      <c r="Q45" s="31">
        <f t="shared" si="5"/>
        <v>83.223758860514479</v>
      </c>
      <c r="R45" s="31">
        <f t="shared" si="6"/>
        <v>85.275001272761216</v>
      </c>
      <c r="S45" s="31">
        <f t="shared" si="7"/>
        <v>91.569104781894353</v>
      </c>
      <c r="T45" s="31">
        <f t="shared" si="8"/>
        <v>97.384688623711696</v>
      </c>
      <c r="U45" s="31">
        <f t="shared" si="9"/>
        <v>105.27907316951335</v>
      </c>
      <c r="V45" s="31">
        <v>102.50419907872892</v>
      </c>
      <c r="W45" s="31">
        <v>92.981111086986573</v>
      </c>
    </row>
    <row r="46" spans="1:23">
      <c r="A46" s="331">
        <v>303</v>
      </c>
      <c r="B46" s="45" t="s">
        <v>39</v>
      </c>
      <c r="C46" s="55">
        <v>8098.9680000000008</v>
      </c>
      <c r="D46" s="55">
        <v>7995.1280000000006</v>
      </c>
      <c r="E46" s="55">
        <v>7918.8079999999991</v>
      </c>
      <c r="F46" s="55">
        <v>7787.3680000000004</v>
      </c>
      <c r="G46" s="55">
        <v>7687.6080000000002</v>
      </c>
      <c r="H46" s="264">
        <v>8027.8763440000002</v>
      </c>
      <c r="I46" s="264">
        <v>8072.7710770000003</v>
      </c>
      <c r="J46" s="53">
        <v>5756</v>
      </c>
      <c r="K46" s="49">
        <v>5669</v>
      </c>
      <c r="L46" s="49">
        <v>6108</v>
      </c>
      <c r="M46" s="49">
        <v>6641</v>
      </c>
      <c r="N46" s="54">
        <v>6742</v>
      </c>
      <c r="O46" s="266">
        <v>7183</v>
      </c>
      <c r="P46" s="266">
        <v>5932</v>
      </c>
      <c r="Q46" s="31">
        <f t="shared" si="5"/>
        <v>71.070783339309401</v>
      </c>
      <c r="R46" s="31">
        <f t="shared" si="6"/>
        <v>70.905681560070079</v>
      </c>
      <c r="S46" s="31">
        <f t="shared" si="7"/>
        <v>77.132821000332385</v>
      </c>
      <c r="T46" s="31">
        <f t="shared" si="8"/>
        <v>85.279134105387072</v>
      </c>
      <c r="U46" s="31">
        <f t="shared" si="9"/>
        <v>87.69958093596864</v>
      </c>
      <c r="V46" s="31">
        <v>89.475718013127377</v>
      </c>
      <c r="W46" s="31">
        <v>73.481583255850808</v>
      </c>
    </row>
    <row r="47" spans="1:23">
      <c r="A47" s="331">
        <v>304</v>
      </c>
      <c r="B47" s="45" t="s">
        <v>40</v>
      </c>
      <c r="C47" s="55">
        <v>1247.4959999999999</v>
      </c>
      <c r="D47" s="55">
        <v>1203.0240000000001</v>
      </c>
      <c r="E47" s="55">
        <v>1163.896</v>
      </c>
      <c r="F47" s="55">
        <v>1113.7759999999998</v>
      </c>
      <c r="G47" s="55">
        <v>1089.4159999999999</v>
      </c>
      <c r="H47" s="264">
        <v>1121.068008</v>
      </c>
      <c r="I47" s="264">
        <v>1111.349631</v>
      </c>
      <c r="J47" s="53">
        <v>1194</v>
      </c>
      <c r="K47" s="49">
        <v>1055</v>
      </c>
      <c r="L47" s="49">
        <v>1110</v>
      </c>
      <c r="M47" s="49">
        <v>1128</v>
      </c>
      <c r="N47" s="54">
        <v>1124</v>
      </c>
      <c r="O47" s="266">
        <v>1153</v>
      </c>
      <c r="P47" s="266">
        <v>1187</v>
      </c>
      <c r="Q47" s="31">
        <f t="shared" si="5"/>
        <v>95.711729737009193</v>
      </c>
      <c r="R47" s="31">
        <f t="shared" si="6"/>
        <v>87.695673569272088</v>
      </c>
      <c r="S47" s="31">
        <f t="shared" si="7"/>
        <v>95.369345714737406</v>
      </c>
      <c r="T47" s="31">
        <f t="shared" si="8"/>
        <v>101.27709701052996</v>
      </c>
      <c r="U47" s="31">
        <f t="shared" si="9"/>
        <v>103.17454489377795</v>
      </c>
      <c r="V47" s="31">
        <v>102.84835458439021</v>
      </c>
      <c r="W47" s="31">
        <v>106.8070719501593</v>
      </c>
    </row>
    <row r="48" spans="1:23">
      <c r="A48" s="331">
        <v>305</v>
      </c>
      <c r="B48" s="45" t="s">
        <v>41</v>
      </c>
      <c r="C48" s="55">
        <v>5506.0960000000005</v>
      </c>
      <c r="D48" s="55">
        <v>5390.08</v>
      </c>
      <c r="E48" s="55">
        <v>5294.5119999999997</v>
      </c>
      <c r="F48" s="55">
        <v>5159.7119999999995</v>
      </c>
      <c r="G48" s="55">
        <v>5070.9520000000002</v>
      </c>
      <c r="H48" s="264">
        <v>4956.2856750000001</v>
      </c>
      <c r="I48" s="264">
        <v>4944.1815640000004</v>
      </c>
      <c r="J48" s="53">
        <v>4519</v>
      </c>
      <c r="K48" s="49">
        <v>4510</v>
      </c>
      <c r="L48" s="49">
        <v>5070</v>
      </c>
      <c r="M48" s="49">
        <v>4998</v>
      </c>
      <c r="N48" s="54">
        <v>5276</v>
      </c>
      <c r="O48" s="266">
        <v>5422</v>
      </c>
      <c r="P48" s="266">
        <v>5155</v>
      </c>
      <c r="Q48" s="31">
        <f t="shared" si="5"/>
        <v>82.072670000668353</v>
      </c>
      <c r="R48" s="31">
        <f t="shared" si="6"/>
        <v>83.672227499406318</v>
      </c>
      <c r="S48" s="31">
        <f t="shared" si="7"/>
        <v>95.7595336454049</v>
      </c>
      <c r="T48" s="31">
        <f t="shared" si="8"/>
        <v>96.86587158353025</v>
      </c>
      <c r="U48" s="31">
        <f t="shared" si="9"/>
        <v>104.04357998261472</v>
      </c>
      <c r="V48" s="31">
        <v>109.39643829146308</v>
      </c>
      <c r="W48" s="31">
        <v>104.26397035123121</v>
      </c>
    </row>
    <row r="49" spans="1:23">
      <c r="A49" s="331">
        <v>306</v>
      </c>
      <c r="B49" s="45" t="s">
        <v>42</v>
      </c>
      <c r="C49" s="55">
        <v>1181.768</v>
      </c>
      <c r="D49" s="55">
        <v>1151.72</v>
      </c>
      <c r="E49" s="55">
        <v>1126.0319999999999</v>
      </c>
      <c r="F49" s="55">
        <v>1093.7839999999999</v>
      </c>
      <c r="G49" s="55">
        <v>1084.4880000000001</v>
      </c>
      <c r="H49" s="264">
        <v>1139.2800609999999</v>
      </c>
      <c r="I49" s="264">
        <v>1139.5274629999999</v>
      </c>
      <c r="J49" s="53">
        <v>990</v>
      </c>
      <c r="K49" s="49">
        <v>945</v>
      </c>
      <c r="L49" s="49">
        <v>1173</v>
      </c>
      <c r="M49" s="49">
        <v>1051</v>
      </c>
      <c r="N49" s="54">
        <v>1163</v>
      </c>
      <c r="O49" s="266">
        <v>1066</v>
      </c>
      <c r="P49" s="266">
        <v>1119</v>
      </c>
      <c r="Q49" s="31">
        <f t="shared" si="5"/>
        <v>83.772787890685819</v>
      </c>
      <c r="R49" s="31">
        <f t="shared" si="6"/>
        <v>82.051192998298191</v>
      </c>
      <c r="S49" s="31">
        <f t="shared" si="7"/>
        <v>104.17110703781066</v>
      </c>
      <c r="T49" s="31">
        <f t="shared" si="8"/>
        <v>96.088441593587049</v>
      </c>
      <c r="U49" s="31">
        <f t="shared" si="9"/>
        <v>107.23954529695119</v>
      </c>
      <c r="V49" s="31">
        <v>93.567862415174858</v>
      </c>
      <c r="W49" s="31">
        <v>98.198598658960094</v>
      </c>
    </row>
    <row r="50" spans="1:23">
      <c r="A50" s="331">
        <v>307</v>
      </c>
      <c r="B50" s="45" t="s">
        <v>43</v>
      </c>
      <c r="C50" s="55">
        <v>3614.5439999999999</v>
      </c>
      <c r="D50" s="55">
        <v>3554.4319999999998</v>
      </c>
      <c r="E50" s="55">
        <v>3505.9760000000001</v>
      </c>
      <c r="F50" s="55">
        <v>3433.6320000000005</v>
      </c>
      <c r="G50" s="55">
        <v>3402.56</v>
      </c>
      <c r="H50" s="264">
        <v>3616.1026320000001</v>
      </c>
      <c r="I50" s="264">
        <v>3625.1361889999998</v>
      </c>
      <c r="J50" s="53">
        <v>2894</v>
      </c>
      <c r="K50" s="49">
        <v>2738</v>
      </c>
      <c r="L50" s="49">
        <v>2892</v>
      </c>
      <c r="M50" s="49">
        <v>2835</v>
      </c>
      <c r="N50" s="54">
        <v>3075</v>
      </c>
      <c r="O50" s="266">
        <v>1965</v>
      </c>
      <c r="P50" s="266">
        <v>2912</v>
      </c>
      <c r="Q50" s="31">
        <f t="shared" si="5"/>
        <v>80.065424573611494</v>
      </c>
      <c r="R50" s="31">
        <f t="shared" si="6"/>
        <v>77.030591666966757</v>
      </c>
      <c r="S50" s="31">
        <f t="shared" si="7"/>
        <v>82.487729522392613</v>
      </c>
      <c r="T50" s="31">
        <f t="shared" si="8"/>
        <v>82.56563312550675</v>
      </c>
      <c r="U50" s="31">
        <f t="shared" si="9"/>
        <v>90.373130819147946</v>
      </c>
      <c r="V50" s="31">
        <v>54.340271833302324</v>
      </c>
      <c r="W50" s="31">
        <v>80.328016609033398</v>
      </c>
    </row>
    <row r="51" spans="1:23">
      <c r="A51" s="331">
        <v>308</v>
      </c>
      <c r="B51" s="45" t="s">
        <v>44</v>
      </c>
      <c r="C51" s="55">
        <v>3452.5839999999998</v>
      </c>
      <c r="D51" s="55">
        <v>3396.9919999999997</v>
      </c>
      <c r="E51" s="55">
        <v>3356.616</v>
      </c>
      <c r="F51" s="55">
        <v>3289.7519999999995</v>
      </c>
      <c r="G51" s="55">
        <v>3235.4879999999994</v>
      </c>
      <c r="H51" s="264">
        <v>3432.8976739999998</v>
      </c>
      <c r="I51" s="264">
        <v>3437.7058149999998</v>
      </c>
      <c r="J51" s="53">
        <v>2862</v>
      </c>
      <c r="K51" s="49">
        <v>3096</v>
      </c>
      <c r="L51" s="49">
        <v>3168</v>
      </c>
      <c r="M51" s="49">
        <v>3434</v>
      </c>
      <c r="N51" s="54">
        <v>3140</v>
      </c>
      <c r="O51" s="266">
        <v>3030</v>
      </c>
      <c r="P51" s="266">
        <v>2880</v>
      </c>
      <c r="Q51" s="31">
        <f t="shared" si="5"/>
        <v>82.894435008677561</v>
      </c>
      <c r="R51" s="31">
        <f t="shared" si="6"/>
        <v>91.13945514148989</v>
      </c>
      <c r="S51" s="31">
        <f t="shared" si="7"/>
        <v>94.380769203269011</v>
      </c>
      <c r="T51" s="31">
        <f t="shared" si="8"/>
        <v>104.384768213531</v>
      </c>
      <c r="U51" s="31">
        <f t="shared" si="9"/>
        <v>97.048729588859558</v>
      </c>
      <c r="V51" s="31">
        <v>88.263627050364562</v>
      </c>
      <c r="W51" s="31">
        <v>83.776802175261182</v>
      </c>
    </row>
    <row r="52" spans="1:23">
      <c r="A52" s="331">
        <v>401</v>
      </c>
      <c r="B52" s="45" t="s">
        <v>45</v>
      </c>
      <c r="C52" s="55">
        <v>9648.0560000000005</v>
      </c>
      <c r="D52" s="55">
        <v>9607.5920000000006</v>
      </c>
      <c r="E52" s="55">
        <v>9604.5759999999991</v>
      </c>
      <c r="F52" s="55">
        <v>9530.5999999999985</v>
      </c>
      <c r="G52" s="55">
        <v>9373.2240000000002</v>
      </c>
      <c r="H52" s="264">
        <v>9778.8165370000006</v>
      </c>
      <c r="I52" s="264">
        <v>9865.8392550000008</v>
      </c>
      <c r="J52" s="53">
        <v>7168</v>
      </c>
      <c r="K52" s="49">
        <v>6751</v>
      </c>
      <c r="L52" s="49">
        <v>7439</v>
      </c>
      <c r="M52" s="49">
        <v>7377</v>
      </c>
      <c r="N52" s="54">
        <v>7706</v>
      </c>
      <c r="O52" s="266">
        <v>7623</v>
      </c>
      <c r="P52" s="266">
        <v>7482</v>
      </c>
      <c r="Q52" s="31">
        <f t="shared" si="5"/>
        <v>74.294759483153911</v>
      </c>
      <c r="R52" s="31">
        <f t="shared" si="6"/>
        <v>70.267346906488115</v>
      </c>
      <c r="S52" s="31">
        <f t="shared" si="7"/>
        <v>77.452664230050345</v>
      </c>
      <c r="T52" s="31">
        <f t="shared" si="8"/>
        <v>77.403311438944044</v>
      </c>
      <c r="U52" s="31">
        <f t="shared" si="9"/>
        <v>82.212907746576846</v>
      </c>
      <c r="V52" s="31">
        <v>77.954218398074431</v>
      </c>
      <c r="W52" s="31">
        <v>75.837440755059205</v>
      </c>
    </row>
    <row r="53" spans="1:23">
      <c r="A53" s="331">
        <v>402</v>
      </c>
      <c r="B53" s="45" t="s">
        <v>46</v>
      </c>
      <c r="C53" s="55">
        <v>3281.4319999999998</v>
      </c>
      <c r="D53" s="55">
        <v>3293.0720000000001</v>
      </c>
      <c r="E53" s="55">
        <v>3319.672</v>
      </c>
      <c r="F53" s="55">
        <v>3321.6</v>
      </c>
      <c r="G53" s="55">
        <v>3299.8879999999999</v>
      </c>
      <c r="H53" s="264">
        <v>3493.6781249999999</v>
      </c>
      <c r="I53" s="264">
        <v>3538.0358959999999</v>
      </c>
      <c r="J53" s="53">
        <v>2496</v>
      </c>
      <c r="K53" s="49">
        <v>2347</v>
      </c>
      <c r="L53" s="49">
        <v>2463</v>
      </c>
      <c r="M53" s="49">
        <v>2738</v>
      </c>
      <c r="N53" s="54">
        <v>2623</v>
      </c>
      <c r="O53" s="266">
        <v>2679</v>
      </c>
      <c r="P53" s="266">
        <v>2659</v>
      </c>
      <c r="Q53" s="31">
        <f t="shared" si="5"/>
        <v>76.064352392492069</v>
      </c>
      <c r="R53" s="31">
        <f t="shared" si="6"/>
        <v>71.270837685905448</v>
      </c>
      <c r="S53" s="31">
        <f t="shared" si="7"/>
        <v>74.194077005198096</v>
      </c>
      <c r="T53" s="31">
        <f t="shared" si="8"/>
        <v>82.430154142581884</v>
      </c>
      <c r="U53" s="31">
        <f t="shared" si="9"/>
        <v>79.487546243993734</v>
      </c>
      <c r="V53" s="31">
        <v>76.681362854513111</v>
      </c>
      <c r="W53" s="31">
        <v>75.154692551485638</v>
      </c>
    </row>
    <row r="54" spans="1:23">
      <c r="A54" s="331">
        <v>403</v>
      </c>
      <c r="B54" s="45" t="s">
        <v>47</v>
      </c>
      <c r="C54" s="55">
        <v>3125.0720000000001</v>
      </c>
      <c r="D54" s="55">
        <v>3128.2960000000003</v>
      </c>
      <c r="E54" s="55">
        <v>3140.1360000000004</v>
      </c>
      <c r="F54" s="55">
        <v>3133.6559999999999</v>
      </c>
      <c r="G54" s="55">
        <v>3105.7759999999998</v>
      </c>
      <c r="H54" s="264">
        <v>3267.245406</v>
      </c>
      <c r="I54" s="264">
        <v>3300.1548630000002</v>
      </c>
      <c r="J54" s="53">
        <v>1975</v>
      </c>
      <c r="K54" s="49">
        <v>2194</v>
      </c>
      <c r="L54" s="49">
        <v>2331</v>
      </c>
      <c r="M54" s="49">
        <v>2005</v>
      </c>
      <c r="N54" s="54">
        <v>2218</v>
      </c>
      <c r="O54" s="266">
        <v>2266</v>
      </c>
      <c r="P54" s="266">
        <v>2295</v>
      </c>
      <c r="Q54" s="31">
        <f t="shared" si="5"/>
        <v>63.198543905548412</v>
      </c>
      <c r="R54" s="31">
        <f t="shared" si="6"/>
        <v>70.134028237737084</v>
      </c>
      <c r="S54" s="31">
        <f t="shared" si="7"/>
        <v>74.232453626212362</v>
      </c>
      <c r="T54" s="31">
        <f t="shared" si="8"/>
        <v>63.982772837860956</v>
      </c>
      <c r="U54" s="31">
        <f t="shared" si="9"/>
        <v>71.415324221708204</v>
      </c>
      <c r="V54" s="31">
        <v>69.355059642556895</v>
      </c>
      <c r="W54" s="31">
        <v>69.542191056868589</v>
      </c>
    </row>
    <row r="55" spans="1:23">
      <c r="A55" s="331">
        <v>404</v>
      </c>
      <c r="B55" s="45" t="s">
        <v>48</v>
      </c>
      <c r="C55" s="55">
        <v>3107.3040000000001</v>
      </c>
      <c r="D55" s="55">
        <v>3118.2240000000002</v>
      </c>
      <c r="E55" s="55">
        <v>3140.616</v>
      </c>
      <c r="F55" s="55">
        <v>3140.5599999999995</v>
      </c>
      <c r="G55" s="55">
        <v>3094.2799999999993</v>
      </c>
      <c r="H55" s="264">
        <v>3246.1549850000001</v>
      </c>
      <c r="I55" s="264">
        <v>3280.8990789999998</v>
      </c>
      <c r="J55" s="53">
        <v>2195</v>
      </c>
      <c r="K55" s="49">
        <v>2443</v>
      </c>
      <c r="L55" s="49">
        <v>2102</v>
      </c>
      <c r="M55" s="49">
        <v>2325</v>
      </c>
      <c r="N55" s="54">
        <v>2268</v>
      </c>
      <c r="O55" s="266">
        <v>2310</v>
      </c>
      <c r="P55" s="266">
        <v>2354</v>
      </c>
      <c r="Q55" s="31">
        <f t="shared" si="5"/>
        <v>70.640014623609403</v>
      </c>
      <c r="R55" s="31">
        <f t="shared" si="6"/>
        <v>78.345878936214973</v>
      </c>
      <c r="S55" s="31">
        <f t="shared" si="7"/>
        <v>66.929545031930033</v>
      </c>
      <c r="T55" s="31">
        <f t="shared" si="8"/>
        <v>74.031382938074756</v>
      </c>
      <c r="U55" s="31">
        <f t="shared" si="9"/>
        <v>73.296534250294116</v>
      </c>
      <c r="V55" s="31">
        <v>71.161112475349043</v>
      </c>
      <c r="W55" s="31">
        <v>71.748625706508676</v>
      </c>
    </row>
    <row r="56" spans="1:23">
      <c r="A56" s="331">
        <v>405</v>
      </c>
      <c r="B56" s="45" t="s">
        <v>49</v>
      </c>
      <c r="C56" s="55">
        <v>3850.4559999999997</v>
      </c>
      <c r="D56" s="55">
        <v>3847.1439999999998</v>
      </c>
      <c r="E56" s="55">
        <v>3857.1120000000001</v>
      </c>
      <c r="F56" s="55">
        <v>3840.1759999999999</v>
      </c>
      <c r="G56" s="55">
        <v>3812.6480000000001</v>
      </c>
      <c r="H56" s="264">
        <v>4047.3305879999998</v>
      </c>
      <c r="I56" s="264">
        <v>4092.386982</v>
      </c>
      <c r="J56" s="53">
        <v>2266</v>
      </c>
      <c r="K56" s="49">
        <v>2672</v>
      </c>
      <c r="L56" s="49">
        <v>2603</v>
      </c>
      <c r="M56" s="49">
        <v>2704</v>
      </c>
      <c r="N56" s="54">
        <v>2726</v>
      </c>
      <c r="O56" s="266">
        <v>2793</v>
      </c>
      <c r="P56" s="266">
        <v>2648</v>
      </c>
      <c r="Q56" s="31">
        <f t="shared" si="5"/>
        <v>58.850172550991367</v>
      </c>
      <c r="R56" s="31">
        <f t="shared" si="6"/>
        <v>69.454119731416355</v>
      </c>
      <c r="S56" s="31">
        <f t="shared" si="7"/>
        <v>67.485725070985751</v>
      </c>
      <c r="T56" s="31">
        <f t="shared" si="8"/>
        <v>70.413439384028237</v>
      </c>
      <c r="U56" s="31">
        <f t="shared" si="9"/>
        <v>71.498863781812531</v>
      </c>
      <c r="V56" s="31">
        <v>69.008447401875543</v>
      </c>
      <c r="W56" s="31">
        <v>64.705513228514121</v>
      </c>
    </row>
    <row r="57" spans="1:23">
      <c r="A57" s="331">
        <v>406</v>
      </c>
      <c r="B57" s="45" t="s">
        <v>50</v>
      </c>
      <c r="C57" s="55">
        <v>1521.2959999999998</v>
      </c>
      <c r="D57" s="55">
        <v>1518.992</v>
      </c>
      <c r="E57" s="55">
        <v>1520.5359999999998</v>
      </c>
      <c r="F57" s="55">
        <v>1510.672</v>
      </c>
      <c r="G57" s="55">
        <v>1511.3600000000001</v>
      </c>
      <c r="H57" s="264">
        <v>1627.3479970000001</v>
      </c>
      <c r="I57" s="264">
        <v>1645.271536</v>
      </c>
      <c r="J57" s="53">
        <v>1315</v>
      </c>
      <c r="K57" s="49">
        <v>1100</v>
      </c>
      <c r="L57" s="49">
        <v>1303</v>
      </c>
      <c r="M57" s="49">
        <v>1224</v>
      </c>
      <c r="N57" s="54">
        <v>1297</v>
      </c>
      <c r="O57" s="266">
        <v>1190</v>
      </c>
      <c r="P57" s="266">
        <v>1014</v>
      </c>
      <c r="Q57" s="31">
        <f t="shared" si="5"/>
        <v>86.439456884130379</v>
      </c>
      <c r="R57" s="31">
        <f t="shared" si="6"/>
        <v>72.416444589569934</v>
      </c>
      <c r="S57" s="31">
        <f t="shared" si="7"/>
        <v>85.693465988309399</v>
      </c>
      <c r="T57" s="31">
        <f t="shared" si="8"/>
        <v>81.023544488810273</v>
      </c>
      <c r="U57" s="31">
        <f t="shared" si="9"/>
        <v>85.816747829769199</v>
      </c>
      <c r="V57" s="31">
        <v>73.125109207972301</v>
      </c>
      <c r="W57" s="31">
        <v>61.631164085245558</v>
      </c>
    </row>
    <row r="58" spans="1:23">
      <c r="A58" s="331">
        <v>407</v>
      </c>
      <c r="B58" s="45" t="s">
        <v>51</v>
      </c>
      <c r="C58" s="55">
        <v>1707.7199999999998</v>
      </c>
      <c r="D58" s="55">
        <v>1680.5119999999997</v>
      </c>
      <c r="E58" s="55">
        <v>1659.92</v>
      </c>
      <c r="F58" s="55">
        <v>1626.4640000000002</v>
      </c>
      <c r="G58" s="55">
        <v>1605.136</v>
      </c>
      <c r="H58" s="264">
        <v>1745.862815</v>
      </c>
      <c r="I58" s="264">
        <v>1750.96333</v>
      </c>
      <c r="J58" s="53">
        <v>1014</v>
      </c>
      <c r="K58" s="49">
        <v>1020</v>
      </c>
      <c r="L58" s="49">
        <v>1108</v>
      </c>
      <c r="M58" s="49">
        <v>1088</v>
      </c>
      <c r="N58" s="54">
        <v>1128</v>
      </c>
      <c r="O58" s="266">
        <v>1009</v>
      </c>
      <c r="P58" s="266">
        <v>1091</v>
      </c>
      <c r="Q58" s="31">
        <f t="shared" si="5"/>
        <v>59.377415501370258</v>
      </c>
      <c r="R58" s="31">
        <f t="shared" si="6"/>
        <v>60.695787950338953</v>
      </c>
      <c r="S58" s="31">
        <f t="shared" si="7"/>
        <v>66.750204829148387</v>
      </c>
      <c r="T58" s="31">
        <f t="shared" si="8"/>
        <v>66.893580183760591</v>
      </c>
      <c r="U58" s="31">
        <f t="shared" si="9"/>
        <v>70.274419114642001</v>
      </c>
      <c r="V58" s="31">
        <v>57.793773447199513</v>
      </c>
      <c r="W58" s="31">
        <v>62.308557883962081</v>
      </c>
    </row>
    <row r="59" spans="1:23">
      <c r="A59" s="331">
        <v>408</v>
      </c>
      <c r="B59" s="45" t="s">
        <v>52</v>
      </c>
      <c r="C59" s="55">
        <v>1697.4560000000001</v>
      </c>
      <c r="D59" s="55">
        <v>1719.2399999999998</v>
      </c>
      <c r="E59" s="55">
        <v>1749.432</v>
      </c>
      <c r="F59" s="55">
        <v>1766.384</v>
      </c>
      <c r="G59" s="55">
        <v>1759.2559999999999</v>
      </c>
      <c r="H59" s="264">
        <v>1658.4263309999999</v>
      </c>
      <c r="I59" s="264">
        <v>1683.5263279999999</v>
      </c>
      <c r="J59" s="53">
        <v>1129</v>
      </c>
      <c r="K59" s="49">
        <v>1090</v>
      </c>
      <c r="L59" s="49">
        <v>1311</v>
      </c>
      <c r="M59" s="49">
        <v>1219</v>
      </c>
      <c r="N59" s="54">
        <v>1201</v>
      </c>
      <c r="O59" s="266">
        <v>1257</v>
      </c>
      <c r="P59" s="266">
        <v>1228</v>
      </c>
      <c r="Q59" s="31">
        <f t="shared" si="5"/>
        <v>66.511296905486788</v>
      </c>
      <c r="R59" s="31">
        <f t="shared" si="6"/>
        <v>63.400107024033879</v>
      </c>
      <c r="S59" s="31">
        <f t="shared" si="7"/>
        <v>74.938608645548953</v>
      </c>
      <c r="T59" s="31">
        <f t="shared" si="8"/>
        <v>69.011041766682666</v>
      </c>
      <c r="U59" s="31">
        <f t="shared" si="9"/>
        <v>68.267494895569484</v>
      </c>
      <c r="V59" s="31">
        <v>75.79474448177946</v>
      </c>
      <c r="W59" s="31">
        <v>72.942132212380827</v>
      </c>
    </row>
    <row r="60" spans="1:23">
      <c r="A60" s="331">
        <v>409</v>
      </c>
      <c r="B60" s="45" t="s">
        <v>53</v>
      </c>
      <c r="C60" s="55">
        <v>1892.6080000000002</v>
      </c>
      <c r="D60" s="55">
        <v>1897.6799999999998</v>
      </c>
      <c r="E60" s="55">
        <v>1909.92</v>
      </c>
      <c r="F60" s="55">
        <v>1908.3039999999999</v>
      </c>
      <c r="G60" s="55">
        <v>1890.12</v>
      </c>
      <c r="H60" s="264">
        <v>2015.1115950000001</v>
      </c>
      <c r="I60" s="264">
        <v>2031.2506989999999</v>
      </c>
      <c r="J60" s="53">
        <v>1043</v>
      </c>
      <c r="K60" s="49">
        <v>1039</v>
      </c>
      <c r="L60" s="49">
        <v>1135</v>
      </c>
      <c r="M60" s="49">
        <v>1139</v>
      </c>
      <c r="N60" s="54">
        <v>1234</v>
      </c>
      <c r="O60" s="266">
        <v>1106</v>
      </c>
      <c r="P60" s="266">
        <v>1101</v>
      </c>
      <c r="Q60" s="31">
        <f t="shared" si="5"/>
        <v>55.109140403083991</v>
      </c>
      <c r="R60" s="31">
        <f t="shared" si="6"/>
        <v>54.751064457653563</v>
      </c>
      <c r="S60" s="31">
        <f t="shared" si="7"/>
        <v>59.426572840747248</v>
      </c>
      <c r="T60" s="31">
        <f t="shared" si="8"/>
        <v>59.686506971635552</v>
      </c>
      <c r="U60" s="31">
        <f t="shared" si="9"/>
        <v>65.286860093539033</v>
      </c>
      <c r="V60" s="31">
        <v>54.885297804065281</v>
      </c>
      <c r="W60" s="31">
        <v>54.20305827055374</v>
      </c>
    </row>
    <row r="61" spans="1:23">
      <c r="A61" s="331">
        <v>410</v>
      </c>
      <c r="B61" s="45" t="s">
        <v>54</v>
      </c>
      <c r="C61" s="55">
        <v>8473.52</v>
      </c>
      <c r="D61" s="55">
        <v>8617.5280000000002</v>
      </c>
      <c r="E61" s="55">
        <v>8792.4160000000011</v>
      </c>
      <c r="F61" s="55">
        <v>8908.92</v>
      </c>
      <c r="G61" s="55">
        <v>8866.4560000000001</v>
      </c>
      <c r="H61" s="264">
        <v>8875.291013</v>
      </c>
      <c r="I61" s="264">
        <v>9083.4784569999993</v>
      </c>
      <c r="J61" s="53">
        <v>4251</v>
      </c>
      <c r="K61" s="49">
        <v>4347</v>
      </c>
      <c r="L61" s="49">
        <v>4687</v>
      </c>
      <c r="M61" s="49">
        <v>4891</v>
      </c>
      <c r="N61" s="54">
        <v>5194</v>
      </c>
      <c r="O61" s="266">
        <v>5165</v>
      </c>
      <c r="P61" s="266">
        <v>5112</v>
      </c>
      <c r="Q61" s="31">
        <f t="shared" si="5"/>
        <v>50.168052946119204</v>
      </c>
      <c r="R61" s="31">
        <f t="shared" si="6"/>
        <v>50.44370032798269</v>
      </c>
      <c r="S61" s="31">
        <f t="shared" si="7"/>
        <v>53.307304840899242</v>
      </c>
      <c r="T61" s="31">
        <f t="shared" si="8"/>
        <v>54.900032776138971</v>
      </c>
      <c r="U61" s="31">
        <f t="shared" si="9"/>
        <v>58.580339202044193</v>
      </c>
      <c r="V61" s="31">
        <v>58.195274864053637</v>
      </c>
      <c r="W61" s="31">
        <v>56.27799993361068</v>
      </c>
    </row>
    <row r="62" spans="1:23">
      <c r="A62" s="331">
        <v>501</v>
      </c>
      <c r="B62" s="45" t="s">
        <v>55</v>
      </c>
      <c r="C62" s="55">
        <v>5547.9999999999991</v>
      </c>
      <c r="D62" s="55">
        <v>5634.2</v>
      </c>
      <c r="E62" s="55">
        <v>5737.4960000000001</v>
      </c>
      <c r="F62" s="55">
        <v>5807.7919999999995</v>
      </c>
      <c r="G62" s="55">
        <v>5803.8639999999987</v>
      </c>
      <c r="H62" s="264">
        <v>6008.6935679999997</v>
      </c>
      <c r="I62" s="264">
        <v>6094.8390040000004</v>
      </c>
      <c r="J62" s="53">
        <v>4199</v>
      </c>
      <c r="K62" s="49">
        <v>4238</v>
      </c>
      <c r="L62" s="49">
        <v>4641</v>
      </c>
      <c r="M62" s="49">
        <v>4614</v>
      </c>
      <c r="N62" s="54">
        <v>5104</v>
      </c>
      <c r="O62" s="266">
        <v>5144</v>
      </c>
      <c r="P62" s="266">
        <v>4958</v>
      </c>
      <c r="Q62" s="31">
        <f t="shared" si="5"/>
        <v>75.684931506849324</v>
      </c>
      <c r="R62" s="31">
        <f t="shared" si="6"/>
        <v>75.219197046608215</v>
      </c>
      <c r="S62" s="31">
        <f t="shared" si="7"/>
        <v>80.888945282053356</v>
      </c>
      <c r="T62" s="31">
        <f t="shared" si="8"/>
        <v>79.444993897853095</v>
      </c>
      <c r="U62" s="31">
        <f t="shared" si="9"/>
        <v>87.941412824283987</v>
      </c>
      <c r="V62" s="31">
        <v>85.609291633625219</v>
      </c>
      <c r="W62" s="31">
        <v>81.347513802187379</v>
      </c>
    </row>
    <row r="63" spans="1:23">
      <c r="A63" s="331">
        <v>502</v>
      </c>
      <c r="B63" s="45" t="s">
        <v>56</v>
      </c>
      <c r="C63" s="55">
        <v>3766.2640000000006</v>
      </c>
      <c r="D63" s="55">
        <v>3747.8960000000002</v>
      </c>
      <c r="E63" s="55">
        <v>3746.0240000000003</v>
      </c>
      <c r="F63" s="55">
        <v>3715.4160000000002</v>
      </c>
      <c r="G63" s="55">
        <v>3696.7839999999997</v>
      </c>
      <c r="H63" s="264">
        <v>3705.5584789999998</v>
      </c>
      <c r="I63" s="264">
        <v>3732.4889659999999</v>
      </c>
      <c r="J63" s="53">
        <v>3615</v>
      </c>
      <c r="K63" s="49">
        <v>3606</v>
      </c>
      <c r="L63" s="49">
        <v>3770</v>
      </c>
      <c r="M63" s="49">
        <v>3858</v>
      </c>
      <c r="N63" s="54">
        <v>4189</v>
      </c>
      <c r="O63" s="266">
        <v>4079</v>
      </c>
      <c r="P63" s="266">
        <v>4087</v>
      </c>
      <c r="Q63" s="31">
        <f t="shared" si="5"/>
        <v>95.9837122410962</v>
      </c>
      <c r="R63" s="31">
        <f t="shared" si="6"/>
        <v>96.213982458424681</v>
      </c>
      <c r="S63" s="31">
        <f t="shared" si="7"/>
        <v>100.64003861160526</v>
      </c>
      <c r="T63" s="31">
        <f t="shared" si="8"/>
        <v>103.83763217900767</v>
      </c>
      <c r="U63" s="31">
        <f t="shared" si="9"/>
        <v>113.31470813550372</v>
      </c>
      <c r="V63" s="31">
        <v>110.077874175144</v>
      </c>
      <c r="W63" s="31">
        <v>109.49797942416744</v>
      </c>
    </row>
    <row r="64" spans="1:23">
      <c r="A64" s="331">
        <v>503</v>
      </c>
      <c r="B64" s="45" t="s">
        <v>57</v>
      </c>
      <c r="C64" s="55">
        <v>4552.9599999999991</v>
      </c>
      <c r="D64" s="55">
        <v>4659.1760000000004</v>
      </c>
      <c r="E64" s="55">
        <v>4780.4880000000003</v>
      </c>
      <c r="F64" s="55">
        <v>4871.3280000000004</v>
      </c>
      <c r="G64" s="55">
        <v>4901.9120000000003</v>
      </c>
      <c r="H64" s="264">
        <v>5118.5918620000002</v>
      </c>
      <c r="I64" s="264">
        <v>5238.4713240000001</v>
      </c>
      <c r="J64" s="53">
        <v>4042</v>
      </c>
      <c r="K64" s="49">
        <v>4105</v>
      </c>
      <c r="L64" s="49">
        <v>4391</v>
      </c>
      <c r="M64" s="49">
        <v>4440</v>
      </c>
      <c r="N64" s="54">
        <v>4797</v>
      </c>
      <c r="O64" s="266">
        <v>5009</v>
      </c>
      <c r="P64" s="266">
        <v>5048</v>
      </c>
      <c r="Q64" s="31">
        <f t="shared" si="5"/>
        <v>88.777410739387136</v>
      </c>
      <c r="R64" s="31">
        <f t="shared" si="6"/>
        <v>88.105707962094584</v>
      </c>
      <c r="S64" s="31">
        <f t="shared" si="7"/>
        <v>91.852547271324596</v>
      </c>
      <c r="T64" s="31">
        <f t="shared" si="8"/>
        <v>91.145576729795224</v>
      </c>
      <c r="U64" s="31">
        <f t="shared" si="9"/>
        <v>97.859773900469847</v>
      </c>
      <c r="V64" s="31">
        <v>97.858945097506194</v>
      </c>
      <c r="W64" s="31">
        <v>96.363990328106638</v>
      </c>
    </row>
    <row r="65" spans="1:23">
      <c r="A65" s="331">
        <v>504</v>
      </c>
      <c r="B65" s="45" t="s">
        <v>58</v>
      </c>
      <c r="C65" s="55">
        <v>2031.192</v>
      </c>
      <c r="D65" s="55">
        <v>2035.4</v>
      </c>
      <c r="E65" s="55">
        <v>2047.0159999999996</v>
      </c>
      <c r="F65" s="55">
        <v>2044.6</v>
      </c>
      <c r="G65" s="55">
        <v>2035.1680000000001</v>
      </c>
      <c r="H65" s="264">
        <v>2031.309769</v>
      </c>
      <c r="I65" s="264">
        <v>2055.7477469999999</v>
      </c>
      <c r="J65" s="53">
        <v>1529</v>
      </c>
      <c r="K65" s="49">
        <v>1432</v>
      </c>
      <c r="L65" s="49">
        <v>1573</v>
      </c>
      <c r="M65" s="49">
        <v>1593</v>
      </c>
      <c r="N65" s="54">
        <v>1756</v>
      </c>
      <c r="O65" s="266">
        <v>1800</v>
      </c>
      <c r="P65" s="266">
        <v>1793</v>
      </c>
      <c r="Q65" s="31">
        <f t="shared" si="5"/>
        <v>75.27599557304282</v>
      </c>
      <c r="R65" s="31">
        <f t="shared" si="6"/>
        <v>70.354721430677017</v>
      </c>
      <c r="S65" s="31">
        <f t="shared" si="7"/>
        <v>76.843561554965873</v>
      </c>
      <c r="T65" s="31">
        <f t="shared" si="8"/>
        <v>77.912550132055173</v>
      </c>
      <c r="U65" s="31">
        <f t="shared" si="9"/>
        <v>86.282803188729375</v>
      </c>
      <c r="V65" s="31">
        <v>88.612777207590938</v>
      </c>
      <c r="W65" s="31">
        <v>87.218872189769698</v>
      </c>
    </row>
    <row r="66" spans="1:23">
      <c r="A66" s="331">
        <v>505</v>
      </c>
      <c r="B66" s="45" t="s">
        <v>84</v>
      </c>
      <c r="C66" s="55">
        <v>3189.9839999999999</v>
      </c>
      <c r="D66" s="55">
        <v>3274.0879999999997</v>
      </c>
      <c r="E66" s="55">
        <v>3365.6</v>
      </c>
      <c r="F66" s="55">
        <v>3438.9039999999995</v>
      </c>
      <c r="G66" s="55">
        <v>3476.2</v>
      </c>
      <c r="H66" s="264">
        <v>3651.1514430000002</v>
      </c>
      <c r="I66" s="264">
        <v>3731.026214</v>
      </c>
      <c r="J66" s="53">
        <v>2451</v>
      </c>
      <c r="K66" s="49">
        <v>2589</v>
      </c>
      <c r="L66" s="49">
        <v>2775</v>
      </c>
      <c r="M66" s="49">
        <v>2983</v>
      </c>
      <c r="N66" s="54">
        <v>3070</v>
      </c>
      <c r="O66" s="266">
        <v>3096</v>
      </c>
      <c r="P66" s="266">
        <v>3153</v>
      </c>
      <c r="Q66" s="31">
        <f t="shared" si="5"/>
        <v>76.834241174877377</v>
      </c>
      <c r="R66" s="31">
        <f t="shared" si="6"/>
        <v>79.075455516162066</v>
      </c>
      <c r="S66" s="31">
        <f t="shared" si="7"/>
        <v>82.451865937722843</v>
      </c>
      <c r="T66" s="31">
        <f t="shared" si="8"/>
        <v>86.742752923605906</v>
      </c>
      <c r="U66" s="31">
        <f t="shared" si="9"/>
        <v>88.314826534721817</v>
      </c>
      <c r="V66" s="31">
        <v>84.79516799928038</v>
      </c>
      <c r="W66" s="31">
        <v>84.507581001948978</v>
      </c>
    </row>
    <row r="67" spans="1:23">
      <c r="A67" s="331">
        <v>506</v>
      </c>
      <c r="B67" s="45" t="s">
        <v>60</v>
      </c>
      <c r="C67" s="55">
        <v>2832.5759999999996</v>
      </c>
      <c r="D67" s="55">
        <v>2829.4879999999998</v>
      </c>
      <c r="E67" s="55">
        <v>2837.8559999999998</v>
      </c>
      <c r="F67" s="55">
        <v>2826.136</v>
      </c>
      <c r="G67" s="55">
        <v>2792.0319999999997</v>
      </c>
      <c r="H67" s="264">
        <v>2713.2102650000002</v>
      </c>
      <c r="I67" s="264">
        <v>2736.4697700000002</v>
      </c>
      <c r="J67" s="53">
        <v>1852</v>
      </c>
      <c r="K67" s="49">
        <v>1857</v>
      </c>
      <c r="L67" s="49">
        <v>1899</v>
      </c>
      <c r="M67" s="49">
        <v>1932</v>
      </c>
      <c r="N67" s="54">
        <v>2040</v>
      </c>
      <c r="O67" s="266">
        <v>2293</v>
      </c>
      <c r="P67" s="266">
        <v>2191</v>
      </c>
      <c r="Q67" s="31">
        <f t="shared" si="5"/>
        <v>65.382182155041917</v>
      </c>
      <c r="R67" s="31">
        <f t="shared" si="6"/>
        <v>65.630248299338973</v>
      </c>
      <c r="S67" s="31">
        <f t="shared" si="7"/>
        <v>66.916714590169491</v>
      </c>
      <c r="T67" s="31">
        <f t="shared" si="8"/>
        <v>68.36189058134498</v>
      </c>
      <c r="U67" s="31">
        <f t="shared" si="9"/>
        <v>73.065065156846345</v>
      </c>
      <c r="V67" s="31">
        <v>84.512432728836075</v>
      </c>
      <c r="W67" s="31">
        <v>80.06666194598597</v>
      </c>
    </row>
    <row r="68" spans="1:23">
      <c r="A68" s="331">
        <v>507</v>
      </c>
      <c r="B68" s="45" t="s">
        <v>61</v>
      </c>
      <c r="C68" s="55">
        <v>1642.4880000000003</v>
      </c>
      <c r="D68" s="55">
        <v>1609.2560000000001</v>
      </c>
      <c r="E68" s="55">
        <v>1583.9759999999999</v>
      </c>
      <c r="F68" s="55">
        <v>1546.8080000000002</v>
      </c>
      <c r="G68" s="55">
        <v>1533.12</v>
      </c>
      <c r="H68" s="264">
        <v>1527.7866610000001</v>
      </c>
      <c r="I68" s="264">
        <v>1532.94523</v>
      </c>
      <c r="J68" s="53">
        <v>1167</v>
      </c>
      <c r="K68" s="49">
        <v>1171</v>
      </c>
      <c r="L68" s="49">
        <v>1238</v>
      </c>
      <c r="M68" s="49">
        <v>1134</v>
      </c>
      <c r="N68" s="54">
        <v>1456</v>
      </c>
      <c r="O68" s="266">
        <v>1328</v>
      </c>
      <c r="P68" s="266">
        <v>1187</v>
      </c>
      <c r="Q68" s="31">
        <f t="shared" si="5"/>
        <v>71.050747402720731</v>
      </c>
      <c r="R68" s="31">
        <f t="shared" si="6"/>
        <v>72.76654553408531</v>
      </c>
      <c r="S68" s="31">
        <f t="shared" si="7"/>
        <v>78.157749864896957</v>
      </c>
      <c r="T68" s="31">
        <f t="shared" si="8"/>
        <v>73.312266292907708</v>
      </c>
      <c r="U68" s="31">
        <f t="shared" si="9"/>
        <v>94.969734919640999</v>
      </c>
      <c r="V68" s="31">
        <v>86.92313095146207</v>
      </c>
      <c r="W68" s="31">
        <v>77.432642521742281</v>
      </c>
    </row>
    <row r="69" spans="1:23">
      <c r="A69" s="331">
        <v>508</v>
      </c>
      <c r="B69" s="45" t="s">
        <v>62</v>
      </c>
      <c r="C69" s="55">
        <v>1780.424</v>
      </c>
      <c r="D69" s="55">
        <v>1736.248</v>
      </c>
      <c r="E69" s="55">
        <v>1704.9520000000002</v>
      </c>
      <c r="F69" s="55">
        <v>1658.2560000000001</v>
      </c>
      <c r="G69" s="55">
        <v>1620.2719999999999</v>
      </c>
      <c r="H69" s="264">
        <v>1783.313253</v>
      </c>
      <c r="I69" s="264">
        <v>1783.2703899999999</v>
      </c>
      <c r="J69" s="53">
        <v>1406</v>
      </c>
      <c r="K69" s="49">
        <v>1348</v>
      </c>
      <c r="L69" s="49">
        <v>1443</v>
      </c>
      <c r="M69" s="49">
        <v>1443</v>
      </c>
      <c r="N69" s="54">
        <v>1578</v>
      </c>
      <c r="O69" s="266">
        <v>1500</v>
      </c>
      <c r="P69" s="266">
        <v>1459</v>
      </c>
      <c r="Q69" s="31">
        <f t="shared" si="5"/>
        <v>78.969953224625144</v>
      </c>
      <c r="R69" s="31">
        <f t="shared" si="6"/>
        <v>77.638678345489808</v>
      </c>
      <c r="S69" s="31">
        <f t="shared" si="7"/>
        <v>84.635813794171327</v>
      </c>
      <c r="T69" s="31">
        <f t="shared" si="8"/>
        <v>87.019133354560452</v>
      </c>
      <c r="U69" s="31">
        <f t="shared" si="9"/>
        <v>97.391055328981807</v>
      </c>
      <c r="V69" s="31">
        <v>84.113096646178519</v>
      </c>
      <c r="W69" s="31">
        <v>81.815971833637633</v>
      </c>
    </row>
    <row r="70" spans="1:23">
      <c r="A70" s="331">
        <v>509</v>
      </c>
      <c r="B70" s="45" t="s">
        <v>63</v>
      </c>
      <c r="C70" s="55">
        <v>905.29600000000016</v>
      </c>
      <c r="D70" s="55">
        <v>880.53600000000006</v>
      </c>
      <c r="E70" s="55">
        <v>862.55200000000002</v>
      </c>
      <c r="F70" s="55">
        <v>837.10399999999993</v>
      </c>
      <c r="G70" s="55">
        <v>833.51999999999987</v>
      </c>
      <c r="H70" s="264">
        <v>828.10716749999995</v>
      </c>
      <c r="I70" s="264">
        <v>826.03044420000003</v>
      </c>
      <c r="J70" s="53">
        <v>805</v>
      </c>
      <c r="K70" s="49">
        <v>854</v>
      </c>
      <c r="L70" s="49">
        <v>908</v>
      </c>
      <c r="M70" s="49">
        <v>932</v>
      </c>
      <c r="N70" s="54">
        <v>938</v>
      </c>
      <c r="O70" s="266">
        <v>892</v>
      </c>
      <c r="P70" s="266">
        <v>935</v>
      </c>
      <c r="Q70" s="31">
        <f t="shared" si="5"/>
        <v>88.921192626500044</v>
      </c>
      <c r="R70" s="31">
        <f t="shared" si="6"/>
        <v>96.986381022468123</v>
      </c>
      <c r="S70" s="31">
        <f t="shared" si="7"/>
        <v>105.2690156651425</v>
      </c>
      <c r="T70" s="31">
        <f t="shared" si="8"/>
        <v>111.33622584529522</v>
      </c>
      <c r="U70" s="31">
        <f t="shared" si="9"/>
        <v>112.53479220654575</v>
      </c>
      <c r="V70" s="31">
        <v>107.71552704861718</v>
      </c>
      <c r="W70" s="31">
        <v>113.19195394856609</v>
      </c>
    </row>
    <row r="71" spans="1:23">
      <c r="A71" s="331">
        <v>510</v>
      </c>
      <c r="B71" s="45" t="s">
        <v>64</v>
      </c>
      <c r="C71" s="55">
        <v>3041.3920000000003</v>
      </c>
      <c r="D71" s="55">
        <v>3068.0479999999998</v>
      </c>
      <c r="E71" s="55">
        <v>3104.616</v>
      </c>
      <c r="F71" s="55">
        <v>3121.7439999999997</v>
      </c>
      <c r="G71" s="55">
        <v>3111.0720000000001</v>
      </c>
      <c r="H71" s="264">
        <v>2928.539612</v>
      </c>
      <c r="I71" s="264">
        <v>2980.3205859999998</v>
      </c>
      <c r="J71" s="53">
        <v>1860</v>
      </c>
      <c r="K71" s="49">
        <v>1921</v>
      </c>
      <c r="L71" s="49">
        <v>2025</v>
      </c>
      <c r="M71" s="49">
        <v>2028</v>
      </c>
      <c r="N71" s="54">
        <v>2234</v>
      </c>
      <c r="O71" s="266">
        <v>2166</v>
      </c>
      <c r="P71" s="266">
        <v>2189</v>
      </c>
      <c r="Q71" s="31">
        <f t="shared" si="5"/>
        <v>61.156207420812571</v>
      </c>
      <c r="R71" s="31">
        <f t="shared" si="6"/>
        <v>62.61310122918546</v>
      </c>
      <c r="S71" s="31">
        <f t="shared" si="7"/>
        <v>65.225457834398853</v>
      </c>
      <c r="T71" s="31">
        <f t="shared" si="8"/>
        <v>64.963686964722285</v>
      </c>
      <c r="U71" s="31">
        <f t="shared" si="9"/>
        <v>71.80804558685881</v>
      </c>
      <c r="V71" s="31">
        <v>73.961779144956296</v>
      </c>
      <c r="W71" s="31">
        <v>73.448474311212905</v>
      </c>
    </row>
    <row r="72" spans="1:23">
      <c r="A72" s="331">
        <v>511</v>
      </c>
      <c r="B72" s="45" t="s">
        <v>65</v>
      </c>
      <c r="C72" s="55">
        <v>590.83999999999992</v>
      </c>
      <c r="D72" s="55">
        <v>569.00800000000004</v>
      </c>
      <c r="E72" s="55">
        <v>548.16</v>
      </c>
      <c r="F72" s="55">
        <v>621.69600000000003</v>
      </c>
      <c r="G72" s="55">
        <v>597.976</v>
      </c>
      <c r="H72" s="264">
        <v>458.1413814</v>
      </c>
      <c r="I72" s="264">
        <v>454.83426659999998</v>
      </c>
      <c r="J72" s="53">
        <v>496</v>
      </c>
      <c r="K72" s="49">
        <v>520</v>
      </c>
      <c r="L72" s="49">
        <v>556</v>
      </c>
      <c r="M72" s="49">
        <v>513</v>
      </c>
      <c r="N72" s="54">
        <v>591</v>
      </c>
      <c r="O72" s="266">
        <v>703</v>
      </c>
      <c r="P72" s="266">
        <v>703</v>
      </c>
      <c r="Q72" s="31">
        <f t="shared" ref="Q72:Q91" si="10">(J72/C72)*100</f>
        <v>83.948277029314212</v>
      </c>
      <c r="R72" s="31">
        <f t="shared" ref="R72:R91" si="11">(K72/D72)*100</f>
        <v>91.387115822624637</v>
      </c>
      <c r="S72" s="31">
        <f t="shared" ref="S72:S91" si="12">(L72/E72)*100</f>
        <v>101.43023934617629</v>
      </c>
      <c r="T72" s="31">
        <f t="shared" ref="T72:T91" si="13">(M72/F72)*100</f>
        <v>82.516213712167996</v>
      </c>
      <c r="U72" s="31">
        <f t="shared" ref="U72:U91" si="14">(N72/G72)*100</f>
        <v>98.833397995906196</v>
      </c>
      <c r="V72" s="31">
        <v>153.44608204824345</v>
      </c>
      <c r="W72" s="31">
        <v>154.56179351989044</v>
      </c>
    </row>
    <row r="73" spans="1:23">
      <c r="A73" s="331">
        <v>601</v>
      </c>
      <c r="B73" s="45" t="s">
        <v>66</v>
      </c>
      <c r="C73" s="55">
        <v>10222.632000000001</v>
      </c>
      <c r="D73" s="55">
        <v>10125.568000000001</v>
      </c>
      <c r="E73" s="55">
        <v>10071.159999999998</v>
      </c>
      <c r="F73" s="55">
        <v>9947.5279999999984</v>
      </c>
      <c r="G73" s="55">
        <v>9795.9519999999993</v>
      </c>
      <c r="H73" s="264">
        <v>9976.2730460000002</v>
      </c>
      <c r="I73" s="264">
        <v>10031.60701</v>
      </c>
      <c r="J73" s="53">
        <v>7587</v>
      </c>
      <c r="K73" s="49">
        <v>7578</v>
      </c>
      <c r="L73" s="49">
        <v>8248</v>
      </c>
      <c r="M73" s="49">
        <v>8178</v>
      </c>
      <c r="N73" s="54">
        <v>8879</v>
      </c>
      <c r="O73" s="266">
        <v>8869</v>
      </c>
      <c r="P73" s="266">
        <v>8341</v>
      </c>
      <c r="Q73" s="31">
        <f t="shared" si="10"/>
        <v>74.21767701312146</v>
      </c>
      <c r="R73" s="31">
        <f t="shared" si="11"/>
        <v>74.840245999039254</v>
      </c>
      <c r="S73" s="31">
        <f t="shared" si="12"/>
        <v>81.897219386843233</v>
      </c>
      <c r="T73" s="31">
        <f t="shared" si="13"/>
        <v>82.211379550778858</v>
      </c>
      <c r="U73" s="31">
        <f t="shared" si="14"/>
        <v>90.639480471117054</v>
      </c>
      <c r="V73" s="31">
        <v>88.900934839148547</v>
      </c>
      <c r="W73" s="31">
        <v>83.14719657264564</v>
      </c>
    </row>
    <row r="74" spans="1:23">
      <c r="A74" s="331">
        <v>602</v>
      </c>
      <c r="B74" s="45" t="s">
        <v>67</v>
      </c>
      <c r="C74" s="55">
        <v>2686.3520000000003</v>
      </c>
      <c r="D74" s="55">
        <v>2745.248</v>
      </c>
      <c r="E74" s="55">
        <v>2813.1360000000004</v>
      </c>
      <c r="F74" s="55">
        <v>2864.6880000000001</v>
      </c>
      <c r="G74" s="55">
        <v>2716.0720000000001</v>
      </c>
      <c r="H74" s="264">
        <v>2641.0335319999999</v>
      </c>
      <c r="I74" s="264">
        <v>2686.0109550000002</v>
      </c>
      <c r="J74" s="53">
        <v>2149</v>
      </c>
      <c r="K74" s="49">
        <v>2169</v>
      </c>
      <c r="L74" s="49">
        <v>2343</v>
      </c>
      <c r="M74" s="49">
        <v>2311</v>
      </c>
      <c r="N74" s="54">
        <v>2380</v>
      </c>
      <c r="O74" s="266">
        <v>2337</v>
      </c>
      <c r="P74" s="266">
        <v>2354</v>
      </c>
      <c r="Q74" s="31">
        <f t="shared" si="10"/>
        <v>79.996962423390514</v>
      </c>
      <c r="R74" s="31">
        <f t="shared" si="11"/>
        <v>79.00925526582661</v>
      </c>
      <c r="S74" s="31">
        <f t="shared" si="12"/>
        <v>83.287832511474718</v>
      </c>
      <c r="T74" s="31">
        <f t="shared" si="13"/>
        <v>80.671961484112757</v>
      </c>
      <c r="U74" s="31">
        <f t="shared" si="14"/>
        <v>87.626543037150711</v>
      </c>
      <c r="V74" s="31">
        <v>88.488085125910473</v>
      </c>
      <c r="W74" s="31">
        <v>87.639255365583566</v>
      </c>
    </row>
    <row r="75" spans="1:23">
      <c r="A75" s="331">
        <v>603</v>
      </c>
      <c r="B75" s="45" t="s">
        <v>68</v>
      </c>
      <c r="C75" s="55">
        <v>5592.8159999999989</v>
      </c>
      <c r="D75" s="55">
        <v>5526.9120000000012</v>
      </c>
      <c r="E75" s="55">
        <v>5485.24</v>
      </c>
      <c r="F75" s="55">
        <v>5401.2960000000003</v>
      </c>
      <c r="G75" s="55">
        <v>5297.72</v>
      </c>
      <c r="H75" s="264">
        <v>5060.182092</v>
      </c>
      <c r="I75" s="264">
        <v>5094.4263430000001</v>
      </c>
      <c r="J75" s="53">
        <v>4062</v>
      </c>
      <c r="K75" s="49">
        <v>3917</v>
      </c>
      <c r="L75" s="49">
        <v>4075</v>
      </c>
      <c r="M75" s="49">
        <v>4103</v>
      </c>
      <c r="N75" s="54">
        <v>4241</v>
      </c>
      <c r="O75" s="266">
        <v>4128</v>
      </c>
      <c r="P75" s="266">
        <v>4040</v>
      </c>
      <c r="Q75" s="31">
        <f t="shared" si="10"/>
        <v>72.62888677188738</v>
      </c>
      <c r="R75" s="31">
        <f t="shared" si="11"/>
        <v>70.871401607262769</v>
      </c>
      <c r="S75" s="31">
        <f t="shared" si="12"/>
        <v>74.290277180214545</v>
      </c>
      <c r="T75" s="31">
        <f t="shared" si="13"/>
        <v>75.963250301409133</v>
      </c>
      <c r="U75" s="31">
        <f t="shared" si="14"/>
        <v>80.053305950484358</v>
      </c>
      <c r="V75" s="31">
        <v>81.578091952980259</v>
      </c>
      <c r="W75" s="31">
        <v>79.302353748840929</v>
      </c>
    </row>
    <row r="76" spans="1:23">
      <c r="A76" s="331">
        <v>604</v>
      </c>
      <c r="B76" s="45" t="s">
        <v>69</v>
      </c>
      <c r="C76" s="55">
        <v>938.79200000000003</v>
      </c>
      <c r="D76" s="55">
        <v>922.80799999999999</v>
      </c>
      <c r="E76" s="55">
        <v>911.6</v>
      </c>
      <c r="F76" s="55">
        <v>894.88800000000003</v>
      </c>
      <c r="G76" s="55">
        <v>892.69600000000014</v>
      </c>
      <c r="H76" s="264">
        <v>936.37392160000002</v>
      </c>
      <c r="I76" s="264">
        <v>939.81228209999995</v>
      </c>
      <c r="J76" s="53">
        <v>778</v>
      </c>
      <c r="K76" s="49">
        <v>827</v>
      </c>
      <c r="L76" s="49">
        <v>900</v>
      </c>
      <c r="M76" s="49">
        <v>908</v>
      </c>
      <c r="N76" s="54">
        <v>952</v>
      </c>
      <c r="O76" s="266">
        <v>987</v>
      </c>
      <c r="P76" s="266">
        <v>938</v>
      </c>
      <c r="Q76" s="31">
        <f t="shared" si="10"/>
        <v>82.872457370748791</v>
      </c>
      <c r="R76" s="31">
        <f t="shared" si="11"/>
        <v>89.617775311874198</v>
      </c>
      <c r="S76" s="31">
        <f t="shared" si="12"/>
        <v>98.727512066695922</v>
      </c>
      <c r="T76" s="31">
        <f t="shared" si="13"/>
        <v>101.46521128901047</v>
      </c>
      <c r="U76" s="31">
        <f t="shared" si="14"/>
        <v>106.64324697321371</v>
      </c>
      <c r="V76" s="31">
        <v>105.40660917953527</v>
      </c>
      <c r="W76" s="31">
        <v>99.807165522890344</v>
      </c>
    </row>
    <row r="77" spans="1:23">
      <c r="A77" s="331">
        <v>605</v>
      </c>
      <c r="B77" s="45" t="s">
        <v>70</v>
      </c>
      <c r="C77" s="55">
        <v>2079.3119999999999</v>
      </c>
      <c r="D77" s="55">
        <v>2113.3919999999998</v>
      </c>
      <c r="E77" s="55">
        <v>2153.7280000000001</v>
      </c>
      <c r="F77" s="55">
        <v>2178.848</v>
      </c>
      <c r="G77" s="55">
        <v>2150.1120000000001</v>
      </c>
      <c r="H77" s="264">
        <v>1996.523668</v>
      </c>
      <c r="I77" s="264">
        <v>2012.037419</v>
      </c>
      <c r="J77" s="53">
        <v>2043</v>
      </c>
      <c r="K77" s="49">
        <v>2018</v>
      </c>
      <c r="L77" s="49">
        <v>2242</v>
      </c>
      <c r="M77" s="49">
        <v>2101</v>
      </c>
      <c r="N77" s="54">
        <v>2393</v>
      </c>
      <c r="O77" s="266">
        <v>2542</v>
      </c>
      <c r="P77" s="266">
        <v>2372</v>
      </c>
      <c r="Q77" s="31">
        <f t="shared" si="10"/>
        <v>98.253653131420393</v>
      </c>
      <c r="R77" s="31">
        <f t="shared" si="11"/>
        <v>95.48630826652132</v>
      </c>
      <c r="S77" s="31">
        <f t="shared" si="12"/>
        <v>104.09856769285628</v>
      </c>
      <c r="T77" s="31">
        <f t="shared" si="13"/>
        <v>96.427102762560764</v>
      </c>
      <c r="U77" s="31">
        <f t="shared" si="14"/>
        <v>111.29652780878392</v>
      </c>
      <c r="V77" s="31">
        <v>127.32130556440767</v>
      </c>
      <c r="W77" s="31">
        <v>117.89045161888214</v>
      </c>
    </row>
    <row r="78" spans="1:23">
      <c r="A78" s="331">
        <v>606</v>
      </c>
      <c r="B78" s="45" t="s">
        <v>71</v>
      </c>
      <c r="C78" s="55">
        <v>2293.4480000000003</v>
      </c>
      <c r="D78" s="55">
        <v>2301.7919999999999</v>
      </c>
      <c r="E78" s="55">
        <v>2321.0079999999998</v>
      </c>
      <c r="F78" s="55">
        <v>2322.4960000000001</v>
      </c>
      <c r="G78" s="55">
        <v>2323.6</v>
      </c>
      <c r="H78" s="264">
        <v>2542.4174579999999</v>
      </c>
      <c r="I78" s="264">
        <v>2566.4209639999999</v>
      </c>
      <c r="J78" s="53">
        <v>1776</v>
      </c>
      <c r="K78" s="49">
        <v>1780</v>
      </c>
      <c r="L78" s="49">
        <v>1956</v>
      </c>
      <c r="M78" s="49">
        <v>2104</v>
      </c>
      <c r="N78" s="54">
        <v>2072</v>
      </c>
      <c r="O78" s="266">
        <v>2113</v>
      </c>
      <c r="P78" s="266">
        <v>2128</v>
      </c>
      <c r="Q78" s="31">
        <f t="shared" si="10"/>
        <v>77.437988565687988</v>
      </c>
      <c r="R78" s="31">
        <f t="shared" si="11"/>
        <v>77.331053370591263</v>
      </c>
      <c r="S78" s="31">
        <f t="shared" si="12"/>
        <v>84.273729345181067</v>
      </c>
      <c r="T78" s="31">
        <f t="shared" si="13"/>
        <v>90.592190470941603</v>
      </c>
      <c r="U78" s="31">
        <f t="shared" si="14"/>
        <v>89.171974522292999</v>
      </c>
      <c r="V78" s="31">
        <v>83.109876127982446</v>
      </c>
      <c r="W78" s="31">
        <v>82.917028416231403</v>
      </c>
    </row>
    <row r="79" spans="1:23">
      <c r="A79" s="331">
        <v>607</v>
      </c>
      <c r="B79" s="45" t="s">
        <v>72</v>
      </c>
      <c r="C79" s="55">
        <v>3139.0720000000001</v>
      </c>
      <c r="D79" s="55">
        <v>3126.6</v>
      </c>
      <c r="E79" s="55">
        <v>3127.3119999999999</v>
      </c>
      <c r="F79" s="55">
        <v>3106.5359999999996</v>
      </c>
      <c r="G79" s="55">
        <v>3035.3680000000004</v>
      </c>
      <c r="H79" s="264">
        <v>2733.2827360000001</v>
      </c>
      <c r="I79" s="264">
        <v>2743.4744059999998</v>
      </c>
      <c r="J79" s="53">
        <v>2283</v>
      </c>
      <c r="K79" s="49">
        <v>2419</v>
      </c>
      <c r="L79" s="49">
        <v>2550</v>
      </c>
      <c r="M79" s="49">
        <v>2374</v>
      </c>
      <c r="N79" s="54">
        <v>2520</v>
      </c>
      <c r="O79" s="266">
        <v>2290</v>
      </c>
      <c r="P79" s="266">
        <v>2526</v>
      </c>
      <c r="Q79" s="31">
        <f t="shared" si="10"/>
        <v>72.728500652422113</v>
      </c>
      <c r="R79" s="31">
        <f t="shared" si="11"/>
        <v>77.368387385658536</v>
      </c>
      <c r="S79" s="31">
        <f t="shared" si="12"/>
        <v>81.539673687818805</v>
      </c>
      <c r="T79" s="31">
        <f t="shared" si="13"/>
        <v>76.41952322458198</v>
      </c>
      <c r="U79" s="31">
        <f t="shared" si="14"/>
        <v>83.021234986993335</v>
      </c>
      <c r="V79" s="31">
        <v>83.782038712587834</v>
      </c>
      <c r="W79" s="31">
        <v>92.073029530569656</v>
      </c>
    </row>
    <row r="80" spans="1:23">
      <c r="A80" s="331">
        <v>608</v>
      </c>
      <c r="B80" s="45" t="s">
        <v>73</v>
      </c>
      <c r="C80" s="55">
        <v>5207.6960000000008</v>
      </c>
      <c r="D80" s="55">
        <v>5083.271999999999</v>
      </c>
      <c r="E80" s="55">
        <v>4978.8480000000009</v>
      </c>
      <c r="F80" s="55">
        <v>4840.0560000000005</v>
      </c>
      <c r="G80" s="55">
        <v>4700.3439999999991</v>
      </c>
      <c r="H80" s="264">
        <v>3543.1903950000001</v>
      </c>
      <c r="I80" s="264">
        <v>3541.0498859999998</v>
      </c>
      <c r="J80" s="53">
        <v>3504</v>
      </c>
      <c r="K80" s="49">
        <v>3514</v>
      </c>
      <c r="L80" s="49">
        <v>3484</v>
      </c>
      <c r="M80" s="49">
        <v>3461</v>
      </c>
      <c r="N80" s="54">
        <v>3814</v>
      </c>
      <c r="O80" s="266">
        <v>3731</v>
      </c>
      <c r="P80" s="266">
        <v>3584</v>
      </c>
      <c r="Q80" s="31">
        <f t="shared" si="10"/>
        <v>67.285033534983597</v>
      </c>
      <c r="R80" s="31">
        <f t="shared" si="11"/>
        <v>69.12870292992389</v>
      </c>
      <c r="S80" s="31">
        <f t="shared" si="12"/>
        <v>69.976026582856093</v>
      </c>
      <c r="T80" s="31">
        <f t="shared" si="13"/>
        <v>71.5074371040335</v>
      </c>
      <c r="U80" s="31">
        <f t="shared" si="14"/>
        <v>81.142997193396923</v>
      </c>
      <c r="V80" s="31">
        <v>105.30057897156837</v>
      </c>
      <c r="W80" s="31">
        <v>101.21292033105236</v>
      </c>
    </row>
    <row r="81" spans="1:23">
      <c r="A81" s="331">
        <v>609</v>
      </c>
      <c r="B81" s="45" t="s">
        <v>74</v>
      </c>
      <c r="C81" s="55">
        <v>1451.152</v>
      </c>
      <c r="D81" s="55">
        <v>1458.2239999999999</v>
      </c>
      <c r="E81" s="55">
        <v>1472.1519999999998</v>
      </c>
      <c r="F81" s="55">
        <v>1475.32</v>
      </c>
      <c r="G81" s="55">
        <v>1472.5920000000001</v>
      </c>
      <c r="H81" s="264">
        <v>1595.1985999999999</v>
      </c>
      <c r="I81" s="264">
        <v>1611.9436840000001</v>
      </c>
      <c r="J81" s="53">
        <v>1212</v>
      </c>
      <c r="K81" s="49">
        <v>1236</v>
      </c>
      <c r="L81" s="49">
        <v>1352</v>
      </c>
      <c r="M81" s="49">
        <v>1104</v>
      </c>
      <c r="N81" s="54">
        <v>1459</v>
      </c>
      <c r="O81" s="266">
        <v>1467</v>
      </c>
      <c r="P81" s="266">
        <v>1564</v>
      </c>
      <c r="Q81" s="31">
        <f t="shared" si="10"/>
        <v>83.519851814282717</v>
      </c>
      <c r="R81" s="31">
        <f t="shared" si="11"/>
        <v>84.760640340578689</v>
      </c>
      <c r="S81" s="31">
        <f t="shared" si="12"/>
        <v>91.838342779821659</v>
      </c>
      <c r="T81" s="31">
        <f t="shared" si="13"/>
        <v>74.831223056692792</v>
      </c>
      <c r="U81" s="31">
        <f t="shared" si="14"/>
        <v>99.077001640644511</v>
      </c>
      <c r="V81" s="31">
        <v>91.963470880679068</v>
      </c>
      <c r="W81" s="31">
        <v>97.025722146754603</v>
      </c>
    </row>
    <row r="82" spans="1:23">
      <c r="A82" s="331">
        <v>610</v>
      </c>
      <c r="B82" s="45" t="s">
        <v>75</v>
      </c>
      <c r="C82" s="55">
        <v>4707.9519999999993</v>
      </c>
      <c r="D82" s="55">
        <v>4692.2880000000005</v>
      </c>
      <c r="E82" s="55">
        <v>4692.848</v>
      </c>
      <c r="F82" s="55">
        <v>4660.3679999999995</v>
      </c>
      <c r="G82" s="55">
        <v>4581.7999999999993</v>
      </c>
      <c r="H82" s="264">
        <v>4378.0932899999998</v>
      </c>
      <c r="I82" s="264">
        <v>4409.6052840000002</v>
      </c>
      <c r="J82" s="53">
        <v>2722</v>
      </c>
      <c r="K82" s="49">
        <v>2661</v>
      </c>
      <c r="L82" s="49">
        <v>2908</v>
      </c>
      <c r="M82" s="49">
        <v>3011</v>
      </c>
      <c r="N82" s="54">
        <v>3333</v>
      </c>
      <c r="O82" s="266">
        <v>3523</v>
      </c>
      <c r="P82" s="266">
        <v>3200</v>
      </c>
      <c r="Q82" s="31">
        <f t="shared" si="10"/>
        <v>57.817072051711669</v>
      </c>
      <c r="R82" s="31">
        <f t="shared" si="11"/>
        <v>56.710074061950152</v>
      </c>
      <c r="S82" s="31">
        <f t="shared" si="12"/>
        <v>61.966635186138561</v>
      </c>
      <c r="T82" s="31">
        <f t="shared" si="13"/>
        <v>64.608631764701855</v>
      </c>
      <c r="U82" s="31">
        <f t="shared" si="14"/>
        <v>72.744336287048768</v>
      </c>
      <c r="V82" s="31">
        <v>80.468819795294948</v>
      </c>
      <c r="W82" s="31">
        <v>72.568853534601303</v>
      </c>
    </row>
    <row r="83" spans="1:23">
      <c r="A83" s="331">
        <v>611</v>
      </c>
      <c r="B83" s="45" t="s">
        <v>76</v>
      </c>
      <c r="C83" s="55">
        <v>1881.8720000000003</v>
      </c>
      <c r="D83" s="55">
        <v>1990.704</v>
      </c>
      <c r="E83" s="55">
        <v>2107.3199999999997</v>
      </c>
      <c r="F83" s="55">
        <v>2209.7040000000002</v>
      </c>
      <c r="G83" s="55">
        <v>2254.88</v>
      </c>
      <c r="H83" s="264">
        <v>2430.6960300000001</v>
      </c>
      <c r="I83" s="264">
        <v>2512.4617950000002</v>
      </c>
      <c r="J83" s="53">
        <v>1288</v>
      </c>
      <c r="K83" s="49">
        <v>1413</v>
      </c>
      <c r="L83" s="49">
        <v>1549</v>
      </c>
      <c r="M83" s="49">
        <v>2724</v>
      </c>
      <c r="N83" s="54">
        <v>1956</v>
      </c>
      <c r="O83" s="266">
        <v>2030</v>
      </c>
      <c r="P83" s="266">
        <v>1748</v>
      </c>
      <c r="Q83" s="31">
        <f t="shared" si="10"/>
        <v>68.442487055442655</v>
      </c>
      <c r="R83" s="31">
        <f t="shared" si="11"/>
        <v>70.979914643261893</v>
      </c>
      <c r="S83" s="31">
        <f t="shared" si="12"/>
        <v>73.505684945807957</v>
      </c>
      <c r="T83" s="31">
        <f t="shared" si="13"/>
        <v>123.2744295163515</v>
      </c>
      <c r="U83" s="31">
        <f t="shared" si="14"/>
        <v>86.745192648832742</v>
      </c>
      <c r="V83" s="31">
        <v>83.515173223860501</v>
      </c>
      <c r="W83" s="31">
        <v>69.573197231442876</v>
      </c>
    </row>
    <row r="84" spans="1:23">
      <c r="A84" s="331">
        <v>612</v>
      </c>
      <c r="B84" s="45" t="s">
        <v>103</v>
      </c>
      <c r="C84" s="55">
        <v>403</v>
      </c>
      <c r="D84" s="55">
        <v>395.76799999999997</v>
      </c>
      <c r="E84" s="55">
        <v>391.40800000000002</v>
      </c>
      <c r="F84" s="55">
        <v>384.072</v>
      </c>
      <c r="G84" s="55">
        <v>378.52000000000004</v>
      </c>
      <c r="H84" s="264">
        <v>382.1249929</v>
      </c>
      <c r="I84" s="264">
        <v>383.72040709999999</v>
      </c>
      <c r="J84" s="53">
        <v>327</v>
      </c>
      <c r="K84" s="49">
        <v>357</v>
      </c>
      <c r="L84" s="49">
        <v>343</v>
      </c>
      <c r="M84" s="49">
        <v>372</v>
      </c>
      <c r="N84" s="54">
        <v>353</v>
      </c>
      <c r="O84" s="266">
        <v>411</v>
      </c>
      <c r="P84" s="266">
        <v>464</v>
      </c>
      <c r="Q84" s="31">
        <f t="shared" si="10"/>
        <v>81.141439205955336</v>
      </c>
      <c r="R84" s="31">
        <f t="shared" si="11"/>
        <v>90.204362151563544</v>
      </c>
      <c r="S84" s="31">
        <f t="shared" si="12"/>
        <v>87.632342721661288</v>
      </c>
      <c r="T84" s="31">
        <f t="shared" si="13"/>
        <v>96.85683934262326</v>
      </c>
      <c r="U84" s="31">
        <f t="shared" si="14"/>
        <v>93.257952023671137</v>
      </c>
      <c r="V84" s="31">
        <v>107.55642986889278</v>
      </c>
      <c r="W84" s="31">
        <v>120.9213769751575</v>
      </c>
    </row>
    <row r="85" spans="1:23">
      <c r="A85" s="331">
        <v>613</v>
      </c>
      <c r="B85" s="45" t="s">
        <v>115</v>
      </c>
      <c r="C85" s="55">
        <v>977.60799999999995</v>
      </c>
      <c r="D85" s="55">
        <v>988.64</v>
      </c>
      <c r="E85" s="55">
        <v>1004.288</v>
      </c>
      <c r="F85" s="55">
        <v>1012.5439999999999</v>
      </c>
      <c r="G85" s="55">
        <v>1013.4879999999999</v>
      </c>
      <c r="H85" s="264">
        <v>1063.374129</v>
      </c>
      <c r="I85" s="264">
        <v>1087.397068</v>
      </c>
      <c r="J85" s="53">
        <v>779</v>
      </c>
      <c r="K85" s="49">
        <v>756</v>
      </c>
      <c r="L85" s="49">
        <v>815</v>
      </c>
      <c r="M85" s="49">
        <v>777</v>
      </c>
      <c r="N85" s="54">
        <v>849</v>
      </c>
      <c r="O85" s="266">
        <v>769</v>
      </c>
      <c r="P85" s="266">
        <v>851</v>
      </c>
      <c r="Q85" s="31">
        <f t="shared" si="10"/>
        <v>79.684290635919524</v>
      </c>
      <c r="R85" s="31">
        <f t="shared" si="11"/>
        <v>76.468684253115399</v>
      </c>
      <c r="S85" s="31">
        <f t="shared" si="12"/>
        <v>81.152020137649757</v>
      </c>
      <c r="T85" s="31">
        <f t="shared" si="13"/>
        <v>76.737405979394495</v>
      </c>
      <c r="U85" s="31">
        <f t="shared" si="14"/>
        <v>83.770108772871509</v>
      </c>
      <c r="V85" s="31">
        <v>72.316974715490744</v>
      </c>
      <c r="W85" s="31">
        <v>78.260280907801743</v>
      </c>
    </row>
    <row r="86" spans="1:23">
      <c r="A86" s="331">
        <v>701</v>
      </c>
      <c r="B86" s="45" t="s">
        <v>77</v>
      </c>
      <c r="C86" s="55">
        <v>8935.2160000000003</v>
      </c>
      <c r="D86" s="55">
        <v>8819.9759999999987</v>
      </c>
      <c r="E86" s="55">
        <v>8739.68</v>
      </c>
      <c r="F86" s="55">
        <v>8597.1999999999989</v>
      </c>
      <c r="G86" s="55">
        <v>8390.76</v>
      </c>
      <c r="H86" s="264">
        <v>7679.7550979999996</v>
      </c>
      <c r="I86" s="264">
        <v>7681.2922660000004</v>
      </c>
      <c r="J86" s="53">
        <v>7436</v>
      </c>
      <c r="K86" s="49">
        <v>7463</v>
      </c>
      <c r="L86" s="49">
        <v>7899</v>
      </c>
      <c r="M86" s="49">
        <v>8018</v>
      </c>
      <c r="N86" s="54">
        <v>8773</v>
      </c>
      <c r="O86" s="266">
        <v>8818</v>
      </c>
      <c r="P86" s="266">
        <v>8649</v>
      </c>
      <c r="Q86" s="31">
        <f t="shared" si="10"/>
        <v>83.221267398572124</v>
      </c>
      <c r="R86" s="31">
        <f t="shared" si="11"/>
        <v>84.614742715853211</v>
      </c>
      <c r="S86" s="31">
        <f t="shared" si="12"/>
        <v>90.380883510609081</v>
      </c>
      <c r="T86" s="31">
        <f t="shared" si="13"/>
        <v>93.262922812078358</v>
      </c>
      <c r="U86" s="31">
        <f t="shared" si="14"/>
        <v>104.55548722642524</v>
      </c>
      <c r="V86" s="31">
        <v>114.82136978946669</v>
      </c>
      <c r="W86" s="31">
        <v>112.59824129181233</v>
      </c>
    </row>
    <row r="87" spans="1:23">
      <c r="A87" s="331">
        <v>702</v>
      </c>
      <c r="B87" s="45" t="s">
        <v>78</v>
      </c>
      <c r="C87" s="55">
        <v>12545.472</v>
      </c>
      <c r="D87" s="55">
        <v>12539.944</v>
      </c>
      <c r="E87" s="55">
        <v>12586.016000000001</v>
      </c>
      <c r="F87" s="55">
        <v>12540.984</v>
      </c>
      <c r="G87" s="55">
        <v>12410.84</v>
      </c>
      <c r="H87" s="264">
        <v>12436.643179999999</v>
      </c>
      <c r="I87" s="264">
        <v>12566.60664</v>
      </c>
      <c r="J87" s="53">
        <v>9351</v>
      </c>
      <c r="K87" s="49">
        <v>9494</v>
      </c>
      <c r="L87" s="49">
        <v>10094</v>
      </c>
      <c r="M87" s="49">
        <v>10205</v>
      </c>
      <c r="N87" s="54">
        <v>11115</v>
      </c>
      <c r="O87" s="266">
        <v>10867</v>
      </c>
      <c r="P87" s="266">
        <v>10851</v>
      </c>
      <c r="Q87" s="31">
        <f t="shared" si="10"/>
        <v>74.536852818291734</v>
      </c>
      <c r="R87" s="31">
        <f t="shared" si="11"/>
        <v>75.710066966806238</v>
      </c>
      <c r="S87" s="31">
        <f t="shared" si="12"/>
        <v>80.200120514704565</v>
      </c>
      <c r="T87" s="31">
        <f t="shared" si="13"/>
        <v>81.373200061494373</v>
      </c>
      <c r="U87" s="31">
        <f t="shared" si="14"/>
        <v>89.558805044622275</v>
      </c>
      <c r="V87" s="31">
        <v>87.378883857307869</v>
      </c>
      <c r="W87" s="31">
        <v>86.347892560437458</v>
      </c>
    </row>
    <row r="88" spans="1:23">
      <c r="A88" s="331">
        <v>703</v>
      </c>
      <c r="B88" s="45" t="s">
        <v>79</v>
      </c>
      <c r="C88" s="55">
        <v>6094.4320000000007</v>
      </c>
      <c r="D88" s="55">
        <v>5964.24</v>
      </c>
      <c r="E88" s="55">
        <v>5856.2160000000003</v>
      </c>
      <c r="F88" s="55">
        <v>6070.5199999999995</v>
      </c>
      <c r="G88" s="55">
        <v>5919.2479999999996</v>
      </c>
      <c r="H88" s="264">
        <v>4867.6893620000001</v>
      </c>
      <c r="I88" s="264">
        <v>4869.5715840000003</v>
      </c>
      <c r="J88" s="53">
        <v>4093</v>
      </c>
      <c r="K88" s="49">
        <v>4172</v>
      </c>
      <c r="L88" s="49">
        <v>4467</v>
      </c>
      <c r="M88" s="49">
        <v>4394</v>
      </c>
      <c r="N88" s="54">
        <v>4778</v>
      </c>
      <c r="O88" s="266">
        <v>4826</v>
      </c>
      <c r="P88" s="266">
        <v>4731</v>
      </c>
      <c r="Q88" s="31">
        <f t="shared" si="10"/>
        <v>67.159663115447017</v>
      </c>
      <c r="R88" s="31">
        <f t="shared" si="11"/>
        <v>69.950236744329544</v>
      </c>
      <c r="S88" s="31">
        <f t="shared" si="12"/>
        <v>76.277924174927975</v>
      </c>
      <c r="T88" s="31">
        <f t="shared" si="13"/>
        <v>72.382596548565857</v>
      </c>
      <c r="U88" s="31">
        <f t="shared" si="14"/>
        <v>80.719713044629998</v>
      </c>
      <c r="V88" s="31">
        <v>99.143549250996756</v>
      </c>
      <c r="W88" s="31">
        <v>97.154337263357903</v>
      </c>
    </row>
    <row r="89" spans="1:23">
      <c r="A89" s="331">
        <v>704</v>
      </c>
      <c r="B89" s="45" t="s">
        <v>80</v>
      </c>
      <c r="C89" s="55">
        <v>4531.0240000000003</v>
      </c>
      <c r="D89" s="55">
        <v>4556.3919999999989</v>
      </c>
      <c r="E89" s="55">
        <v>4600.72</v>
      </c>
      <c r="F89" s="55">
        <v>4611.0079999999998</v>
      </c>
      <c r="G89" s="55">
        <v>4545.0160000000005</v>
      </c>
      <c r="H89" s="264">
        <v>4357.4910460000001</v>
      </c>
      <c r="I89" s="264">
        <v>4414.6901470000003</v>
      </c>
      <c r="J89" s="53">
        <v>2456</v>
      </c>
      <c r="K89" s="49">
        <v>2551</v>
      </c>
      <c r="L89" s="49">
        <v>2782</v>
      </c>
      <c r="M89" s="49">
        <v>2980</v>
      </c>
      <c r="N89" s="54">
        <v>3305</v>
      </c>
      <c r="O89" s="266">
        <v>3393</v>
      </c>
      <c r="P89" s="266">
        <v>3535</v>
      </c>
      <c r="Q89" s="31">
        <f t="shared" si="10"/>
        <v>54.204082785701416</v>
      </c>
      <c r="R89" s="31">
        <f t="shared" si="11"/>
        <v>55.987281164570582</v>
      </c>
      <c r="S89" s="31">
        <f t="shared" si="12"/>
        <v>60.468796188422679</v>
      </c>
      <c r="T89" s="31">
        <f t="shared" si="13"/>
        <v>64.627951198523192</v>
      </c>
      <c r="U89" s="31">
        <f t="shared" si="14"/>
        <v>72.717015737678352</v>
      </c>
      <c r="V89" s="31">
        <v>77.865908711726135</v>
      </c>
      <c r="W89" s="31">
        <v>80.073569883544522</v>
      </c>
    </row>
    <row r="90" spans="1:23">
      <c r="A90" s="331">
        <v>705</v>
      </c>
      <c r="B90" s="45" t="s">
        <v>81</v>
      </c>
      <c r="C90" s="55">
        <v>4988.4880000000003</v>
      </c>
      <c r="D90" s="55">
        <v>4962.1840000000002</v>
      </c>
      <c r="E90" s="55">
        <v>4956.9039999999995</v>
      </c>
      <c r="F90" s="55">
        <v>4916.2719999999999</v>
      </c>
      <c r="G90" s="55">
        <v>4822.3119999999999</v>
      </c>
      <c r="H90" s="264">
        <v>4517.3205790000002</v>
      </c>
      <c r="I90" s="264">
        <v>4555.9638660000001</v>
      </c>
      <c r="J90" s="53">
        <v>2713</v>
      </c>
      <c r="K90" s="49">
        <v>2813</v>
      </c>
      <c r="L90" s="49">
        <v>3064</v>
      </c>
      <c r="M90" s="49">
        <v>3175</v>
      </c>
      <c r="N90" s="54">
        <v>3379</v>
      </c>
      <c r="O90" s="266">
        <v>3559</v>
      </c>
      <c r="P90" s="266">
        <v>3268</v>
      </c>
      <c r="Q90" s="31">
        <f t="shared" si="10"/>
        <v>54.385216522521453</v>
      </c>
      <c r="R90" s="31">
        <f t="shared" si="11"/>
        <v>56.688748341456098</v>
      </c>
      <c r="S90" s="31">
        <f t="shared" si="12"/>
        <v>61.812776684801648</v>
      </c>
      <c r="T90" s="31">
        <f t="shared" si="13"/>
        <v>64.581455216472975</v>
      </c>
      <c r="U90" s="31">
        <f t="shared" si="14"/>
        <v>70.070124040086995</v>
      </c>
      <c r="V90" s="31">
        <v>78.785641571355029</v>
      </c>
      <c r="W90" s="31">
        <v>71.730156254931103</v>
      </c>
    </row>
    <row r="91" spans="1:23">
      <c r="A91" s="331">
        <v>706</v>
      </c>
      <c r="B91" s="45" t="s">
        <v>82</v>
      </c>
      <c r="C91" s="55">
        <v>5149.9119999999994</v>
      </c>
      <c r="D91" s="55">
        <v>5140.6560000000009</v>
      </c>
      <c r="E91" s="55">
        <v>5154.3279999999995</v>
      </c>
      <c r="F91" s="55">
        <v>5128.6399999999994</v>
      </c>
      <c r="G91" s="55">
        <v>5097.4479999999994</v>
      </c>
      <c r="H91" s="264">
        <v>5184.1336090000004</v>
      </c>
      <c r="I91" s="264">
        <v>5253.4110970000002</v>
      </c>
      <c r="J91" s="53">
        <v>2742</v>
      </c>
      <c r="K91" s="49">
        <v>2827</v>
      </c>
      <c r="L91" s="49">
        <v>3103</v>
      </c>
      <c r="M91" s="49">
        <v>3313</v>
      </c>
      <c r="N91" s="54">
        <v>3330</v>
      </c>
      <c r="O91" s="266">
        <v>3535</v>
      </c>
      <c r="P91" s="266">
        <v>3416</v>
      </c>
      <c r="Q91" s="31">
        <f t="shared" si="10"/>
        <v>53.243628240637911</v>
      </c>
      <c r="R91" s="31">
        <f t="shared" si="11"/>
        <v>54.992981440500962</v>
      </c>
      <c r="S91" s="31">
        <f t="shared" si="12"/>
        <v>60.201834264330877</v>
      </c>
      <c r="T91" s="31">
        <f t="shared" si="13"/>
        <v>64.598022087726974</v>
      </c>
      <c r="U91" s="31">
        <f t="shared" si="14"/>
        <v>65.326806668748759</v>
      </c>
      <c r="V91" s="31">
        <v>68.188828965808383</v>
      </c>
      <c r="W91" s="31">
        <v>65.02441817185661</v>
      </c>
    </row>
    <row r="92" spans="1:23">
      <c r="A92" s="145"/>
      <c r="B92" s="163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</row>
    <row r="93" spans="1:23">
      <c r="A93" s="145"/>
      <c r="B93" s="490" t="s">
        <v>1067</v>
      </c>
      <c r="C93" s="490"/>
      <c r="D93" s="490"/>
      <c r="E93" s="490"/>
      <c r="F93" s="490"/>
      <c r="G93" s="490"/>
      <c r="H93" s="490"/>
      <c r="I93" s="490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</row>
    <row r="94" spans="1:23">
      <c r="A94" s="145"/>
      <c r="B94" s="163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</row>
    <row r="95" spans="1:23">
      <c r="A95" s="145"/>
    </row>
  </sheetData>
  <mergeCells count="8">
    <mergeCell ref="Q6:W6"/>
    <mergeCell ref="B93:I93"/>
    <mergeCell ref="B4:E4"/>
    <mergeCell ref="A2:C2"/>
    <mergeCell ref="B6:B7"/>
    <mergeCell ref="C6:I6"/>
    <mergeCell ref="J6:P6"/>
    <mergeCell ref="A6:A7"/>
  </mergeCells>
  <phoneticPr fontId="10" type="noConversion"/>
  <hyperlinks>
    <hyperlink ref="A1" location="'ODS 4'!A1" display="ODS 4" xr:uid="{00000000-0004-0000-1A00-000000000000}"/>
  </hyperlinks>
  <pageMargins left="0.7" right="0.7" top="0.75" bottom="0.75" header="0.3" footer="0.3"/>
  <pageSetup scale="40" orientation="portrait" horizontalDpi="0" verticalDpi="0"/>
  <ignoredErrors>
    <ignoredError sqref="C7:G7 Q7:U7 J7:N7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C00000"/>
  </sheetPr>
  <dimension ref="A1:BD96"/>
  <sheetViews>
    <sheetView zoomScale="80" zoomScaleNormal="80" workbookViewId="0">
      <selection activeCell="B41" sqref="B41"/>
    </sheetView>
  </sheetViews>
  <sheetFormatPr baseColWidth="10" defaultColWidth="10.77734375" defaultRowHeight="13.2"/>
  <cols>
    <col min="1" max="1" width="10.77734375" style="48"/>
    <col min="2" max="2" width="22.44140625" style="34" customWidth="1"/>
    <col min="3" max="9" width="10.77734375" style="48"/>
    <col min="10" max="11" width="13" style="48" customWidth="1"/>
    <col min="12" max="20" width="12.5546875" style="48" customWidth="1"/>
    <col min="21" max="16384" width="10.77734375" style="48"/>
  </cols>
  <sheetData>
    <row r="1" spans="1:56" ht="13.8" thickBot="1">
      <c r="A1" s="170" t="s">
        <v>269</v>
      </c>
      <c r="B1" s="163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2" spans="1:56">
      <c r="A2" s="491" t="s">
        <v>228</v>
      </c>
      <c r="B2" s="492"/>
      <c r="C2" s="232"/>
      <c r="D2" s="232"/>
      <c r="E2" s="232"/>
      <c r="F2" s="232"/>
      <c r="G2" s="145"/>
      <c r="H2" s="146"/>
      <c r="I2" s="146"/>
      <c r="J2" s="146"/>
      <c r="K2" s="146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</row>
    <row r="3" spans="1:56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</row>
    <row r="4" spans="1:56">
      <c r="A4" s="146"/>
      <c r="B4" s="496" t="s">
        <v>627</v>
      </c>
      <c r="C4" s="496"/>
      <c r="D4" s="496"/>
      <c r="E4" s="496"/>
      <c r="F4" s="496"/>
      <c r="G4" s="496"/>
      <c r="H4" s="496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D4" s="145"/>
    </row>
    <row r="5" spans="1:56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1:56">
      <c r="A6" s="145"/>
      <c r="B6" s="163"/>
      <c r="C6" s="500" t="s">
        <v>634</v>
      </c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501"/>
      <c r="AC6" s="502"/>
      <c r="AD6" s="500" t="s">
        <v>635</v>
      </c>
      <c r="AE6" s="501"/>
      <c r="AF6" s="501"/>
      <c r="AG6" s="501"/>
      <c r="AH6" s="501"/>
      <c r="AI6" s="501"/>
      <c r="AJ6" s="501"/>
      <c r="AK6" s="501"/>
      <c r="AL6" s="501"/>
      <c r="AM6" s="501"/>
      <c r="AN6" s="501"/>
      <c r="AO6" s="501"/>
      <c r="AP6" s="501"/>
      <c r="AQ6" s="501"/>
      <c r="AR6" s="501"/>
      <c r="AS6" s="501"/>
      <c r="AT6" s="501"/>
      <c r="AU6" s="501"/>
      <c r="AV6" s="501"/>
      <c r="AW6" s="501"/>
      <c r="AX6" s="501"/>
      <c r="AY6" s="501"/>
      <c r="AZ6" s="501"/>
      <c r="BA6" s="501"/>
      <c r="BB6" s="501"/>
      <c r="BC6" s="501"/>
      <c r="BD6" s="502"/>
    </row>
    <row r="7" spans="1:56">
      <c r="A7" s="481" t="s">
        <v>1161</v>
      </c>
      <c r="B7" s="484" t="s">
        <v>0</v>
      </c>
      <c r="C7" s="428" t="s">
        <v>633</v>
      </c>
      <c r="D7" s="429"/>
      <c r="E7" s="429"/>
      <c r="F7" s="429"/>
      <c r="G7" s="429"/>
      <c r="H7" s="429"/>
      <c r="I7" s="429"/>
      <c r="J7" s="429"/>
      <c r="K7" s="430"/>
      <c r="L7" s="497" t="s">
        <v>628</v>
      </c>
      <c r="M7" s="497"/>
      <c r="N7" s="497"/>
      <c r="O7" s="497"/>
      <c r="P7" s="498"/>
      <c r="Q7" s="498"/>
      <c r="R7" s="498"/>
      <c r="S7" s="498"/>
      <c r="T7" s="233"/>
      <c r="U7" s="488" t="s">
        <v>629</v>
      </c>
      <c r="V7" s="489"/>
      <c r="W7" s="489"/>
      <c r="X7" s="489"/>
      <c r="Y7" s="489"/>
      <c r="Z7" s="489"/>
      <c r="AA7" s="489"/>
      <c r="AB7" s="489"/>
      <c r="AC7" s="489"/>
      <c r="AD7" s="428" t="s">
        <v>633</v>
      </c>
      <c r="AE7" s="429"/>
      <c r="AF7" s="429"/>
      <c r="AG7" s="429"/>
      <c r="AH7" s="429"/>
      <c r="AI7" s="429"/>
      <c r="AJ7" s="429"/>
      <c r="AK7" s="429"/>
      <c r="AL7" s="430"/>
      <c r="AM7" s="497" t="s">
        <v>628</v>
      </c>
      <c r="AN7" s="497"/>
      <c r="AO7" s="497"/>
      <c r="AP7" s="497"/>
      <c r="AQ7" s="498"/>
      <c r="AR7" s="498"/>
      <c r="AS7" s="498"/>
      <c r="AT7" s="498"/>
      <c r="AU7" s="233"/>
      <c r="AV7" s="488" t="s">
        <v>629</v>
      </c>
      <c r="AW7" s="489"/>
      <c r="AX7" s="489"/>
      <c r="AY7" s="489"/>
      <c r="AZ7" s="489"/>
      <c r="BA7" s="489"/>
      <c r="BB7" s="489"/>
      <c r="BC7" s="489"/>
      <c r="BD7" s="489"/>
    </row>
    <row r="8" spans="1:56">
      <c r="A8" s="481" t="s">
        <v>1161</v>
      </c>
      <c r="B8" s="484"/>
      <c r="C8" s="29" t="s">
        <v>630</v>
      </c>
      <c r="D8" s="29" t="s">
        <v>631</v>
      </c>
      <c r="E8" s="29" t="s">
        <v>632</v>
      </c>
      <c r="F8" s="29" t="s">
        <v>105</v>
      </c>
      <c r="G8" s="29" t="s">
        <v>106</v>
      </c>
      <c r="H8" s="29" t="s">
        <v>107</v>
      </c>
      <c r="I8" s="29" t="s">
        <v>108</v>
      </c>
      <c r="J8" s="29" t="s">
        <v>109</v>
      </c>
      <c r="K8" s="29" t="s">
        <v>110</v>
      </c>
      <c r="L8" s="35" t="s">
        <v>630</v>
      </c>
      <c r="M8" s="35" t="s">
        <v>631</v>
      </c>
      <c r="N8" s="35" t="s">
        <v>632</v>
      </c>
      <c r="O8" s="35" t="s">
        <v>105</v>
      </c>
      <c r="P8" s="35" t="s">
        <v>106</v>
      </c>
      <c r="Q8" s="35" t="s">
        <v>107</v>
      </c>
      <c r="R8" s="35" t="s">
        <v>108</v>
      </c>
      <c r="S8" s="35">
        <v>2021</v>
      </c>
      <c r="T8" s="35">
        <v>2022</v>
      </c>
      <c r="U8" s="30" t="s">
        <v>630</v>
      </c>
      <c r="V8" s="30" t="s">
        <v>631</v>
      </c>
      <c r="W8" s="30" t="s">
        <v>632</v>
      </c>
      <c r="X8" s="30" t="s">
        <v>105</v>
      </c>
      <c r="Y8" s="30" t="s">
        <v>106</v>
      </c>
      <c r="Z8" s="30" t="s">
        <v>107</v>
      </c>
      <c r="AA8" s="30" t="s">
        <v>108</v>
      </c>
      <c r="AB8" s="30" t="s">
        <v>109</v>
      </c>
      <c r="AC8" s="30" t="s">
        <v>110</v>
      </c>
      <c r="AD8" s="29" t="s">
        <v>630</v>
      </c>
      <c r="AE8" s="29" t="s">
        <v>631</v>
      </c>
      <c r="AF8" s="29" t="s">
        <v>632</v>
      </c>
      <c r="AG8" s="29" t="s">
        <v>105</v>
      </c>
      <c r="AH8" s="29" t="s">
        <v>106</v>
      </c>
      <c r="AI8" s="29" t="s">
        <v>107</v>
      </c>
      <c r="AJ8" s="29" t="s">
        <v>108</v>
      </c>
      <c r="AK8" s="29" t="s">
        <v>109</v>
      </c>
      <c r="AL8" s="29" t="s">
        <v>110</v>
      </c>
      <c r="AM8" s="35" t="s">
        <v>630</v>
      </c>
      <c r="AN8" s="35" t="s">
        <v>631</v>
      </c>
      <c r="AO8" s="35" t="s">
        <v>632</v>
      </c>
      <c r="AP8" s="35" t="s">
        <v>105</v>
      </c>
      <c r="AQ8" s="35" t="s">
        <v>106</v>
      </c>
      <c r="AR8" s="35" t="s">
        <v>107</v>
      </c>
      <c r="AS8" s="35" t="s">
        <v>108</v>
      </c>
      <c r="AT8" s="35">
        <v>2021</v>
      </c>
      <c r="AU8" s="35">
        <v>2022</v>
      </c>
      <c r="AV8" s="30" t="s">
        <v>630</v>
      </c>
      <c r="AW8" s="30" t="s">
        <v>631</v>
      </c>
      <c r="AX8" s="30" t="s">
        <v>632</v>
      </c>
      <c r="AY8" s="30" t="s">
        <v>105</v>
      </c>
      <c r="AZ8" s="30" t="s">
        <v>106</v>
      </c>
      <c r="BA8" s="30" t="s">
        <v>107</v>
      </c>
      <c r="BB8" s="30" t="s">
        <v>108</v>
      </c>
      <c r="BC8" s="30" t="s">
        <v>109</v>
      </c>
      <c r="BD8" s="30" t="s">
        <v>110</v>
      </c>
    </row>
    <row r="9" spans="1:56">
      <c r="A9" s="331">
        <v>101</v>
      </c>
      <c r="B9" s="44" t="s">
        <v>1</v>
      </c>
      <c r="C9" s="234">
        <v>29518</v>
      </c>
      <c r="D9" s="234">
        <v>29588</v>
      </c>
      <c r="E9" s="234">
        <v>29114</v>
      </c>
      <c r="F9" s="234">
        <v>28904</v>
      </c>
      <c r="G9" s="234">
        <v>28320</v>
      </c>
      <c r="H9" s="234">
        <v>29194</v>
      </c>
      <c r="I9" s="234">
        <v>28761</v>
      </c>
      <c r="J9" s="234">
        <v>27948</v>
      </c>
      <c r="K9" s="235">
        <v>27401</v>
      </c>
      <c r="L9" s="236">
        <v>26226</v>
      </c>
      <c r="M9" s="236">
        <v>26167</v>
      </c>
      <c r="N9" s="236">
        <v>25658</v>
      </c>
      <c r="O9" s="236">
        <v>25678</v>
      </c>
      <c r="P9" s="236">
        <v>27183</v>
      </c>
      <c r="Q9" s="236">
        <v>26232</v>
      </c>
      <c r="R9" s="236">
        <v>26987</v>
      </c>
      <c r="S9" s="236">
        <v>25105</v>
      </c>
      <c r="T9" s="236">
        <v>24585</v>
      </c>
      <c r="U9" s="237">
        <f>+L9/C9</f>
        <v>0.88847482891794838</v>
      </c>
      <c r="V9" s="237">
        <f t="shared" ref="V9:AC24" si="0">+M9/D9</f>
        <v>0.88437880221711507</v>
      </c>
      <c r="W9" s="237">
        <f t="shared" si="0"/>
        <v>0.88129422271072333</v>
      </c>
      <c r="X9" s="237">
        <f t="shared" si="0"/>
        <v>0.88838915029061727</v>
      </c>
      <c r="Y9" s="237">
        <f t="shared" si="0"/>
        <v>0.95985169491525424</v>
      </c>
      <c r="Z9" s="237">
        <f t="shared" si="0"/>
        <v>0.89854079605398374</v>
      </c>
      <c r="AA9" s="237">
        <f t="shared" si="0"/>
        <v>0.93831925176454223</v>
      </c>
      <c r="AB9" s="237">
        <f t="shared" si="0"/>
        <v>0.89827536854157719</v>
      </c>
      <c r="AC9" s="237">
        <f t="shared" si="0"/>
        <v>0.89723002810116415</v>
      </c>
      <c r="AD9" s="234">
        <v>22093</v>
      </c>
      <c r="AE9" s="234">
        <v>21810</v>
      </c>
      <c r="AF9" s="234">
        <v>21827</v>
      </c>
      <c r="AG9" s="234">
        <v>21974</v>
      </c>
      <c r="AH9" s="234">
        <v>22265</v>
      </c>
      <c r="AI9" s="234">
        <v>22667</v>
      </c>
      <c r="AJ9" s="234">
        <v>23043</v>
      </c>
      <c r="AK9" s="234">
        <v>23901</v>
      </c>
      <c r="AL9" s="235">
        <v>22973</v>
      </c>
      <c r="AM9" s="236">
        <v>12462</v>
      </c>
      <c r="AN9" s="236">
        <v>11905</v>
      </c>
      <c r="AO9" s="236">
        <v>12267</v>
      </c>
      <c r="AP9" s="236">
        <v>12252</v>
      </c>
      <c r="AQ9" s="236">
        <v>19019</v>
      </c>
      <c r="AR9" s="236">
        <v>15659</v>
      </c>
      <c r="AS9" s="236">
        <v>16971</v>
      </c>
      <c r="AT9" s="236">
        <v>15946</v>
      </c>
      <c r="AU9" s="236">
        <v>15239</v>
      </c>
      <c r="AV9" s="237">
        <f>+AM9/AD9</f>
        <v>0.56407006744217625</v>
      </c>
      <c r="AW9" s="237">
        <f t="shared" ref="AW9:BD24" si="1">+AN9/AE9</f>
        <v>0.54585052728106376</v>
      </c>
      <c r="AX9" s="237">
        <f t="shared" si="1"/>
        <v>0.56201035414853162</v>
      </c>
      <c r="AY9" s="237">
        <f t="shared" si="1"/>
        <v>0.55756803495039597</v>
      </c>
      <c r="AZ9" s="237">
        <f t="shared" si="1"/>
        <v>0.85421064450931961</v>
      </c>
      <c r="BA9" s="237">
        <f t="shared" si="1"/>
        <v>0.69082807605770502</v>
      </c>
      <c r="BB9" s="237">
        <f t="shared" si="1"/>
        <v>0.73649264418695481</v>
      </c>
      <c r="BC9" s="237">
        <f t="shared" si="1"/>
        <v>0.6671687377097193</v>
      </c>
      <c r="BD9" s="237">
        <f t="shared" si="1"/>
        <v>0.66334392547773469</v>
      </c>
    </row>
    <row r="10" spans="1:56">
      <c r="A10" s="331">
        <v>102</v>
      </c>
      <c r="B10" s="45" t="s">
        <v>2</v>
      </c>
      <c r="C10" s="234">
        <v>5018</v>
      </c>
      <c r="D10" s="234">
        <v>4510</v>
      </c>
      <c r="E10" s="234">
        <v>5066</v>
      </c>
      <c r="F10" s="234">
        <v>5166</v>
      </c>
      <c r="G10" s="234">
        <v>5130</v>
      </c>
      <c r="H10" s="234">
        <v>5263</v>
      </c>
      <c r="I10" s="234">
        <v>5568</v>
      </c>
      <c r="J10" s="234">
        <v>5256</v>
      </c>
      <c r="K10" s="236">
        <v>5251</v>
      </c>
      <c r="L10" s="236">
        <v>4480</v>
      </c>
      <c r="M10" s="236">
        <v>3969</v>
      </c>
      <c r="N10" s="236">
        <v>4546</v>
      </c>
      <c r="O10" s="236">
        <v>4667</v>
      </c>
      <c r="P10" s="236">
        <v>4964</v>
      </c>
      <c r="Q10" s="236">
        <v>4879</v>
      </c>
      <c r="R10" s="236">
        <v>5201</v>
      </c>
      <c r="S10" s="236">
        <v>4805</v>
      </c>
      <c r="T10" s="236">
        <v>4833</v>
      </c>
      <c r="U10" s="237">
        <f t="shared" ref="U10:Y73" si="2">+L10/C10</f>
        <v>0.89278597050617781</v>
      </c>
      <c r="V10" s="237">
        <f t="shared" si="0"/>
        <v>0.8800443458980044</v>
      </c>
      <c r="W10" s="237">
        <f t="shared" si="0"/>
        <v>0.89735491512041055</v>
      </c>
      <c r="X10" s="237">
        <f t="shared" si="0"/>
        <v>0.90340689121176931</v>
      </c>
      <c r="Y10" s="237">
        <f t="shared" si="0"/>
        <v>0.96764132553606241</v>
      </c>
      <c r="Z10" s="237">
        <f t="shared" si="0"/>
        <v>0.92703781113433403</v>
      </c>
      <c r="AA10" s="237">
        <f t="shared" si="0"/>
        <v>0.93408764367816088</v>
      </c>
      <c r="AB10" s="237">
        <f t="shared" si="0"/>
        <v>0.91419330289193301</v>
      </c>
      <c r="AC10" s="237">
        <f t="shared" si="0"/>
        <v>0.92039611502570939</v>
      </c>
      <c r="AD10" s="234">
        <v>3537</v>
      </c>
      <c r="AE10" s="234">
        <v>3238</v>
      </c>
      <c r="AF10" s="234">
        <v>3534</v>
      </c>
      <c r="AG10" s="234">
        <v>3419</v>
      </c>
      <c r="AH10" s="234">
        <v>3577</v>
      </c>
      <c r="AI10" s="234">
        <v>3746</v>
      </c>
      <c r="AJ10" s="234">
        <v>3926</v>
      </c>
      <c r="AK10" s="234">
        <v>4016</v>
      </c>
      <c r="AL10" s="236">
        <v>3789</v>
      </c>
      <c r="AM10" s="236">
        <v>2107</v>
      </c>
      <c r="AN10" s="236">
        <v>1846</v>
      </c>
      <c r="AO10" s="236">
        <v>2104</v>
      </c>
      <c r="AP10" s="236">
        <v>2214</v>
      </c>
      <c r="AQ10" s="236">
        <v>3217</v>
      </c>
      <c r="AR10" s="236">
        <v>2470</v>
      </c>
      <c r="AS10" s="236">
        <v>2781</v>
      </c>
      <c r="AT10" s="236">
        <v>2309</v>
      </c>
      <c r="AU10" s="236">
        <v>2826</v>
      </c>
      <c r="AV10" s="237">
        <f t="shared" ref="AV10:AZ73" si="3">+AM10/AD10</f>
        <v>0.59570257280180949</v>
      </c>
      <c r="AW10" s="237">
        <f t="shared" si="1"/>
        <v>0.57010500308832612</v>
      </c>
      <c r="AX10" s="237">
        <f t="shared" si="1"/>
        <v>0.59535936615732876</v>
      </c>
      <c r="AY10" s="237">
        <f t="shared" si="1"/>
        <v>0.64755776542848786</v>
      </c>
      <c r="AZ10" s="237">
        <f t="shared" si="1"/>
        <v>0.89935700307520272</v>
      </c>
      <c r="BA10" s="237">
        <f t="shared" si="1"/>
        <v>0.65936999466097168</v>
      </c>
      <c r="BB10" s="237">
        <f t="shared" si="1"/>
        <v>0.70835455934793679</v>
      </c>
      <c r="BC10" s="237">
        <f t="shared" si="1"/>
        <v>0.57495019920318724</v>
      </c>
      <c r="BD10" s="237">
        <f t="shared" si="1"/>
        <v>0.74584323040380052</v>
      </c>
    </row>
    <row r="11" spans="1:56">
      <c r="A11" s="331">
        <v>103</v>
      </c>
      <c r="B11" s="45" t="s">
        <v>3</v>
      </c>
      <c r="C11" s="234">
        <v>19190</v>
      </c>
      <c r="D11" s="234">
        <v>18682</v>
      </c>
      <c r="E11" s="234">
        <v>18473</v>
      </c>
      <c r="F11" s="234">
        <v>17947</v>
      </c>
      <c r="G11" s="234">
        <v>18329</v>
      </c>
      <c r="H11" s="234">
        <v>18861</v>
      </c>
      <c r="I11" s="234">
        <v>18683</v>
      </c>
      <c r="J11" s="234">
        <v>18286</v>
      </c>
      <c r="K11" s="236">
        <v>17779</v>
      </c>
      <c r="L11" s="236">
        <v>17090</v>
      </c>
      <c r="M11" s="236">
        <v>16873</v>
      </c>
      <c r="N11" s="236">
        <v>16799</v>
      </c>
      <c r="O11" s="236">
        <v>16154</v>
      </c>
      <c r="P11" s="236">
        <v>18004</v>
      </c>
      <c r="Q11" s="236">
        <v>17069</v>
      </c>
      <c r="R11" s="236">
        <v>17778</v>
      </c>
      <c r="S11" s="236">
        <v>16400</v>
      </c>
      <c r="T11" s="236">
        <v>16305</v>
      </c>
      <c r="U11" s="237">
        <f t="shared" si="2"/>
        <v>0.89056800416883797</v>
      </c>
      <c r="V11" s="237">
        <f t="shared" si="0"/>
        <v>0.90316882560753664</v>
      </c>
      <c r="W11" s="237">
        <f t="shared" si="0"/>
        <v>0.90938125913495371</v>
      </c>
      <c r="X11" s="237">
        <f t="shared" si="0"/>
        <v>0.90009472335209229</v>
      </c>
      <c r="Y11" s="237">
        <f t="shared" si="0"/>
        <v>0.9822685361994653</v>
      </c>
      <c r="Z11" s="237">
        <f t="shared" si="0"/>
        <v>0.90498913101108103</v>
      </c>
      <c r="AA11" s="237">
        <f t="shared" si="0"/>
        <v>0.95156024193116739</v>
      </c>
      <c r="AB11" s="237">
        <f t="shared" si="0"/>
        <v>0.89686098654708524</v>
      </c>
      <c r="AC11" s="237">
        <f t="shared" si="0"/>
        <v>0.91709319984251081</v>
      </c>
      <c r="AD11" s="234">
        <v>16382</v>
      </c>
      <c r="AE11" s="234">
        <v>16801</v>
      </c>
      <c r="AF11" s="234">
        <v>15805</v>
      </c>
      <c r="AG11" s="234">
        <v>16691</v>
      </c>
      <c r="AH11" s="234">
        <v>17183</v>
      </c>
      <c r="AI11" s="234">
        <v>18187</v>
      </c>
      <c r="AJ11" s="234">
        <v>18784</v>
      </c>
      <c r="AK11" s="234">
        <v>19039</v>
      </c>
      <c r="AL11" s="236">
        <v>18579</v>
      </c>
      <c r="AM11" s="236">
        <v>8911</v>
      </c>
      <c r="AN11" s="236">
        <v>8597</v>
      </c>
      <c r="AO11" s="236">
        <v>8999</v>
      </c>
      <c r="AP11" s="236">
        <v>8874</v>
      </c>
      <c r="AQ11" s="236">
        <v>14705</v>
      </c>
      <c r="AR11" s="236">
        <v>12526</v>
      </c>
      <c r="AS11" s="236">
        <v>13361</v>
      </c>
      <c r="AT11" s="236">
        <v>13609</v>
      </c>
      <c r="AU11" s="236">
        <v>13117</v>
      </c>
      <c r="AV11" s="237">
        <f t="shared" si="3"/>
        <v>0.54395067757294591</v>
      </c>
      <c r="AW11" s="237">
        <f t="shared" si="1"/>
        <v>0.51169573239688115</v>
      </c>
      <c r="AX11" s="237">
        <f t="shared" si="1"/>
        <v>0.56937677950015819</v>
      </c>
      <c r="AY11" s="237">
        <f t="shared" si="1"/>
        <v>0.53166377089449401</v>
      </c>
      <c r="AZ11" s="237">
        <f t="shared" si="1"/>
        <v>0.85578769714252456</v>
      </c>
      <c r="BA11" s="237">
        <f t="shared" si="1"/>
        <v>0.68873371089239566</v>
      </c>
      <c r="BB11" s="237">
        <f t="shared" si="1"/>
        <v>0.71129684838160134</v>
      </c>
      <c r="BC11" s="237">
        <f t="shared" si="1"/>
        <v>0.7147959451651873</v>
      </c>
      <c r="BD11" s="237">
        <f t="shared" si="1"/>
        <v>0.70601216427148927</v>
      </c>
    </row>
    <row r="12" spans="1:56">
      <c r="A12" s="331">
        <v>104</v>
      </c>
      <c r="B12" s="45" t="s">
        <v>4</v>
      </c>
      <c r="C12" s="234">
        <v>2902</v>
      </c>
      <c r="D12" s="234">
        <v>2901</v>
      </c>
      <c r="E12" s="234">
        <v>2861</v>
      </c>
      <c r="F12" s="234">
        <v>2903</v>
      </c>
      <c r="G12" s="234">
        <v>2966</v>
      </c>
      <c r="H12" s="234">
        <v>3007</v>
      </c>
      <c r="I12" s="234">
        <v>3001</v>
      </c>
      <c r="J12" s="234">
        <v>2800</v>
      </c>
      <c r="K12" s="236">
        <v>2928</v>
      </c>
      <c r="L12" s="236">
        <v>2742</v>
      </c>
      <c r="M12" s="236">
        <v>2740</v>
      </c>
      <c r="N12" s="236">
        <v>2702</v>
      </c>
      <c r="O12" s="236">
        <v>2751</v>
      </c>
      <c r="P12" s="236">
        <v>2909</v>
      </c>
      <c r="Q12" s="236">
        <v>2902</v>
      </c>
      <c r="R12" s="236">
        <v>2955</v>
      </c>
      <c r="S12" s="236">
        <v>2704</v>
      </c>
      <c r="T12" s="236">
        <v>2817</v>
      </c>
      <c r="U12" s="237">
        <f t="shared" si="2"/>
        <v>0.94486560992419022</v>
      </c>
      <c r="V12" s="237">
        <f t="shared" si="0"/>
        <v>0.94450189589796618</v>
      </c>
      <c r="W12" s="237">
        <f t="shared" si="0"/>
        <v>0.94442502621461033</v>
      </c>
      <c r="X12" s="237">
        <f t="shared" si="0"/>
        <v>0.94764037202893558</v>
      </c>
      <c r="Y12" s="237">
        <f t="shared" si="0"/>
        <v>0.98078219824679702</v>
      </c>
      <c r="Z12" s="237">
        <f t="shared" si="0"/>
        <v>0.96508147655470566</v>
      </c>
      <c r="AA12" s="237">
        <f t="shared" si="0"/>
        <v>0.98467177607464174</v>
      </c>
      <c r="AB12" s="237">
        <f t="shared" si="0"/>
        <v>0.96571428571428575</v>
      </c>
      <c r="AC12" s="237">
        <f t="shared" si="0"/>
        <v>0.96209016393442626</v>
      </c>
      <c r="AD12" s="234">
        <v>3837</v>
      </c>
      <c r="AE12" s="234">
        <v>3630</v>
      </c>
      <c r="AF12" s="234">
        <v>3489</v>
      </c>
      <c r="AG12" s="234">
        <v>3342</v>
      </c>
      <c r="AH12" s="234">
        <v>3491</v>
      </c>
      <c r="AI12" s="234">
        <v>3521</v>
      </c>
      <c r="AJ12" s="234">
        <v>3539</v>
      </c>
      <c r="AK12" s="234">
        <v>3689</v>
      </c>
      <c r="AL12" s="236">
        <v>3432</v>
      </c>
      <c r="AM12" s="236">
        <v>2674</v>
      </c>
      <c r="AN12" s="236">
        <v>2551</v>
      </c>
      <c r="AO12" s="236">
        <v>2860</v>
      </c>
      <c r="AP12" s="236">
        <v>2195</v>
      </c>
      <c r="AQ12" s="236">
        <v>3312</v>
      </c>
      <c r="AR12" s="236">
        <v>2761</v>
      </c>
      <c r="AS12" s="236">
        <v>3010</v>
      </c>
      <c r="AT12" s="236">
        <v>3049</v>
      </c>
      <c r="AU12" s="236">
        <v>2623</v>
      </c>
      <c r="AV12" s="237">
        <f t="shared" si="3"/>
        <v>0.69689861871253589</v>
      </c>
      <c r="AW12" s="237">
        <f t="shared" si="1"/>
        <v>0.7027548209366391</v>
      </c>
      <c r="AX12" s="237">
        <f t="shared" si="1"/>
        <v>0.81971911722556612</v>
      </c>
      <c r="AY12" s="237">
        <f t="shared" si="1"/>
        <v>0.65679233991621788</v>
      </c>
      <c r="AZ12" s="237">
        <f t="shared" si="1"/>
        <v>0.94872529361214553</v>
      </c>
      <c r="BA12" s="237">
        <f t="shared" si="1"/>
        <v>0.78415222948026131</v>
      </c>
      <c r="BB12" s="237">
        <f t="shared" si="1"/>
        <v>0.85052274653857018</v>
      </c>
      <c r="BC12" s="237">
        <f t="shared" si="1"/>
        <v>0.82651124966115475</v>
      </c>
      <c r="BD12" s="237">
        <f t="shared" si="1"/>
        <v>0.76427738927738931</v>
      </c>
    </row>
    <row r="13" spans="1:56">
      <c r="A13" s="331">
        <v>105</v>
      </c>
      <c r="B13" s="45" t="s">
        <v>5</v>
      </c>
      <c r="C13" s="234">
        <v>1596</v>
      </c>
      <c r="D13" s="234">
        <v>1587</v>
      </c>
      <c r="E13" s="234">
        <v>1592</v>
      </c>
      <c r="F13" s="234">
        <v>1599</v>
      </c>
      <c r="G13" s="234">
        <v>1583</v>
      </c>
      <c r="H13" s="234">
        <v>1642</v>
      </c>
      <c r="I13" s="234">
        <v>1596</v>
      </c>
      <c r="J13" s="234">
        <v>1596</v>
      </c>
      <c r="K13" s="236">
        <v>1562</v>
      </c>
      <c r="L13" s="236">
        <v>1554</v>
      </c>
      <c r="M13" s="236">
        <v>1520</v>
      </c>
      <c r="N13" s="236">
        <v>1540</v>
      </c>
      <c r="O13" s="236">
        <v>1556</v>
      </c>
      <c r="P13" s="236">
        <v>1573</v>
      </c>
      <c r="Q13" s="236">
        <v>1611</v>
      </c>
      <c r="R13" s="236">
        <v>1565</v>
      </c>
      <c r="S13" s="236">
        <v>1564</v>
      </c>
      <c r="T13" s="236">
        <v>1543</v>
      </c>
      <c r="U13" s="237">
        <f t="shared" si="2"/>
        <v>0.97368421052631582</v>
      </c>
      <c r="V13" s="237">
        <f t="shared" si="0"/>
        <v>0.95778197857592939</v>
      </c>
      <c r="W13" s="237">
        <f t="shared" si="0"/>
        <v>0.96733668341708545</v>
      </c>
      <c r="X13" s="237">
        <f t="shared" si="0"/>
        <v>0.97310819262038772</v>
      </c>
      <c r="Y13" s="237">
        <f t="shared" si="0"/>
        <v>0.9936828806064435</v>
      </c>
      <c r="Z13" s="237">
        <f t="shared" si="0"/>
        <v>0.98112058465286234</v>
      </c>
      <c r="AA13" s="237">
        <f t="shared" si="0"/>
        <v>0.98057644110275688</v>
      </c>
      <c r="AB13" s="237">
        <f t="shared" si="0"/>
        <v>0.97994987468671679</v>
      </c>
      <c r="AC13" s="237">
        <f t="shared" si="0"/>
        <v>0.98783610755441742</v>
      </c>
      <c r="AD13" s="234">
        <v>1164</v>
      </c>
      <c r="AE13" s="234">
        <v>1142</v>
      </c>
      <c r="AF13" s="234">
        <v>1031</v>
      </c>
      <c r="AG13" s="234">
        <v>1010</v>
      </c>
      <c r="AH13" s="234">
        <v>937</v>
      </c>
      <c r="AI13" s="234">
        <v>996</v>
      </c>
      <c r="AJ13" s="234">
        <v>922</v>
      </c>
      <c r="AK13" s="234">
        <v>928</v>
      </c>
      <c r="AL13" s="236">
        <v>882</v>
      </c>
      <c r="AM13" s="236">
        <v>934</v>
      </c>
      <c r="AN13" s="236">
        <v>986</v>
      </c>
      <c r="AO13" s="236">
        <v>711</v>
      </c>
      <c r="AP13" s="236">
        <v>705</v>
      </c>
      <c r="AQ13" s="236">
        <v>890</v>
      </c>
      <c r="AR13" s="236">
        <v>860</v>
      </c>
      <c r="AS13" s="236">
        <v>738</v>
      </c>
      <c r="AT13" s="236">
        <v>818</v>
      </c>
      <c r="AU13" s="236">
        <v>705</v>
      </c>
      <c r="AV13" s="237">
        <f t="shared" si="3"/>
        <v>0.80240549828178698</v>
      </c>
      <c r="AW13" s="237">
        <f t="shared" si="1"/>
        <v>0.8633975481611208</v>
      </c>
      <c r="AX13" s="237">
        <f t="shared" si="1"/>
        <v>0.68962172647914644</v>
      </c>
      <c r="AY13" s="237">
        <f t="shared" si="1"/>
        <v>0.69801980198019797</v>
      </c>
      <c r="AZ13" s="237">
        <f t="shared" si="1"/>
        <v>0.94983991462113126</v>
      </c>
      <c r="BA13" s="237">
        <f t="shared" si="1"/>
        <v>0.86345381526104414</v>
      </c>
      <c r="BB13" s="237">
        <f t="shared" si="1"/>
        <v>0.80043383947939262</v>
      </c>
      <c r="BC13" s="237">
        <f t="shared" si="1"/>
        <v>0.88146551724137934</v>
      </c>
      <c r="BD13" s="237">
        <f t="shared" si="1"/>
        <v>0.79931972789115646</v>
      </c>
    </row>
    <row r="14" spans="1:56">
      <c r="A14" s="331">
        <v>106</v>
      </c>
      <c r="B14" s="45" t="s">
        <v>6</v>
      </c>
      <c r="C14" s="234">
        <v>5332</v>
      </c>
      <c r="D14" s="234">
        <v>5217</v>
      </c>
      <c r="E14" s="234">
        <v>5130</v>
      </c>
      <c r="F14" s="234">
        <v>4964</v>
      </c>
      <c r="G14" s="234">
        <v>5112</v>
      </c>
      <c r="H14" s="234">
        <v>5164</v>
      </c>
      <c r="I14" s="234">
        <v>5115</v>
      </c>
      <c r="J14" s="234">
        <v>4988</v>
      </c>
      <c r="K14" s="236">
        <v>4856</v>
      </c>
      <c r="L14" s="236">
        <v>4816</v>
      </c>
      <c r="M14" s="236">
        <v>4758</v>
      </c>
      <c r="N14" s="236">
        <v>4648</v>
      </c>
      <c r="O14" s="236">
        <v>4626</v>
      </c>
      <c r="P14" s="236">
        <v>5024</v>
      </c>
      <c r="Q14" s="236">
        <v>4859</v>
      </c>
      <c r="R14" s="236">
        <v>5009</v>
      </c>
      <c r="S14" s="236">
        <v>4652</v>
      </c>
      <c r="T14" s="236">
        <v>4552</v>
      </c>
      <c r="U14" s="237">
        <f t="shared" si="2"/>
        <v>0.90322580645161288</v>
      </c>
      <c r="V14" s="237">
        <f t="shared" si="0"/>
        <v>0.91201840138010348</v>
      </c>
      <c r="W14" s="237">
        <f t="shared" si="0"/>
        <v>0.90604288499025343</v>
      </c>
      <c r="X14" s="237">
        <f t="shared" si="0"/>
        <v>0.93190975020145039</v>
      </c>
      <c r="Y14" s="237">
        <f t="shared" si="0"/>
        <v>0.98278560250391234</v>
      </c>
      <c r="Z14" s="237">
        <f t="shared" si="0"/>
        <v>0.94093725793958172</v>
      </c>
      <c r="AA14" s="237">
        <f t="shared" si="0"/>
        <v>0.97927663734115344</v>
      </c>
      <c r="AB14" s="237">
        <f t="shared" si="0"/>
        <v>0.93263833199679225</v>
      </c>
      <c r="AC14" s="237">
        <f t="shared" si="0"/>
        <v>0.93739703459637558</v>
      </c>
      <c r="AD14" s="234">
        <v>3399</v>
      </c>
      <c r="AE14" s="234">
        <v>3607</v>
      </c>
      <c r="AF14" s="234">
        <v>3468</v>
      </c>
      <c r="AG14" s="234">
        <v>3483</v>
      </c>
      <c r="AH14" s="234">
        <v>3534</v>
      </c>
      <c r="AI14" s="234">
        <v>3659</v>
      </c>
      <c r="AJ14" s="234">
        <v>3911</v>
      </c>
      <c r="AK14" s="234">
        <v>4041</v>
      </c>
      <c r="AL14" s="236">
        <v>3822</v>
      </c>
      <c r="AM14" s="236">
        <v>1729</v>
      </c>
      <c r="AN14" s="236">
        <v>1687</v>
      </c>
      <c r="AO14" s="236">
        <v>1624</v>
      </c>
      <c r="AP14" s="236">
        <v>2376</v>
      </c>
      <c r="AQ14" s="236">
        <v>2912</v>
      </c>
      <c r="AR14" s="236">
        <v>3055</v>
      </c>
      <c r="AS14" s="236">
        <v>2657</v>
      </c>
      <c r="AT14" s="236">
        <v>2795</v>
      </c>
      <c r="AU14" s="236">
        <v>2647</v>
      </c>
      <c r="AV14" s="237">
        <f t="shared" si="3"/>
        <v>0.50867902324212999</v>
      </c>
      <c r="AW14" s="237">
        <f t="shared" si="1"/>
        <v>0.4677016911560854</v>
      </c>
      <c r="AX14" s="237">
        <f t="shared" si="1"/>
        <v>0.46828143021914648</v>
      </c>
      <c r="AY14" s="237">
        <f t="shared" si="1"/>
        <v>0.68217054263565891</v>
      </c>
      <c r="AZ14" s="237">
        <f t="shared" si="1"/>
        <v>0.82399547255234862</v>
      </c>
      <c r="BA14" s="237">
        <f t="shared" si="1"/>
        <v>0.83492757584039357</v>
      </c>
      <c r="BB14" s="237">
        <f t="shared" si="1"/>
        <v>0.67936589107645107</v>
      </c>
      <c r="BC14" s="237">
        <f t="shared" si="1"/>
        <v>0.69166048007918834</v>
      </c>
      <c r="BD14" s="237">
        <f t="shared" si="1"/>
        <v>0.69256933542647825</v>
      </c>
    </row>
    <row r="15" spans="1:56">
      <c r="A15" s="331">
        <v>107</v>
      </c>
      <c r="B15" s="45" t="s">
        <v>7</v>
      </c>
      <c r="C15" s="234">
        <v>2126</v>
      </c>
      <c r="D15" s="234">
        <v>2090</v>
      </c>
      <c r="E15" s="234">
        <v>2201</v>
      </c>
      <c r="F15" s="234">
        <v>2246</v>
      </c>
      <c r="G15" s="234">
        <v>2216</v>
      </c>
      <c r="H15" s="234">
        <v>2396</v>
      </c>
      <c r="I15" s="234">
        <v>2564</v>
      </c>
      <c r="J15" s="234">
        <v>2373</v>
      </c>
      <c r="K15" s="236">
        <v>2403</v>
      </c>
      <c r="L15" s="236">
        <v>1962</v>
      </c>
      <c r="M15" s="236">
        <v>1930</v>
      </c>
      <c r="N15" s="236">
        <v>2051</v>
      </c>
      <c r="O15" s="236">
        <v>2100</v>
      </c>
      <c r="P15" s="236">
        <v>2172</v>
      </c>
      <c r="Q15" s="236">
        <v>2282</v>
      </c>
      <c r="R15" s="236">
        <v>2549</v>
      </c>
      <c r="S15" s="236">
        <v>2276</v>
      </c>
      <c r="T15" s="236">
        <v>2266</v>
      </c>
      <c r="U15" s="237">
        <f t="shared" si="2"/>
        <v>0.92285983066792099</v>
      </c>
      <c r="V15" s="237">
        <f t="shared" si="0"/>
        <v>0.92344497607655507</v>
      </c>
      <c r="W15" s="237">
        <f t="shared" si="0"/>
        <v>0.93184915947296687</v>
      </c>
      <c r="X15" s="237">
        <f t="shared" si="0"/>
        <v>0.93499554764024928</v>
      </c>
      <c r="Y15" s="237">
        <f t="shared" si="0"/>
        <v>0.98014440433213001</v>
      </c>
      <c r="Z15" s="237">
        <f t="shared" si="0"/>
        <v>0.95242070116861433</v>
      </c>
      <c r="AA15" s="237">
        <f t="shared" si="0"/>
        <v>0.99414976599063964</v>
      </c>
      <c r="AB15" s="237">
        <f t="shared" si="0"/>
        <v>0.95912347239780871</v>
      </c>
      <c r="AC15" s="237">
        <f t="shared" si="0"/>
        <v>0.9429879317519767</v>
      </c>
      <c r="AD15" s="234">
        <v>1571</v>
      </c>
      <c r="AE15" s="234">
        <v>1641</v>
      </c>
      <c r="AF15" s="234">
        <v>1611</v>
      </c>
      <c r="AG15" s="234">
        <v>1582</v>
      </c>
      <c r="AH15" s="234">
        <v>1557</v>
      </c>
      <c r="AI15" s="234">
        <v>1691</v>
      </c>
      <c r="AJ15" s="234">
        <v>1721</v>
      </c>
      <c r="AK15" s="234">
        <v>1718</v>
      </c>
      <c r="AL15" s="236">
        <v>1716</v>
      </c>
      <c r="AM15" s="236">
        <v>1023</v>
      </c>
      <c r="AN15" s="236">
        <v>1030</v>
      </c>
      <c r="AO15" s="236">
        <v>1142</v>
      </c>
      <c r="AP15" s="236">
        <v>1076</v>
      </c>
      <c r="AQ15" s="236">
        <v>1517</v>
      </c>
      <c r="AR15" s="236">
        <v>1463</v>
      </c>
      <c r="AS15" s="236">
        <v>1569</v>
      </c>
      <c r="AT15" s="236">
        <v>1508</v>
      </c>
      <c r="AU15" s="236">
        <v>1465</v>
      </c>
      <c r="AV15" s="237">
        <f t="shared" si="3"/>
        <v>0.65117759388924257</v>
      </c>
      <c r="AW15" s="237">
        <f t="shared" si="1"/>
        <v>0.62766605728214508</v>
      </c>
      <c r="AX15" s="237">
        <f t="shared" si="1"/>
        <v>0.70887647423960276</v>
      </c>
      <c r="AY15" s="237">
        <f t="shared" si="1"/>
        <v>0.68015170670037928</v>
      </c>
      <c r="AZ15" s="237">
        <f t="shared" si="1"/>
        <v>0.97430956968529225</v>
      </c>
      <c r="BA15" s="237">
        <f t="shared" si="1"/>
        <v>0.8651685393258427</v>
      </c>
      <c r="BB15" s="237">
        <f t="shared" si="1"/>
        <v>0.91167925624636836</v>
      </c>
      <c r="BC15" s="237">
        <f t="shared" si="1"/>
        <v>0.87776484284051226</v>
      </c>
      <c r="BD15" s="237">
        <f t="shared" si="1"/>
        <v>0.85372960372960371</v>
      </c>
    </row>
    <row r="16" spans="1:56">
      <c r="A16" s="331">
        <v>108</v>
      </c>
      <c r="B16" s="45" t="s">
        <v>8</v>
      </c>
      <c r="C16" s="234">
        <v>7679</v>
      </c>
      <c r="D16" s="234">
        <v>7532</v>
      </c>
      <c r="E16" s="234">
        <v>7677</v>
      </c>
      <c r="F16" s="234">
        <v>7713</v>
      </c>
      <c r="G16" s="234">
        <v>7932</v>
      </c>
      <c r="H16" s="234">
        <v>8351</v>
      </c>
      <c r="I16" s="234">
        <v>8183</v>
      </c>
      <c r="J16" s="234">
        <v>8049</v>
      </c>
      <c r="K16" s="236">
        <v>8028</v>
      </c>
      <c r="L16" s="236">
        <v>6859</v>
      </c>
      <c r="M16" s="236">
        <v>6740</v>
      </c>
      <c r="N16" s="236">
        <v>6929</v>
      </c>
      <c r="O16" s="236">
        <v>6946</v>
      </c>
      <c r="P16" s="236">
        <v>7743</v>
      </c>
      <c r="Q16" s="236">
        <v>7551</v>
      </c>
      <c r="R16" s="236">
        <v>7902</v>
      </c>
      <c r="S16" s="236">
        <v>7176</v>
      </c>
      <c r="T16" s="236">
        <v>7247</v>
      </c>
      <c r="U16" s="237">
        <f t="shared" si="2"/>
        <v>0.89321526240395888</v>
      </c>
      <c r="V16" s="237">
        <f t="shared" si="0"/>
        <v>0.89484864577801382</v>
      </c>
      <c r="W16" s="237">
        <f t="shared" si="0"/>
        <v>0.90256610655203851</v>
      </c>
      <c r="X16" s="237">
        <f t="shared" si="0"/>
        <v>0.90055750032412807</v>
      </c>
      <c r="Y16" s="237">
        <f t="shared" si="0"/>
        <v>0.97617246596066565</v>
      </c>
      <c r="Z16" s="237">
        <f t="shared" si="0"/>
        <v>0.9042030894503652</v>
      </c>
      <c r="AA16" s="237">
        <f t="shared" si="0"/>
        <v>0.96566051570328726</v>
      </c>
      <c r="AB16" s="237">
        <f t="shared" si="0"/>
        <v>0.89153932165486394</v>
      </c>
      <c r="AC16" s="237">
        <f t="shared" si="0"/>
        <v>0.90271549576482313</v>
      </c>
      <c r="AD16" s="234">
        <v>6251</v>
      </c>
      <c r="AE16" s="234">
        <v>6085</v>
      </c>
      <c r="AF16" s="234">
        <v>6138</v>
      </c>
      <c r="AG16" s="234">
        <v>6234</v>
      </c>
      <c r="AH16" s="234">
        <v>6447</v>
      </c>
      <c r="AI16" s="234">
        <v>6684</v>
      </c>
      <c r="AJ16" s="234">
        <v>7232</v>
      </c>
      <c r="AK16" s="234">
        <v>7788</v>
      </c>
      <c r="AL16" s="236">
        <v>7501</v>
      </c>
      <c r="AM16" s="236">
        <v>3429</v>
      </c>
      <c r="AN16" s="236">
        <v>3318</v>
      </c>
      <c r="AO16" s="236">
        <v>3664</v>
      </c>
      <c r="AP16" s="236">
        <v>3797</v>
      </c>
      <c r="AQ16" s="236">
        <v>5309</v>
      </c>
      <c r="AR16" s="236">
        <v>4861</v>
      </c>
      <c r="AS16" s="236">
        <v>5144</v>
      </c>
      <c r="AT16" s="236">
        <v>4943</v>
      </c>
      <c r="AU16" s="236">
        <v>4930</v>
      </c>
      <c r="AV16" s="237">
        <f t="shared" si="3"/>
        <v>0.54855223164293709</v>
      </c>
      <c r="AW16" s="237">
        <f t="shared" si="1"/>
        <v>0.5452752670501233</v>
      </c>
      <c r="AX16" s="237">
        <f t="shared" si="1"/>
        <v>0.59693711306614528</v>
      </c>
      <c r="AY16" s="237">
        <f t="shared" si="1"/>
        <v>0.60907924286172599</v>
      </c>
      <c r="AZ16" s="237">
        <f t="shared" si="1"/>
        <v>0.82348379091050106</v>
      </c>
      <c r="BA16" s="237">
        <f t="shared" si="1"/>
        <v>0.72725912627169365</v>
      </c>
      <c r="BB16" s="237">
        <f t="shared" si="1"/>
        <v>0.71128318584070793</v>
      </c>
      <c r="BC16" s="237">
        <f t="shared" si="1"/>
        <v>0.63469440164355417</v>
      </c>
      <c r="BD16" s="237">
        <f t="shared" si="1"/>
        <v>0.65724570057325693</v>
      </c>
    </row>
    <row r="17" spans="1:56">
      <c r="A17" s="331">
        <v>109</v>
      </c>
      <c r="B17" s="45" t="s">
        <v>9</v>
      </c>
      <c r="C17" s="234">
        <v>3849</v>
      </c>
      <c r="D17" s="234">
        <v>3928</v>
      </c>
      <c r="E17" s="234">
        <v>3976</v>
      </c>
      <c r="F17" s="234">
        <v>4041</v>
      </c>
      <c r="G17" s="234">
        <v>4102</v>
      </c>
      <c r="H17" s="234">
        <v>4124</v>
      </c>
      <c r="I17" s="234">
        <v>4256</v>
      </c>
      <c r="J17" s="234">
        <v>4316</v>
      </c>
      <c r="K17" s="236">
        <v>4279</v>
      </c>
      <c r="L17" s="236">
        <v>3464</v>
      </c>
      <c r="M17" s="236">
        <v>3552</v>
      </c>
      <c r="N17" s="236">
        <v>3610</v>
      </c>
      <c r="O17" s="236">
        <v>3709</v>
      </c>
      <c r="P17" s="236">
        <v>3995</v>
      </c>
      <c r="Q17" s="236">
        <v>3644</v>
      </c>
      <c r="R17" s="236">
        <v>3847</v>
      </c>
      <c r="S17" s="236">
        <v>3917</v>
      </c>
      <c r="T17" s="236">
        <v>3988</v>
      </c>
      <c r="U17" s="237">
        <f t="shared" si="2"/>
        <v>0.89997401922577291</v>
      </c>
      <c r="V17" s="237">
        <f t="shared" si="0"/>
        <v>0.90427698574338089</v>
      </c>
      <c r="W17" s="237">
        <f t="shared" si="0"/>
        <v>0.90794768611670018</v>
      </c>
      <c r="X17" s="237">
        <f t="shared" si="0"/>
        <v>0.91784211828755258</v>
      </c>
      <c r="Y17" s="237">
        <f t="shared" si="0"/>
        <v>0.97391516333495853</v>
      </c>
      <c r="Z17" s="237">
        <f t="shared" si="0"/>
        <v>0.88360814742967997</v>
      </c>
      <c r="AA17" s="237">
        <f t="shared" si="0"/>
        <v>0.90390037593984962</v>
      </c>
      <c r="AB17" s="237">
        <f t="shared" si="0"/>
        <v>0.90755329008341057</v>
      </c>
      <c r="AC17" s="237">
        <f t="shared" si="0"/>
        <v>0.93199345641505027</v>
      </c>
      <c r="AD17" s="234">
        <v>3248</v>
      </c>
      <c r="AE17" s="234">
        <v>3039</v>
      </c>
      <c r="AF17" s="234">
        <v>3331</v>
      </c>
      <c r="AG17" s="234">
        <v>3206</v>
      </c>
      <c r="AH17" s="234">
        <v>2992</v>
      </c>
      <c r="AI17" s="234">
        <v>3360</v>
      </c>
      <c r="AJ17" s="234">
        <v>3268</v>
      </c>
      <c r="AK17" s="234">
        <v>3381</v>
      </c>
      <c r="AL17" s="236">
        <v>3278</v>
      </c>
      <c r="AM17" s="236">
        <v>1850</v>
      </c>
      <c r="AN17" s="236">
        <v>1685</v>
      </c>
      <c r="AO17" s="236">
        <v>2055</v>
      </c>
      <c r="AP17" s="236">
        <v>2010</v>
      </c>
      <c r="AQ17" s="236">
        <v>2266</v>
      </c>
      <c r="AR17" s="236">
        <v>2349</v>
      </c>
      <c r="AS17" s="236">
        <v>3079</v>
      </c>
      <c r="AT17" s="236">
        <v>2556</v>
      </c>
      <c r="AU17" s="236">
        <v>2525</v>
      </c>
      <c r="AV17" s="237">
        <f t="shared" si="3"/>
        <v>0.56958128078817738</v>
      </c>
      <c r="AW17" s="237">
        <f t="shared" si="1"/>
        <v>0.55445870352089499</v>
      </c>
      <c r="AX17" s="237">
        <f t="shared" si="1"/>
        <v>0.61693185229660763</v>
      </c>
      <c r="AY17" s="237">
        <f t="shared" si="1"/>
        <v>0.6269494697442296</v>
      </c>
      <c r="AZ17" s="237">
        <f t="shared" si="1"/>
        <v>0.75735294117647056</v>
      </c>
      <c r="BA17" s="237">
        <f t="shared" si="1"/>
        <v>0.69910714285714282</v>
      </c>
      <c r="BB17" s="237">
        <f t="shared" si="1"/>
        <v>0.94216646266829862</v>
      </c>
      <c r="BC17" s="237">
        <f t="shared" si="1"/>
        <v>0.75598935226264419</v>
      </c>
      <c r="BD17" s="237">
        <f t="shared" si="1"/>
        <v>0.77028676021964615</v>
      </c>
    </row>
    <row r="18" spans="1:56">
      <c r="A18" s="331">
        <v>110</v>
      </c>
      <c r="B18" s="45" t="s">
        <v>10</v>
      </c>
      <c r="C18" s="234">
        <v>7886</v>
      </c>
      <c r="D18" s="234">
        <v>7876</v>
      </c>
      <c r="E18" s="234">
        <v>7754</v>
      </c>
      <c r="F18" s="234">
        <v>7594</v>
      </c>
      <c r="G18" s="234">
        <v>7886</v>
      </c>
      <c r="H18" s="234">
        <v>8193</v>
      </c>
      <c r="I18" s="234">
        <v>8118</v>
      </c>
      <c r="J18" s="234">
        <v>7949</v>
      </c>
      <c r="K18" s="236">
        <v>7839</v>
      </c>
      <c r="L18" s="236">
        <v>6789</v>
      </c>
      <c r="M18" s="236">
        <v>6673</v>
      </c>
      <c r="N18" s="236">
        <v>6355</v>
      </c>
      <c r="O18" s="236">
        <v>6510</v>
      </c>
      <c r="P18" s="236">
        <v>7677</v>
      </c>
      <c r="Q18" s="236">
        <v>7197</v>
      </c>
      <c r="R18" s="236">
        <v>7564</v>
      </c>
      <c r="S18" s="236">
        <v>7024</v>
      </c>
      <c r="T18" s="236">
        <v>6945</v>
      </c>
      <c r="U18" s="237">
        <f t="shared" si="2"/>
        <v>0.86089272127821459</v>
      </c>
      <c r="V18" s="237">
        <f t="shared" si="0"/>
        <v>0.84725749111223969</v>
      </c>
      <c r="W18" s="237">
        <f t="shared" si="0"/>
        <v>0.81957699251998972</v>
      </c>
      <c r="X18" s="237">
        <f t="shared" si="0"/>
        <v>0.85725572820647877</v>
      </c>
      <c r="Y18" s="237">
        <f t="shared" si="0"/>
        <v>0.97349733705300534</v>
      </c>
      <c r="Z18" s="237">
        <f t="shared" si="0"/>
        <v>0.87843280849505678</v>
      </c>
      <c r="AA18" s="237">
        <f t="shared" si="0"/>
        <v>0.9317565902931757</v>
      </c>
      <c r="AB18" s="237">
        <f t="shared" si="0"/>
        <v>0.88363316140395021</v>
      </c>
      <c r="AC18" s="237">
        <f t="shared" si="0"/>
        <v>0.88595484117872181</v>
      </c>
      <c r="AD18" s="234">
        <v>4104</v>
      </c>
      <c r="AE18" s="234">
        <v>4324</v>
      </c>
      <c r="AF18" s="234">
        <v>4472</v>
      </c>
      <c r="AG18" s="234">
        <v>4498</v>
      </c>
      <c r="AH18" s="234">
        <v>4696</v>
      </c>
      <c r="AI18" s="234">
        <v>4978</v>
      </c>
      <c r="AJ18" s="234">
        <v>4977</v>
      </c>
      <c r="AK18" s="234">
        <v>5247</v>
      </c>
      <c r="AL18" s="236">
        <v>5348</v>
      </c>
      <c r="AM18" s="236">
        <v>2132</v>
      </c>
      <c r="AN18" s="236">
        <v>2165</v>
      </c>
      <c r="AO18" s="236">
        <v>2341</v>
      </c>
      <c r="AP18" s="236">
        <v>2448</v>
      </c>
      <c r="AQ18" s="236">
        <v>3311</v>
      </c>
      <c r="AR18" s="236">
        <v>3499</v>
      </c>
      <c r="AS18" s="236">
        <v>3564</v>
      </c>
      <c r="AT18" s="236">
        <v>3258</v>
      </c>
      <c r="AU18" s="236">
        <v>3732</v>
      </c>
      <c r="AV18" s="237">
        <f t="shared" si="3"/>
        <v>0.51949317738791423</v>
      </c>
      <c r="AW18" s="237">
        <f t="shared" si="1"/>
        <v>0.50069380203515268</v>
      </c>
      <c r="AX18" s="237">
        <f t="shared" si="1"/>
        <v>0.52347942754919496</v>
      </c>
      <c r="AY18" s="237">
        <f t="shared" si="1"/>
        <v>0.54424188528234774</v>
      </c>
      <c r="AZ18" s="237">
        <f t="shared" si="1"/>
        <v>0.70506814310051102</v>
      </c>
      <c r="BA18" s="237">
        <f t="shared" si="1"/>
        <v>0.70289272800321412</v>
      </c>
      <c r="BB18" s="237">
        <f t="shared" si="1"/>
        <v>0.7160940325497287</v>
      </c>
      <c r="BC18" s="237">
        <f t="shared" si="1"/>
        <v>0.62092624356775306</v>
      </c>
      <c r="BD18" s="237">
        <f t="shared" si="1"/>
        <v>0.69783096484667162</v>
      </c>
    </row>
    <row r="19" spans="1:56">
      <c r="A19" s="331">
        <v>111</v>
      </c>
      <c r="B19" s="45" t="s">
        <v>11</v>
      </c>
      <c r="C19" s="234">
        <v>4869</v>
      </c>
      <c r="D19" s="234">
        <v>4775</v>
      </c>
      <c r="E19" s="234">
        <v>4708</v>
      </c>
      <c r="F19" s="234">
        <v>4722</v>
      </c>
      <c r="G19" s="234">
        <v>4701</v>
      </c>
      <c r="H19" s="234">
        <v>4774</v>
      </c>
      <c r="I19" s="234">
        <v>4902</v>
      </c>
      <c r="J19" s="234">
        <v>4844</v>
      </c>
      <c r="K19" s="236">
        <v>4876</v>
      </c>
      <c r="L19" s="236">
        <v>4369</v>
      </c>
      <c r="M19" s="236">
        <v>4323</v>
      </c>
      <c r="N19" s="236">
        <v>4305</v>
      </c>
      <c r="O19" s="236">
        <v>4261</v>
      </c>
      <c r="P19" s="236">
        <v>4624</v>
      </c>
      <c r="Q19" s="236">
        <v>4416</v>
      </c>
      <c r="R19" s="236">
        <v>4705</v>
      </c>
      <c r="S19" s="236">
        <v>4445</v>
      </c>
      <c r="T19" s="236">
        <v>4610</v>
      </c>
      <c r="U19" s="237">
        <f t="shared" si="2"/>
        <v>0.89730950913945373</v>
      </c>
      <c r="V19" s="237">
        <f t="shared" si="0"/>
        <v>0.9053403141361257</v>
      </c>
      <c r="W19" s="237">
        <f t="shared" si="0"/>
        <v>0.91440101954120645</v>
      </c>
      <c r="X19" s="237">
        <f t="shared" si="0"/>
        <v>0.90237187632359173</v>
      </c>
      <c r="Y19" s="237">
        <f t="shared" si="0"/>
        <v>0.98362050627526054</v>
      </c>
      <c r="Z19" s="237">
        <f t="shared" si="0"/>
        <v>0.92501047339757014</v>
      </c>
      <c r="AA19" s="237">
        <f t="shared" si="0"/>
        <v>0.95981232150142803</v>
      </c>
      <c r="AB19" s="237">
        <f t="shared" si="0"/>
        <v>0.91763005780346818</v>
      </c>
      <c r="AC19" s="237">
        <f t="shared" si="0"/>
        <v>0.94544708777686626</v>
      </c>
      <c r="AD19" s="234">
        <v>4318</v>
      </c>
      <c r="AE19" s="234">
        <v>4183</v>
      </c>
      <c r="AF19" s="234">
        <v>4161</v>
      </c>
      <c r="AG19" s="234">
        <v>3248</v>
      </c>
      <c r="AH19" s="234">
        <v>3237</v>
      </c>
      <c r="AI19" s="234">
        <v>3258</v>
      </c>
      <c r="AJ19" s="234">
        <v>3298</v>
      </c>
      <c r="AK19" s="234">
        <v>3400</v>
      </c>
      <c r="AL19" s="236">
        <v>3363</v>
      </c>
      <c r="AM19" s="236">
        <v>2330</v>
      </c>
      <c r="AN19" s="236">
        <v>2339</v>
      </c>
      <c r="AO19" s="236">
        <v>2559</v>
      </c>
      <c r="AP19" s="236">
        <v>1990</v>
      </c>
      <c r="AQ19" s="236">
        <v>2780</v>
      </c>
      <c r="AR19" s="236">
        <v>2451</v>
      </c>
      <c r="AS19" s="236">
        <v>2629</v>
      </c>
      <c r="AT19" s="236">
        <v>2518</v>
      </c>
      <c r="AU19" s="236">
        <v>2465</v>
      </c>
      <c r="AV19" s="237">
        <f t="shared" si="3"/>
        <v>0.53960166743862903</v>
      </c>
      <c r="AW19" s="237">
        <f t="shared" si="1"/>
        <v>0.55916806120009566</v>
      </c>
      <c r="AX19" s="237">
        <f t="shared" si="1"/>
        <v>0.61499639509733239</v>
      </c>
      <c r="AY19" s="237">
        <f t="shared" si="1"/>
        <v>0.61268472906403937</v>
      </c>
      <c r="AZ19" s="237">
        <f t="shared" si="1"/>
        <v>0.85881989496447331</v>
      </c>
      <c r="BA19" s="237">
        <f t="shared" si="1"/>
        <v>0.75230202578268879</v>
      </c>
      <c r="BB19" s="237">
        <f t="shared" si="1"/>
        <v>0.79714978775015166</v>
      </c>
      <c r="BC19" s="237">
        <f t="shared" si="1"/>
        <v>0.74058823529411766</v>
      </c>
      <c r="BD19" s="237">
        <f t="shared" si="1"/>
        <v>0.73297650906928336</v>
      </c>
    </row>
    <row r="20" spans="1:56">
      <c r="A20" s="331">
        <v>112</v>
      </c>
      <c r="B20" s="45" t="s">
        <v>12</v>
      </c>
      <c r="C20" s="234">
        <v>1993</v>
      </c>
      <c r="D20" s="234">
        <v>1938</v>
      </c>
      <c r="E20" s="234">
        <v>1940</v>
      </c>
      <c r="F20" s="234">
        <v>1943</v>
      </c>
      <c r="G20" s="234">
        <v>1914</v>
      </c>
      <c r="H20" s="234">
        <v>1969</v>
      </c>
      <c r="I20" s="234">
        <v>1959</v>
      </c>
      <c r="J20" s="234">
        <v>1948</v>
      </c>
      <c r="K20" s="236">
        <v>1900</v>
      </c>
      <c r="L20" s="236">
        <v>1889</v>
      </c>
      <c r="M20" s="236">
        <v>1827</v>
      </c>
      <c r="N20" s="236">
        <v>1830</v>
      </c>
      <c r="O20" s="236">
        <v>1879</v>
      </c>
      <c r="P20" s="236">
        <v>1890</v>
      </c>
      <c r="Q20" s="236">
        <v>1894</v>
      </c>
      <c r="R20" s="236">
        <v>1942</v>
      </c>
      <c r="S20" s="236">
        <v>1881</v>
      </c>
      <c r="T20" s="236">
        <v>1845</v>
      </c>
      <c r="U20" s="237">
        <f t="shared" si="2"/>
        <v>0.94781736076266931</v>
      </c>
      <c r="V20" s="237">
        <f t="shared" si="0"/>
        <v>0.94272445820433437</v>
      </c>
      <c r="W20" s="237">
        <f t="shared" si="0"/>
        <v>0.94329896907216493</v>
      </c>
      <c r="X20" s="237">
        <f t="shared" si="0"/>
        <v>0.96706124549665462</v>
      </c>
      <c r="Y20" s="237">
        <f t="shared" si="0"/>
        <v>0.98746081504702199</v>
      </c>
      <c r="Z20" s="237">
        <f t="shared" si="0"/>
        <v>0.96190959878110716</v>
      </c>
      <c r="AA20" s="237">
        <f t="shared" si="0"/>
        <v>0.99132210311383362</v>
      </c>
      <c r="AB20" s="237">
        <f t="shared" si="0"/>
        <v>0.96560574948665301</v>
      </c>
      <c r="AC20" s="237">
        <f t="shared" si="0"/>
        <v>0.97105263157894739</v>
      </c>
      <c r="AD20" s="234">
        <v>1996</v>
      </c>
      <c r="AE20" s="234">
        <v>1988</v>
      </c>
      <c r="AF20" s="234">
        <v>1971</v>
      </c>
      <c r="AG20" s="234">
        <v>1948</v>
      </c>
      <c r="AH20" s="234">
        <v>2065</v>
      </c>
      <c r="AI20" s="234">
        <v>2063</v>
      </c>
      <c r="AJ20" s="234">
        <v>2059</v>
      </c>
      <c r="AK20" s="234">
        <v>2115</v>
      </c>
      <c r="AL20" s="236">
        <v>2113</v>
      </c>
      <c r="AM20" s="236">
        <v>1152</v>
      </c>
      <c r="AN20" s="236">
        <v>1309</v>
      </c>
      <c r="AO20" s="236">
        <v>1254</v>
      </c>
      <c r="AP20" s="236">
        <v>1437</v>
      </c>
      <c r="AQ20" s="236">
        <v>2001</v>
      </c>
      <c r="AR20" s="236">
        <v>1833</v>
      </c>
      <c r="AS20" s="236">
        <v>1730</v>
      </c>
      <c r="AT20" s="236">
        <v>1650</v>
      </c>
      <c r="AU20" s="236">
        <v>1716</v>
      </c>
      <c r="AV20" s="237">
        <f t="shared" si="3"/>
        <v>0.57715430861723449</v>
      </c>
      <c r="AW20" s="237">
        <f t="shared" si="1"/>
        <v>0.65845070422535212</v>
      </c>
      <c r="AX20" s="237">
        <f t="shared" si="1"/>
        <v>0.63622526636225263</v>
      </c>
      <c r="AY20" s="237">
        <f t="shared" si="1"/>
        <v>0.73767967145790558</v>
      </c>
      <c r="AZ20" s="237">
        <f t="shared" si="1"/>
        <v>0.96900726392251813</v>
      </c>
      <c r="BA20" s="237">
        <f t="shared" si="1"/>
        <v>0.8885118759088706</v>
      </c>
      <c r="BB20" s="237">
        <f t="shared" si="1"/>
        <v>0.84021369596891693</v>
      </c>
      <c r="BC20" s="237">
        <f t="shared" si="1"/>
        <v>0.78014184397163122</v>
      </c>
      <c r="BD20" s="237">
        <f t="shared" si="1"/>
        <v>0.81211547562707054</v>
      </c>
    </row>
    <row r="21" spans="1:56">
      <c r="A21" s="331">
        <v>113</v>
      </c>
      <c r="B21" s="45" t="s">
        <v>13</v>
      </c>
      <c r="C21" s="234">
        <v>4810</v>
      </c>
      <c r="D21" s="234">
        <v>4752</v>
      </c>
      <c r="E21" s="234">
        <v>4598</v>
      </c>
      <c r="F21" s="234">
        <v>4518</v>
      </c>
      <c r="G21" s="234">
        <v>4604</v>
      </c>
      <c r="H21" s="234">
        <v>4561</v>
      </c>
      <c r="I21" s="234">
        <v>4524</v>
      </c>
      <c r="J21" s="234">
        <v>4370</v>
      </c>
      <c r="K21" s="236">
        <v>4327</v>
      </c>
      <c r="L21" s="236">
        <v>4390</v>
      </c>
      <c r="M21" s="236">
        <v>4253</v>
      </c>
      <c r="N21" s="236">
        <v>3989</v>
      </c>
      <c r="O21" s="236">
        <v>3936</v>
      </c>
      <c r="P21" s="236">
        <v>4328</v>
      </c>
      <c r="Q21" s="236">
        <v>3976</v>
      </c>
      <c r="R21" s="236">
        <v>4180</v>
      </c>
      <c r="S21" s="236">
        <v>3826</v>
      </c>
      <c r="T21" s="236">
        <v>3760</v>
      </c>
      <c r="U21" s="237">
        <f t="shared" si="2"/>
        <v>0.91268191268191268</v>
      </c>
      <c r="V21" s="237">
        <f t="shared" si="0"/>
        <v>0.8949915824915825</v>
      </c>
      <c r="W21" s="237">
        <f t="shared" si="0"/>
        <v>0.86755110917790346</v>
      </c>
      <c r="X21" s="237">
        <f t="shared" si="0"/>
        <v>0.87118193891102258</v>
      </c>
      <c r="Y21" s="237">
        <f t="shared" si="0"/>
        <v>0.94005212858384013</v>
      </c>
      <c r="Z21" s="237">
        <f t="shared" si="0"/>
        <v>0.8717386538039904</v>
      </c>
      <c r="AA21" s="237">
        <f t="shared" si="0"/>
        <v>0.92396109637488943</v>
      </c>
      <c r="AB21" s="237">
        <f t="shared" si="0"/>
        <v>0.87551487414187645</v>
      </c>
      <c r="AC21" s="237">
        <f t="shared" si="0"/>
        <v>0.86896232955858566</v>
      </c>
      <c r="AD21" s="234">
        <v>2698</v>
      </c>
      <c r="AE21" s="234">
        <v>2629</v>
      </c>
      <c r="AF21" s="234">
        <v>2638</v>
      </c>
      <c r="AG21" s="234">
        <v>2665</v>
      </c>
      <c r="AH21" s="234">
        <v>2561</v>
      </c>
      <c r="AI21" s="234">
        <v>2718</v>
      </c>
      <c r="AJ21" s="234">
        <v>2651</v>
      </c>
      <c r="AK21" s="234">
        <v>2787</v>
      </c>
      <c r="AL21" s="236">
        <v>2680</v>
      </c>
      <c r="AM21" s="236">
        <v>1442</v>
      </c>
      <c r="AN21" s="236">
        <v>1630</v>
      </c>
      <c r="AO21" s="236">
        <v>1285</v>
      </c>
      <c r="AP21" s="236">
        <v>1244</v>
      </c>
      <c r="AQ21" s="236">
        <v>2203</v>
      </c>
      <c r="AR21" s="236">
        <v>1605</v>
      </c>
      <c r="AS21" s="236">
        <v>1915</v>
      </c>
      <c r="AT21" s="236">
        <v>1687</v>
      </c>
      <c r="AU21" s="236">
        <v>2091</v>
      </c>
      <c r="AV21" s="237">
        <f t="shared" si="3"/>
        <v>0.53446997776130467</v>
      </c>
      <c r="AW21" s="237">
        <f t="shared" si="1"/>
        <v>0.62000760745530625</v>
      </c>
      <c r="AX21" s="237">
        <f t="shared" si="1"/>
        <v>0.48711144806671719</v>
      </c>
      <c r="AY21" s="237">
        <f t="shared" si="1"/>
        <v>0.46679174484052532</v>
      </c>
      <c r="AZ21" s="237">
        <f t="shared" si="1"/>
        <v>0.86021085513471296</v>
      </c>
      <c r="BA21" s="237">
        <f t="shared" si="1"/>
        <v>0.59050772626931569</v>
      </c>
      <c r="BB21" s="237">
        <f t="shared" si="1"/>
        <v>0.72236891738966424</v>
      </c>
      <c r="BC21" s="237">
        <f t="shared" si="1"/>
        <v>0.60531036957301754</v>
      </c>
      <c r="BD21" s="237">
        <f t="shared" si="1"/>
        <v>0.78022388059701497</v>
      </c>
    </row>
    <row r="22" spans="1:56">
      <c r="A22" s="331">
        <v>114</v>
      </c>
      <c r="B22" s="45" t="s">
        <v>14</v>
      </c>
      <c r="C22" s="234">
        <v>5503</v>
      </c>
      <c r="D22" s="234">
        <v>5570</v>
      </c>
      <c r="E22" s="234">
        <v>5291</v>
      </c>
      <c r="F22" s="234">
        <v>5202</v>
      </c>
      <c r="G22" s="234">
        <v>5146</v>
      </c>
      <c r="H22" s="234">
        <v>5192</v>
      </c>
      <c r="I22" s="234">
        <v>5018</v>
      </c>
      <c r="J22" s="234">
        <v>4752</v>
      </c>
      <c r="K22" s="236">
        <v>4724</v>
      </c>
      <c r="L22" s="236">
        <v>5277</v>
      </c>
      <c r="M22" s="236">
        <v>5239</v>
      </c>
      <c r="N22" s="236">
        <v>4974</v>
      </c>
      <c r="O22" s="236">
        <v>4885</v>
      </c>
      <c r="P22" s="236">
        <v>5014</v>
      </c>
      <c r="Q22" s="236">
        <v>4958</v>
      </c>
      <c r="R22" s="236">
        <v>4894</v>
      </c>
      <c r="S22" s="236">
        <v>4554</v>
      </c>
      <c r="T22" s="236">
        <v>4528</v>
      </c>
      <c r="U22" s="237">
        <f t="shared" si="2"/>
        <v>0.95893149191350169</v>
      </c>
      <c r="V22" s="237">
        <f t="shared" si="0"/>
        <v>0.94057450628366246</v>
      </c>
      <c r="W22" s="237">
        <f t="shared" si="0"/>
        <v>0.94008694008694005</v>
      </c>
      <c r="X22" s="237">
        <f t="shared" si="0"/>
        <v>0.93906189926951178</v>
      </c>
      <c r="Y22" s="237">
        <f t="shared" si="0"/>
        <v>0.97434900893898169</v>
      </c>
      <c r="Z22" s="237">
        <f t="shared" si="0"/>
        <v>0.95493066255778125</v>
      </c>
      <c r="AA22" s="237">
        <f t="shared" si="0"/>
        <v>0.97528895974491825</v>
      </c>
      <c r="AB22" s="237">
        <f t="shared" si="0"/>
        <v>0.95833333333333337</v>
      </c>
      <c r="AC22" s="237">
        <f t="shared" si="0"/>
        <v>0.95850973751058421</v>
      </c>
      <c r="AD22" s="234">
        <v>5401</v>
      </c>
      <c r="AE22" s="234">
        <v>5425</v>
      </c>
      <c r="AF22" s="234">
        <v>5315</v>
      </c>
      <c r="AG22" s="234">
        <v>5991</v>
      </c>
      <c r="AH22" s="234">
        <v>5843</v>
      </c>
      <c r="AI22" s="234">
        <v>5979</v>
      </c>
      <c r="AJ22" s="234">
        <v>5978</v>
      </c>
      <c r="AK22" s="234">
        <v>6054</v>
      </c>
      <c r="AL22" s="236">
        <v>5963</v>
      </c>
      <c r="AM22" s="236">
        <v>3453</v>
      </c>
      <c r="AN22" s="236">
        <v>3559</v>
      </c>
      <c r="AO22" s="236">
        <v>3616</v>
      </c>
      <c r="AP22" s="236">
        <v>3994</v>
      </c>
      <c r="AQ22" s="236">
        <v>5271</v>
      </c>
      <c r="AR22" s="236">
        <v>4707</v>
      </c>
      <c r="AS22" s="236">
        <v>5058</v>
      </c>
      <c r="AT22" s="236">
        <v>4568</v>
      </c>
      <c r="AU22" s="236">
        <v>4723</v>
      </c>
      <c r="AV22" s="237">
        <f t="shared" si="3"/>
        <v>0.63932605073134607</v>
      </c>
      <c r="AW22" s="237">
        <f t="shared" si="1"/>
        <v>0.65603686635944702</v>
      </c>
      <c r="AX22" s="237">
        <f t="shared" si="1"/>
        <v>0.68033866415804323</v>
      </c>
      <c r="AY22" s="237">
        <f t="shared" si="1"/>
        <v>0.66666666666666663</v>
      </c>
      <c r="AZ22" s="237">
        <f t="shared" si="1"/>
        <v>0.90210508300530545</v>
      </c>
      <c r="BA22" s="237">
        <f t="shared" si="1"/>
        <v>0.78725539387857502</v>
      </c>
      <c r="BB22" s="237">
        <f t="shared" si="1"/>
        <v>0.84610237537638011</v>
      </c>
      <c r="BC22" s="237">
        <f t="shared" si="1"/>
        <v>0.75454245127188635</v>
      </c>
      <c r="BD22" s="237">
        <f t="shared" si="1"/>
        <v>0.79205098104980709</v>
      </c>
    </row>
    <row r="23" spans="1:56">
      <c r="A23" s="331">
        <v>115</v>
      </c>
      <c r="B23" s="45" t="s">
        <v>15</v>
      </c>
      <c r="C23" s="234">
        <v>4037</v>
      </c>
      <c r="D23" s="234">
        <v>4361</v>
      </c>
      <c r="E23" s="234">
        <v>4309</v>
      </c>
      <c r="F23" s="234">
        <v>4187</v>
      </c>
      <c r="G23" s="234">
        <v>4189</v>
      </c>
      <c r="H23" s="234">
        <v>4226</v>
      </c>
      <c r="I23" s="234">
        <v>4038</v>
      </c>
      <c r="J23" s="234">
        <v>3809</v>
      </c>
      <c r="K23" s="236">
        <v>3769</v>
      </c>
      <c r="L23" s="236">
        <v>3814</v>
      </c>
      <c r="M23" s="236">
        <v>4072</v>
      </c>
      <c r="N23" s="236">
        <v>4047</v>
      </c>
      <c r="O23" s="236">
        <v>3871</v>
      </c>
      <c r="P23" s="236">
        <v>4093</v>
      </c>
      <c r="Q23" s="236">
        <v>4005</v>
      </c>
      <c r="R23" s="236">
        <v>3854</v>
      </c>
      <c r="S23" s="236">
        <v>3411</v>
      </c>
      <c r="T23" s="236">
        <v>3538</v>
      </c>
      <c r="U23" s="237">
        <f t="shared" si="2"/>
        <v>0.94476096110973495</v>
      </c>
      <c r="V23" s="237">
        <f t="shared" si="0"/>
        <v>0.93373079568906214</v>
      </c>
      <c r="W23" s="237">
        <f t="shared" si="0"/>
        <v>0.93919702947319561</v>
      </c>
      <c r="X23" s="237">
        <f t="shared" si="0"/>
        <v>0.92452830188679247</v>
      </c>
      <c r="Y23" s="237">
        <f t="shared" si="0"/>
        <v>0.97708283599904511</v>
      </c>
      <c r="Z23" s="237">
        <f t="shared" si="0"/>
        <v>0.94770468528159013</v>
      </c>
      <c r="AA23" s="237">
        <f t="shared" si="0"/>
        <v>0.95443288756810307</v>
      </c>
      <c r="AB23" s="237">
        <f t="shared" si="0"/>
        <v>0.89551063271199793</v>
      </c>
      <c r="AC23" s="237">
        <f t="shared" si="0"/>
        <v>0.93871053329795706</v>
      </c>
      <c r="AD23" s="234">
        <v>4113</v>
      </c>
      <c r="AE23" s="234">
        <v>4192</v>
      </c>
      <c r="AF23" s="234">
        <v>4054</v>
      </c>
      <c r="AG23" s="234">
        <v>3761</v>
      </c>
      <c r="AH23" s="234">
        <v>3609</v>
      </c>
      <c r="AI23" s="234">
        <v>3487</v>
      </c>
      <c r="AJ23" s="234">
        <v>3525</v>
      </c>
      <c r="AK23" s="234">
        <v>3512</v>
      </c>
      <c r="AL23" s="236">
        <v>3388</v>
      </c>
      <c r="AM23" s="236">
        <v>2355</v>
      </c>
      <c r="AN23" s="236">
        <v>2354</v>
      </c>
      <c r="AO23" s="236">
        <v>2488</v>
      </c>
      <c r="AP23" s="236">
        <v>2449</v>
      </c>
      <c r="AQ23" s="236">
        <v>3222</v>
      </c>
      <c r="AR23" s="236">
        <v>2719</v>
      </c>
      <c r="AS23" s="236">
        <v>2609</v>
      </c>
      <c r="AT23" s="236">
        <v>2511</v>
      </c>
      <c r="AU23" s="236">
        <v>2552</v>
      </c>
      <c r="AV23" s="237">
        <f t="shared" si="3"/>
        <v>0.57257476294675425</v>
      </c>
      <c r="AW23" s="237">
        <f t="shared" si="1"/>
        <v>0.56154580152671751</v>
      </c>
      <c r="AX23" s="237">
        <f t="shared" si="1"/>
        <v>0.61371484953132704</v>
      </c>
      <c r="AY23" s="237">
        <f t="shared" si="1"/>
        <v>0.65115660728529645</v>
      </c>
      <c r="AZ23" s="237">
        <f t="shared" si="1"/>
        <v>0.89276807980049877</v>
      </c>
      <c r="BA23" s="237">
        <f t="shared" si="1"/>
        <v>0.77975336965873243</v>
      </c>
      <c r="BB23" s="237">
        <f t="shared" si="1"/>
        <v>0.74014184397163119</v>
      </c>
      <c r="BC23" s="237">
        <f t="shared" si="1"/>
        <v>0.71497722095671978</v>
      </c>
      <c r="BD23" s="237">
        <f t="shared" si="1"/>
        <v>0.75324675324675328</v>
      </c>
    </row>
    <row r="24" spans="1:56">
      <c r="A24" s="331">
        <v>116</v>
      </c>
      <c r="B24" s="45" t="s">
        <v>83</v>
      </c>
      <c r="C24" s="234">
        <v>589</v>
      </c>
      <c r="D24" s="234">
        <v>588</v>
      </c>
      <c r="E24" s="234">
        <v>618</v>
      </c>
      <c r="F24" s="234">
        <v>597</v>
      </c>
      <c r="G24" s="234">
        <v>633</v>
      </c>
      <c r="H24" s="234">
        <v>636</v>
      </c>
      <c r="I24" s="234">
        <v>608</v>
      </c>
      <c r="J24" s="234">
        <v>620</v>
      </c>
      <c r="K24" s="236">
        <v>563</v>
      </c>
      <c r="L24" s="236">
        <v>542</v>
      </c>
      <c r="M24" s="236">
        <v>542</v>
      </c>
      <c r="N24" s="236">
        <v>554</v>
      </c>
      <c r="O24" s="236">
        <v>552</v>
      </c>
      <c r="P24" s="236">
        <v>625</v>
      </c>
      <c r="Q24" s="236">
        <v>581</v>
      </c>
      <c r="R24" s="236">
        <v>606</v>
      </c>
      <c r="S24" s="236">
        <v>604</v>
      </c>
      <c r="T24" s="236">
        <v>529</v>
      </c>
      <c r="U24" s="237">
        <f t="shared" si="2"/>
        <v>0.92020373514431242</v>
      </c>
      <c r="V24" s="237">
        <f t="shared" si="0"/>
        <v>0.92176870748299322</v>
      </c>
      <c r="W24" s="237">
        <f t="shared" si="0"/>
        <v>0.8964401294498382</v>
      </c>
      <c r="X24" s="237">
        <f t="shared" si="0"/>
        <v>0.92462311557788945</v>
      </c>
      <c r="Y24" s="237">
        <f t="shared" si="0"/>
        <v>0.9873617693522907</v>
      </c>
      <c r="Z24" s="237">
        <f t="shared" si="0"/>
        <v>0.91352201257861632</v>
      </c>
      <c r="AA24" s="237">
        <f t="shared" si="0"/>
        <v>0.99671052631578949</v>
      </c>
      <c r="AB24" s="237">
        <f t="shared" si="0"/>
        <v>0.97419354838709682</v>
      </c>
      <c r="AC24" s="237">
        <f t="shared" si="0"/>
        <v>0.93960923623445824</v>
      </c>
      <c r="AD24" s="234">
        <v>414</v>
      </c>
      <c r="AE24" s="234">
        <v>395</v>
      </c>
      <c r="AF24" s="234">
        <v>419</v>
      </c>
      <c r="AG24" s="234">
        <v>400</v>
      </c>
      <c r="AH24" s="234">
        <v>404</v>
      </c>
      <c r="AI24" s="234">
        <v>439</v>
      </c>
      <c r="AJ24" s="234">
        <v>461</v>
      </c>
      <c r="AK24" s="234">
        <v>500</v>
      </c>
      <c r="AL24" s="236">
        <v>505</v>
      </c>
      <c r="AM24" s="236">
        <v>198</v>
      </c>
      <c r="AN24" s="236">
        <v>206</v>
      </c>
      <c r="AO24" s="236">
        <v>270</v>
      </c>
      <c r="AP24" s="236">
        <v>244</v>
      </c>
      <c r="AQ24" s="236">
        <v>387</v>
      </c>
      <c r="AR24" s="236">
        <v>354</v>
      </c>
      <c r="AS24" s="236">
        <v>454</v>
      </c>
      <c r="AT24" s="236">
        <v>432</v>
      </c>
      <c r="AU24" s="236">
        <v>408</v>
      </c>
      <c r="AV24" s="237">
        <f t="shared" si="3"/>
        <v>0.47826086956521741</v>
      </c>
      <c r="AW24" s="237">
        <f t="shared" si="1"/>
        <v>0.52151898734177216</v>
      </c>
      <c r="AX24" s="237">
        <f t="shared" si="1"/>
        <v>0.64439140811455842</v>
      </c>
      <c r="AY24" s="237">
        <f t="shared" si="1"/>
        <v>0.61</v>
      </c>
      <c r="AZ24" s="237">
        <f t="shared" si="1"/>
        <v>0.95792079207920788</v>
      </c>
      <c r="BA24" s="237">
        <f t="shared" si="1"/>
        <v>0.806378132118451</v>
      </c>
      <c r="BB24" s="237">
        <f t="shared" si="1"/>
        <v>0.98481561822125818</v>
      </c>
      <c r="BC24" s="237">
        <f t="shared" si="1"/>
        <v>0.86399999999999999</v>
      </c>
      <c r="BD24" s="237">
        <f t="shared" si="1"/>
        <v>0.80792079207920797</v>
      </c>
    </row>
    <row r="25" spans="1:56">
      <c r="A25" s="331">
        <v>117</v>
      </c>
      <c r="B25" s="45" t="s">
        <v>17</v>
      </c>
      <c r="C25" s="234">
        <v>692</v>
      </c>
      <c r="D25" s="234">
        <v>655</v>
      </c>
      <c r="E25" s="234">
        <v>641</v>
      </c>
      <c r="F25" s="234">
        <v>643</v>
      </c>
      <c r="G25" s="234">
        <v>660</v>
      </c>
      <c r="H25" s="234">
        <v>679</v>
      </c>
      <c r="I25" s="234">
        <v>673</v>
      </c>
      <c r="J25" s="234">
        <v>675</v>
      </c>
      <c r="K25" s="236">
        <v>677</v>
      </c>
      <c r="L25" s="236">
        <v>663</v>
      </c>
      <c r="M25" s="236">
        <v>619</v>
      </c>
      <c r="N25" s="236">
        <v>592</v>
      </c>
      <c r="O25" s="236">
        <v>621</v>
      </c>
      <c r="P25" s="236">
        <v>646</v>
      </c>
      <c r="Q25" s="236">
        <v>644</v>
      </c>
      <c r="R25" s="236">
        <v>663</v>
      </c>
      <c r="S25" s="236">
        <v>656</v>
      </c>
      <c r="T25" s="236">
        <v>660</v>
      </c>
      <c r="U25" s="237">
        <f t="shared" si="2"/>
        <v>0.95809248554913296</v>
      </c>
      <c r="V25" s="237">
        <f t="shared" si="2"/>
        <v>0.94503816793893125</v>
      </c>
      <c r="W25" s="237">
        <f t="shared" si="2"/>
        <v>0.92355694227769114</v>
      </c>
      <c r="X25" s="237">
        <f t="shared" si="2"/>
        <v>0.96578538102643852</v>
      </c>
      <c r="Y25" s="237">
        <f t="shared" si="2"/>
        <v>0.97878787878787876</v>
      </c>
      <c r="Z25" s="237">
        <f t="shared" ref="Z25:AC88" si="4">+Q25/H25</f>
        <v>0.94845360824742264</v>
      </c>
      <c r="AA25" s="237">
        <f t="shared" si="4"/>
        <v>0.98514115898959886</v>
      </c>
      <c r="AB25" s="237">
        <f t="shared" si="4"/>
        <v>0.97185185185185186</v>
      </c>
      <c r="AC25" s="237">
        <f t="shared" si="4"/>
        <v>0.97488921713441656</v>
      </c>
      <c r="AD25" s="234">
        <v>549</v>
      </c>
      <c r="AE25" s="234">
        <v>592</v>
      </c>
      <c r="AF25" s="234">
        <v>598</v>
      </c>
      <c r="AG25" s="234">
        <v>603</v>
      </c>
      <c r="AH25" s="234">
        <v>664</v>
      </c>
      <c r="AI25" s="234">
        <v>733</v>
      </c>
      <c r="AJ25" s="234">
        <v>790</v>
      </c>
      <c r="AK25" s="234">
        <v>800</v>
      </c>
      <c r="AL25" s="236">
        <v>801</v>
      </c>
      <c r="AM25" s="236">
        <v>355</v>
      </c>
      <c r="AN25" s="236">
        <v>389</v>
      </c>
      <c r="AO25" s="236">
        <v>388</v>
      </c>
      <c r="AP25" s="236">
        <v>432</v>
      </c>
      <c r="AQ25" s="236">
        <v>650</v>
      </c>
      <c r="AR25" s="236">
        <v>668</v>
      </c>
      <c r="AS25" s="236">
        <v>664</v>
      </c>
      <c r="AT25" s="236">
        <v>594</v>
      </c>
      <c r="AU25" s="236">
        <v>695</v>
      </c>
      <c r="AV25" s="237">
        <f t="shared" si="3"/>
        <v>0.6466302367941712</v>
      </c>
      <c r="AW25" s="237">
        <f t="shared" si="3"/>
        <v>0.65709459459459463</v>
      </c>
      <c r="AX25" s="237">
        <f t="shared" si="3"/>
        <v>0.6488294314381271</v>
      </c>
      <c r="AY25" s="237">
        <f t="shared" si="3"/>
        <v>0.71641791044776115</v>
      </c>
      <c r="AZ25" s="237">
        <f t="shared" si="3"/>
        <v>0.97891566265060237</v>
      </c>
      <c r="BA25" s="237">
        <f t="shared" ref="BA25:BD88" si="5">+AR25/AI25</f>
        <v>0.91132332878581168</v>
      </c>
      <c r="BB25" s="237">
        <f t="shared" si="5"/>
        <v>0.84050632911392409</v>
      </c>
      <c r="BC25" s="237">
        <f t="shared" si="5"/>
        <v>0.74250000000000005</v>
      </c>
      <c r="BD25" s="237">
        <f t="shared" si="5"/>
        <v>0.86766541822721599</v>
      </c>
    </row>
    <row r="26" spans="1:56">
      <c r="A26" s="331">
        <v>118</v>
      </c>
      <c r="B26" s="45" t="s">
        <v>18</v>
      </c>
      <c r="C26" s="234">
        <v>5059</v>
      </c>
      <c r="D26" s="234">
        <v>4995</v>
      </c>
      <c r="E26" s="234">
        <v>5110</v>
      </c>
      <c r="F26" s="234">
        <v>5019</v>
      </c>
      <c r="G26" s="234">
        <v>5358</v>
      </c>
      <c r="H26" s="234">
        <v>5503</v>
      </c>
      <c r="I26" s="234">
        <v>5504</v>
      </c>
      <c r="J26" s="234">
        <v>5545</v>
      </c>
      <c r="K26" s="236">
        <v>5549</v>
      </c>
      <c r="L26" s="236">
        <v>4541</v>
      </c>
      <c r="M26" s="236">
        <v>4473</v>
      </c>
      <c r="N26" s="236">
        <v>4629</v>
      </c>
      <c r="O26" s="236">
        <v>4496</v>
      </c>
      <c r="P26" s="236">
        <v>5164</v>
      </c>
      <c r="Q26" s="236">
        <v>4969</v>
      </c>
      <c r="R26" s="236">
        <v>5355</v>
      </c>
      <c r="S26" s="236">
        <v>5066</v>
      </c>
      <c r="T26" s="236">
        <v>5056</v>
      </c>
      <c r="U26" s="237">
        <f t="shared" si="2"/>
        <v>0.89760822296896625</v>
      </c>
      <c r="V26" s="237">
        <f t="shared" si="2"/>
        <v>0.89549549549549545</v>
      </c>
      <c r="W26" s="237">
        <f t="shared" si="2"/>
        <v>0.90587084148727981</v>
      </c>
      <c r="X26" s="237">
        <f t="shared" si="2"/>
        <v>0.89579597529388322</v>
      </c>
      <c r="Y26" s="237">
        <f t="shared" si="2"/>
        <v>0.96379245987308693</v>
      </c>
      <c r="Z26" s="237">
        <f t="shared" si="4"/>
        <v>0.90296202071597309</v>
      </c>
      <c r="AA26" s="237">
        <f t="shared" si="4"/>
        <v>0.97292877906976749</v>
      </c>
      <c r="AB26" s="237">
        <f t="shared" si="4"/>
        <v>0.91361587015329127</v>
      </c>
      <c r="AC26" s="237">
        <f t="shared" si="4"/>
        <v>0.91115516309244904</v>
      </c>
      <c r="AD26" s="234">
        <v>4102</v>
      </c>
      <c r="AE26" s="234">
        <v>4247</v>
      </c>
      <c r="AF26" s="234">
        <v>4148</v>
      </c>
      <c r="AG26" s="234">
        <v>4311</v>
      </c>
      <c r="AH26" s="234">
        <v>4215</v>
      </c>
      <c r="AI26" s="234">
        <v>4613</v>
      </c>
      <c r="AJ26" s="234">
        <v>4640</v>
      </c>
      <c r="AK26" s="234">
        <v>4731</v>
      </c>
      <c r="AL26" s="236">
        <v>4717</v>
      </c>
      <c r="AM26" s="236">
        <v>2417</v>
      </c>
      <c r="AN26" s="236">
        <v>2716</v>
      </c>
      <c r="AO26" s="236">
        <v>2472</v>
      </c>
      <c r="AP26" s="236">
        <v>2679</v>
      </c>
      <c r="AQ26" s="236">
        <v>4050</v>
      </c>
      <c r="AR26" s="236">
        <v>3913</v>
      </c>
      <c r="AS26" s="236">
        <v>3607</v>
      </c>
      <c r="AT26" s="236">
        <v>3407</v>
      </c>
      <c r="AU26" s="236">
        <v>3494</v>
      </c>
      <c r="AV26" s="237">
        <f t="shared" si="3"/>
        <v>0.58922476840565574</v>
      </c>
      <c r="AW26" s="237">
        <f t="shared" si="3"/>
        <v>0.63951024252413469</v>
      </c>
      <c r="AX26" s="237">
        <f t="shared" si="3"/>
        <v>0.59594985535197686</v>
      </c>
      <c r="AY26" s="237">
        <f t="shared" si="3"/>
        <v>0.62143354210160051</v>
      </c>
      <c r="AZ26" s="237">
        <f t="shared" si="3"/>
        <v>0.96085409252669041</v>
      </c>
      <c r="BA26" s="237">
        <f t="shared" si="5"/>
        <v>0.84825493171471922</v>
      </c>
      <c r="BB26" s="237">
        <f t="shared" si="5"/>
        <v>0.77737068965517242</v>
      </c>
      <c r="BC26" s="237">
        <f t="shared" si="5"/>
        <v>0.72014373282604105</v>
      </c>
      <c r="BD26" s="237">
        <f t="shared" si="5"/>
        <v>0.7407250370998516</v>
      </c>
    </row>
    <row r="27" spans="1:56">
      <c r="A27" s="331">
        <v>119</v>
      </c>
      <c r="B27" s="45" t="s">
        <v>19</v>
      </c>
      <c r="C27" s="234">
        <v>14329</v>
      </c>
      <c r="D27" s="234">
        <v>14195</v>
      </c>
      <c r="E27" s="234">
        <v>14260</v>
      </c>
      <c r="F27" s="234">
        <v>14126</v>
      </c>
      <c r="G27" s="234">
        <v>14545</v>
      </c>
      <c r="H27" s="234">
        <v>14829</v>
      </c>
      <c r="I27" s="234">
        <v>14451</v>
      </c>
      <c r="J27" s="234">
        <v>14606</v>
      </c>
      <c r="K27" s="236">
        <v>14386</v>
      </c>
      <c r="L27" s="236">
        <v>13445</v>
      </c>
      <c r="M27" s="236">
        <v>13363</v>
      </c>
      <c r="N27" s="236">
        <v>13484</v>
      </c>
      <c r="O27" s="236">
        <v>13296</v>
      </c>
      <c r="P27" s="236">
        <v>14253</v>
      </c>
      <c r="Q27" s="236">
        <v>14108</v>
      </c>
      <c r="R27" s="236">
        <v>14343</v>
      </c>
      <c r="S27" s="236">
        <v>14260</v>
      </c>
      <c r="T27" s="236">
        <v>13584</v>
      </c>
      <c r="U27" s="237">
        <f t="shared" si="2"/>
        <v>0.93830693000209364</v>
      </c>
      <c r="V27" s="237">
        <f t="shared" si="2"/>
        <v>0.94138781261007398</v>
      </c>
      <c r="W27" s="237">
        <f t="shared" si="2"/>
        <v>0.94558204768583454</v>
      </c>
      <c r="X27" s="237">
        <f t="shared" si="2"/>
        <v>0.94124309783378168</v>
      </c>
      <c r="Y27" s="237">
        <f t="shared" si="2"/>
        <v>0.97992437263664489</v>
      </c>
      <c r="Z27" s="237">
        <f t="shared" si="4"/>
        <v>0.95137905455526328</v>
      </c>
      <c r="AA27" s="237">
        <f t="shared" si="4"/>
        <v>0.99252646875648742</v>
      </c>
      <c r="AB27" s="237">
        <f t="shared" si="4"/>
        <v>0.97631110502533203</v>
      </c>
      <c r="AC27" s="237">
        <f t="shared" si="4"/>
        <v>0.94425135548449879</v>
      </c>
      <c r="AD27" s="234">
        <v>14132</v>
      </c>
      <c r="AE27" s="234">
        <v>13858</v>
      </c>
      <c r="AF27" s="234">
        <v>13542</v>
      </c>
      <c r="AG27" s="234">
        <v>13508</v>
      </c>
      <c r="AH27" s="234">
        <v>13362</v>
      </c>
      <c r="AI27" s="234">
        <v>13754</v>
      </c>
      <c r="AJ27" s="234">
        <v>14394</v>
      </c>
      <c r="AK27" s="234">
        <v>15151</v>
      </c>
      <c r="AL27" s="236">
        <v>13702</v>
      </c>
      <c r="AM27" s="236">
        <v>8754</v>
      </c>
      <c r="AN27" s="236">
        <v>8464</v>
      </c>
      <c r="AO27" s="236">
        <v>9059</v>
      </c>
      <c r="AP27" s="236">
        <v>9191</v>
      </c>
      <c r="AQ27" s="236">
        <v>12412</v>
      </c>
      <c r="AR27" s="236">
        <v>11418</v>
      </c>
      <c r="AS27" s="236">
        <v>11867</v>
      </c>
      <c r="AT27" s="236">
        <v>11313</v>
      </c>
      <c r="AU27" s="236">
        <v>11253</v>
      </c>
      <c r="AV27" s="237">
        <f t="shared" si="3"/>
        <v>0.61944523068213986</v>
      </c>
      <c r="AW27" s="237">
        <f t="shared" si="3"/>
        <v>0.61076634434983401</v>
      </c>
      <c r="AX27" s="237">
        <f t="shared" si="3"/>
        <v>0.66895584108698858</v>
      </c>
      <c r="AY27" s="237">
        <f t="shared" si="3"/>
        <v>0.68041160793603794</v>
      </c>
      <c r="AZ27" s="237">
        <f t="shared" si="3"/>
        <v>0.92890285885346502</v>
      </c>
      <c r="BA27" s="237">
        <f t="shared" si="5"/>
        <v>0.8301584993456449</v>
      </c>
      <c r="BB27" s="237">
        <f t="shared" si="5"/>
        <v>0.82444073919688754</v>
      </c>
      <c r="BC27" s="237">
        <f t="shared" si="5"/>
        <v>0.74668338723516603</v>
      </c>
      <c r="BD27" s="237">
        <f t="shared" si="5"/>
        <v>0.82126696832579182</v>
      </c>
    </row>
    <row r="28" spans="1:56">
      <c r="A28" s="331">
        <v>120</v>
      </c>
      <c r="B28" s="45" t="s">
        <v>85</v>
      </c>
      <c r="C28" s="234">
        <v>1198</v>
      </c>
      <c r="D28" s="234">
        <v>1176</v>
      </c>
      <c r="E28" s="234">
        <v>1162</v>
      </c>
      <c r="F28" s="234">
        <v>1103</v>
      </c>
      <c r="G28" s="234">
        <v>1143</v>
      </c>
      <c r="H28" s="234">
        <v>1226</v>
      </c>
      <c r="I28" s="234">
        <v>1251</v>
      </c>
      <c r="J28" s="234">
        <v>1221</v>
      </c>
      <c r="K28" s="236">
        <v>1196</v>
      </c>
      <c r="L28" s="236">
        <v>1168</v>
      </c>
      <c r="M28" s="236">
        <v>1153</v>
      </c>
      <c r="N28" s="236">
        <v>1121</v>
      </c>
      <c r="O28" s="236">
        <v>1074</v>
      </c>
      <c r="P28" s="236">
        <v>1140</v>
      </c>
      <c r="Q28" s="236">
        <v>1193</v>
      </c>
      <c r="R28" s="236">
        <v>1226</v>
      </c>
      <c r="S28" s="236">
        <v>1193</v>
      </c>
      <c r="T28" s="236">
        <v>1163</v>
      </c>
      <c r="U28" s="237">
        <f t="shared" si="2"/>
        <v>0.97495826377295491</v>
      </c>
      <c r="V28" s="237">
        <f t="shared" si="2"/>
        <v>0.98044217687074831</v>
      </c>
      <c r="W28" s="237">
        <f t="shared" si="2"/>
        <v>0.96471600688468162</v>
      </c>
      <c r="X28" s="237">
        <f t="shared" si="2"/>
        <v>0.97370806890299189</v>
      </c>
      <c r="Y28" s="237">
        <f t="shared" si="2"/>
        <v>0.99737532808398954</v>
      </c>
      <c r="Z28" s="237">
        <f t="shared" si="4"/>
        <v>0.9730831973898858</v>
      </c>
      <c r="AA28" s="237">
        <f t="shared" si="4"/>
        <v>0.98001598721023186</v>
      </c>
      <c r="AB28" s="237">
        <f t="shared" si="4"/>
        <v>0.9770679770679771</v>
      </c>
      <c r="AC28" s="237">
        <f t="shared" si="4"/>
        <v>0.97240802675585281</v>
      </c>
      <c r="AD28" s="234">
        <v>1233</v>
      </c>
      <c r="AE28" s="234">
        <v>1193</v>
      </c>
      <c r="AF28" s="234">
        <v>1107</v>
      </c>
      <c r="AG28" s="234" t="e">
        <v>#N/A</v>
      </c>
      <c r="AH28" s="234" t="e">
        <v>#N/A</v>
      </c>
      <c r="AI28" s="234">
        <v>1034</v>
      </c>
      <c r="AJ28" s="234">
        <v>1089</v>
      </c>
      <c r="AK28" s="234">
        <v>1123</v>
      </c>
      <c r="AL28" s="236">
        <v>1197</v>
      </c>
      <c r="AM28" s="236">
        <v>901</v>
      </c>
      <c r="AN28" s="236">
        <v>888</v>
      </c>
      <c r="AO28" s="236">
        <v>815</v>
      </c>
      <c r="AP28" s="236" t="e">
        <v>#N/A</v>
      </c>
      <c r="AQ28" s="236" t="e">
        <v>#N/A</v>
      </c>
      <c r="AR28" s="236">
        <v>974</v>
      </c>
      <c r="AS28" s="236">
        <v>841</v>
      </c>
      <c r="AT28" s="236">
        <v>841</v>
      </c>
      <c r="AU28" s="236">
        <v>1028</v>
      </c>
      <c r="AV28" s="237">
        <f t="shared" si="3"/>
        <v>0.73073803730738041</v>
      </c>
      <c r="AW28" s="237">
        <f t="shared" si="3"/>
        <v>0.74434199497066222</v>
      </c>
      <c r="AX28" s="237">
        <f t="shared" si="3"/>
        <v>0.73622402890695571</v>
      </c>
      <c r="AY28" s="237" t="e">
        <f t="shared" si="3"/>
        <v>#N/A</v>
      </c>
      <c r="AZ28" s="237" t="e">
        <f t="shared" si="3"/>
        <v>#N/A</v>
      </c>
      <c r="BA28" s="237">
        <f t="shared" si="5"/>
        <v>0.94197292069632499</v>
      </c>
      <c r="BB28" s="237">
        <f t="shared" si="5"/>
        <v>0.7722681359044995</v>
      </c>
      <c r="BC28" s="237">
        <f t="shared" si="5"/>
        <v>0.74888691006233299</v>
      </c>
      <c r="BD28" s="237">
        <f t="shared" si="5"/>
        <v>0.85881370091896403</v>
      </c>
    </row>
    <row r="29" spans="1:56">
      <c r="A29" s="331">
        <v>201</v>
      </c>
      <c r="B29" s="45" t="s">
        <v>21</v>
      </c>
      <c r="C29" s="234">
        <v>24935</v>
      </c>
      <c r="D29" s="234">
        <v>24996</v>
      </c>
      <c r="E29" s="234">
        <v>25158</v>
      </c>
      <c r="F29" s="234">
        <v>25704</v>
      </c>
      <c r="G29" s="234">
        <v>26499</v>
      </c>
      <c r="H29" s="234">
        <v>27177</v>
      </c>
      <c r="I29" s="234">
        <v>27496</v>
      </c>
      <c r="J29" s="234">
        <v>26648</v>
      </c>
      <c r="K29" s="236">
        <v>26972</v>
      </c>
      <c r="L29" s="236">
        <v>22290</v>
      </c>
      <c r="M29" s="236">
        <v>22342</v>
      </c>
      <c r="N29" s="236">
        <v>22606</v>
      </c>
      <c r="O29" s="236">
        <v>23121</v>
      </c>
      <c r="P29" s="236">
        <v>25719</v>
      </c>
      <c r="Q29" s="236">
        <v>24939</v>
      </c>
      <c r="R29" s="236">
        <v>26304</v>
      </c>
      <c r="S29" s="236">
        <v>23918</v>
      </c>
      <c r="T29" s="236">
        <v>24675</v>
      </c>
      <c r="U29" s="237">
        <f t="shared" si="2"/>
        <v>0.89392420292761177</v>
      </c>
      <c r="V29" s="237">
        <f t="shared" si="2"/>
        <v>0.89382301168186906</v>
      </c>
      <c r="W29" s="237">
        <f t="shared" si="2"/>
        <v>0.89856109388663641</v>
      </c>
      <c r="X29" s="237">
        <f t="shared" si="2"/>
        <v>0.89950980392156865</v>
      </c>
      <c r="Y29" s="237">
        <f t="shared" si="2"/>
        <v>0.9705649269783766</v>
      </c>
      <c r="Z29" s="237">
        <f t="shared" si="4"/>
        <v>0.91765095485152892</v>
      </c>
      <c r="AA29" s="237">
        <f t="shared" si="4"/>
        <v>0.95664823974396274</v>
      </c>
      <c r="AB29" s="237">
        <f t="shared" si="4"/>
        <v>0.89755328730111072</v>
      </c>
      <c r="AC29" s="237">
        <f t="shared" si="4"/>
        <v>0.91483760937268277</v>
      </c>
      <c r="AD29" s="234">
        <v>17896</v>
      </c>
      <c r="AE29" s="234">
        <v>18178</v>
      </c>
      <c r="AF29" s="234">
        <v>18179</v>
      </c>
      <c r="AG29" s="234">
        <v>18614</v>
      </c>
      <c r="AH29" s="234">
        <v>19519</v>
      </c>
      <c r="AI29" s="234">
        <v>21069</v>
      </c>
      <c r="AJ29" s="234">
        <v>21973</v>
      </c>
      <c r="AK29" s="234">
        <v>22629</v>
      </c>
      <c r="AL29" s="236">
        <v>22756</v>
      </c>
      <c r="AM29" s="236">
        <v>10902</v>
      </c>
      <c r="AN29" s="236">
        <v>10779</v>
      </c>
      <c r="AO29" s="236">
        <v>11155</v>
      </c>
      <c r="AP29" s="236">
        <v>11790</v>
      </c>
      <c r="AQ29" s="236">
        <v>17161</v>
      </c>
      <c r="AR29" s="236">
        <v>16386</v>
      </c>
      <c r="AS29" s="236">
        <v>17341</v>
      </c>
      <c r="AT29" s="236">
        <v>15566</v>
      </c>
      <c r="AU29" s="236">
        <v>16506</v>
      </c>
      <c r="AV29" s="237">
        <f t="shared" si="3"/>
        <v>0.60918641037103261</v>
      </c>
      <c r="AW29" s="237">
        <f t="shared" si="3"/>
        <v>0.59296952359995603</v>
      </c>
      <c r="AX29" s="237">
        <f t="shared" si="3"/>
        <v>0.61362011111722314</v>
      </c>
      <c r="AY29" s="237">
        <f t="shared" si="3"/>
        <v>0.63339421940474916</v>
      </c>
      <c r="AZ29" s="237">
        <f t="shared" si="3"/>
        <v>0.87919463087248317</v>
      </c>
      <c r="BA29" s="237">
        <f t="shared" si="5"/>
        <v>0.77773031468033604</v>
      </c>
      <c r="BB29" s="237">
        <f t="shared" si="5"/>
        <v>0.78919583124744008</v>
      </c>
      <c r="BC29" s="237">
        <f t="shared" si="5"/>
        <v>0.68787838614167662</v>
      </c>
      <c r="BD29" s="237">
        <f t="shared" si="5"/>
        <v>0.72534716118825804</v>
      </c>
    </row>
    <row r="30" spans="1:56">
      <c r="A30" s="331">
        <v>202</v>
      </c>
      <c r="B30" s="45" t="s">
        <v>22</v>
      </c>
      <c r="C30" s="234">
        <v>7845</v>
      </c>
      <c r="D30" s="234">
        <v>7862</v>
      </c>
      <c r="E30" s="234">
        <v>7931</v>
      </c>
      <c r="F30" s="234">
        <v>8035</v>
      </c>
      <c r="G30" s="234">
        <v>8286</v>
      </c>
      <c r="H30" s="234">
        <v>8587</v>
      </c>
      <c r="I30" s="234">
        <v>8680</v>
      </c>
      <c r="J30" s="234">
        <v>8633</v>
      </c>
      <c r="K30" s="236">
        <v>8605</v>
      </c>
      <c r="L30" s="236">
        <v>7174</v>
      </c>
      <c r="M30" s="236">
        <v>7113</v>
      </c>
      <c r="N30" s="236">
        <v>7155</v>
      </c>
      <c r="O30" s="236">
        <v>7369</v>
      </c>
      <c r="P30" s="236">
        <v>8104</v>
      </c>
      <c r="Q30" s="236">
        <v>7963</v>
      </c>
      <c r="R30" s="236">
        <v>8315</v>
      </c>
      <c r="S30" s="236">
        <v>8017</v>
      </c>
      <c r="T30" s="236">
        <v>8035</v>
      </c>
      <c r="U30" s="237">
        <f t="shared" si="2"/>
        <v>0.91446781389420018</v>
      </c>
      <c r="V30" s="237">
        <f t="shared" si="2"/>
        <v>0.90473162045281097</v>
      </c>
      <c r="W30" s="237">
        <f t="shared" si="2"/>
        <v>0.90215609633085359</v>
      </c>
      <c r="X30" s="237">
        <f t="shared" si="2"/>
        <v>0.91711263223397632</v>
      </c>
      <c r="Y30" s="237">
        <f t="shared" si="2"/>
        <v>0.97803524016413224</v>
      </c>
      <c r="Z30" s="237">
        <f t="shared" si="4"/>
        <v>0.92733201350879235</v>
      </c>
      <c r="AA30" s="237">
        <f t="shared" si="4"/>
        <v>0.95794930875576034</v>
      </c>
      <c r="AB30" s="237">
        <f t="shared" si="4"/>
        <v>0.92864589366384798</v>
      </c>
      <c r="AC30" s="237">
        <f t="shared" si="4"/>
        <v>0.93375944218477624</v>
      </c>
      <c r="AD30" s="234">
        <v>6538</v>
      </c>
      <c r="AE30" s="234">
        <v>6582</v>
      </c>
      <c r="AF30" s="234">
        <v>6352</v>
      </c>
      <c r="AG30" s="234">
        <v>6281</v>
      </c>
      <c r="AH30" s="234">
        <v>6455</v>
      </c>
      <c r="AI30" s="234">
        <v>6722</v>
      </c>
      <c r="AJ30" s="234">
        <v>6763</v>
      </c>
      <c r="AK30" s="234">
        <v>7050</v>
      </c>
      <c r="AL30" s="236">
        <v>6839</v>
      </c>
      <c r="AM30" s="236">
        <v>4145</v>
      </c>
      <c r="AN30" s="236">
        <v>4144</v>
      </c>
      <c r="AO30" s="236">
        <v>4161</v>
      </c>
      <c r="AP30" s="236">
        <v>3941</v>
      </c>
      <c r="AQ30" s="236">
        <v>5600</v>
      </c>
      <c r="AR30" s="236">
        <v>4929</v>
      </c>
      <c r="AS30" s="236">
        <v>5312</v>
      </c>
      <c r="AT30" s="236">
        <v>4771</v>
      </c>
      <c r="AU30" s="236">
        <v>4928</v>
      </c>
      <c r="AV30" s="237">
        <f t="shared" si="3"/>
        <v>0.63398592841847656</v>
      </c>
      <c r="AW30" s="237">
        <f t="shared" si="3"/>
        <v>0.62959586751747187</v>
      </c>
      <c r="AX30" s="237">
        <f t="shared" si="3"/>
        <v>0.65506926952141054</v>
      </c>
      <c r="AY30" s="237">
        <f t="shared" si="3"/>
        <v>0.62744785862123864</v>
      </c>
      <c r="AZ30" s="237">
        <f t="shared" si="3"/>
        <v>0.86754453911696361</v>
      </c>
      <c r="BA30" s="237">
        <f t="shared" si="5"/>
        <v>0.73326390955072895</v>
      </c>
      <c r="BB30" s="237">
        <f t="shared" si="5"/>
        <v>0.78545024397456753</v>
      </c>
      <c r="BC30" s="237">
        <f t="shared" si="5"/>
        <v>0.67673758865248224</v>
      </c>
      <c r="BD30" s="237">
        <f t="shared" si="5"/>
        <v>0.72057318321392017</v>
      </c>
    </row>
    <row r="31" spans="1:56">
      <c r="A31" s="331">
        <v>203</v>
      </c>
      <c r="B31" s="45" t="s">
        <v>23</v>
      </c>
      <c r="C31" s="234">
        <v>7613</v>
      </c>
      <c r="D31" s="234">
        <v>7625</v>
      </c>
      <c r="E31" s="234">
        <v>7645</v>
      </c>
      <c r="F31" s="234">
        <v>6058</v>
      </c>
      <c r="G31" s="234">
        <v>6171</v>
      </c>
      <c r="H31" s="234">
        <v>6230</v>
      </c>
      <c r="I31" s="234">
        <v>6151</v>
      </c>
      <c r="J31" s="234">
        <v>5876</v>
      </c>
      <c r="K31" s="236">
        <v>6235</v>
      </c>
      <c r="L31" s="236">
        <v>6927</v>
      </c>
      <c r="M31" s="236">
        <v>7046</v>
      </c>
      <c r="N31" s="236">
        <v>7105</v>
      </c>
      <c r="O31" s="236">
        <v>5654</v>
      </c>
      <c r="P31" s="236">
        <v>6074</v>
      </c>
      <c r="Q31" s="236">
        <v>5934</v>
      </c>
      <c r="R31" s="236">
        <v>5994</v>
      </c>
      <c r="S31" s="236">
        <v>5524</v>
      </c>
      <c r="T31" s="236">
        <v>5925</v>
      </c>
      <c r="U31" s="237">
        <f t="shared" si="2"/>
        <v>0.90989097596216995</v>
      </c>
      <c r="V31" s="237">
        <f t="shared" si="2"/>
        <v>0.92406557377049181</v>
      </c>
      <c r="W31" s="237">
        <f t="shared" si="2"/>
        <v>0.92936559843034661</v>
      </c>
      <c r="X31" s="237">
        <f t="shared" si="2"/>
        <v>0.93331132386926374</v>
      </c>
      <c r="Y31" s="237">
        <f t="shared" si="2"/>
        <v>0.98428131583211798</v>
      </c>
      <c r="Z31" s="237">
        <f t="shared" si="4"/>
        <v>0.95248796147672554</v>
      </c>
      <c r="AA31" s="237">
        <f t="shared" si="4"/>
        <v>0.9744756950089416</v>
      </c>
      <c r="AB31" s="237">
        <f t="shared" si="4"/>
        <v>0.94009530292716137</v>
      </c>
      <c r="AC31" s="237">
        <f t="shared" si="4"/>
        <v>0.95028067361668001</v>
      </c>
      <c r="AD31" s="234">
        <v>6084</v>
      </c>
      <c r="AE31" s="234">
        <v>5790</v>
      </c>
      <c r="AF31" s="234">
        <v>5778</v>
      </c>
      <c r="AG31" s="234">
        <v>4965</v>
      </c>
      <c r="AH31" s="234">
        <v>5146</v>
      </c>
      <c r="AI31" s="234">
        <v>5430</v>
      </c>
      <c r="AJ31" s="234">
        <v>5598</v>
      </c>
      <c r="AK31" s="234">
        <v>5663</v>
      </c>
      <c r="AL31" s="236">
        <v>5550</v>
      </c>
      <c r="AM31" s="236">
        <v>3914</v>
      </c>
      <c r="AN31" s="236">
        <v>3759</v>
      </c>
      <c r="AO31" s="236">
        <v>4189</v>
      </c>
      <c r="AP31" s="236">
        <v>3382</v>
      </c>
      <c r="AQ31" s="236">
        <v>4752</v>
      </c>
      <c r="AR31" s="236">
        <v>4439</v>
      </c>
      <c r="AS31" s="236">
        <v>4502</v>
      </c>
      <c r="AT31" s="236">
        <v>3981</v>
      </c>
      <c r="AU31" s="236">
        <v>4415</v>
      </c>
      <c r="AV31" s="237">
        <f t="shared" si="3"/>
        <v>0.64332675871137412</v>
      </c>
      <c r="AW31" s="237">
        <f t="shared" si="3"/>
        <v>0.64922279792746118</v>
      </c>
      <c r="AX31" s="237">
        <f t="shared" si="3"/>
        <v>0.72499134648667363</v>
      </c>
      <c r="AY31" s="237">
        <f t="shared" si="3"/>
        <v>0.68116817724068479</v>
      </c>
      <c r="AZ31" s="237">
        <f t="shared" si="3"/>
        <v>0.92343567819665762</v>
      </c>
      <c r="BA31" s="237">
        <f t="shared" si="5"/>
        <v>0.81749539594843468</v>
      </c>
      <c r="BB31" s="237">
        <f t="shared" si="5"/>
        <v>0.80421579135405497</v>
      </c>
      <c r="BC31" s="237">
        <f t="shared" si="5"/>
        <v>0.70298428394843726</v>
      </c>
      <c r="BD31" s="237">
        <f t="shared" si="5"/>
        <v>0.79549549549549547</v>
      </c>
    </row>
    <row r="32" spans="1:56">
      <c r="A32" s="331">
        <v>204</v>
      </c>
      <c r="B32" s="45" t="s">
        <v>24</v>
      </c>
      <c r="C32" s="234">
        <v>521</v>
      </c>
      <c r="D32" s="234">
        <v>528</v>
      </c>
      <c r="E32" s="234">
        <v>526</v>
      </c>
      <c r="F32" s="234">
        <v>555</v>
      </c>
      <c r="G32" s="234">
        <v>554</v>
      </c>
      <c r="H32" s="234">
        <v>569</v>
      </c>
      <c r="I32" s="234">
        <v>570</v>
      </c>
      <c r="J32" s="234">
        <v>581</v>
      </c>
      <c r="K32" s="236">
        <v>579</v>
      </c>
      <c r="L32" s="236">
        <v>481</v>
      </c>
      <c r="M32" s="236">
        <v>488</v>
      </c>
      <c r="N32" s="236">
        <v>491</v>
      </c>
      <c r="O32" s="236">
        <v>526</v>
      </c>
      <c r="P32" s="236">
        <v>539</v>
      </c>
      <c r="Q32" s="236">
        <v>542</v>
      </c>
      <c r="R32" s="236">
        <v>569</v>
      </c>
      <c r="S32" s="236">
        <v>563</v>
      </c>
      <c r="T32" s="236">
        <v>554</v>
      </c>
      <c r="U32" s="237">
        <f t="shared" si="2"/>
        <v>0.92322456813819576</v>
      </c>
      <c r="V32" s="237">
        <f t="shared" si="2"/>
        <v>0.9242424242424242</v>
      </c>
      <c r="W32" s="237">
        <f t="shared" si="2"/>
        <v>0.93346007604562742</v>
      </c>
      <c r="X32" s="237">
        <f t="shared" si="2"/>
        <v>0.94774774774774773</v>
      </c>
      <c r="Y32" s="237">
        <f t="shared" si="2"/>
        <v>0.97292418772563172</v>
      </c>
      <c r="Z32" s="237">
        <f t="shared" si="4"/>
        <v>0.95254833040421794</v>
      </c>
      <c r="AA32" s="237">
        <f t="shared" si="4"/>
        <v>0.99824561403508771</v>
      </c>
      <c r="AB32" s="237">
        <f t="shared" si="4"/>
        <v>0.96901893287435459</v>
      </c>
      <c r="AC32" s="237">
        <f t="shared" si="4"/>
        <v>0.95682210708117443</v>
      </c>
      <c r="AD32" s="234">
        <v>619</v>
      </c>
      <c r="AE32" s="234">
        <v>684</v>
      </c>
      <c r="AF32" s="234">
        <v>668</v>
      </c>
      <c r="AG32" s="234">
        <v>663</v>
      </c>
      <c r="AH32" s="234">
        <v>746</v>
      </c>
      <c r="AI32" s="234">
        <v>758</v>
      </c>
      <c r="AJ32" s="234">
        <v>691</v>
      </c>
      <c r="AK32" s="234">
        <v>876</v>
      </c>
      <c r="AL32" s="236">
        <v>841</v>
      </c>
      <c r="AM32" s="236">
        <v>393</v>
      </c>
      <c r="AN32" s="236">
        <v>381</v>
      </c>
      <c r="AO32" s="236">
        <v>411</v>
      </c>
      <c r="AP32" s="236">
        <v>422</v>
      </c>
      <c r="AQ32" s="236">
        <v>746</v>
      </c>
      <c r="AR32" s="236">
        <v>605</v>
      </c>
      <c r="AS32" s="236">
        <v>605</v>
      </c>
      <c r="AT32" s="236">
        <v>712</v>
      </c>
      <c r="AU32" s="236">
        <v>636</v>
      </c>
      <c r="AV32" s="237">
        <f t="shared" si="3"/>
        <v>0.63489499192245558</v>
      </c>
      <c r="AW32" s="237">
        <f t="shared" si="3"/>
        <v>0.55701754385964908</v>
      </c>
      <c r="AX32" s="237">
        <f t="shared" si="3"/>
        <v>0.6152694610778443</v>
      </c>
      <c r="AY32" s="237">
        <f t="shared" si="3"/>
        <v>0.63650075414781293</v>
      </c>
      <c r="AZ32" s="237">
        <f t="shared" si="3"/>
        <v>1</v>
      </c>
      <c r="BA32" s="237">
        <f t="shared" si="5"/>
        <v>0.79815303430079154</v>
      </c>
      <c r="BB32" s="237">
        <f t="shared" si="5"/>
        <v>0.87554269175108534</v>
      </c>
      <c r="BC32" s="237">
        <f t="shared" si="5"/>
        <v>0.81278538812785384</v>
      </c>
      <c r="BD32" s="237">
        <f t="shared" si="5"/>
        <v>0.75624256837098691</v>
      </c>
    </row>
    <row r="33" spans="1:56">
      <c r="A33" s="331">
        <v>205</v>
      </c>
      <c r="B33" s="45" t="s">
        <v>25</v>
      </c>
      <c r="C33" s="234">
        <v>2327</v>
      </c>
      <c r="D33" s="234">
        <v>2329</v>
      </c>
      <c r="E33" s="234">
        <v>2349</v>
      </c>
      <c r="F33" s="234">
        <v>2363</v>
      </c>
      <c r="G33" s="234">
        <v>2431</v>
      </c>
      <c r="H33" s="234">
        <v>2513</v>
      </c>
      <c r="I33" s="234">
        <v>2505</v>
      </c>
      <c r="J33" s="234">
        <v>2293</v>
      </c>
      <c r="K33" s="236">
        <v>2364</v>
      </c>
      <c r="L33" s="236">
        <v>2211</v>
      </c>
      <c r="M33" s="236">
        <v>2183</v>
      </c>
      <c r="N33" s="236">
        <v>2182</v>
      </c>
      <c r="O33" s="236">
        <v>2227</v>
      </c>
      <c r="P33" s="236">
        <v>2383</v>
      </c>
      <c r="Q33" s="236">
        <v>2390</v>
      </c>
      <c r="R33" s="236">
        <v>2500</v>
      </c>
      <c r="S33" s="236">
        <v>2198</v>
      </c>
      <c r="T33" s="236">
        <v>2267</v>
      </c>
      <c r="U33" s="237">
        <f t="shared" si="2"/>
        <v>0.95015040825096686</v>
      </c>
      <c r="V33" s="237">
        <f t="shared" si="2"/>
        <v>0.9373121511378274</v>
      </c>
      <c r="W33" s="237">
        <f t="shared" si="2"/>
        <v>0.92890591741166451</v>
      </c>
      <c r="X33" s="237">
        <f t="shared" si="2"/>
        <v>0.94244604316546765</v>
      </c>
      <c r="Y33" s="237">
        <f t="shared" si="2"/>
        <v>0.98025503907856848</v>
      </c>
      <c r="Z33" s="237">
        <f t="shared" si="4"/>
        <v>0.95105451651412654</v>
      </c>
      <c r="AA33" s="237">
        <f t="shared" si="4"/>
        <v>0.99800399201596801</v>
      </c>
      <c r="AB33" s="237">
        <f t="shared" si="4"/>
        <v>0.95856955952900136</v>
      </c>
      <c r="AC33" s="237">
        <f t="shared" si="4"/>
        <v>0.95896785109983085</v>
      </c>
      <c r="AD33" s="234">
        <v>2088</v>
      </c>
      <c r="AE33" s="234">
        <v>2078</v>
      </c>
      <c r="AF33" s="234">
        <v>2057</v>
      </c>
      <c r="AG33" s="234">
        <v>2145</v>
      </c>
      <c r="AH33" s="234">
        <v>2258</v>
      </c>
      <c r="AI33" s="234">
        <v>2426</v>
      </c>
      <c r="AJ33" s="234">
        <v>2508</v>
      </c>
      <c r="AK33" s="234">
        <v>2538</v>
      </c>
      <c r="AL33" s="236">
        <v>2650</v>
      </c>
      <c r="AM33" s="236">
        <v>1427</v>
      </c>
      <c r="AN33" s="236">
        <v>1546</v>
      </c>
      <c r="AO33" s="236">
        <v>1412</v>
      </c>
      <c r="AP33" s="236">
        <v>1543</v>
      </c>
      <c r="AQ33" s="236">
        <v>1932</v>
      </c>
      <c r="AR33" s="236">
        <v>1887</v>
      </c>
      <c r="AS33" s="236">
        <v>1825</v>
      </c>
      <c r="AT33" s="236">
        <v>1695</v>
      </c>
      <c r="AU33" s="236">
        <v>2129</v>
      </c>
      <c r="AV33" s="237">
        <f t="shared" si="3"/>
        <v>0.68342911877394641</v>
      </c>
      <c r="AW33" s="237">
        <f t="shared" si="3"/>
        <v>0.74398460057747839</v>
      </c>
      <c r="AX33" s="237">
        <f t="shared" si="3"/>
        <v>0.68643655809431214</v>
      </c>
      <c r="AY33" s="237">
        <f t="shared" si="3"/>
        <v>0.71934731934731933</v>
      </c>
      <c r="AZ33" s="237">
        <f t="shared" si="3"/>
        <v>0.8556244464127547</v>
      </c>
      <c r="BA33" s="237">
        <f t="shared" si="5"/>
        <v>0.77782357790601808</v>
      </c>
      <c r="BB33" s="237">
        <f t="shared" si="5"/>
        <v>0.72767145135566191</v>
      </c>
      <c r="BC33" s="237">
        <f t="shared" si="5"/>
        <v>0.6678486997635934</v>
      </c>
      <c r="BD33" s="237">
        <f t="shared" si="5"/>
        <v>0.80339622641509434</v>
      </c>
    </row>
    <row r="34" spans="1:56">
      <c r="A34" s="331">
        <v>206</v>
      </c>
      <c r="B34" s="45" t="s">
        <v>26</v>
      </c>
      <c r="C34" s="234">
        <v>3885</v>
      </c>
      <c r="D34" s="234">
        <v>3831</v>
      </c>
      <c r="E34" s="234">
        <v>3550</v>
      </c>
      <c r="F34" s="234">
        <v>3821</v>
      </c>
      <c r="G34" s="234">
        <v>3965</v>
      </c>
      <c r="H34" s="234">
        <v>4086</v>
      </c>
      <c r="I34" s="234">
        <v>4108</v>
      </c>
      <c r="J34" s="234">
        <v>4084</v>
      </c>
      <c r="K34" s="236">
        <v>3973</v>
      </c>
      <c r="L34" s="236">
        <v>3491</v>
      </c>
      <c r="M34" s="236">
        <v>3467</v>
      </c>
      <c r="N34" s="236">
        <v>3235</v>
      </c>
      <c r="O34" s="236">
        <v>3542</v>
      </c>
      <c r="P34" s="236">
        <v>3924</v>
      </c>
      <c r="Q34" s="236">
        <v>3839</v>
      </c>
      <c r="R34" s="236">
        <v>4084</v>
      </c>
      <c r="S34" s="236">
        <v>3868</v>
      </c>
      <c r="T34" s="236">
        <v>3751</v>
      </c>
      <c r="U34" s="237">
        <f t="shared" si="2"/>
        <v>0.89858429858429856</v>
      </c>
      <c r="V34" s="237">
        <f t="shared" si="2"/>
        <v>0.90498564343513443</v>
      </c>
      <c r="W34" s="237">
        <f t="shared" si="2"/>
        <v>0.91126760563380282</v>
      </c>
      <c r="X34" s="237">
        <f t="shared" si="2"/>
        <v>0.92698246532321382</v>
      </c>
      <c r="Y34" s="237">
        <f t="shared" si="2"/>
        <v>0.98965952080706177</v>
      </c>
      <c r="Z34" s="237">
        <f t="shared" si="4"/>
        <v>0.93954968184043075</v>
      </c>
      <c r="AA34" s="237">
        <f t="shared" si="4"/>
        <v>0.99415774099318399</v>
      </c>
      <c r="AB34" s="237">
        <f t="shared" si="4"/>
        <v>0.94711067580803132</v>
      </c>
      <c r="AC34" s="237">
        <f t="shared" si="4"/>
        <v>0.94412282909640066</v>
      </c>
      <c r="AD34" s="234">
        <v>3368</v>
      </c>
      <c r="AE34" s="234">
        <v>3317</v>
      </c>
      <c r="AF34" s="234">
        <v>3366</v>
      </c>
      <c r="AG34" s="234">
        <v>3332</v>
      </c>
      <c r="AH34" s="234">
        <v>3434</v>
      </c>
      <c r="AI34" s="234">
        <v>3577</v>
      </c>
      <c r="AJ34" s="234">
        <v>3610</v>
      </c>
      <c r="AK34" s="234">
        <v>3912</v>
      </c>
      <c r="AL34" s="236">
        <v>3766</v>
      </c>
      <c r="AM34" s="236">
        <v>2131</v>
      </c>
      <c r="AN34" s="236">
        <v>2549</v>
      </c>
      <c r="AO34" s="236">
        <v>2408</v>
      </c>
      <c r="AP34" s="236">
        <v>2765</v>
      </c>
      <c r="AQ34" s="236">
        <v>3397</v>
      </c>
      <c r="AR34" s="236">
        <v>3054</v>
      </c>
      <c r="AS34" s="236">
        <v>3107</v>
      </c>
      <c r="AT34" s="236">
        <v>3202</v>
      </c>
      <c r="AU34" s="236">
        <v>3206</v>
      </c>
      <c r="AV34" s="237">
        <f t="shared" si="3"/>
        <v>0.63271971496437052</v>
      </c>
      <c r="AW34" s="237">
        <f t="shared" si="3"/>
        <v>0.76846548085619537</v>
      </c>
      <c r="AX34" s="237">
        <f t="shared" si="3"/>
        <v>0.71538918597742129</v>
      </c>
      <c r="AY34" s="237">
        <f t="shared" si="3"/>
        <v>0.82983193277310929</v>
      </c>
      <c r="AZ34" s="237">
        <f t="shared" si="3"/>
        <v>0.98922539312754809</v>
      </c>
      <c r="BA34" s="237">
        <f t="shared" si="5"/>
        <v>0.8537880905786972</v>
      </c>
      <c r="BB34" s="237">
        <f t="shared" si="5"/>
        <v>0.86066481994459831</v>
      </c>
      <c r="BC34" s="237">
        <f t="shared" si="5"/>
        <v>0.81850715746421265</v>
      </c>
      <c r="BD34" s="237">
        <f t="shared" si="5"/>
        <v>0.85130111524163565</v>
      </c>
    </row>
    <row r="35" spans="1:56">
      <c r="A35" s="331">
        <v>207</v>
      </c>
      <c r="B35" s="45" t="s">
        <v>27</v>
      </c>
      <c r="C35" s="234">
        <v>3159</v>
      </c>
      <c r="D35" s="234">
        <v>3109</v>
      </c>
      <c r="E35" s="234">
        <v>3073</v>
      </c>
      <c r="F35" s="234">
        <v>3134</v>
      </c>
      <c r="G35" s="234">
        <v>3188</v>
      </c>
      <c r="H35" s="234">
        <v>3196</v>
      </c>
      <c r="I35" s="234">
        <v>3141</v>
      </c>
      <c r="J35" s="234">
        <v>3081</v>
      </c>
      <c r="K35" s="236">
        <v>3086</v>
      </c>
      <c r="L35" s="236">
        <v>2960</v>
      </c>
      <c r="M35" s="236">
        <v>2953</v>
      </c>
      <c r="N35" s="236">
        <v>2949</v>
      </c>
      <c r="O35" s="236">
        <v>3011</v>
      </c>
      <c r="P35" s="236">
        <v>3176</v>
      </c>
      <c r="Q35" s="236">
        <v>3101</v>
      </c>
      <c r="R35" s="236">
        <v>3091</v>
      </c>
      <c r="S35" s="236">
        <v>2985</v>
      </c>
      <c r="T35" s="236">
        <v>2946</v>
      </c>
      <c r="U35" s="237">
        <f t="shared" si="2"/>
        <v>0.93700538144982592</v>
      </c>
      <c r="V35" s="237">
        <f t="shared" si="2"/>
        <v>0.94982309424252176</v>
      </c>
      <c r="W35" s="237">
        <f t="shared" si="2"/>
        <v>0.95964855190367715</v>
      </c>
      <c r="X35" s="237">
        <f t="shared" si="2"/>
        <v>0.9607530312699426</v>
      </c>
      <c r="Y35" s="237">
        <f t="shared" si="2"/>
        <v>0.99623588456712675</v>
      </c>
      <c r="Z35" s="237">
        <f t="shared" si="4"/>
        <v>0.97027534418022532</v>
      </c>
      <c r="AA35" s="237">
        <f t="shared" si="4"/>
        <v>0.98408150270614458</v>
      </c>
      <c r="AB35" s="237">
        <f t="shared" si="4"/>
        <v>0.96884128529698155</v>
      </c>
      <c r="AC35" s="237">
        <f t="shared" si="4"/>
        <v>0.95463383020090731</v>
      </c>
      <c r="AD35" s="234">
        <v>3271</v>
      </c>
      <c r="AE35" s="234">
        <v>3305</v>
      </c>
      <c r="AF35" s="234">
        <v>3322</v>
      </c>
      <c r="AG35" s="234">
        <v>3356</v>
      </c>
      <c r="AH35" s="234">
        <v>3562</v>
      </c>
      <c r="AI35" s="234">
        <v>3537</v>
      </c>
      <c r="AJ35" s="234">
        <v>3476</v>
      </c>
      <c r="AK35" s="234">
        <v>3634</v>
      </c>
      <c r="AL35" s="236">
        <v>3215</v>
      </c>
      <c r="AM35" s="236">
        <v>2047</v>
      </c>
      <c r="AN35" s="236">
        <v>2143</v>
      </c>
      <c r="AO35" s="236">
        <v>2077</v>
      </c>
      <c r="AP35" s="236">
        <v>2250</v>
      </c>
      <c r="AQ35" s="236">
        <v>3254</v>
      </c>
      <c r="AR35" s="236">
        <v>2816</v>
      </c>
      <c r="AS35" s="236">
        <v>2763</v>
      </c>
      <c r="AT35" s="236">
        <v>2264</v>
      </c>
      <c r="AU35" s="236">
        <v>2293</v>
      </c>
      <c r="AV35" s="237">
        <f t="shared" si="3"/>
        <v>0.62580250687863037</v>
      </c>
      <c r="AW35" s="237">
        <f t="shared" si="3"/>
        <v>0.64841149773071105</v>
      </c>
      <c r="AX35" s="237">
        <f t="shared" si="3"/>
        <v>0.62522576760987358</v>
      </c>
      <c r="AY35" s="237">
        <f t="shared" si="3"/>
        <v>0.67044100119189509</v>
      </c>
      <c r="AZ35" s="237">
        <f t="shared" si="3"/>
        <v>0.91353172375070191</v>
      </c>
      <c r="BA35" s="237">
        <f t="shared" si="5"/>
        <v>0.79615493355951372</v>
      </c>
      <c r="BB35" s="237">
        <f t="shared" si="5"/>
        <v>0.79487917146144993</v>
      </c>
      <c r="BC35" s="237">
        <f t="shared" si="5"/>
        <v>0.62300495321959271</v>
      </c>
      <c r="BD35" s="237">
        <f t="shared" si="5"/>
        <v>0.71321928460342143</v>
      </c>
    </row>
    <row r="36" spans="1:56">
      <c r="A36" s="331">
        <v>208</v>
      </c>
      <c r="B36" s="45" t="s">
        <v>28</v>
      </c>
      <c r="C36" s="234">
        <v>2899</v>
      </c>
      <c r="D36" s="234">
        <v>2948</v>
      </c>
      <c r="E36" s="234">
        <v>2975</v>
      </c>
      <c r="F36" s="234">
        <v>3017</v>
      </c>
      <c r="G36" s="234">
        <v>3084</v>
      </c>
      <c r="H36" s="234">
        <v>3146</v>
      </c>
      <c r="I36" s="234">
        <v>3108</v>
      </c>
      <c r="J36" s="234">
        <v>3029</v>
      </c>
      <c r="K36" s="236">
        <v>3067</v>
      </c>
      <c r="L36" s="236">
        <v>2525</v>
      </c>
      <c r="M36" s="236">
        <v>2564</v>
      </c>
      <c r="N36" s="236">
        <v>2645</v>
      </c>
      <c r="O36" s="236">
        <v>2652</v>
      </c>
      <c r="P36" s="236">
        <v>3006</v>
      </c>
      <c r="Q36" s="236">
        <v>2883</v>
      </c>
      <c r="R36" s="236">
        <v>2973</v>
      </c>
      <c r="S36" s="236">
        <v>2638</v>
      </c>
      <c r="T36" s="236">
        <v>2752</v>
      </c>
      <c r="U36" s="237">
        <f t="shared" si="2"/>
        <v>0.87098999655053466</v>
      </c>
      <c r="V36" s="237">
        <f t="shared" si="2"/>
        <v>0.86974219810040709</v>
      </c>
      <c r="W36" s="237">
        <f t="shared" si="2"/>
        <v>0.88907563025210079</v>
      </c>
      <c r="X36" s="237">
        <f t="shared" si="2"/>
        <v>0.87901889294000668</v>
      </c>
      <c r="Y36" s="237">
        <f t="shared" si="2"/>
        <v>0.97470817120622566</v>
      </c>
      <c r="Z36" s="237">
        <f t="shared" si="4"/>
        <v>0.91640178003814365</v>
      </c>
      <c r="AA36" s="237">
        <f t="shared" si="4"/>
        <v>0.95656370656370659</v>
      </c>
      <c r="AB36" s="237">
        <f t="shared" si="4"/>
        <v>0.8709144932320898</v>
      </c>
      <c r="AC36" s="237">
        <f t="shared" si="4"/>
        <v>0.89729377241604169</v>
      </c>
      <c r="AD36" s="234">
        <v>2065</v>
      </c>
      <c r="AE36" s="234">
        <v>2124</v>
      </c>
      <c r="AF36" s="234">
        <v>2067</v>
      </c>
      <c r="AG36" s="234">
        <v>2085</v>
      </c>
      <c r="AH36" s="234">
        <v>2096</v>
      </c>
      <c r="AI36" s="234">
        <v>2276</v>
      </c>
      <c r="AJ36" s="234">
        <v>2321</v>
      </c>
      <c r="AK36" s="234">
        <v>2530</v>
      </c>
      <c r="AL36" s="236">
        <v>2529</v>
      </c>
      <c r="AM36" s="236">
        <v>1225</v>
      </c>
      <c r="AN36" s="236">
        <v>1144</v>
      </c>
      <c r="AO36" s="236">
        <v>1095</v>
      </c>
      <c r="AP36" s="236">
        <v>1089</v>
      </c>
      <c r="AQ36" s="236">
        <v>1862</v>
      </c>
      <c r="AR36" s="236">
        <v>1676</v>
      </c>
      <c r="AS36" s="236">
        <v>1918</v>
      </c>
      <c r="AT36" s="236">
        <v>1837</v>
      </c>
      <c r="AU36" s="236">
        <v>1864</v>
      </c>
      <c r="AV36" s="237">
        <f t="shared" si="3"/>
        <v>0.59322033898305082</v>
      </c>
      <c r="AW36" s="237">
        <f t="shared" si="3"/>
        <v>0.53860640301318263</v>
      </c>
      <c r="AX36" s="237">
        <f t="shared" si="3"/>
        <v>0.52975326560232217</v>
      </c>
      <c r="AY36" s="237">
        <f t="shared" si="3"/>
        <v>0.52230215827338133</v>
      </c>
      <c r="AZ36" s="237">
        <f t="shared" si="3"/>
        <v>0.88835877862595425</v>
      </c>
      <c r="BA36" s="237">
        <f t="shared" si="5"/>
        <v>0.73637961335676627</v>
      </c>
      <c r="BB36" s="237">
        <f t="shared" si="5"/>
        <v>0.82636794485135723</v>
      </c>
      <c r="BC36" s="237">
        <f t="shared" si="5"/>
        <v>0.72608695652173916</v>
      </c>
      <c r="BD36" s="237">
        <f t="shared" si="5"/>
        <v>0.73705021747726374</v>
      </c>
    </row>
    <row r="37" spans="1:56">
      <c r="A37" s="331">
        <v>209</v>
      </c>
      <c r="B37" s="45" t="s">
        <v>29</v>
      </c>
      <c r="C37" s="234">
        <v>2134</v>
      </c>
      <c r="D37" s="234">
        <v>2170</v>
      </c>
      <c r="E37" s="234">
        <v>2181</v>
      </c>
      <c r="F37" s="234">
        <v>2221</v>
      </c>
      <c r="G37" s="234">
        <v>2293</v>
      </c>
      <c r="H37" s="234">
        <v>2328</v>
      </c>
      <c r="I37" s="234">
        <v>2340</v>
      </c>
      <c r="J37" s="234">
        <v>2288</v>
      </c>
      <c r="K37" s="236">
        <v>2260</v>
      </c>
      <c r="L37" s="236">
        <v>1914</v>
      </c>
      <c r="M37" s="236">
        <v>1918</v>
      </c>
      <c r="N37" s="236">
        <v>1973</v>
      </c>
      <c r="O37" s="236">
        <v>1999</v>
      </c>
      <c r="P37" s="236">
        <v>2224</v>
      </c>
      <c r="Q37" s="236">
        <v>2076</v>
      </c>
      <c r="R37" s="236">
        <v>2285</v>
      </c>
      <c r="S37" s="236">
        <v>2096</v>
      </c>
      <c r="T37" s="236">
        <v>2005</v>
      </c>
      <c r="U37" s="237">
        <f t="shared" si="2"/>
        <v>0.89690721649484539</v>
      </c>
      <c r="V37" s="237">
        <f t="shared" si="2"/>
        <v>0.88387096774193552</v>
      </c>
      <c r="W37" s="237">
        <f t="shared" si="2"/>
        <v>0.90463090325538742</v>
      </c>
      <c r="X37" s="237">
        <f t="shared" si="2"/>
        <v>0.90004502476362003</v>
      </c>
      <c r="Y37" s="237">
        <f t="shared" si="2"/>
        <v>0.96990841692106411</v>
      </c>
      <c r="Z37" s="237">
        <f t="shared" si="4"/>
        <v>0.89175257731958768</v>
      </c>
      <c r="AA37" s="237">
        <f t="shared" si="4"/>
        <v>0.97649572649572647</v>
      </c>
      <c r="AB37" s="237">
        <f t="shared" si="4"/>
        <v>0.91608391608391604</v>
      </c>
      <c r="AC37" s="237">
        <f t="shared" si="4"/>
        <v>0.88716814159292035</v>
      </c>
      <c r="AD37" s="234">
        <v>1994</v>
      </c>
      <c r="AE37" s="234">
        <v>1978</v>
      </c>
      <c r="AF37" s="234">
        <v>1831</v>
      </c>
      <c r="AG37" s="234">
        <v>1760</v>
      </c>
      <c r="AH37" s="234">
        <v>1727</v>
      </c>
      <c r="AI37" s="234">
        <v>1688</v>
      </c>
      <c r="AJ37" s="234">
        <v>1957</v>
      </c>
      <c r="AK37" s="234">
        <v>2288</v>
      </c>
      <c r="AL37" s="236">
        <v>2225</v>
      </c>
      <c r="AM37" s="236">
        <v>1069</v>
      </c>
      <c r="AN37" s="236">
        <v>1250</v>
      </c>
      <c r="AO37" s="236">
        <v>1174</v>
      </c>
      <c r="AP37" s="236">
        <v>974</v>
      </c>
      <c r="AQ37" s="236">
        <v>1439</v>
      </c>
      <c r="AR37" s="236">
        <v>1356</v>
      </c>
      <c r="AS37" s="236">
        <v>1692</v>
      </c>
      <c r="AT37" s="236">
        <v>1857</v>
      </c>
      <c r="AU37" s="236">
        <v>1145</v>
      </c>
      <c r="AV37" s="237">
        <f t="shared" si="3"/>
        <v>0.53610832497492478</v>
      </c>
      <c r="AW37" s="237">
        <f t="shared" si="3"/>
        <v>0.63195146612740138</v>
      </c>
      <c r="AX37" s="237">
        <f t="shared" si="3"/>
        <v>0.64117968323320584</v>
      </c>
      <c r="AY37" s="237">
        <f t="shared" si="3"/>
        <v>0.55340909090909096</v>
      </c>
      <c r="AZ37" s="237">
        <f t="shared" si="3"/>
        <v>0.83323682686740008</v>
      </c>
      <c r="BA37" s="237">
        <f t="shared" si="5"/>
        <v>0.80331753554502372</v>
      </c>
      <c r="BB37" s="237">
        <f t="shared" si="5"/>
        <v>0.8645886561062851</v>
      </c>
      <c r="BC37" s="237">
        <f t="shared" si="5"/>
        <v>0.81162587412587417</v>
      </c>
      <c r="BD37" s="237">
        <f t="shared" si="5"/>
        <v>0.51460674157303365</v>
      </c>
    </row>
    <row r="38" spans="1:56">
      <c r="A38" s="331">
        <v>210</v>
      </c>
      <c r="B38" s="45" t="s">
        <v>30</v>
      </c>
      <c r="C38" s="234">
        <v>19386</v>
      </c>
      <c r="D38" s="234">
        <v>19567</v>
      </c>
      <c r="E38" s="234">
        <v>19943</v>
      </c>
      <c r="F38" s="234">
        <v>20449</v>
      </c>
      <c r="G38" s="234">
        <v>21393</v>
      </c>
      <c r="H38" s="234">
        <v>22095</v>
      </c>
      <c r="I38" s="234">
        <v>21997</v>
      </c>
      <c r="J38" s="234">
        <v>22073</v>
      </c>
      <c r="K38" s="236">
        <v>22135</v>
      </c>
      <c r="L38" s="236">
        <v>17547</v>
      </c>
      <c r="M38" s="236">
        <v>17761</v>
      </c>
      <c r="N38" s="236">
        <v>17921</v>
      </c>
      <c r="O38" s="236">
        <v>18509</v>
      </c>
      <c r="P38" s="236">
        <v>20636</v>
      </c>
      <c r="Q38" s="236">
        <v>20171</v>
      </c>
      <c r="R38" s="236">
        <v>21255</v>
      </c>
      <c r="S38" s="236">
        <v>20309</v>
      </c>
      <c r="T38" s="236">
        <v>19859</v>
      </c>
      <c r="U38" s="237">
        <f t="shared" si="2"/>
        <v>0.90513772825750538</v>
      </c>
      <c r="V38" s="237">
        <f t="shared" si="2"/>
        <v>0.90770174273010684</v>
      </c>
      <c r="W38" s="237">
        <f t="shared" si="2"/>
        <v>0.89861104146818438</v>
      </c>
      <c r="X38" s="237">
        <f t="shared" si="2"/>
        <v>0.90512983519976531</v>
      </c>
      <c r="Y38" s="237">
        <f t="shared" si="2"/>
        <v>0.96461459355864065</v>
      </c>
      <c r="Z38" s="237">
        <f t="shared" si="4"/>
        <v>0.91292147544693369</v>
      </c>
      <c r="AA38" s="237">
        <f t="shared" si="4"/>
        <v>0.96626812747192803</v>
      </c>
      <c r="AB38" s="237">
        <f t="shared" si="4"/>
        <v>0.9200833597607937</v>
      </c>
      <c r="AC38" s="237">
        <f t="shared" si="4"/>
        <v>0.89717641743844589</v>
      </c>
      <c r="AD38" s="234">
        <v>13647</v>
      </c>
      <c r="AE38" s="234">
        <v>13829</v>
      </c>
      <c r="AF38" s="234">
        <v>13964</v>
      </c>
      <c r="AG38" s="234">
        <v>14048</v>
      </c>
      <c r="AH38" s="234">
        <v>14817</v>
      </c>
      <c r="AI38" s="234">
        <v>15232</v>
      </c>
      <c r="AJ38" s="234">
        <v>16025</v>
      </c>
      <c r="AK38" s="234">
        <v>16665</v>
      </c>
      <c r="AL38" s="236">
        <v>17045</v>
      </c>
      <c r="AM38" s="236">
        <v>8892</v>
      </c>
      <c r="AN38" s="236">
        <v>9095</v>
      </c>
      <c r="AO38" s="236">
        <v>9128</v>
      </c>
      <c r="AP38" s="236">
        <v>9574</v>
      </c>
      <c r="AQ38" s="236">
        <v>13068</v>
      </c>
      <c r="AR38" s="236">
        <v>12306</v>
      </c>
      <c r="AS38" s="236">
        <v>13141</v>
      </c>
      <c r="AT38" s="236">
        <v>13154</v>
      </c>
      <c r="AU38" s="236">
        <v>12362</v>
      </c>
      <c r="AV38" s="237">
        <f t="shared" si="3"/>
        <v>0.65157177401626731</v>
      </c>
      <c r="AW38" s="237">
        <f t="shared" si="3"/>
        <v>0.65767589847422081</v>
      </c>
      <c r="AX38" s="237">
        <f t="shared" si="3"/>
        <v>0.65368089372672589</v>
      </c>
      <c r="AY38" s="237">
        <f t="shared" si="3"/>
        <v>0.68152050113895213</v>
      </c>
      <c r="AZ38" s="237">
        <f t="shared" si="3"/>
        <v>0.8819599109131403</v>
      </c>
      <c r="BA38" s="237">
        <f t="shared" si="5"/>
        <v>0.80790441176470584</v>
      </c>
      <c r="BB38" s="237">
        <f t="shared" si="5"/>
        <v>0.82003120124804996</v>
      </c>
      <c r="BC38" s="237">
        <f t="shared" si="5"/>
        <v>0.78931893189318936</v>
      </c>
      <c r="BD38" s="237">
        <f t="shared" si="5"/>
        <v>0.72525667351129364</v>
      </c>
    </row>
    <row r="39" spans="1:56">
      <c r="A39" s="331">
        <v>211</v>
      </c>
      <c r="B39" s="45" t="s">
        <v>31</v>
      </c>
      <c r="C39" s="234">
        <v>1211</v>
      </c>
      <c r="D39" s="234">
        <v>1174</v>
      </c>
      <c r="E39" s="234">
        <v>1176</v>
      </c>
      <c r="F39" s="234">
        <v>1215</v>
      </c>
      <c r="G39" s="234">
        <v>1297</v>
      </c>
      <c r="H39" s="234">
        <v>1357</v>
      </c>
      <c r="I39" s="234">
        <v>1346</v>
      </c>
      <c r="J39" s="234">
        <v>1332</v>
      </c>
      <c r="K39" s="236">
        <v>1327</v>
      </c>
      <c r="L39" s="236">
        <v>1135</v>
      </c>
      <c r="M39" s="236">
        <v>1094</v>
      </c>
      <c r="N39" s="236">
        <v>1088</v>
      </c>
      <c r="O39" s="236">
        <v>1150</v>
      </c>
      <c r="P39" s="236">
        <v>1291</v>
      </c>
      <c r="Q39" s="236">
        <v>1234</v>
      </c>
      <c r="R39" s="236">
        <v>1283</v>
      </c>
      <c r="S39" s="236">
        <v>1197</v>
      </c>
      <c r="T39" s="236">
        <v>1303</v>
      </c>
      <c r="U39" s="237">
        <f t="shared" si="2"/>
        <v>0.93724194880264244</v>
      </c>
      <c r="V39" s="237">
        <f t="shared" si="2"/>
        <v>0.93185689948892669</v>
      </c>
      <c r="W39" s="237">
        <f t="shared" si="2"/>
        <v>0.92517006802721091</v>
      </c>
      <c r="X39" s="237">
        <f t="shared" si="2"/>
        <v>0.94650205761316875</v>
      </c>
      <c r="Y39" s="237">
        <f t="shared" si="2"/>
        <v>0.99537393986121825</v>
      </c>
      <c r="Z39" s="237">
        <f t="shared" si="4"/>
        <v>0.90935887988209285</v>
      </c>
      <c r="AA39" s="237">
        <f t="shared" si="4"/>
        <v>0.95319465081723631</v>
      </c>
      <c r="AB39" s="237">
        <f t="shared" si="4"/>
        <v>0.89864864864864868</v>
      </c>
      <c r="AC39" s="237">
        <f t="shared" si="4"/>
        <v>0.98191409193669932</v>
      </c>
      <c r="AD39" s="234">
        <v>1187</v>
      </c>
      <c r="AE39" s="234">
        <v>1232</v>
      </c>
      <c r="AF39" s="234">
        <v>1143</v>
      </c>
      <c r="AG39" s="234">
        <v>1103</v>
      </c>
      <c r="AH39" s="234">
        <v>1112</v>
      </c>
      <c r="AI39" s="234">
        <v>1153</v>
      </c>
      <c r="AJ39" s="234">
        <v>1167</v>
      </c>
      <c r="AK39" s="234">
        <v>1171</v>
      </c>
      <c r="AL39" s="236">
        <v>1214</v>
      </c>
      <c r="AM39" s="236">
        <v>923</v>
      </c>
      <c r="AN39" s="236">
        <v>1010</v>
      </c>
      <c r="AO39" s="236">
        <v>950</v>
      </c>
      <c r="AP39" s="236">
        <v>850</v>
      </c>
      <c r="AQ39" s="236">
        <v>1038</v>
      </c>
      <c r="AR39" s="236">
        <v>989</v>
      </c>
      <c r="AS39" s="236">
        <v>922</v>
      </c>
      <c r="AT39" s="236">
        <v>876</v>
      </c>
      <c r="AU39" s="236">
        <v>967</v>
      </c>
      <c r="AV39" s="237">
        <f t="shared" si="3"/>
        <v>0.77759056444818875</v>
      </c>
      <c r="AW39" s="237">
        <f t="shared" si="3"/>
        <v>0.81980519480519476</v>
      </c>
      <c r="AX39" s="237">
        <f t="shared" si="3"/>
        <v>0.8311461067366579</v>
      </c>
      <c r="AY39" s="237">
        <f t="shared" si="3"/>
        <v>0.7706255666364461</v>
      </c>
      <c r="AZ39" s="237">
        <f t="shared" si="3"/>
        <v>0.93345323741007191</v>
      </c>
      <c r="BA39" s="237">
        <f t="shared" si="5"/>
        <v>0.85776235906331311</v>
      </c>
      <c r="BB39" s="237">
        <f t="shared" si="5"/>
        <v>0.79005998286203938</v>
      </c>
      <c r="BC39" s="237">
        <f t="shared" si="5"/>
        <v>0.74807856532877881</v>
      </c>
      <c r="BD39" s="237">
        <f t="shared" si="5"/>
        <v>0.79654036243822079</v>
      </c>
    </row>
    <row r="40" spans="1:56">
      <c r="A40" s="331">
        <v>212</v>
      </c>
      <c r="B40" s="45" t="s">
        <v>32</v>
      </c>
      <c r="C40" s="234" t="e">
        <v>#N/A</v>
      </c>
      <c r="D40" s="234" t="e">
        <v>#N/A</v>
      </c>
      <c r="E40" s="234" t="e">
        <v>#N/A</v>
      </c>
      <c r="F40" s="234" t="e">
        <v>#N/A</v>
      </c>
      <c r="G40" s="234" t="e">
        <v>#N/A</v>
      </c>
      <c r="H40" s="234" t="e">
        <v>#N/A</v>
      </c>
      <c r="I40" s="234" t="e">
        <v>#N/A</v>
      </c>
      <c r="J40" s="234">
        <v>1745</v>
      </c>
      <c r="K40" s="236">
        <v>1756</v>
      </c>
      <c r="L40" s="236" t="e">
        <v>#N/A</v>
      </c>
      <c r="M40" s="236" t="e">
        <v>#N/A</v>
      </c>
      <c r="N40" s="236" t="e">
        <v>#N/A</v>
      </c>
      <c r="O40" s="236" t="e">
        <v>#N/A</v>
      </c>
      <c r="P40" s="236" t="e">
        <v>#N/A</v>
      </c>
      <c r="Q40" s="236" t="e">
        <v>#N/A</v>
      </c>
      <c r="R40" s="236" t="e">
        <v>#N/A</v>
      </c>
      <c r="S40" s="236">
        <v>1600</v>
      </c>
      <c r="T40" s="236">
        <v>1602</v>
      </c>
      <c r="U40" s="237" t="e">
        <f t="shared" si="2"/>
        <v>#N/A</v>
      </c>
      <c r="V40" s="237" t="e">
        <f t="shared" si="2"/>
        <v>#N/A</v>
      </c>
      <c r="W40" s="237" t="e">
        <f t="shared" si="2"/>
        <v>#N/A</v>
      </c>
      <c r="X40" s="237" t="e">
        <f t="shared" si="2"/>
        <v>#N/A</v>
      </c>
      <c r="Y40" s="237" t="e">
        <f t="shared" si="2"/>
        <v>#N/A</v>
      </c>
      <c r="Z40" s="237" t="e">
        <f t="shared" si="4"/>
        <v>#N/A</v>
      </c>
      <c r="AA40" s="237" t="e">
        <f t="shared" si="4"/>
        <v>#N/A</v>
      </c>
      <c r="AB40" s="237">
        <f t="shared" si="4"/>
        <v>0.91690544412607455</v>
      </c>
      <c r="AC40" s="237">
        <f t="shared" si="4"/>
        <v>0.91230068337129844</v>
      </c>
      <c r="AD40" s="234" t="e">
        <v>#N/A</v>
      </c>
      <c r="AE40" s="234" t="e">
        <v>#N/A</v>
      </c>
      <c r="AF40" s="234" t="e">
        <v>#N/A</v>
      </c>
      <c r="AG40" s="234" t="e">
        <v>#N/A</v>
      </c>
      <c r="AH40" s="234" t="e">
        <v>#N/A</v>
      </c>
      <c r="AI40" s="234" t="e">
        <v>#N/A</v>
      </c>
      <c r="AJ40" s="234" t="e">
        <v>#N/A</v>
      </c>
      <c r="AK40" s="234">
        <v>1372</v>
      </c>
      <c r="AL40" s="236" t="e">
        <v>#N/A</v>
      </c>
      <c r="AM40" s="236" t="e">
        <v>#N/A</v>
      </c>
      <c r="AN40" s="236" t="e">
        <v>#N/A</v>
      </c>
      <c r="AO40" s="236" t="e">
        <v>#N/A</v>
      </c>
      <c r="AP40" s="236" t="e">
        <v>#N/A</v>
      </c>
      <c r="AQ40" s="236" t="e">
        <v>#N/A</v>
      </c>
      <c r="AR40" s="236" t="e">
        <v>#N/A</v>
      </c>
      <c r="AS40" s="236" t="e">
        <v>#N/A</v>
      </c>
      <c r="AT40" s="236">
        <v>1043</v>
      </c>
      <c r="AU40" s="236" t="e">
        <v>#N/A</v>
      </c>
      <c r="AV40" s="237" t="e">
        <f t="shared" si="3"/>
        <v>#N/A</v>
      </c>
      <c r="AW40" s="237" t="e">
        <f t="shared" si="3"/>
        <v>#N/A</v>
      </c>
      <c r="AX40" s="237" t="e">
        <f t="shared" si="3"/>
        <v>#N/A</v>
      </c>
      <c r="AY40" s="237" t="e">
        <f t="shared" si="3"/>
        <v>#N/A</v>
      </c>
      <c r="AZ40" s="237" t="e">
        <f t="shared" si="3"/>
        <v>#N/A</v>
      </c>
      <c r="BA40" s="237" t="e">
        <f t="shared" si="5"/>
        <v>#N/A</v>
      </c>
      <c r="BB40" s="237" t="e">
        <f t="shared" si="5"/>
        <v>#N/A</v>
      </c>
      <c r="BC40" s="237">
        <f t="shared" si="5"/>
        <v>0.76020408163265307</v>
      </c>
      <c r="BD40" s="237" t="e">
        <f t="shared" si="5"/>
        <v>#N/A</v>
      </c>
    </row>
    <row r="41" spans="1:56">
      <c r="A41" s="331">
        <v>213</v>
      </c>
      <c r="B41" s="45" t="s">
        <v>33</v>
      </c>
      <c r="C41" s="234">
        <v>5884</v>
      </c>
      <c r="D41" s="234">
        <v>5887</v>
      </c>
      <c r="E41" s="234">
        <v>6029</v>
      </c>
      <c r="F41" s="234">
        <v>6078</v>
      </c>
      <c r="G41" s="234">
        <v>6289</v>
      </c>
      <c r="H41" s="234">
        <v>6449</v>
      </c>
      <c r="I41" s="234">
        <v>6582</v>
      </c>
      <c r="J41" s="234">
        <v>6723</v>
      </c>
      <c r="K41" s="236">
        <v>6652</v>
      </c>
      <c r="L41" s="236">
        <v>5111</v>
      </c>
      <c r="M41" s="236">
        <v>5059</v>
      </c>
      <c r="N41" s="236">
        <v>5498</v>
      </c>
      <c r="O41" s="236">
        <v>5255</v>
      </c>
      <c r="P41" s="236">
        <v>6128</v>
      </c>
      <c r="Q41" s="236">
        <v>5799</v>
      </c>
      <c r="R41" s="236">
        <v>6522</v>
      </c>
      <c r="S41" s="236">
        <v>6410</v>
      </c>
      <c r="T41" s="236">
        <v>6215</v>
      </c>
      <c r="U41" s="237">
        <f t="shared" si="2"/>
        <v>0.86862678450033992</v>
      </c>
      <c r="V41" s="237">
        <f t="shared" si="2"/>
        <v>0.85935111262102937</v>
      </c>
      <c r="W41" s="237">
        <f t="shared" si="2"/>
        <v>0.91192569248631616</v>
      </c>
      <c r="X41" s="237">
        <f t="shared" si="2"/>
        <v>0.86459361632115828</v>
      </c>
      <c r="Y41" s="237">
        <f t="shared" si="2"/>
        <v>0.97439974558753384</v>
      </c>
      <c r="Z41" s="237">
        <f t="shared" si="4"/>
        <v>0.89920917971778569</v>
      </c>
      <c r="AA41" s="237">
        <f t="shared" si="4"/>
        <v>0.99088422971741108</v>
      </c>
      <c r="AB41" s="237">
        <f t="shared" si="4"/>
        <v>0.95344340324260002</v>
      </c>
      <c r="AC41" s="237">
        <f t="shared" si="4"/>
        <v>0.93430547203848469</v>
      </c>
      <c r="AD41" s="234">
        <v>3641</v>
      </c>
      <c r="AE41" s="234">
        <v>3694</v>
      </c>
      <c r="AF41" s="234">
        <v>3672</v>
      </c>
      <c r="AG41" s="234">
        <v>3755</v>
      </c>
      <c r="AH41" s="234">
        <v>3765</v>
      </c>
      <c r="AI41" s="234">
        <v>4009</v>
      </c>
      <c r="AJ41" s="234">
        <v>4115</v>
      </c>
      <c r="AK41" s="234">
        <v>4525</v>
      </c>
      <c r="AL41" s="236">
        <v>4621</v>
      </c>
      <c r="AM41" s="236">
        <v>1902</v>
      </c>
      <c r="AN41" s="236">
        <v>1809</v>
      </c>
      <c r="AO41" s="236">
        <v>2072</v>
      </c>
      <c r="AP41" s="236">
        <v>1860</v>
      </c>
      <c r="AQ41" s="236">
        <v>3348</v>
      </c>
      <c r="AR41" s="236">
        <v>3162</v>
      </c>
      <c r="AS41" s="236">
        <v>3431</v>
      </c>
      <c r="AT41" s="236">
        <v>2996</v>
      </c>
      <c r="AU41" s="236">
        <v>3026</v>
      </c>
      <c r="AV41" s="237">
        <f t="shared" si="3"/>
        <v>0.52238396045042568</v>
      </c>
      <c r="AW41" s="237">
        <f t="shared" si="3"/>
        <v>0.48971304818624795</v>
      </c>
      <c r="AX41" s="237">
        <f t="shared" si="3"/>
        <v>0.56427015250544665</v>
      </c>
      <c r="AY41" s="237">
        <f t="shared" si="3"/>
        <v>0.49533954727030627</v>
      </c>
      <c r="AZ41" s="237">
        <f t="shared" si="3"/>
        <v>0.88924302788844622</v>
      </c>
      <c r="BA41" s="237">
        <f t="shared" si="5"/>
        <v>0.78872536792217507</v>
      </c>
      <c r="BB41" s="237">
        <f t="shared" si="5"/>
        <v>0.83377885783718109</v>
      </c>
      <c r="BC41" s="237">
        <f t="shared" si="5"/>
        <v>0.66209944751381211</v>
      </c>
      <c r="BD41" s="237">
        <f t="shared" si="5"/>
        <v>0.65483661545120109</v>
      </c>
    </row>
    <row r="42" spans="1:56">
      <c r="A42" s="331">
        <v>214</v>
      </c>
      <c r="B42" s="45" t="s">
        <v>34</v>
      </c>
      <c r="C42" s="234">
        <v>3367</v>
      </c>
      <c r="D42" s="234">
        <v>3312</v>
      </c>
      <c r="E42" s="234">
        <v>3317</v>
      </c>
      <c r="F42" s="234">
        <v>3444</v>
      </c>
      <c r="G42" s="234">
        <v>3769</v>
      </c>
      <c r="H42" s="234">
        <v>3886</v>
      </c>
      <c r="I42" s="234">
        <v>4106</v>
      </c>
      <c r="J42" s="234">
        <v>4241</v>
      </c>
      <c r="K42" s="236">
        <v>4367</v>
      </c>
      <c r="L42" s="236">
        <v>2932</v>
      </c>
      <c r="M42" s="236">
        <v>2850</v>
      </c>
      <c r="N42" s="236">
        <v>2867</v>
      </c>
      <c r="O42" s="236">
        <v>3013</v>
      </c>
      <c r="P42" s="236">
        <v>3641</v>
      </c>
      <c r="Q42" s="236">
        <v>3431</v>
      </c>
      <c r="R42" s="236">
        <v>4040</v>
      </c>
      <c r="S42" s="236">
        <v>3920</v>
      </c>
      <c r="T42" s="236">
        <v>3946</v>
      </c>
      <c r="U42" s="237">
        <f t="shared" si="2"/>
        <v>0.87080487080487079</v>
      </c>
      <c r="V42" s="237">
        <f t="shared" si="2"/>
        <v>0.86050724637681164</v>
      </c>
      <c r="W42" s="237">
        <f t="shared" si="2"/>
        <v>0.86433524268917694</v>
      </c>
      <c r="X42" s="237">
        <f t="shared" si="2"/>
        <v>0.87485481997677117</v>
      </c>
      <c r="Y42" s="237">
        <f t="shared" si="2"/>
        <v>0.96603873706553467</v>
      </c>
      <c r="Z42" s="237">
        <f t="shared" si="4"/>
        <v>0.88291302110138958</v>
      </c>
      <c r="AA42" s="237">
        <f t="shared" si="4"/>
        <v>0.98392596200681925</v>
      </c>
      <c r="AB42" s="237">
        <f t="shared" si="4"/>
        <v>0.92431030417354398</v>
      </c>
      <c r="AC42" s="237">
        <f t="shared" si="4"/>
        <v>0.90359514540874741</v>
      </c>
      <c r="AD42" s="234">
        <v>1724</v>
      </c>
      <c r="AE42" s="234">
        <v>1760</v>
      </c>
      <c r="AF42" s="234">
        <v>1827</v>
      </c>
      <c r="AG42" s="234">
        <v>1999</v>
      </c>
      <c r="AH42" s="234">
        <v>2209</v>
      </c>
      <c r="AI42" s="234">
        <v>2299</v>
      </c>
      <c r="AJ42" s="234">
        <v>2447</v>
      </c>
      <c r="AK42" s="234">
        <v>2451</v>
      </c>
      <c r="AL42" s="236">
        <v>2468</v>
      </c>
      <c r="AM42" s="236">
        <v>911</v>
      </c>
      <c r="AN42" s="236">
        <v>984</v>
      </c>
      <c r="AO42" s="236">
        <v>1418</v>
      </c>
      <c r="AP42" s="236">
        <v>1393</v>
      </c>
      <c r="AQ42" s="236">
        <v>2076</v>
      </c>
      <c r="AR42" s="236">
        <v>1725</v>
      </c>
      <c r="AS42" s="236">
        <v>1964</v>
      </c>
      <c r="AT42" s="236">
        <v>1857</v>
      </c>
      <c r="AU42" s="236">
        <v>1883</v>
      </c>
      <c r="AV42" s="237">
        <f t="shared" si="3"/>
        <v>0.52842227378190254</v>
      </c>
      <c r="AW42" s="237">
        <f t="shared" si="3"/>
        <v>0.55909090909090908</v>
      </c>
      <c r="AX42" s="237">
        <f t="shared" si="3"/>
        <v>0.77613574165298305</v>
      </c>
      <c r="AY42" s="237">
        <f t="shared" si="3"/>
        <v>0.69684842421210602</v>
      </c>
      <c r="AZ42" s="237">
        <f t="shared" si="3"/>
        <v>0.93979176097781802</v>
      </c>
      <c r="BA42" s="237">
        <f t="shared" si="5"/>
        <v>0.75032622879512834</v>
      </c>
      <c r="BB42" s="237">
        <f t="shared" si="5"/>
        <v>0.80261544748671843</v>
      </c>
      <c r="BC42" s="237">
        <f t="shared" si="5"/>
        <v>0.75764993880048959</v>
      </c>
      <c r="BD42" s="237">
        <f t="shared" si="5"/>
        <v>0.76296596434359809</v>
      </c>
    </row>
    <row r="43" spans="1:56">
      <c r="A43" s="331">
        <v>215</v>
      </c>
      <c r="B43" s="45" t="s">
        <v>35</v>
      </c>
      <c r="C43" s="234">
        <v>1875</v>
      </c>
      <c r="D43" s="234">
        <v>1908</v>
      </c>
      <c r="E43" s="234">
        <v>1950</v>
      </c>
      <c r="F43" s="234">
        <v>1975</v>
      </c>
      <c r="G43" s="234">
        <v>2090</v>
      </c>
      <c r="H43" s="234">
        <v>2157</v>
      </c>
      <c r="I43" s="234">
        <v>2160</v>
      </c>
      <c r="J43" s="234">
        <v>2182</v>
      </c>
      <c r="K43" s="236">
        <v>2089</v>
      </c>
      <c r="L43" s="236">
        <v>1657</v>
      </c>
      <c r="M43" s="236">
        <v>1676</v>
      </c>
      <c r="N43" s="236">
        <v>1787</v>
      </c>
      <c r="O43" s="236">
        <v>1765</v>
      </c>
      <c r="P43" s="236">
        <v>2041</v>
      </c>
      <c r="Q43" s="236">
        <v>1919</v>
      </c>
      <c r="R43" s="236">
        <v>2143</v>
      </c>
      <c r="S43" s="236">
        <v>2109</v>
      </c>
      <c r="T43" s="236">
        <v>2011</v>
      </c>
      <c r="U43" s="237">
        <f t="shared" si="2"/>
        <v>0.88373333333333337</v>
      </c>
      <c r="V43" s="237">
        <f t="shared" si="2"/>
        <v>0.87840670859538783</v>
      </c>
      <c r="W43" s="237">
        <f t="shared" si="2"/>
        <v>0.91641025641025642</v>
      </c>
      <c r="X43" s="237">
        <f t="shared" si="2"/>
        <v>0.89367088607594936</v>
      </c>
      <c r="Y43" s="237">
        <f t="shared" si="2"/>
        <v>0.97655502392344495</v>
      </c>
      <c r="Z43" s="237">
        <f t="shared" si="4"/>
        <v>0.88966156699119148</v>
      </c>
      <c r="AA43" s="237">
        <f t="shared" si="4"/>
        <v>0.99212962962962958</v>
      </c>
      <c r="AB43" s="237">
        <f t="shared" si="4"/>
        <v>0.96654445462878091</v>
      </c>
      <c r="AC43" s="237">
        <f t="shared" si="4"/>
        <v>0.96266156055528962</v>
      </c>
      <c r="AD43" s="234">
        <v>1091</v>
      </c>
      <c r="AE43" s="234">
        <v>1006</v>
      </c>
      <c r="AF43" s="234">
        <v>1040</v>
      </c>
      <c r="AG43" s="234">
        <v>1162</v>
      </c>
      <c r="AH43" s="234">
        <v>1233</v>
      </c>
      <c r="AI43" s="234">
        <v>1299</v>
      </c>
      <c r="AJ43" s="234">
        <v>1393</v>
      </c>
      <c r="AK43" s="234">
        <v>1472</v>
      </c>
      <c r="AL43" s="236">
        <v>1438</v>
      </c>
      <c r="AM43" s="236">
        <v>645</v>
      </c>
      <c r="AN43" s="236">
        <v>351</v>
      </c>
      <c r="AO43" s="236">
        <v>779</v>
      </c>
      <c r="AP43" s="236">
        <v>800</v>
      </c>
      <c r="AQ43" s="236">
        <v>1214</v>
      </c>
      <c r="AR43" s="236">
        <v>1119</v>
      </c>
      <c r="AS43" s="236">
        <v>1301</v>
      </c>
      <c r="AT43" s="236">
        <v>1204</v>
      </c>
      <c r="AU43" s="236">
        <v>1113</v>
      </c>
      <c r="AV43" s="237">
        <f t="shared" si="3"/>
        <v>0.59120073327222733</v>
      </c>
      <c r="AW43" s="237">
        <f t="shared" si="3"/>
        <v>0.34890656063618292</v>
      </c>
      <c r="AX43" s="237">
        <f t="shared" si="3"/>
        <v>0.74903846153846154</v>
      </c>
      <c r="AY43" s="237">
        <f t="shared" si="3"/>
        <v>0.68846815834767638</v>
      </c>
      <c r="AZ43" s="237">
        <f t="shared" si="3"/>
        <v>0.98459042984590428</v>
      </c>
      <c r="BA43" s="237">
        <f t="shared" si="5"/>
        <v>0.86143187066974591</v>
      </c>
      <c r="BB43" s="237">
        <f t="shared" si="5"/>
        <v>0.93395549174443648</v>
      </c>
      <c r="BC43" s="237">
        <f t="shared" si="5"/>
        <v>0.81793478260869568</v>
      </c>
      <c r="BD43" s="237">
        <f t="shared" si="5"/>
        <v>0.77399165507649514</v>
      </c>
    </row>
    <row r="44" spans="1:56">
      <c r="A44" s="331">
        <v>216</v>
      </c>
      <c r="B44" s="45" t="s">
        <v>36</v>
      </c>
      <c r="C44" s="234" t="e">
        <v>#N/A</v>
      </c>
      <c r="D44" s="234" t="e">
        <v>#N/A</v>
      </c>
      <c r="E44" s="234" t="e">
        <v>#N/A</v>
      </c>
      <c r="F44" s="234">
        <v>1605</v>
      </c>
      <c r="G44" s="234">
        <v>1672</v>
      </c>
      <c r="H44" s="234">
        <v>1710</v>
      </c>
      <c r="I44" s="234">
        <v>1782</v>
      </c>
      <c r="J44" s="234">
        <v>1900</v>
      </c>
      <c r="K44" s="236">
        <v>1871</v>
      </c>
      <c r="L44" s="236" t="e">
        <v>#N/A</v>
      </c>
      <c r="M44" s="236" t="e">
        <v>#N/A</v>
      </c>
      <c r="N44" s="236" t="e">
        <v>#N/A</v>
      </c>
      <c r="O44" s="236">
        <v>1437</v>
      </c>
      <c r="P44" s="236">
        <v>1624</v>
      </c>
      <c r="Q44" s="236">
        <v>1470</v>
      </c>
      <c r="R44" s="236">
        <v>1704</v>
      </c>
      <c r="S44" s="236">
        <v>1643</v>
      </c>
      <c r="T44" s="236">
        <v>1521</v>
      </c>
      <c r="U44" s="237" t="e">
        <f t="shared" si="2"/>
        <v>#N/A</v>
      </c>
      <c r="V44" s="237" t="e">
        <f t="shared" si="2"/>
        <v>#N/A</v>
      </c>
      <c r="W44" s="237" t="e">
        <f t="shared" si="2"/>
        <v>#N/A</v>
      </c>
      <c r="X44" s="237">
        <f t="shared" si="2"/>
        <v>0.89532710280373828</v>
      </c>
      <c r="Y44" s="237">
        <f t="shared" si="2"/>
        <v>0.9712918660287081</v>
      </c>
      <c r="Z44" s="237">
        <f t="shared" si="4"/>
        <v>0.85964912280701755</v>
      </c>
      <c r="AA44" s="237">
        <f t="shared" si="4"/>
        <v>0.95622895622895621</v>
      </c>
      <c r="AB44" s="237">
        <f t="shared" si="4"/>
        <v>0.86473684210526314</v>
      </c>
      <c r="AC44" s="237">
        <f t="shared" si="4"/>
        <v>0.81293425975414213</v>
      </c>
      <c r="AD44" s="234" t="e">
        <v>#N/A</v>
      </c>
      <c r="AE44" s="234" t="e">
        <v>#N/A</v>
      </c>
      <c r="AF44" s="234" t="e">
        <v>#N/A</v>
      </c>
      <c r="AG44" s="234">
        <v>678</v>
      </c>
      <c r="AH44" s="234">
        <v>762</v>
      </c>
      <c r="AI44" s="234">
        <v>825</v>
      </c>
      <c r="AJ44" s="234">
        <v>910</v>
      </c>
      <c r="AK44" s="234">
        <v>1016</v>
      </c>
      <c r="AL44" s="236">
        <v>983</v>
      </c>
      <c r="AM44" s="236" t="e">
        <v>#N/A</v>
      </c>
      <c r="AN44" s="236" t="e">
        <v>#N/A</v>
      </c>
      <c r="AO44" s="236" t="e">
        <v>#N/A</v>
      </c>
      <c r="AP44" s="236">
        <v>442</v>
      </c>
      <c r="AQ44" s="236">
        <v>699</v>
      </c>
      <c r="AR44" s="236">
        <v>659</v>
      </c>
      <c r="AS44" s="236">
        <v>763</v>
      </c>
      <c r="AT44" s="236">
        <v>855</v>
      </c>
      <c r="AU44" s="236">
        <v>715</v>
      </c>
      <c r="AV44" s="237" t="e">
        <f t="shared" si="3"/>
        <v>#N/A</v>
      </c>
      <c r="AW44" s="237" t="e">
        <f t="shared" si="3"/>
        <v>#N/A</v>
      </c>
      <c r="AX44" s="237" t="e">
        <f t="shared" si="3"/>
        <v>#N/A</v>
      </c>
      <c r="AY44" s="237">
        <f t="shared" si="3"/>
        <v>0.65191740412979349</v>
      </c>
      <c r="AZ44" s="237">
        <f t="shared" si="3"/>
        <v>0.91732283464566933</v>
      </c>
      <c r="BA44" s="237">
        <f t="shared" si="5"/>
        <v>0.79878787878787882</v>
      </c>
      <c r="BB44" s="237">
        <f t="shared" si="5"/>
        <v>0.83846153846153848</v>
      </c>
      <c r="BC44" s="237">
        <f t="shared" si="5"/>
        <v>0.84153543307086609</v>
      </c>
      <c r="BD44" s="237">
        <f t="shared" si="5"/>
        <v>0.72736520854526954</v>
      </c>
    </row>
    <row r="45" spans="1:56">
      <c r="A45" s="331">
        <v>301</v>
      </c>
      <c r="B45" s="45" t="s">
        <v>37</v>
      </c>
      <c r="C45" s="234">
        <v>14792</v>
      </c>
      <c r="D45" s="234">
        <v>14741</v>
      </c>
      <c r="E45" s="234">
        <v>14721</v>
      </c>
      <c r="F45" s="234">
        <v>14667</v>
      </c>
      <c r="G45" s="234">
        <v>14906</v>
      </c>
      <c r="H45" s="234">
        <v>15279</v>
      </c>
      <c r="I45" s="234">
        <v>15026</v>
      </c>
      <c r="J45" s="234">
        <v>14830</v>
      </c>
      <c r="K45" s="236">
        <v>14634</v>
      </c>
      <c r="L45" s="236">
        <v>13591</v>
      </c>
      <c r="M45" s="236">
        <v>13476</v>
      </c>
      <c r="N45" s="236">
        <v>13406</v>
      </c>
      <c r="O45" s="236">
        <v>13496</v>
      </c>
      <c r="P45" s="236">
        <v>14535</v>
      </c>
      <c r="Q45" s="236">
        <v>14198</v>
      </c>
      <c r="R45" s="236">
        <v>14649</v>
      </c>
      <c r="S45" s="236">
        <v>13980</v>
      </c>
      <c r="T45" s="236">
        <v>13857</v>
      </c>
      <c r="U45" s="237">
        <f t="shared" si="2"/>
        <v>0.9188074634937804</v>
      </c>
      <c r="V45" s="237">
        <f t="shared" si="2"/>
        <v>0.91418492639576687</v>
      </c>
      <c r="W45" s="237">
        <f t="shared" si="2"/>
        <v>0.91067182935941848</v>
      </c>
      <c r="X45" s="237">
        <f t="shared" si="2"/>
        <v>0.92016090543396745</v>
      </c>
      <c r="Y45" s="237">
        <f t="shared" si="2"/>
        <v>0.97511069368039716</v>
      </c>
      <c r="Z45" s="237">
        <f t="shared" si="4"/>
        <v>0.92924929641992282</v>
      </c>
      <c r="AA45" s="237">
        <f t="shared" si="4"/>
        <v>0.9749101557300679</v>
      </c>
      <c r="AB45" s="237">
        <f t="shared" si="4"/>
        <v>0.94268374915711395</v>
      </c>
      <c r="AC45" s="237">
        <f t="shared" si="4"/>
        <v>0.9469044690446905</v>
      </c>
      <c r="AD45" s="234">
        <v>16259</v>
      </c>
      <c r="AE45" s="234">
        <v>16312</v>
      </c>
      <c r="AF45" s="234">
        <v>16272</v>
      </c>
      <c r="AG45" s="234">
        <v>16229</v>
      </c>
      <c r="AH45" s="234">
        <v>16594</v>
      </c>
      <c r="AI45" s="234">
        <v>17116</v>
      </c>
      <c r="AJ45" s="234">
        <v>17712</v>
      </c>
      <c r="AK45" s="234">
        <v>18577</v>
      </c>
      <c r="AL45" s="236">
        <v>17522</v>
      </c>
      <c r="AM45" s="236">
        <v>9299</v>
      </c>
      <c r="AN45" s="236">
        <v>9968</v>
      </c>
      <c r="AO45" s="236">
        <v>9790</v>
      </c>
      <c r="AP45" s="236">
        <v>9916</v>
      </c>
      <c r="AQ45" s="236">
        <v>14222</v>
      </c>
      <c r="AR45" s="236">
        <v>12645</v>
      </c>
      <c r="AS45" s="236">
        <v>14704</v>
      </c>
      <c r="AT45" s="236">
        <v>14746</v>
      </c>
      <c r="AU45" s="236">
        <v>13165</v>
      </c>
      <c r="AV45" s="237">
        <f t="shared" si="3"/>
        <v>0.57192939295159606</v>
      </c>
      <c r="AW45" s="237">
        <f t="shared" si="3"/>
        <v>0.61108386463952913</v>
      </c>
      <c r="AX45" s="237">
        <f t="shared" si="3"/>
        <v>0.60164700098328416</v>
      </c>
      <c r="AY45" s="237">
        <f t="shared" si="3"/>
        <v>0.61100499106537676</v>
      </c>
      <c r="AZ45" s="237">
        <f t="shared" si="3"/>
        <v>0.85705676750632764</v>
      </c>
      <c r="BA45" s="237">
        <f t="shared" si="5"/>
        <v>0.73878242580042064</v>
      </c>
      <c r="BB45" s="237">
        <f t="shared" si="5"/>
        <v>0.83017163504968383</v>
      </c>
      <c r="BC45" s="237">
        <f t="shared" si="5"/>
        <v>0.79377725143995259</v>
      </c>
      <c r="BD45" s="237">
        <f t="shared" si="5"/>
        <v>0.75134117109918963</v>
      </c>
    </row>
    <row r="46" spans="1:56">
      <c r="A46" s="331">
        <v>302</v>
      </c>
      <c r="B46" s="45" t="s">
        <v>38</v>
      </c>
      <c r="C46" s="234">
        <v>5845</v>
      </c>
      <c r="D46" s="234">
        <v>5801</v>
      </c>
      <c r="E46" s="234">
        <v>5823</v>
      </c>
      <c r="F46" s="234">
        <v>5864</v>
      </c>
      <c r="G46" s="234">
        <v>5919</v>
      </c>
      <c r="H46" s="234">
        <v>6046</v>
      </c>
      <c r="I46" s="234">
        <v>5994</v>
      </c>
      <c r="J46" s="234">
        <v>5982</v>
      </c>
      <c r="K46" s="236">
        <v>5864</v>
      </c>
      <c r="L46" s="236">
        <v>5176</v>
      </c>
      <c r="M46" s="236">
        <v>5208</v>
      </c>
      <c r="N46" s="236">
        <v>5210</v>
      </c>
      <c r="O46" s="236">
        <v>5349</v>
      </c>
      <c r="P46" s="236">
        <v>5821</v>
      </c>
      <c r="Q46" s="236">
        <v>5622</v>
      </c>
      <c r="R46" s="236">
        <v>5912</v>
      </c>
      <c r="S46" s="236">
        <v>5609</v>
      </c>
      <c r="T46" s="236">
        <v>5496</v>
      </c>
      <c r="U46" s="237">
        <f t="shared" si="2"/>
        <v>0.88554319931565439</v>
      </c>
      <c r="V46" s="237">
        <f t="shared" si="2"/>
        <v>0.89777624547491808</v>
      </c>
      <c r="W46" s="237">
        <f t="shared" si="2"/>
        <v>0.89472780353769532</v>
      </c>
      <c r="X46" s="237">
        <f t="shared" si="2"/>
        <v>0.91217598908594821</v>
      </c>
      <c r="Y46" s="237">
        <f t="shared" si="2"/>
        <v>0.98344314918060483</v>
      </c>
      <c r="Z46" s="237">
        <f t="shared" si="4"/>
        <v>0.9298709890836917</v>
      </c>
      <c r="AA46" s="237">
        <f t="shared" si="4"/>
        <v>0.98631965298631963</v>
      </c>
      <c r="AB46" s="237">
        <f t="shared" si="4"/>
        <v>0.93764627214978269</v>
      </c>
      <c r="AC46" s="237">
        <f t="shared" si="4"/>
        <v>0.93724420190995905</v>
      </c>
      <c r="AD46" s="234">
        <v>3645</v>
      </c>
      <c r="AE46" s="234">
        <v>3871</v>
      </c>
      <c r="AF46" s="234">
        <v>4090</v>
      </c>
      <c r="AG46" s="234">
        <v>4107</v>
      </c>
      <c r="AH46" s="234">
        <v>4339</v>
      </c>
      <c r="AI46" s="234">
        <v>4707</v>
      </c>
      <c r="AJ46" s="234">
        <v>5045</v>
      </c>
      <c r="AK46" s="234">
        <v>5574</v>
      </c>
      <c r="AL46" s="236">
        <v>5587</v>
      </c>
      <c r="AM46" s="236">
        <v>1996</v>
      </c>
      <c r="AN46" s="236">
        <v>2317</v>
      </c>
      <c r="AO46" s="236">
        <v>2029</v>
      </c>
      <c r="AP46" s="236">
        <v>2040</v>
      </c>
      <c r="AQ46" s="236">
        <v>3947</v>
      </c>
      <c r="AR46" s="236">
        <v>3606</v>
      </c>
      <c r="AS46" s="236">
        <v>3842</v>
      </c>
      <c r="AT46" s="236">
        <v>4011</v>
      </c>
      <c r="AU46" s="236">
        <v>3861</v>
      </c>
      <c r="AV46" s="237">
        <f t="shared" si="3"/>
        <v>0.54759945130315502</v>
      </c>
      <c r="AW46" s="237">
        <f t="shared" si="3"/>
        <v>0.59855334538878846</v>
      </c>
      <c r="AX46" s="237">
        <f t="shared" si="3"/>
        <v>0.49608801955990223</v>
      </c>
      <c r="AY46" s="237">
        <f t="shared" si="3"/>
        <v>0.49671292914536158</v>
      </c>
      <c r="AZ46" s="237">
        <f t="shared" si="3"/>
        <v>0.90965660290389494</v>
      </c>
      <c r="BA46" s="237">
        <f t="shared" si="5"/>
        <v>0.76609305289993623</v>
      </c>
      <c r="BB46" s="237">
        <f t="shared" si="5"/>
        <v>0.7615460852329039</v>
      </c>
      <c r="BC46" s="237">
        <f t="shared" si="5"/>
        <v>0.71959095801937567</v>
      </c>
      <c r="BD46" s="237">
        <f t="shared" si="5"/>
        <v>0.69106855199570427</v>
      </c>
    </row>
    <row r="47" spans="1:56">
      <c r="A47" s="331">
        <v>303</v>
      </c>
      <c r="B47" s="45" t="s">
        <v>39</v>
      </c>
      <c r="C47" s="234">
        <v>9616</v>
      </c>
      <c r="D47" s="234">
        <v>9659</v>
      </c>
      <c r="E47" s="234">
        <v>9483</v>
      </c>
      <c r="F47" s="234">
        <v>9482</v>
      </c>
      <c r="G47" s="234">
        <v>9604</v>
      </c>
      <c r="H47" s="234">
        <v>10050</v>
      </c>
      <c r="I47" s="234">
        <v>9922</v>
      </c>
      <c r="J47" s="234">
        <v>9737</v>
      </c>
      <c r="K47" s="236">
        <v>9640</v>
      </c>
      <c r="L47" s="236">
        <v>8770</v>
      </c>
      <c r="M47" s="236">
        <v>8709</v>
      </c>
      <c r="N47" s="236">
        <v>8567</v>
      </c>
      <c r="O47" s="236">
        <v>8603</v>
      </c>
      <c r="P47" s="236">
        <v>9344</v>
      </c>
      <c r="Q47" s="236">
        <v>9329</v>
      </c>
      <c r="R47" s="236">
        <v>9449</v>
      </c>
      <c r="S47" s="236">
        <v>8959</v>
      </c>
      <c r="T47" s="236">
        <v>9026</v>
      </c>
      <c r="U47" s="237">
        <f t="shared" si="2"/>
        <v>0.91202163061564057</v>
      </c>
      <c r="V47" s="237">
        <f t="shared" si="2"/>
        <v>0.90164613314007658</v>
      </c>
      <c r="W47" s="237">
        <f t="shared" si="2"/>
        <v>0.90340609511757886</v>
      </c>
      <c r="X47" s="237">
        <f t="shared" si="2"/>
        <v>0.90729803838852563</v>
      </c>
      <c r="Y47" s="237">
        <f t="shared" si="2"/>
        <v>0.97292794668887961</v>
      </c>
      <c r="Z47" s="237">
        <f t="shared" si="4"/>
        <v>0.92825870646766173</v>
      </c>
      <c r="AA47" s="237">
        <f t="shared" si="4"/>
        <v>0.95232815964523276</v>
      </c>
      <c r="AB47" s="237">
        <f t="shared" si="4"/>
        <v>0.92009859299578922</v>
      </c>
      <c r="AC47" s="237">
        <f t="shared" si="4"/>
        <v>0.93630705394190872</v>
      </c>
      <c r="AD47" s="234">
        <v>4799</v>
      </c>
      <c r="AE47" s="234">
        <v>5350</v>
      </c>
      <c r="AF47" s="234">
        <v>5422</v>
      </c>
      <c r="AG47" s="234">
        <v>5462</v>
      </c>
      <c r="AH47" s="234">
        <v>5644</v>
      </c>
      <c r="AI47" s="234">
        <v>5690</v>
      </c>
      <c r="AJ47" s="234">
        <v>6078</v>
      </c>
      <c r="AK47" s="234">
        <v>5966</v>
      </c>
      <c r="AL47" s="236">
        <v>5889</v>
      </c>
      <c r="AM47" s="236">
        <v>2644</v>
      </c>
      <c r="AN47" s="236">
        <v>3231</v>
      </c>
      <c r="AO47" s="236">
        <v>3493</v>
      </c>
      <c r="AP47" s="236">
        <v>3708</v>
      </c>
      <c r="AQ47" s="236">
        <v>4863</v>
      </c>
      <c r="AR47" s="236">
        <v>4317</v>
      </c>
      <c r="AS47" s="236">
        <v>4765</v>
      </c>
      <c r="AT47" s="236">
        <v>4229</v>
      </c>
      <c r="AU47" s="236">
        <v>4192</v>
      </c>
      <c r="AV47" s="237">
        <f t="shared" si="3"/>
        <v>0.55094811419045631</v>
      </c>
      <c r="AW47" s="237">
        <f t="shared" si="3"/>
        <v>0.60392523364485984</v>
      </c>
      <c r="AX47" s="237">
        <f t="shared" si="3"/>
        <v>0.64422722242714869</v>
      </c>
      <c r="AY47" s="237">
        <f t="shared" si="3"/>
        <v>0.67887220798242398</v>
      </c>
      <c r="AZ47" s="237">
        <f t="shared" si="3"/>
        <v>0.86162296243798719</v>
      </c>
      <c r="BA47" s="237">
        <f t="shared" si="5"/>
        <v>0.75869947275922667</v>
      </c>
      <c r="BB47" s="237">
        <f t="shared" si="5"/>
        <v>0.78397499177360974</v>
      </c>
      <c r="BC47" s="237">
        <f t="shared" si="5"/>
        <v>0.70885015085484415</v>
      </c>
      <c r="BD47" s="237">
        <f t="shared" si="5"/>
        <v>0.71183562574291048</v>
      </c>
    </row>
    <row r="48" spans="1:56">
      <c r="A48" s="331">
        <v>304</v>
      </c>
      <c r="B48" s="45" t="s">
        <v>40</v>
      </c>
      <c r="C48" s="234">
        <v>1487</v>
      </c>
      <c r="D48" s="234">
        <v>1506</v>
      </c>
      <c r="E48" s="234">
        <v>1472</v>
      </c>
      <c r="F48" s="234">
        <v>1476</v>
      </c>
      <c r="G48" s="234">
        <v>1524</v>
      </c>
      <c r="H48" s="234">
        <v>1548</v>
      </c>
      <c r="I48" s="234">
        <v>1594</v>
      </c>
      <c r="J48" s="234">
        <v>1614</v>
      </c>
      <c r="K48" s="236">
        <v>1669</v>
      </c>
      <c r="L48" s="236">
        <v>1358</v>
      </c>
      <c r="M48" s="236">
        <v>1382</v>
      </c>
      <c r="N48" s="236">
        <v>1331</v>
      </c>
      <c r="O48" s="236">
        <v>1372</v>
      </c>
      <c r="P48" s="236">
        <v>1477</v>
      </c>
      <c r="Q48" s="236">
        <v>1462</v>
      </c>
      <c r="R48" s="236">
        <v>1495</v>
      </c>
      <c r="S48" s="236">
        <v>1512</v>
      </c>
      <c r="T48" s="236">
        <v>1546</v>
      </c>
      <c r="U48" s="237">
        <f t="shared" si="2"/>
        <v>0.91324815063887022</v>
      </c>
      <c r="V48" s="237">
        <f t="shared" si="2"/>
        <v>0.91766268260292161</v>
      </c>
      <c r="W48" s="237">
        <f t="shared" si="2"/>
        <v>0.90421195652173914</v>
      </c>
      <c r="X48" s="237">
        <f t="shared" si="2"/>
        <v>0.92953929539295388</v>
      </c>
      <c r="Y48" s="237">
        <f t="shared" si="2"/>
        <v>0.96916010498687666</v>
      </c>
      <c r="Z48" s="237">
        <f t="shared" si="4"/>
        <v>0.94444444444444442</v>
      </c>
      <c r="AA48" s="237">
        <f t="shared" si="4"/>
        <v>0.93789209535759099</v>
      </c>
      <c r="AB48" s="237">
        <f t="shared" si="4"/>
        <v>0.93680297397769519</v>
      </c>
      <c r="AC48" s="237">
        <f t="shared" si="4"/>
        <v>0.92630317555422403</v>
      </c>
      <c r="AD48" s="234">
        <v>1164</v>
      </c>
      <c r="AE48" s="234">
        <v>1154</v>
      </c>
      <c r="AF48" s="234">
        <v>1183</v>
      </c>
      <c r="AG48" s="234">
        <v>1170</v>
      </c>
      <c r="AH48" s="234">
        <v>1094</v>
      </c>
      <c r="AI48" s="234">
        <v>1160</v>
      </c>
      <c r="AJ48" s="234">
        <v>1184</v>
      </c>
      <c r="AK48" s="234">
        <v>1206</v>
      </c>
      <c r="AL48" s="236">
        <v>1195</v>
      </c>
      <c r="AM48" s="236">
        <v>702</v>
      </c>
      <c r="AN48" s="236">
        <v>735</v>
      </c>
      <c r="AO48" s="236">
        <v>779</v>
      </c>
      <c r="AP48" s="236">
        <v>800</v>
      </c>
      <c r="AQ48" s="236">
        <v>1046</v>
      </c>
      <c r="AR48" s="236">
        <v>888</v>
      </c>
      <c r="AS48" s="236">
        <v>983</v>
      </c>
      <c r="AT48" s="236">
        <v>992</v>
      </c>
      <c r="AU48" s="236">
        <v>991</v>
      </c>
      <c r="AV48" s="237">
        <f t="shared" si="3"/>
        <v>0.60309278350515461</v>
      </c>
      <c r="AW48" s="237">
        <f t="shared" si="3"/>
        <v>0.63691507798960134</v>
      </c>
      <c r="AX48" s="237">
        <f t="shared" si="3"/>
        <v>0.65849535080304311</v>
      </c>
      <c r="AY48" s="237">
        <f t="shared" si="3"/>
        <v>0.68376068376068377</v>
      </c>
      <c r="AZ48" s="237">
        <f t="shared" si="3"/>
        <v>0.95612431444241319</v>
      </c>
      <c r="BA48" s="237">
        <f t="shared" si="5"/>
        <v>0.76551724137931032</v>
      </c>
      <c r="BB48" s="237">
        <f t="shared" si="5"/>
        <v>0.83023648648648651</v>
      </c>
      <c r="BC48" s="237">
        <f t="shared" si="5"/>
        <v>0.82255389718076288</v>
      </c>
      <c r="BD48" s="237">
        <f t="shared" si="5"/>
        <v>0.82928870292887025</v>
      </c>
    </row>
    <row r="49" spans="1:56">
      <c r="A49" s="331">
        <v>305</v>
      </c>
      <c r="B49" s="45" t="s">
        <v>41</v>
      </c>
      <c r="C49" s="234">
        <v>7038</v>
      </c>
      <c r="D49" s="234">
        <v>7103</v>
      </c>
      <c r="E49" s="234">
        <v>7118</v>
      </c>
      <c r="F49" s="234">
        <v>7073</v>
      </c>
      <c r="G49" s="234">
        <v>7198</v>
      </c>
      <c r="H49" s="234">
        <v>7407</v>
      </c>
      <c r="I49" s="234">
        <v>7326</v>
      </c>
      <c r="J49" s="234">
        <v>7286</v>
      </c>
      <c r="K49" s="236">
        <v>7192</v>
      </c>
      <c r="L49" s="236">
        <v>6241</v>
      </c>
      <c r="M49" s="236">
        <v>6368</v>
      </c>
      <c r="N49" s="236">
        <v>6379</v>
      </c>
      <c r="O49" s="236">
        <v>6359</v>
      </c>
      <c r="P49" s="236">
        <v>7060</v>
      </c>
      <c r="Q49" s="236">
        <v>6813</v>
      </c>
      <c r="R49" s="236">
        <v>7223</v>
      </c>
      <c r="S49" s="236">
        <v>6961</v>
      </c>
      <c r="T49" s="236">
        <v>6659</v>
      </c>
      <c r="U49" s="237">
        <f t="shared" si="2"/>
        <v>0.88675760159136119</v>
      </c>
      <c r="V49" s="237">
        <f t="shared" si="2"/>
        <v>0.89652259608616081</v>
      </c>
      <c r="W49" s="237">
        <f t="shared" si="2"/>
        <v>0.89617870188255133</v>
      </c>
      <c r="X49" s="237">
        <f t="shared" si="2"/>
        <v>0.89905273575569067</v>
      </c>
      <c r="Y49" s="237">
        <f t="shared" si="2"/>
        <v>0.98082800777993884</v>
      </c>
      <c r="Z49" s="237">
        <f t="shared" si="4"/>
        <v>0.91980558930741185</v>
      </c>
      <c r="AA49" s="237">
        <f t="shared" si="4"/>
        <v>0.98594048594048589</v>
      </c>
      <c r="AB49" s="237">
        <f t="shared" si="4"/>
        <v>0.95539390612132857</v>
      </c>
      <c r="AC49" s="237">
        <f t="shared" si="4"/>
        <v>0.92588987764182429</v>
      </c>
      <c r="AD49" s="234">
        <v>5212</v>
      </c>
      <c r="AE49" s="234">
        <v>5186</v>
      </c>
      <c r="AF49" s="234">
        <v>5091</v>
      </c>
      <c r="AG49" s="234">
        <v>5174</v>
      </c>
      <c r="AH49" s="234">
        <v>5347</v>
      </c>
      <c r="AI49" s="234">
        <v>5678</v>
      </c>
      <c r="AJ49" s="234">
        <v>5899</v>
      </c>
      <c r="AK49" s="234">
        <v>6413</v>
      </c>
      <c r="AL49" s="236">
        <v>6295</v>
      </c>
      <c r="AM49" s="236">
        <v>3771</v>
      </c>
      <c r="AN49" s="236">
        <v>3756</v>
      </c>
      <c r="AO49" s="236">
        <v>3691</v>
      </c>
      <c r="AP49" s="236">
        <v>3704</v>
      </c>
      <c r="AQ49" s="236">
        <v>5061</v>
      </c>
      <c r="AR49" s="236">
        <v>4912</v>
      </c>
      <c r="AS49" s="236">
        <v>5155</v>
      </c>
      <c r="AT49" s="236">
        <v>5436</v>
      </c>
      <c r="AU49" s="236">
        <v>4807</v>
      </c>
      <c r="AV49" s="237">
        <f t="shared" si="3"/>
        <v>0.72352264006139677</v>
      </c>
      <c r="AW49" s="237">
        <f t="shared" si="3"/>
        <v>0.72425761666023913</v>
      </c>
      <c r="AX49" s="237">
        <f t="shared" si="3"/>
        <v>0.725004910626596</v>
      </c>
      <c r="AY49" s="237">
        <f t="shared" si="3"/>
        <v>0.71588712794742948</v>
      </c>
      <c r="AZ49" s="237">
        <f t="shared" si="3"/>
        <v>0.94651206283897515</v>
      </c>
      <c r="BA49" s="237">
        <f t="shared" si="5"/>
        <v>0.86509334272631211</v>
      </c>
      <c r="BB49" s="237">
        <f t="shared" si="5"/>
        <v>0.87387692829293095</v>
      </c>
      <c r="BC49" s="237">
        <f t="shared" si="5"/>
        <v>0.84765320442850456</v>
      </c>
      <c r="BD49" s="237">
        <f t="shared" si="5"/>
        <v>0.76362192216044478</v>
      </c>
    </row>
    <row r="50" spans="1:56">
      <c r="A50" s="331">
        <v>306</v>
      </c>
      <c r="B50" s="45" t="s">
        <v>42</v>
      </c>
      <c r="C50" s="234">
        <v>1364</v>
      </c>
      <c r="D50" s="234">
        <v>1370</v>
      </c>
      <c r="E50" s="234">
        <v>1421</v>
      </c>
      <c r="F50" s="234">
        <v>1426</v>
      </c>
      <c r="G50" s="234">
        <v>1474</v>
      </c>
      <c r="H50" s="234">
        <v>1510</v>
      </c>
      <c r="I50" s="234">
        <v>1501</v>
      </c>
      <c r="J50" s="234">
        <v>1459</v>
      </c>
      <c r="K50" s="236">
        <v>1444</v>
      </c>
      <c r="L50" s="236">
        <v>1267</v>
      </c>
      <c r="M50" s="236">
        <v>1228</v>
      </c>
      <c r="N50" s="236">
        <v>1276</v>
      </c>
      <c r="O50" s="236">
        <v>1357</v>
      </c>
      <c r="P50" s="236">
        <v>1450</v>
      </c>
      <c r="Q50" s="236">
        <v>1422</v>
      </c>
      <c r="R50" s="236">
        <v>1490</v>
      </c>
      <c r="S50" s="236">
        <v>1412</v>
      </c>
      <c r="T50" s="236">
        <v>1355</v>
      </c>
      <c r="U50" s="237">
        <f t="shared" si="2"/>
        <v>0.92888563049853368</v>
      </c>
      <c r="V50" s="237">
        <f t="shared" si="2"/>
        <v>0.89635036496350362</v>
      </c>
      <c r="W50" s="237">
        <f t="shared" si="2"/>
        <v>0.89795918367346939</v>
      </c>
      <c r="X50" s="237">
        <f t="shared" si="2"/>
        <v>0.95161290322580649</v>
      </c>
      <c r="Y50" s="237">
        <f t="shared" si="2"/>
        <v>0.98371777476255085</v>
      </c>
      <c r="Z50" s="237">
        <f t="shared" si="4"/>
        <v>0.94172185430463573</v>
      </c>
      <c r="AA50" s="237">
        <f t="shared" si="4"/>
        <v>0.99267155229846771</v>
      </c>
      <c r="AB50" s="237">
        <f t="shared" si="4"/>
        <v>0.96778615490061681</v>
      </c>
      <c r="AC50" s="237">
        <f t="shared" si="4"/>
        <v>0.93836565096952906</v>
      </c>
      <c r="AD50" s="234">
        <v>1359</v>
      </c>
      <c r="AE50" s="234">
        <v>1394</v>
      </c>
      <c r="AF50" s="234">
        <v>1449</v>
      </c>
      <c r="AG50" s="234">
        <v>1516</v>
      </c>
      <c r="AH50" s="234">
        <v>1585</v>
      </c>
      <c r="AI50" s="234">
        <v>1710</v>
      </c>
      <c r="AJ50" s="234">
        <v>1712</v>
      </c>
      <c r="AK50" s="234">
        <v>1772</v>
      </c>
      <c r="AL50" s="236">
        <v>1742</v>
      </c>
      <c r="AM50" s="236">
        <v>652</v>
      </c>
      <c r="AN50" s="236">
        <v>583</v>
      </c>
      <c r="AO50" s="236">
        <v>667</v>
      </c>
      <c r="AP50" s="236">
        <v>1037</v>
      </c>
      <c r="AQ50" s="236">
        <v>1205</v>
      </c>
      <c r="AR50" s="236">
        <v>1259</v>
      </c>
      <c r="AS50" s="236">
        <v>1427</v>
      </c>
      <c r="AT50" s="236">
        <v>1426</v>
      </c>
      <c r="AU50" s="236">
        <v>1262</v>
      </c>
      <c r="AV50" s="237">
        <f t="shared" si="3"/>
        <v>0.47976453274466518</v>
      </c>
      <c r="AW50" s="237">
        <f t="shared" si="3"/>
        <v>0.4182209469153515</v>
      </c>
      <c r="AX50" s="237">
        <f t="shared" si="3"/>
        <v>0.46031746031746029</v>
      </c>
      <c r="AY50" s="237">
        <f t="shared" si="3"/>
        <v>0.68403693931398413</v>
      </c>
      <c r="AZ50" s="237">
        <f t="shared" si="3"/>
        <v>0.76025236593059942</v>
      </c>
      <c r="BA50" s="237">
        <f t="shared" si="5"/>
        <v>0.7362573099415205</v>
      </c>
      <c r="BB50" s="237">
        <f t="shared" si="5"/>
        <v>0.8335280373831776</v>
      </c>
      <c r="BC50" s="237">
        <f t="shared" si="5"/>
        <v>0.80474040632054178</v>
      </c>
      <c r="BD50" s="237">
        <f t="shared" si="5"/>
        <v>0.72445464982778418</v>
      </c>
    </row>
    <row r="51" spans="1:56">
      <c r="A51" s="331">
        <v>307</v>
      </c>
      <c r="B51" s="45" t="s">
        <v>43</v>
      </c>
      <c r="C51" s="234">
        <v>3719</v>
      </c>
      <c r="D51" s="234">
        <v>3656</v>
      </c>
      <c r="E51" s="234">
        <v>2437</v>
      </c>
      <c r="F51" s="234">
        <v>3438</v>
      </c>
      <c r="G51" s="234">
        <v>3366</v>
      </c>
      <c r="H51" s="234">
        <v>3412</v>
      </c>
      <c r="I51" s="234">
        <v>3397</v>
      </c>
      <c r="J51" s="234">
        <v>3368</v>
      </c>
      <c r="K51" s="236">
        <v>3363</v>
      </c>
      <c r="L51" s="236">
        <v>3369</v>
      </c>
      <c r="M51" s="236">
        <v>3291</v>
      </c>
      <c r="N51" s="236">
        <v>2219</v>
      </c>
      <c r="O51" s="236">
        <v>3073</v>
      </c>
      <c r="P51" s="236">
        <v>3300</v>
      </c>
      <c r="Q51" s="236">
        <v>3103</v>
      </c>
      <c r="R51" s="236">
        <v>3231</v>
      </c>
      <c r="S51" s="236">
        <v>3199</v>
      </c>
      <c r="T51" s="236">
        <v>3045</v>
      </c>
      <c r="U51" s="237">
        <f t="shared" si="2"/>
        <v>0.90588867975262166</v>
      </c>
      <c r="V51" s="237">
        <f t="shared" si="2"/>
        <v>0.90016411378555794</v>
      </c>
      <c r="W51" s="237">
        <f t="shared" si="2"/>
        <v>0.9105457529749692</v>
      </c>
      <c r="X51" s="237">
        <f t="shared" si="2"/>
        <v>0.89383362420011636</v>
      </c>
      <c r="Y51" s="237">
        <f t="shared" si="2"/>
        <v>0.98039215686274506</v>
      </c>
      <c r="Z51" s="237">
        <f t="shared" si="4"/>
        <v>0.9094372801875733</v>
      </c>
      <c r="AA51" s="237">
        <f t="shared" si="4"/>
        <v>0.95113335295849277</v>
      </c>
      <c r="AB51" s="237">
        <f t="shared" si="4"/>
        <v>0.94982185273159148</v>
      </c>
      <c r="AC51" s="237">
        <f t="shared" si="4"/>
        <v>0.90544157002676184</v>
      </c>
      <c r="AD51" s="234">
        <v>1974</v>
      </c>
      <c r="AE51" s="234">
        <v>1879</v>
      </c>
      <c r="AF51" s="234">
        <v>1894</v>
      </c>
      <c r="AG51" s="234">
        <v>1885</v>
      </c>
      <c r="AH51" s="234">
        <v>2026</v>
      </c>
      <c r="AI51" s="234">
        <v>2158</v>
      </c>
      <c r="AJ51" s="234">
        <v>2241</v>
      </c>
      <c r="AK51" s="234">
        <v>2309</v>
      </c>
      <c r="AL51" s="236">
        <v>2265</v>
      </c>
      <c r="AM51" s="236">
        <v>947</v>
      </c>
      <c r="AN51" s="236">
        <v>874</v>
      </c>
      <c r="AO51" s="236">
        <v>984</v>
      </c>
      <c r="AP51" s="236">
        <v>960</v>
      </c>
      <c r="AQ51" s="236">
        <v>1748</v>
      </c>
      <c r="AR51" s="236">
        <v>1377</v>
      </c>
      <c r="AS51" s="236">
        <v>1686</v>
      </c>
      <c r="AT51" s="236">
        <v>1616</v>
      </c>
      <c r="AU51" s="236">
        <v>1439</v>
      </c>
      <c r="AV51" s="237">
        <f t="shared" si="3"/>
        <v>0.47973657548125631</v>
      </c>
      <c r="AW51" s="237">
        <f t="shared" si="3"/>
        <v>0.46514103246407662</v>
      </c>
      <c r="AX51" s="237">
        <f t="shared" si="3"/>
        <v>0.51953537486800427</v>
      </c>
      <c r="AY51" s="237">
        <f t="shared" si="3"/>
        <v>0.50928381962864722</v>
      </c>
      <c r="AZ51" s="237">
        <f t="shared" si="3"/>
        <v>0.86278381046396846</v>
      </c>
      <c r="BA51" s="237">
        <f t="shared" si="5"/>
        <v>0.63809082483781276</v>
      </c>
      <c r="BB51" s="237">
        <f t="shared" si="5"/>
        <v>0.75234270414993309</v>
      </c>
      <c r="BC51" s="237">
        <f t="shared" si="5"/>
        <v>0.69987007362494591</v>
      </c>
      <c r="BD51" s="237">
        <f t="shared" si="5"/>
        <v>0.6353200883002208</v>
      </c>
    </row>
    <row r="52" spans="1:56">
      <c r="A52" s="331">
        <v>308</v>
      </c>
      <c r="B52" s="45" t="s">
        <v>44</v>
      </c>
      <c r="C52" s="234">
        <v>4226</v>
      </c>
      <c r="D52" s="234">
        <v>4100</v>
      </c>
      <c r="E52" s="234">
        <v>3977</v>
      </c>
      <c r="F52" s="234">
        <v>4148</v>
      </c>
      <c r="G52" s="234">
        <v>4230</v>
      </c>
      <c r="H52" s="234">
        <v>4355</v>
      </c>
      <c r="I52" s="234">
        <v>4284</v>
      </c>
      <c r="J52" s="234">
        <v>4226</v>
      </c>
      <c r="K52" s="236">
        <v>4177</v>
      </c>
      <c r="L52" s="236">
        <v>3807</v>
      </c>
      <c r="M52" s="236">
        <v>3686</v>
      </c>
      <c r="N52" s="236">
        <v>3559</v>
      </c>
      <c r="O52" s="236">
        <v>3789</v>
      </c>
      <c r="P52" s="236">
        <v>4052</v>
      </c>
      <c r="Q52" s="236">
        <v>4109</v>
      </c>
      <c r="R52" s="236">
        <v>4242</v>
      </c>
      <c r="S52" s="236">
        <v>4077</v>
      </c>
      <c r="T52" s="236">
        <v>4034</v>
      </c>
      <c r="U52" s="237">
        <f t="shared" si="2"/>
        <v>0.90085186938002837</v>
      </c>
      <c r="V52" s="237">
        <f t="shared" si="2"/>
        <v>0.89902439024390246</v>
      </c>
      <c r="W52" s="237">
        <f t="shared" si="2"/>
        <v>0.89489564998742765</v>
      </c>
      <c r="X52" s="237">
        <f t="shared" si="2"/>
        <v>0.91345226615236264</v>
      </c>
      <c r="Y52" s="237">
        <f t="shared" si="2"/>
        <v>0.95791962174940903</v>
      </c>
      <c r="Z52" s="237">
        <f t="shared" si="4"/>
        <v>0.94351320321469578</v>
      </c>
      <c r="AA52" s="237">
        <f t="shared" si="4"/>
        <v>0.99019607843137258</v>
      </c>
      <c r="AB52" s="237">
        <f t="shared" si="4"/>
        <v>0.96474207288215807</v>
      </c>
      <c r="AC52" s="237">
        <f t="shared" si="4"/>
        <v>0.9657649030404597</v>
      </c>
      <c r="AD52" s="234">
        <v>1878</v>
      </c>
      <c r="AE52" s="234">
        <v>1964</v>
      </c>
      <c r="AF52" s="234">
        <v>1991</v>
      </c>
      <c r="AG52" s="234">
        <v>2087</v>
      </c>
      <c r="AH52" s="234">
        <v>2034</v>
      </c>
      <c r="AI52" s="234">
        <v>2098</v>
      </c>
      <c r="AJ52" s="234">
        <v>2116</v>
      </c>
      <c r="AK52" s="234">
        <v>2231</v>
      </c>
      <c r="AL52" s="236">
        <v>2208</v>
      </c>
      <c r="AM52" s="236">
        <v>833</v>
      </c>
      <c r="AN52" s="236">
        <v>824</v>
      </c>
      <c r="AO52" s="236">
        <v>998</v>
      </c>
      <c r="AP52" s="236">
        <v>1027</v>
      </c>
      <c r="AQ52" s="236">
        <v>1702</v>
      </c>
      <c r="AR52" s="236">
        <v>1302</v>
      </c>
      <c r="AS52" s="236">
        <v>1506</v>
      </c>
      <c r="AT52" s="236">
        <v>1243</v>
      </c>
      <c r="AU52" s="236">
        <v>1210</v>
      </c>
      <c r="AV52" s="237">
        <f t="shared" si="3"/>
        <v>0.44355697550585732</v>
      </c>
      <c r="AW52" s="237">
        <f t="shared" si="3"/>
        <v>0.41955193482688391</v>
      </c>
      <c r="AX52" s="237">
        <f t="shared" si="3"/>
        <v>0.50125565042692111</v>
      </c>
      <c r="AY52" s="237">
        <f t="shared" si="3"/>
        <v>0.49209391471011021</v>
      </c>
      <c r="AZ52" s="237">
        <f t="shared" si="3"/>
        <v>0.83677482792527036</v>
      </c>
      <c r="BA52" s="237">
        <f t="shared" si="5"/>
        <v>0.6205910390848427</v>
      </c>
      <c r="BB52" s="237">
        <f t="shared" si="5"/>
        <v>0.71172022684310021</v>
      </c>
      <c r="BC52" s="237">
        <f t="shared" si="5"/>
        <v>0.55714926042133572</v>
      </c>
      <c r="BD52" s="237">
        <f t="shared" si="5"/>
        <v>0.54800724637681164</v>
      </c>
    </row>
    <row r="53" spans="1:56">
      <c r="A53" s="331">
        <v>401</v>
      </c>
      <c r="B53" s="45" t="s">
        <v>45</v>
      </c>
      <c r="C53" s="234">
        <v>11381</v>
      </c>
      <c r="D53" s="234">
        <v>10853</v>
      </c>
      <c r="E53" s="234">
        <v>11029</v>
      </c>
      <c r="F53" s="234">
        <v>11027</v>
      </c>
      <c r="G53" s="234">
        <v>11312</v>
      </c>
      <c r="H53" s="234">
        <v>11377</v>
      </c>
      <c r="I53" s="234">
        <v>11502</v>
      </c>
      <c r="J53" s="234">
        <v>11331</v>
      </c>
      <c r="K53" s="236">
        <v>11080</v>
      </c>
      <c r="L53" s="236">
        <v>10258</v>
      </c>
      <c r="M53" s="236">
        <v>9799</v>
      </c>
      <c r="N53" s="236">
        <v>10010</v>
      </c>
      <c r="O53" s="236">
        <v>9916</v>
      </c>
      <c r="P53" s="236">
        <v>11007</v>
      </c>
      <c r="Q53" s="236">
        <v>10387</v>
      </c>
      <c r="R53" s="236">
        <v>11233</v>
      </c>
      <c r="S53" s="236">
        <v>10695</v>
      </c>
      <c r="T53" s="236">
        <v>10387</v>
      </c>
      <c r="U53" s="237">
        <f t="shared" si="2"/>
        <v>0.90132677269132766</v>
      </c>
      <c r="V53" s="237">
        <f t="shared" si="2"/>
        <v>0.90288399520869811</v>
      </c>
      <c r="W53" s="237">
        <f t="shared" si="2"/>
        <v>0.90760721733611394</v>
      </c>
      <c r="X53" s="237">
        <f t="shared" si="2"/>
        <v>0.89924730207672077</v>
      </c>
      <c r="Y53" s="237">
        <f t="shared" si="2"/>
        <v>0.97303748231966058</v>
      </c>
      <c r="Z53" s="237">
        <f t="shared" si="4"/>
        <v>0.91298233277665464</v>
      </c>
      <c r="AA53" s="237">
        <f t="shared" si="4"/>
        <v>0.97661276299773947</v>
      </c>
      <c r="AB53" s="237">
        <f t="shared" si="4"/>
        <v>0.94387079692877951</v>
      </c>
      <c r="AC53" s="237">
        <f t="shared" si="4"/>
        <v>0.93745487364620939</v>
      </c>
      <c r="AD53" s="234">
        <v>12084</v>
      </c>
      <c r="AE53" s="234">
        <v>11839</v>
      </c>
      <c r="AF53" s="234">
        <v>11600</v>
      </c>
      <c r="AG53" s="234">
        <v>11176</v>
      </c>
      <c r="AH53" s="234">
        <v>11577</v>
      </c>
      <c r="AI53" s="234">
        <v>11821</v>
      </c>
      <c r="AJ53" s="234">
        <v>12625</v>
      </c>
      <c r="AK53" s="234">
        <v>12617</v>
      </c>
      <c r="AL53" s="236">
        <v>11887</v>
      </c>
      <c r="AM53" s="236">
        <v>7356</v>
      </c>
      <c r="AN53" s="236">
        <v>7436</v>
      </c>
      <c r="AO53" s="236">
        <v>6713</v>
      </c>
      <c r="AP53" s="236">
        <v>7283</v>
      </c>
      <c r="AQ53" s="236">
        <v>10507</v>
      </c>
      <c r="AR53" s="236">
        <v>9070</v>
      </c>
      <c r="AS53" s="236">
        <v>10781</v>
      </c>
      <c r="AT53" s="236">
        <v>9277</v>
      </c>
      <c r="AU53" s="236">
        <v>9600</v>
      </c>
      <c r="AV53" s="237">
        <f t="shared" si="3"/>
        <v>0.60873882820258196</v>
      </c>
      <c r="AW53" s="237">
        <f t="shared" si="3"/>
        <v>0.62809358898555623</v>
      </c>
      <c r="AX53" s="237">
        <f t="shared" si="3"/>
        <v>0.57870689655172414</v>
      </c>
      <c r="AY53" s="237">
        <f t="shared" si="3"/>
        <v>0.65166428060128845</v>
      </c>
      <c r="AZ53" s="237">
        <f t="shared" si="3"/>
        <v>0.90757536494774116</v>
      </c>
      <c r="BA53" s="237">
        <f t="shared" si="5"/>
        <v>0.7672785720328229</v>
      </c>
      <c r="BB53" s="237">
        <f t="shared" si="5"/>
        <v>0.85394059405940592</v>
      </c>
      <c r="BC53" s="237">
        <f t="shared" si="5"/>
        <v>0.73527779979392882</v>
      </c>
      <c r="BD53" s="237">
        <f t="shared" si="5"/>
        <v>0.8076049465802978</v>
      </c>
    </row>
    <row r="54" spans="1:56">
      <c r="A54" s="331">
        <v>402</v>
      </c>
      <c r="B54" s="45" t="s">
        <v>46</v>
      </c>
      <c r="C54" s="234">
        <v>3509</v>
      </c>
      <c r="D54" s="234">
        <v>3517</v>
      </c>
      <c r="E54" s="234">
        <v>3635</v>
      </c>
      <c r="F54" s="234">
        <v>3544</v>
      </c>
      <c r="G54" s="234">
        <v>3531</v>
      </c>
      <c r="H54" s="234">
        <v>3672</v>
      </c>
      <c r="I54" s="234">
        <v>3683</v>
      </c>
      <c r="J54" s="234">
        <v>3642</v>
      </c>
      <c r="K54" s="236">
        <v>3649</v>
      </c>
      <c r="L54" s="236">
        <v>3212</v>
      </c>
      <c r="M54" s="236">
        <v>3161</v>
      </c>
      <c r="N54" s="236">
        <v>3248</v>
      </c>
      <c r="O54" s="236">
        <v>3278</v>
      </c>
      <c r="P54" s="236">
        <v>3499</v>
      </c>
      <c r="Q54" s="236">
        <v>3479</v>
      </c>
      <c r="R54" s="236">
        <v>3534</v>
      </c>
      <c r="S54" s="236">
        <v>3491</v>
      </c>
      <c r="T54" s="236">
        <v>3467</v>
      </c>
      <c r="U54" s="237">
        <f t="shared" si="2"/>
        <v>0.91536050156739812</v>
      </c>
      <c r="V54" s="237">
        <f t="shared" si="2"/>
        <v>0.89877736707421096</v>
      </c>
      <c r="W54" s="237">
        <f t="shared" si="2"/>
        <v>0.89353507565336998</v>
      </c>
      <c r="X54" s="237">
        <f t="shared" si="2"/>
        <v>0.92494356659142207</v>
      </c>
      <c r="Y54" s="237">
        <f t="shared" si="2"/>
        <v>0.99093741149815917</v>
      </c>
      <c r="Z54" s="237">
        <f t="shared" si="4"/>
        <v>0.9474400871459695</v>
      </c>
      <c r="AA54" s="237">
        <f t="shared" si="4"/>
        <v>0.95954385012218302</v>
      </c>
      <c r="AB54" s="237">
        <f t="shared" si="4"/>
        <v>0.9585392641405821</v>
      </c>
      <c r="AC54" s="237">
        <f t="shared" si="4"/>
        <v>0.95012332145793366</v>
      </c>
      <c r="AD54" s="234">
        <v>2339</v>
      </c>
      <c r="AE54" s="234">
        <v>2862</v>
      </c>
      <c r="AF54" s="234">
        <v>2780</v>
      </c>
      <c r="AG54" s="234">
        <v>2667</v>
      </c>
      <c r="AH54" s="234">
        <v>2659</v>
      </c>
      <c r="AI54" s="234">
        <v>2796</v>
      </c>
      <c r="AJ54" s="234">
        <v>2973</v>
      </c>
      <c r="AK54" s="234">
        <v>3130</v>
      </c>
      <c r="AL54" s="236">
        <v>2957</v>
      </c>
      <c r="AM54" s="236">
        <v>1094</v>
      </c>
      <c r="AN54" s="236">
        <v>1664</v>
      </c>
      <c r="AO54" s="236">
        <v>1674</v>
      </c>
      <c r="AP54" s="236">
        <v>1763</v>
      </c>
      <c r="AQ54" s="236">
        <v>2323</v>
      </c>
      <c r="AR54" s="236">
        <v>2129</v>
      </c>
      <c r="AS54" s="236">
        <v>2488</v>
      </c>
      <c r="AT54" s="236">
        <v>2820</v>
      </c>
      <c r="AU54" s="236">
        <v>2266</v>
      </c>
      <c r="AV54" s="237">
        <f t="shared" si="3"/>
        <v>0.46772124839675072</v>
      </c>
      <c r="AW54" s="237">
        <f t="shared" si="3"/>
        <v>0.58141160027952477</v>
      </c>
      <c r="AX54" s="237">
        <f t="shared" si="3"/>
        <v>0.60215827338129502</v>
      </c>
      <c r="AY54" s="237">
        <f t="shared" si="3"/>
        <v>0.66104236970378705</v>
      </c>
      <c r="AZ54" s="237">
        <f t="shared" si="3"/>
        <v>0.87363670552839412</v>
      </c>
      <c r="BA54" s="237">
        <f t="shared" si="5"/>
        <v>0.76144492131616592</v>
      </c>
      <c r="BB54" s="237">
        <f t="shared" si="5"/>
        <v>0.83686511940800534</v>
      </c>
      <c r="BC54" s="237">
        <f t="shared" si="5"/>
        <v>0.90095846645367417</v>
      </c>
      <c r="BD54" s="237">
        <f t="shared" si="5"/>
        <v>0.76631721339195136</v>
      </c>
    </row>
    <row r="55" spans="1:56">
      <c r="A55" s="331">
        <v>403</v>
      </c>
      <c r="B55" s="45" t="s">
        <v>47</v>
      </c>
      <c r="C55" s="234">
        <v>4851</v>
      </c>
      <c r="D55" s="234">
        <v>4848</v>
      </c>
      <c r="E55" s="234">
        <v>4789</v>
      </c>
      <c r="F55" s="234">
        <v>4739</v>
      </c>
      <c r="G55" s="234">
        <v>5076</v>
      </c>
      <c r="H55" s="234">
        <v>4776</v>
      </c>
      <c r="I55" s="234">
        <v>4895</v>
      </c>
      <c r="J55" s="234">
        <v>4902</v>
      </c>
      <c r="K55" s="236">
        <v>4812</v>
      </c>
      <c r="L55" s="236">
        <v>4555</v>
      </c>
      <c r="M55" s="236">
        <v>4528</v>
      </c>
      <c r="N55" s="236">
        <v>4521</v>
      </c>
      <c r="O55" s="236">
        <v>4505</v>
      </c>
      <c r="P55" s="236">
        <v>5008</v>
      </c>
      <c r="Q55" s="236">
        <v>4559</v>
      </c>
      <c r="R55" s="236">
        <v>4859</v>
      </c>
      <c r="S55" s="236">
        <v>4675</v>
      </c>
      <c r="T55" s="236">
        <v>4686</v>
      </c>
      <c r="U55" s="237">
        <f t="shared" si="2"/>
        <v>0.9389816532673676</v>
      </c>
      <c r="V55" s="237">
        <f t="shared" si="2"/>
        <v>0.93399339933993397</v>
      </c>
      <c r="W55" s="237">
        <f t="shared" si="2"/>
        <v>0.94403842138233451</v>
      </c>
      <c r="X55" s="237">
        <f t="shared" si="2"/>
        <v>0.950622494197088</v>
      </c>
      <c r="Y55" s="237">
        <f t="shared" si="2"/>
        <v>0.98660362490149722</v>
      </c>
      <c r="Z55" s="237">
        <f t="shared" si="4"/>
        <v>0.9545644891122278</v>
      </c>
      <c r="AA55" s="237">
        <f t="shared" si="4"/>
        <v>0.99264555669050047</v>
      </c>
      <c r="AB55" s="237">
        <f t="shared" si="4"/>
        <v>0.95369237046103628</v>
      </c>
      <c r="AC55" s="237">
        <f t="shared" si="4"/>
        <v>0.97381546134663344</v>
      </c>
      <c r="AD55" s="234">
        <v>3932</v>
      </c>
      <c r="AE55" s="234">
        <v>4125</v>
      </c>
      <c r="AF55" s="234">
        <v>4468</v>
      </c>
      <c r="AG55" s="234">
        <v>4812</v>
      </c>
      <c r="AH55" s="234">
        <v>5466</v>
      </c>
      <c r="AI55" s="234">
        <v>6077</v>
      </c>
      <c r="AJ55" s="234">
        <v>5788</v>
      </c>
      <c r="AK55" s="234">
        <v>5747</v>
      </c>
      <c r="AL55" s="236">
        <v>5367</v>
      </c>
      <c r="AM55" s="236">
        <v>2616</v>
      </c>
      <c r="AN55" s="236">
        <v>2848</v>
      </c>
      <c r="AO55" s="236">
        <v>3179</v>
      </c>
      <c r="AP55" s="236">
        <v>3502</v>
      </c>
      <c r="AQ55" s="236">
        <v>4862</v>
      </c>
      <c r="AR55" s="236">
        <v>5438</v>
      </c>
      <c r="AS55" s="236">
        <v>5365</v>
      </c>
      <c r="AT55" s="236">
        <v>4885</v>
      </c>
      <c r="AU55" s="236">
        <v>4560</v>
      </c>
      <c r="AV55" s="237">
        <f t="shared" si="3"/>
        <v>0.66531027466937942</v>
      </c>
      <c r="AW55" s="237">
        <f t="shared" si="3"/>
        <v>0.69042424242424238</v>
      </c>
      <c r="AX55" s="237">
        <f t="shared" si="3"/>
        <v>0.71150402864816475</v>
      </c>
      <c r="AY55" s="237">
        <f t="shared" si="3"/>
        <v>0.72776392352452202</v>
      </c>
      <c r="AZ55" s="237">
        <f t="shared" si="3"/>
        <v>0.88949871935601899</v>
      </c>
      <c r="BA55" s="237">
        <f t="shared" si="5"/>
        <v>0.89484943228566727</v>
      </c>
      <c r="BB55" s="237">
        <f t="shared" si="5"/>
        <v>0.92691776088458877</v>
      </c>
      <c r="BC55" s="237">
        <f t="shared" si="5"/>
        <v>0.85000870019140418</v>
      </c>
      <c r="BD55" s="237">
        <f t="shared" si="5"/>
        <v>0.84963666852990494</v>
      </c>
    </row>
    <row r="56" spans="1:56">
      <c r="A56" s="331">
        <v>404</v>
      </c>
      <c r="B56" s="45" t="s">
        <v>48</v>
      </c>
      <c r="C56" s="234">
        <v>3918</v>
      </c>
      <c r="D56" s="234">
        <v>3859</v>
      </c>
      <c r="E56" s="234">
        <v>3878</v>
      </c>
      <c r="F56" s="234">
        <v>3808</v>
      </c>
      <c r="G56" s="234">
        <v>3850</v>
      </c>
      <c r="H56" s="234">
        <v>3848</v>
      </c>
      <c r="I56" s="234">
        <v>3793</v>
      </c>
      <c r="J56" s="234">
        <v>3735</v>
      </c>
      <c r="K56" s="236">
        <v>3701</v>
      </c>
      <c r="L56" s="236">
        <v>3638</v>
      </c>
      <c r="M56" s="236">
        <v>3555</v>
      </c>
      <c r="N56" s="236">
        <v>3591</v>
      </c>
      <c r="O56" s="236">
        <v>3579</v>
      </c>
      <c r="P56" s="236">
        <v>3845</v>
      </c>
      <c r="Q56" s="236">
        <v>3581</v>
      </c>
      <c r="R56" s="236">
        <v>3701</v>
      </c>
      <c r="S56" s="236">
        <v>3430</v>
      </c>
      <c r="T56" s="236">
        <v>3445</v>
      </c>
      <c r="U56" s="237">
        <f t="shared" si="2"/>
        <v>0.92853496681980607</v>
      </c>
      <c r="V56" s="237">
        <f t="shared" si="2"/>
        <v>0.92122311479657948</v>
      </c>
      <c r="W56" s="237">
        <f t="shared" si="2"/>
        <v>0.92599277978339345</v>
      </c>
      <c r="X56" s="237">
        <f t="shared" si="2"/>
        <v>0.93986344537815125</v>
      </c>
      <c r="Y56" s="237">
        <f t="shared" si="2"/>
        <v>0.99870129870129876</v>
      </c>
      <c r="Z56" s="237">
        <f t="shared" si="4"/>
        <v>0.93061330561330557</v>
      </c>
      <c r="AA56" s="237">
        <f t="shared" si="4"/>
        <v>0.97574479303981021</v>
      </c>
      <c r="AB56" s="237">
        <f t="shared" si="4"/>
        <v>0.9183400267737617</v>
      </c>
      <c r="AC56" s="237">
        <f t="shared" si="4"/>
        <v>0.93082950553904353</v>
      </c>
      <c r="AD56" s="234">
        <v>2241</v>
      </c>
      <c r="AE56" s="234">
        <v>2137</v>
      </c>
      <c r="AF56" s="234">
        <v>1991</v>
      </c>
      <c r="AG56" s="234">
        <v>2050</v>
      </c>
      <c r="AH56" s="234">
        <v>2120</v>
      </c>
      <c r="AI56" s="234">
        <v>2120</v>
      </c>
      <c r="AJ56" s="234">
        <v>2189</v>
      </c>
      <c r="AK56" s="234">
        <v>2151</v>
      </c>
      <c r="AL56" s="236">
        <v>2180</v>
      </c>
      <c r="AM56" s="236">
        <v>1078</v>
      </c>
      <c r="AN56" s="236">
        <v>1299</v>
      </c>
      <c r="AO56" s="236">
        <v>1308</v>
      </c>
      <c r="AP56" s="236">
        <v>1238</v>
      </c>
      <c r="AQ56" s="236">
        <v>1837</v>
      </c>
      <c r="AR56" s="236">
        <v>1624</v>
      </c>
      <c r="AS56" s="236">
        <v>1625</v>
      </c>
      <c r="AT56" s="236">
        <v>1828</v>
      </c>
      <c r="AU56" s="236">
        <v>1581</v>
      </c>
      <c r="AV56" s="237">
        <f t="shared" si="3"/>
        <v>0.48103525211958947</v>
      </c>
      <c r="AW56" s="237">
        <f t="shared" si="3"/>
        <v>0.60786148806738416</v>
      </c>
      <c r="AX56" s="237">
        <f t="shared" si="3"/>
        <v>0.6569563033651431</v>
      </c>
      <c r="AY56" s="237">
        <f t="shared" si="3"/>
        <v>0.60390243902439023</v>
      </c>
      <c r="AZ56" s="237">
        <f t="shared" si="3"/>
        <v>0.8665094339622641</v>
      </c>
      <c r="BA56" s="237">
        <f t="shared" si="5"/>
        <v>0.76603773584905666</v>
      </c>
      <c r="BB56" s="237">
        <f t="shared" si="5"/>
        <v>0.74234810415714936</v>
      </c>
      <c r="BC56" s="237">
        <f t="shared" si="5"/>
        <v>0.84983728498372846</v>
      </c>
      <c r="BD56" s="237">
        <f t="shared" si="5"/>
        <v>0.72522935779816511</v>
      </c>
    </row>
    <row r="57" spans="1:56">
      <c r="A57" s="331">
        <v>405</v>
      </c>
      <c r="B57" s="45" t="s">
        <v>49</v>
      </c>
      <c r="C57" s="234">
        <v>3636</v>
      </c>
      <c r="D57" s="234">
        <v>3655</v>
      </c>
      <c r="E57" s="234">
        <v>3575</v>
      </c>
      <c r="F57" s="234">
        <v>3546</v>
      </c>
      <c r="G57" s="234">
        <v>3570</v>
      </c>
      <c r="H57" s="234">
        <v>3592</v>
      </c>
      <c r="I57" s="234">
        <v>3543</v>
      </c>
      <c r="J57" s="234">
        <v>3385</v>
      </c>
      <c r="K57" s="236">
        <v>3316</v>
      </c>
      <c r="L57" s="236">
        <v>3296</v>
      </c>
      <c r="M57" s="236">
        <v>3383</v>
      </c>
      <c r="N57" s="236">
        <v>3308</v>
      </c>
      <c r="O57" s="236">
        <v>3375</v>
      </c>
      <c r="P57" s="236">
        <v>3549</v>
      </c>
      <c r="Q57" s="236">
        <v>3418</v>
      </c>
      <c r="R57" s="236">
        <v>3506</v>
      </c>
      <c r="S57" s="236">
        <v>3198</v>
      </c>
      <c r="T57" s="236">
        <v>3200</v>
      </c>
      <c r="U57" s="237">
        <f t="shared" si="2"/>
        <v>0.90649064906490651</v>
      </c>
      <c r="V57" s="237">
        <f t="shared" si="2"/>
        <v>0.92558139534883721</v>
      </c>
      <c r="W57" s="237">
        <f t="shared" si="2"/>
        <v>0.9253146853146853</v>
      </c>
      <c r="X57" s="237">
        <f t="shared" si="2"/>
        <v>0.95177664974619292</v>
      </c>
      <c r="Y57" s="237">
        <f t="shared" si="2"/>
        <v>0.99411764705882355</v>
      </c>
      <c r="Z57" s="237">
        <f t="shared" si="4"/>
        <v>0.9515590200445434</v>
      </c>
      <c r="AA57" s="237">
        <f t="shared" si="4"/>
        <v>0.98955687270674575</v>
      </c>
      <c r="AB57" s="237">
        <f t="shared" si="4"/>
        <v>0.94475627769571635</v>
      </c>
      <c r="AC57" s="237">
        <f t="shared" si="4"/>
        <v>0.9650180940892642</v>
      </c>
      <c r="AD57" s="234">
        <v>1582</v>
      </c>
      <c r="AE57" s="234">
        <v>1571</v>
      </c>
      <c r="AF57" s="234">
        <v>1522</v>
      </c>
      <c r="AG57" s="234">
        <v>1545</v>
      </c>
      <c r="AH57" s="234">
        <v>1581</v>
      </c>
      <c r="AI57" s="234">
        <v>1572</v>
      </c>
      <c r="AJ57" s="234">
        <v>1550</v>
      </c>
      <c r="AK57" s="234">
        <v>1578</v>
      </c>
      <c r="AL57" s="236">
        <v>1542</v>
      </c>
      <c r="AM57" s="236">
        <v>893</v>
      </c>
      <c r="AN57" s="236">
        <v>964</v>
      </c>
      <c r="AO57" s="236">
        <v>946</v>
      </c>
      <c r="AP57" s="236">
        <v>946</v>
      </c>
      <c r="AQ57" s="236">
        <v>1497</v>
      </c>
      <c r="AR57" s="236">
        <v>1239</v>
      </c>
      <c r="AS57" s="236">
        <v>1336</v>
      </c>
      <c r="AT57" s="236">
        <v>1145</v>
      </c>
      <c r="AU57" s="236">
        <v>1023</v>
      </c>
      <c r="AV57" s="237">
        <f t="shared" si="3"/>
        <v>0.56447534766118834</v>
      </c>
      <c r="AW57" s="237">
        <f t="shared" si="3"/>
        <v>0.61362189688096758</v>
      </c>
      <c r="AX57" s="237">
        <f t="shared" si="3"/>
        <v>0.62155059132720103</v>
      </c>
      <c r="AY57" s="237">
        <f t="shared" si="3"/>
        <v>0.61229773462783177</v>
      </c>
      <c r="AZ57" s="237">
        <f t="shared" si="3"/>
        <v>0.94686907020872868</v>
      </c>
      <c r="BA57" s="237">
        <f t="shared" si="5"/>
        <v>0.78816793893129766</v>
      </c>
      <c r="BB57" s="237">
        <f t="shared" si="5"/>
        <v>0.86193548387096774</v>
      </c>
      <c r="BC57" s="237">
        <f t="shared" si="5"/>
        <v>0.72560202788339667</v>
      </c>
      <c r="BD57" s="237">
        <f t="shared" si="5"/>
        <v>0.66342412451361865</v>
      </c>
    </row>
    <row r="58" spans="1:56">
      <c r="A58" s="331">
        <v>406</v>
      </c>
      <c r="B58" s="45" t="s">
        <v>50</v>
      </c>
      <c r="C58" s="234">
        <v>1710</v>
      </c>
      <c r="D58" s="234">
        <v>1684</v>
      </c>
      <c r="E58" s="234">
        <v>1444</v>
      </c>
      <c r="F58" s="234">
        <v>1513</v>
      </c>
      <c r="G58" s="234">
        <v>1496</v>
      </c>
      <c r="H58" s="234">
        <v>1541</v>
      </c>
      <c r="I58" s="234">
        <v>1816</v>
      </c>
      <c r="J58" s="234">
        <v>1812</v>
      </c>
      <c r="K58" s="236">
        <v>1739</v>
      </c>
      <c r="L58" s="236">
        <v>1626</v>
      </c>
      <c r="M58" s="236">
        <v>1623</v>
      </c>
      <c r="N58" s="236">
        <v>1368</v>
      </c>
      <c r="O58" s="236">
        <v>1451</v>
      </c>
      <c r="P58" s="236">
        <v>1469</v>
      </c>
      <c r="Q58" s="236">
        <v>1494</v>
      </c>
      <c r="R58" s="236">
        <v>1781</v>
      </c>
      <c r="S58" s="236">
        <v>1659</v>
      </c>
      <c r="T58" s="236">
        <v>1649</v>
      </c>
      <c r="U58" s="237">
        <f t="shared" si="2"/>
        <v>0.9508771929824561</v>
      </c>
      <c r="V58" s="237">
        <f t="shared" si="2"/>
        <v>0.96377672209026133</v>
      </c>
      <c r="W58" s="237">
        <f t="shared" si="2"/>
        <v>0.94736842105263153</v>
      </c>
      <c r="X58" s="237">
        <f t="shared" si="2"/>
        <v>0.95902181097157968</v>
      </c>
      <c r="Y58" s="237">
        <f t="shared" si="2"/>
        <v>0.98195187165775399</v>
      </c>
      <c r="Z58" s="237">
        <f t="shared" si="4"/>
        <v>0.9695003244646333</v>
      </c>
      <c r="AA58" s="237">
        <f t="shared" si="4"/>
        <v>0.98072687224669608</v>
      </c>
      <c r="AB58" s="237">
        <f t="shared" si="4"/>
        <v>0.91556291390728473</v>
      </c>
      <c r="AC58" s="237">
        <f t="shared" si="4"/>
        <v>0.9482461184588844</v>
      </c>
      <c r="AD58" s="234">
        <v>1559</v>
      </c>
      <c r="AE58" s="234">
        <v>1605</v>
      </c>
      <c r="AF58" s="234">
        <v>1564</v>
      </c>
      <c r="AG58" s="234">
        <v>1471</v>
      </c>
      <c r="AH58" s="234">
        <v>1599</v>
      </c>
      <c r="AI58" s="234">
        <v>1680</v>
      </c>
      <c r="AJ58" s="234">
        <v>2043</v>
      </c>
      <c r="AK58" s="234">
        <v>2158</v>
      </c>
      <c r="AL58" s="236">
        <v>2144</v>
      </c>
      <c r="AM58" s="236">
        <v>987</v>
      </c>
      <c r="AN58" s="236">
        <v>1047</v>
      </c>
      <c r="AO58" s="236">
        <v>1011</v>
      </c>
      <c r="AP58" s="236">
        <v>1200</v>
      </c>
      <c r="AQ58" s="236">
        <v>1554</v>
      </c>
      <c r="AR58" s="236">
        <v>1312</v>
      </c>
      <c r="AS58" s="236">
        <v>1656</v>
      </c>
      <c r="AT58" s="236">
        <v>1753</v>
      </c>
      <c r="AU58" s="236">
        <v>1655</v>
      </c>
      <c r="AV58" s="237">
        <f t="shared" si="3"/>
        <v>0.63309813983322638</v>
      </c>
      <c r="AW58" s="237">
        <f t="shared" si="3"/>
        <v>0.65233644859813089</v>
      </c>
      <c r="AX58" s="237">
        <f t="shared" si="3"/>
        <v>0.6464194373401535</v>
      </c>
      <c r="AY58" s="237">
        <f t="shared" si="3"/>
        <v>0.81577158395649219</v>
      </c>
      <c r="AZ58" s="237">
        <f t="shared" si="3"/>
        <v>0.97185741088180111</v>
      </c>
      <c r="BA58" s="237">
        <f t="shared" si="5"/>
        <v>0.78095238095238095</v>
      </c>
      <c r="BB58" s="237">
        <f t="shared" si="5"/>
        <v>0.81057268722466957</v>
      </c>
      <c r="BC58" s="237">
        <f t="shared" si="5"/>
        <v>0.81232622798887855</v>
      </c>
      <c r="BD58" s="237">
        <f t="shared" si="5"/>
        <v>0.77192164179104472</v>
      </c>
    </row>
    <row r="59" spans="1:56">
      <c r="A59" s="331">
        <v>407</v>
      </c>
      <c r="B59" s="45" t="s">
        <v>51</v>
      </c>
      <c r="C59" s="234">
        <v>2688</v>
      </c>
      <c r="D59" s="234">
        <v>2370</v>
      </c>
      <c r="E59" s="234">
        <v>2661</v>
      </c>
      <c r="F59" s="234">
        <v>2800</v>
      </c>
      <c r="G59" s="234">
        <v>2772</v>
      </c>
      <c r="H59" s="234">
        <v>2858</v>
      </c>
      <c r="I59" s="234">
        <v>3038</v>
      </c>
      <c r="J59" s="234">
        <v>3116</v>
      </c>
      <c r="K59" s="236">
        <v>3191</v>
      </c>
      <c r="L59" s="236">
        <v>2468</v>
      </c>
      <c r="M59" s="236">
        <v>2171</v>
      </c>
      <c r="N59" s="236">
        <v>2509</v>
      </c>
      <c r="O59" s="236">
        <v>2646</v>
      </c>
      <c r="P59" s="236">
        <v>2740</v>
      </c>
      <c r="Q59" s="236">
        <v>2800</v>
      </c>
      <c r="R59" s="236">
        <v>2962</v>
      </c>
      <c r="S59" s="236">
        <v>3039</v>
      </c>
      <c r="T59" s="236">
        <v>3133</v>
      </c>
      <c r="U59" s="237">
        <f t="shared" si="2"/>
        <v>0.91815476190476186</v>
      </c>
      <c r="V59" s="237">
        <f t="shared" si="2"/>
        <v>0.91603375527426156</v>
      </c>
      <c r="W59" s="237">
        <f t="shared" si="2"/>
        <v>0.9428786170612552</v>
      </c>
      <c r="X59" s="237">
        <f t="shared" si="2"/>
        <v>0.94499999999999995</v>
      </c>
      <c r="Y59" s="237">
        <f t="shared" si="2"/>
        <v>0.98845598845598848</v>
      </c>
      <c r="Z59" s="237">
        <f t="shared" si="4"/>
        <v>0.97970608817354798</v>
      </c>
      <c r="AA59" s="237">
        <f t="shared" si="4"/>
        <v>0.9749835418038183</v>
      </c>
      <c r="AB59" s="237">
        <f t="shared" si="4"/>
        <v>0.97528883183568682</v>
      </c>
      <c r="AC59" s="237">
        <f t="shared" si="4"/>
        <v>0.98182387966154805</v>
      </c>
      <c r="AD59" s="234">
        <v>1658</v>
      </c>
      <c r="AE59" s="234">
        <v>1448</v>
      </c>
      <c r="AF59" s="234">
        <v>1945</v>
      </c>
      <c r="AG59" s="234">
        <v>2106</v>
      </c>
      <c r="AH59" s="234">
        <v>2098</v>
      </c>
      <c r="AI59" s="234">
        <v>2194</v>
      </c>
      <c r="AJ59" s="234">
        <v>2213</v>
      </c>
      <c r="AK59" s="234">
        <v>2299</v>
      </c>
      <c r="AL59" s="236">
        <v>2394</v>
      </c>
      <c r="AM59" s="236">
        <v>1115</v>
      </c>
      <c r="AN59" s="236">
        <v>1184</v>
      </c>
      <c r="AO59" s="236">
        <v>1385</v>
      </c>
      <c r="AP59" s="236">
        <v>1556</v>
      </c>
      <c r="AQ59" s="236">
        <v>2019</v>
      </c>
      <c r="AR59" s="236">
        <v>1928</v>
      </c>
      <c r="AS59" s="236">
        <v>1896</v>
      </c>
      <c r="AT59" s="236">
        <v>1963</v>
      </c>
      <c r="AU59" s="236">
        <v>2079</v>
      </c>
      <c r="AV59" s="237">
        <f t="shared" si="3"/>
        <v>0.67249698431845595</v>
      </c>
      <c r="AW59" s="237">
        <f t="shared" si="3"/>
        <v>0.81767955801104975</v>
      </c>
      <c r="AX59" s="237">
        <f t="shared" si="3"/>
        <v>0.71208226221079696</v>
      </c>
      <c r="AY59" s="237">
        <f t="shared" si="3"/>
        <v>0.7388414055080722</v>
      </c>
      <c r="AZ59" s="237">
        <f t="shared" si="3"/>
        <v>0.96234509056244044</v>
      </c>
      <c r="BA59" s="237">
        <f t="shared" si="5"/>
        <v>0.87876025524156787</v>
      </c>
      <c r="BB59" s="237">
        <f t="shared" si="5"/>
        <v>0.85675553547220962</v>
      </c>
      <c r="BC59" s="237">
        <f t="shared" si="5"/>
        <v>0.85384949978251412</v>
      </c>
      <c r="BD59" s="237">
        <f t="shared" si="5"/>
        <v>0.86842105263157898</v>
      </c>
    </row>
    <row r="60" spans="1:56">
      <c r="A60" s="331">
        <v>408</v>
      </c>
      <c r="B60" s="45" t="s">
        <v>52</v>
      </c>
      <c r="C60" s="234">
        <v>2029</v>
      </c>
      <c r="D60" s="234">
        <v>1969</v>
      </c>
      <c r="E60" s="234">
        <v>1936</v>
      </c>
      <c r="F60" s="234">
        <v>1941</v>
      </c>
      <c r="G60" s="234">
        <v>1967</v>
      </c>
      <c r="H60" s="234">
        <v>1904</v>
      </c>
      <c r="I60" s="234">
        <v>1906</v>
      </c>
      <c r="J60" s="234">
        <v>1856</v>
      </c>
      <c r="K60" s="236">
        <v>1802</v>
      </c>
      <c r="L60" s="236">
        <v>1919</v>
      </c>
      <c r="M60" s="236">
        <v>1882</v>
      </c>
      <c r="N60" s="236">
        <v>1838</v>
      </c>
      <c r="O60" s="236">
        <v>1875</v>
      </c>
      <c r="P60" s="236">
        <v>1955</v>
      </c>
      <c r="Q60" s="236">
        <v>1845</v>
      </c>
      <c r="R60" s="236">
        <v>1797</v>
      </c>
      <c r="S60" s="236">
        <v>1804</v>
      </c>
      <c r="T60" s="236">
        <v>1747</v>
      </c>
      <c r="U60" s="237">
        <f t="shared" si="2"/>
        <v>0.94578610152784626</v>
      </c>
      <c r="V60" s="237">
        <f t="shared" si="2"/>
        <v>0.95581513458608436</v>
      </c>
      <c r="W60" s="237">
        <f t="shared" si="2"/>
        <v>0.94938016528925617</v>
      </c>
      <c r="X60" s="237">
        <f t="shared" si="2"/>
        <v>0.96599690880989186</v>
      </c>
      <c r="Y60" s="237">
        <f t="shared" si="2"/>
        <v>0.99389933909506867</v>
      </c>
      <c r="Z60" s="237">
        <f t="shared" si="4"/>
        <v>0.96901260504201681</v>
      </c>
      <c r="AA60" s="237">
        <f t="shared" si="4"/>
        <v>0.94281217208814272</v>
      </c>
      <c r="AB60" s="237">
        <f t="shared" si="4"/>
        <v>0.97198275862068961</v>
      </c>
      <c r="AC60" s="237">
        <f t="shared" si="4"/>
        <v>0.9694783573806881</v>
      </c>
      <c r="AD60" s="234">
        <v>1882</v>
      </c>
      <c r="AE60" s="234">
        <v>1856</v>
      </c>
      <c r="AF60" s="234">
        <v>1891</v>
      </c>
      <c r="AG60" s="234">
        <v>1926</v>
      </c>
      <c r="AH60" s="234">
        <v>1934</v>
      </c>
      <c r="AI60" s="234">
        <v>1931</v>
      </c>
      <c r="AJ60" s="234">
        <v>2013</v>
      </c>
      <c r="AK60" s="234">
        <v>1949</v>
      </c>
      <c r="AL60" s="236">
        <v>1963</v>
      </c>
      <c r="AM60" s="236">
        <v>1172</v>
      </c>
      <c r="AN60" s="236">
        <v>1061</v>
      </c>
      <c r="AO60" s="236">
        <v>1113</v>
      </c>
      <c r="AP60" s="236">
        <v>1253</v>
      </c>
      <c r="AQ60" s="236">
        <v>1760</v>
      </c>
      <c r="AR60" s="236">
        <v>1496</v>
      </c>
      <c r="AS60" s="236">
        <v>1758</v>
      </c>
      <c r="AT60" s="236">
        <v>1569</v>
      </c>
      <c r="AU60" s="236">
        <v>1547</v>
      </c>
      <c r="AV60" s="237">
        <f t="shared" si="3"/>
        <v>0.62274176408076509</v>
      </c>
      <c r="AW60" s="237">
        <f t="shared" si="3"/>
        <v>0.57165948275862066</v>
      </c>
      <c r="AX60" s="237">
        <f t="shared" si="3"/>
        <v>0.5885774722369117</v>
      </c>
      <c r="AY60" s="237">
        <f t="shared" si="3"/>
        <v>0.65057113187954307</v>
      </c>
      <c r="AZ60" s="237">
        <f t="shared" si="3"/>
        <v>0.91003102378490175</v>
      </c>
      <c r="BA60" s="237">
        <f t="shared" si="5"/>
        <v>0.77472812014500259</v>
      </c>
      <c r="BB60" s="237">
        <f t="shared" si="5"/>
        <v>0.87332339791356184</v>
      </c>
      <c r="BC60" s="237">
        <f t="shared" si="5"/>
        <v>0.80502821959979476</v>
      </c>
      <c r="BD60" s="237">
        <f t="shared" si="5"/>
        <v>0.78807947019867552</v>
      </c>
    </row>
    <row r="61" spans="1:56">
      <c r="A61" s="331">
        <v>409</v>
      </c>
      <c r="B61" s="45" t="s">
        <v>53</v>
      </c>
      <c r="C61" s="234">
        <v>1318</v>
      </c>
      <c r="D61" s="234">
        <v>1310</v>
      </c>
      <c r="E61" s="234">
        <v>1355</v>
      </c>
      <c r="F61" s="234">
        <v>1249</v>
      </c>
      <c r="G61" s="234">
        <v>1327</v>
      </c>
      <c r="H61" s="234">
        <v>1408</v>
      </c>
      <c r="I61" s="234">
        <v>1635</v>
      </c>
      <c r="J61" s="234">
        <v>1616</v>
      </c>
      <c r="K61" s="236">
        <v>1643</v>
      </c>
      <c r="L61" s="236">
        <v>1220</v>
      </c>
      <c r="M61" s="236">
        <v>1226</v>
      </c>
      <c r="N61" s="236">
        <v>1243</v>
      </c>
      <c r="O61" s="236">
        <v>1143</v>
      </c>
      <c r="P61" s="236">
        <v>1298</v>
      </c>
      <c r="Q61" s="236">
        <v>1308</v>
      </c>
      <c r="R61" s="236">
        <v>1557</v>
      </c>
      <c r="S61" s="236">
        <v>1450</v>
      </c>
      <c r="T61" s="236">
        <v>1547</v>
      </c>
      <c r="U61" s="237">
        <f t="shared" si="2"/>
        <v>0.92564491654021241</v>
      </c>
      <c r="V61" s="237">
        <f t="shared" si="2"/>
        <v>0.93587786259541983</v>
      </c>
      <c r="W61" s="237">
        <f t="shared" si="2"/>
        <v>0.91734317343173433</v>
      </c>
      <c r="X61" s="237">
        <f t="shared" si="2"/>
        <v>0.91513210568454761</v>
      </c>
      <c r="Y61" s="237">
        <f t="shared" si="2"/>
        <v>0.97814619442351169</v>
      </c>
      <c r="Z61" s="237">
        <f t="shared" si="4"/>
        <v>0.92897727272727271</v>
      </c>
      <c r="AA61" s="237">
        <f t="shared" si="4"/>
        <v>0.95229357798165137</v>
      </c>
      <c r="AB61" s="237">
        <f t="shared" si="4"/>
        <v>0.8972772277227723</v>
      </c>
      <c r="AC61" s="237">
        <f t="shared" si="4"/>
        <v>0.9415702982349361</v>
      </c>
      <c r="AD61" s="234">
        <v>1022</v>
      </c>
      <c r="AE61" s="234">
        <v>970</v>
      </c>
      <c r="AF61" s="234">
        <v>899</v>
      </c>
      <c r="AG61" s="234">
        <v>861</v>
      </c>
      <c r="AH61" s="234">
        <v>934</v>
      </c>
      <c r="AI61" s="234">
        <v>886</v>
      </c>
      <c r="AJ61" s="234">
        <v>1077</v>
      </c>
      <c r="AK61" s="234">
        <v>1110</v>
      </c>
      <c r="AL61" s="236">
        <v>1133</v>
      </c>
      <c r="AM61" s="236">
        <v>505</v>
      </c>
      <c r="AN61" s="236">
        <v>480</v>
      </c>
      <c r="AO61" s="236">
        <v>526</v>
      </c>
      <c r="AP61" s="236">
        <v>419</v>
      </c>
      <c r="AQ61" s="236">
        <v>755</v>
      </c>
      <c r="AR61" s="236">
        <v>616</v>
      </c>
      <c r="AS61" s="236">
        <v>792</v>
      </c>
      <c r="AT61" s="236">
        <v>880</v>
      </c>
      <c r="AU61" s="236">
        <v>831</v>
      </c>
      <c r="AV61" s="237">
        <f t="shared" si="3"/>
        <v>0.49412915851272016</v>
      </c>
      <c r="AW61" s="237">
        <f t="shared" si="3"/>
        <v>0.49484536082474229</v>
      </c>
      <c r="AX61" s="237">
        <f t="shared" si="3"/>
        <v>0.58509454949944384</v>
      </c>
      <c r="AY61" s="237">
        <f t="shared" si="3"/>
        <v>0.48664343786295006</v>
      </c>
      <c r="AZ61" s="237">
        <f t="shared" si="3"/>
        <v>0.80835117773019272</v>
      </c>
      <c r="BA61" s="237">
        <f t="shared" si="5"/>
        <v>0.69525959367945822</v>
      </c>
      <c r="BB61" s="237">
        <f t="shared" si="5"/>
        <v>0.73537604456824512</v>
      </c>
      <c r="BC61" s="237">
        <f t="shared" si="5"/>
        <v>0.7927927927927928</v>
      </c>
      <c r="BD61" s="237">
        <f t="shared" si="5"/>
        <v>0.73345101500441301</v>
      </c>
    </row>
    <row r="62" spans="1:56">
      <c r="A62" s="331">
        <v>410</v>
      </c>
      <c r="B62" s="45" t="s">
        <v>54</v>
      </c>
      <c r="C62" s="234">
        <v>7541</v>
      </c>
      <c r="D62" s="234">
        <v>7470</v>
      </c>
      <c r="E62" s="234">
        <v>7464</v>
      </c>
      <c r="F62" s="234">
        <v>7512</v>
      </c>
      <c r="G62" s="234">
        <v>7809</v>
      </c>
      <c r="H62" s="234">
        <v>8100</v>
      </c>
      <c r="I62" s="234">
        <v>8053</v>
      </c>
      <c r="J62" s="234">
        <v>8123</v>
      </c>
      <c r="K62" s="236">
        <v>8066</v>
      </c>
      <c r="L62" s="236">
        <v>6736</v>
      </c>
      <c r="M62" s="236">
        <v>6700</v>
      </c>
      <c r="N62" s="236">
        <v>6701</v>
      </c>
      <c r="O62" s="236">
        <v>6683</v>
      </c>
      <c r="P62" s="236">
        <v>7579</v>
      </c>
      <c r="Q62" s="236">
        <v>7089</v>
      </c>
      <c r="R62" s="236">
        <v>7948</v>
      </c>
      <c r="S62" s="236">
        <v>7632</v>
      </c>
      <c r="T62" s="236">
        <v>7245</v>
      </c>
      <c r="U62" s="237">
        <f t="shared" si="2"/>
        <v>0.89325023206471288</v>
      </c>
      <c r="V62" s="237">
        <f t="shared" si="2"/>
        <v>0.89692101740294516</v>
      </c>
      <c r="W62" s="237">
        <f t="shared" si="2"/>
        <v>0.89777599142550912</v>
      </c>
      <c r="X62" s="237">
        <f t="shared" si="2"/>
        <v>0.88964323748668794</v>
      </c>
      <c r="Y62" s="237">
        <f t="shared" si="2"/>
        <v>0.970546804968626</v>
      </c>
      <c r="Z62" s="237">
        <f t="shared" si="4"/>
        <v>0.87518518518518518</v>
      </c>
      <c r="AA62" s="237">
        <f t="shared" si="4"/>
        <v>0.98696138085185647</v>
      </c>
      <c r="AB62" s="237">
        <f t="shared" si="4"/>
        <v>0.93955435184045299</v>
      </c>
      <c r="AC62" s="237">
        <f t="shared" si="4"/>
        <v>0.89821472848995787</v>
      </c>
      <c r="AD62" s="234">
        <v>5277</v>
      </c>
      <c r="AE62" s="234">
        <v>5229</v>
      </c>
      <c r="AF62" s="234">
        <v>5230</v>
      </c>
      <c r="AG62" s="234">
        <v>5515</v>
      </c>
      <c r="AH62" s="234">
        <v>6001</v>
      </c>
      <c r="AI62" s="234">
        <v>6235</v>
      </c>
      <c r="AJ62" s="234">
        <v>6750</v>
      </c>
      <c r="AK62" s="234">
        <v>7199</v>
      </c>
      <c r="AL62" s="236">
        <v>6615</v>
      </c>
      <c r="AM62" s="236">
        <v>2982</v>
      </c>
      <c r="AN62" s="236">
        <v>3272</v>
      </c>
      <c r="AO62" s="236">
        <v>3208</v>
      </c>
      <c r="AP62" s="236">
        <v>3323</v>
      </c>
      <c r="AQ62" s="236">
        <v>5709</v>
      </c>
      <c r="AR62" s="236">
        <v>4482</v>
      </c>
      <c r="AS62" s="236">
        <v>5263</v>
      </c>
      <c r="AT62" s="236">
        <v>4819</v>
      </c>
      <c r="AU62" s="236">
        <v>4680</v>
      </c>
      <c r="AV62" s="237">
        <f t="shared" si="3"/>
        <v>0.56509380329732806</v>
      </c>
      <c r="AW62" s="237">
        <f t="shared" si="3"/>
        <v>0.62574105947599923</v>
      </c>
      <c r="AX62" s="237">
        <f t="shared" si="3"/>
        <v>0.61338432122370934</v>
      </c>
      <c r="AY62" s="237">
        <f t="shared" si="3"/>
        <v>0.60253853127833179</v>
      </c>
      <c r="AZ62" s="237">
        <f t="shared" si="3"/>
        <v>0.95134144309281787</v>
      </c>
      <c r="BA62" s="237">
        <f t="shared" si="5"/>
        <v>0.7188452285485164</v>
      </c>
      <c r="BB62" s="237">
        <f t="shared" si="5"/>
        <v>0.77970370370370368</v>
      </c>
      <c r="BC62" s="237">
        <f t="shared" si="5"/>
        <v>0.66939852757327412</v>
      </c>
      <c r="BD62" s="237">
        <f t="shared" si="5"/>
        <v>0.70748299319727892</v>
      </c>
    </row>
    <row r="63" spans="1:56">
      <c r="A63" s="331">
        <v>501</v>
      </c>
      <c r="B63" s="45" t="s">
        <v>55</v>
      </c>
      <c r="C63" s="234">
        <v>7472</v>
      </c>
      <c r="D63" s="234">
        <v>7621</v>
      </c>
      <c r="E63" s="234">
        <v>7680</v>
      </c>
      <c r="F63" s="234">
        <v>7500</v>
      </c>
      <c r="G63" s="234">
        <v>8080</v>
      </c>
      <c r="H63" s="234">
        <v>8228</v>
      </c>
      <c r="I63" s="234">
        <v>8177</v>
      </c>
      <c r="J63" s="234">
        <v>8041</v>
      </c>
      <c r="K63" s="236">
        <v>7913</v>
      </c>
      <c r="L63" s="236">
        <v>6974</v>
      </c>
      <c r="M63" s="236">
        <v>6925</v>
      </c>
      <c r="N63" s="236">
        <v>6885</v>
      </c>
      <c r="O63" s="236">
        <v>6868</v>
      </c>
      <c r="P63" s="236">
        <v>7882</v>
      </c>
      <c r="Q63" s="236">
        <v>7594</v>
      </c>
      <c r="R63" s="236">
        <v>8137</v>
      </c>
      <c r="S63" s="236">
        <v>7574</v>
      </c>
      <c r="T63" s="236">
        <v>7212</v>
      </c>
      <c r="U63" s="237">
        <f t="shared" si="2"/>
        <v>0.93335117773019272</v>
      </c>
      <c r="V63" s="237">
        <f t="shared" si="2"/>
        <v>0.90867340244062456</v>
      </c>
      <c r="W63" s="237">
        <f t="shared" si="2"/>
        <v>0.896484375</v>
      </c>
      <c r="X63" s="237">
        <f t="shared" si="2"/>
        <v>0.91573333333333329</v>
      </c>
      <c r="Y63" s="237">
        <f t="shared" si="2"/>
        <v>0.97549504950495047</v>
      </c>
      <c r="Z63" s="237">
        <f t="shared" si="4"/>
        <v>0.92294603791929997</v>
      </c>
      <c r="AA63" s="237">
        <f t="shared" si="4"/>
        <v>0.99510823040234808</v>
      </c>
      <c r="AB63" s="237">
        <f t="shared" si="4"/>
        <v>0.94192264643701029</v>
      </c>
      <c r="AC63" s="237">
        <f t="shared" si="4"/>
        <v>0.91141160116264375</v>
      </c>
      <c r="AD63" s="234">
        <v>5602</v>
      </c>
      <c r="AE63" s="234">
        <v>4790</v>
      </c>
      <c r="AF63" s="234">
        <v>5598</v>
      </c>
      <c r="AG63" s="234">
        <v>5550</v>
      </c>
      <c r="AH63" s="234">
        <v>6161</v>
      </c>
      <c r="AI63" s="234">
        <v>6268</v>
      </c>
      <c r="AJ63" s="234">
        <v>6792</v>
      </c>
      <c r="AK63" s="234">
        <v>7268</v>
      </c>
      <c r="AL63" s="236">
        <v>6963</v>
      </c>
      <c r="AM63" s="236">
        <v>2829</v>
      </c>
      <c r="AN63" s="236">
        <v>2785</v>
      </c>
      <c r="AO63" s="236">
        <v>2952</v>
      </c>
      <c r="AP63" s="236">
        <v>2978</v>
      </c>
      <c r="AQ63" s="236">
        <v>5534</v>
      </c>
      <c r="AR63" s="236">
        <v>4736</v>
      </c>
      <c r="AS63" s="236">
        <v>5433</v>
      </c>
      <c r="AT63" s="236">
        <v>4679</v>
      </c>
      <c r="AU63" s="236">
        <v>4601</v>
      </c>
      <c r="AV63" s="237">
        <f t="shared" si="3"/>
        <v>0.50499821492324171</v>
      </c>
      <c r="AW63" s="237">
        <f t="shared" si="3"/>
        <v>0.58141962421711901</v>
      </c>
      <c r="AX63" s="237">
        <f t="shared" si="3"/>
        <v>0.52733118971061088</v>
      </c>
      <c r="AY63" s="237">
        <f t="shared" si="3"/>
        <v>0.53657657657657654</v>
      </c>
      <c r="AZ63" s="237">
        <f t="shared" si="3"/>
        <v>0.8982308066872261</v>
      </c>
      <c r="BA63" s="237">
        <f t="shared" si="5"/>
        <v>0.75558391831525207</v>
      </c>
      <c r="BB63" s="237">
        <f t="shared" si="5"/>
        <v>0.79991166077738518</v>
      </c>
      <c r="BC63" s="237">
        <f t="shared" si="5"/>
        <v>0.64378095762245457</v>
      </c>
      <c r="BD63" s="237">
        <f t="shared" si="5"/>
        <v>0.66077840011489297</v>
      </c>
    </row>
    <row r="64" spans="1:56">
      <c r="A64" s="331">
        <v>502</v>
      </c>
      <c r="B64" s="45" t="s">
        <v>56</v>
      </c>
      <c r="C64" s="234">
        <v>5043</v>
      </c>
      <c r="D64" s="234">
        <v>5199</v>
      </c>
      <c r="E64" s="234">
        <v>5278</v>
      </c>
      <c r="F64" s="234">
        <v>5248</v>
      </c>
      <c r="G64" s="234">
        <v>5324</v>
      </c>
      <c r="H64" s="234">
        <v>5757</v>
      </c>
      <c r="I64" s="234">
        <v>5744</v>
      </c>
      <c r="J64" s="234">
        <v>5793</v>
      </c>
      <c r="K64" s="236">
        <v>5932</v>
      </c>
      <c r="L64" s="236">
        <v>4749</v>
      </c>
      <c r="M64" s="236">
        <v>4841</v>
      </c>
      <c r="N64" s="236">
        <v>4874</v>
      </c>
      <c r="O64" s="236">
        <v>4818</v>
      </c>
      <c r="P64" s="236">
        <v>5298</v>
      </c>
      <c r="Q64" s="236">
        <v>5472</v>
      </c>
      <c r="R64" s="236">
        <v>5720</v>
      </c>
      <c r="S64" s="236">
        <v>5726</v>
      </c>
      <c r="T64" s="236">
        <v>5579</v>
      </c>
      <c r="U64" s="237">
        <f t="shared" si="2"/>
        <v>0.9417013682331945</v>
      </c>
      <c r="V64" s="237">
        <f t="shared" si="2"/>
        <v>0.93114060396230047</v>
      </c>
      <c r="W64" s="237">
        <f t="shared" si="2"/>
        <v>0.92345585449033729</v>
      </c>
      <c r="X64" s="237">
        <f t="shared" si="2"/>
        <v>0.91806402439024393</v>
      </c>
      <c r="Y64" s="237">
        <f t="shared" si="2"/>
        <v>0.99511645379413971</v>
      </c>
      <c r="Z64" s="237">
        <f t="shared" si="4"/>
        <v>0.95049504950495045</v>
      </c>
      <c r="AA64" s="237">
        <f t="shared" si="4"/>
        <v>0.99582172701949856</v>
      </c>
      <c r="AB64" s="237">
        <f t="shared" si="4"/>
        <v>0.98843431727947528</v>
      </c>
      <c r="AC64" s="237">
        <f t="shared" si="4"/>
        <v>0.94049224544841536</v>
      </c>
      <c r="AD64" s="234">
        <v>4778</v>
      </c>
      <c r="AE64" s="234">
        <v>4498</v>
      </c>
      <c r="AF64" s="234">
        <v>4536</v>
      </c>
      <c r="AG64" s="234">
        <v>4574</v>
      </c>
      <c r="AH64" s="234">
        <v>4710</v>
      </c>
      <c r="AI64" s="234">
        <v>4844</v>
      </c>
      <c r="AJ64" s="234">
        <v>5169</v>
      </c>
      <c r="AK64" s="234">
        <v>5535</v>
      </c>
      <c r="AL64" s="236">
        <v>5178</v>
      </c>
      <c r="AM64" s="236">
        <v>3039</v>
      </c>
      <c r="AN64" s="236">
        <v>2510</v>
      </c>
      <c r="AO64" s="236">
        <v>2986</v>
      </c>
      <c r="AP64" s="236">
        <v>3288</v>
      </c>
      <c r="AQ64" s="236">
        <v>4440</v>
      </c>
      <c r="AR64" s="236">
        <v>4037</v>
      </c>
      <c r="AS64" s="236">
        <v>4498</v>
      </c>
      <c r="AT64" s="236">
        <v>4714</v>
      </c>
      <c r="AU64" s="236">
        <v>4104</v>
      </c>
      <c r="AV64" s="237">
        <f t="shared" si="3"/>
        <v>0.63604018417748009</v>
      </c>
      <c r="AW64" s="237">
        <f t="shared" si="3"/>
        <v>0.55802578923966206</v>
      </c>
      <c r="AX64" s="237">
        <f t="shared" si="3"/>
        <v>0.65828924162257496</v>
      </c>
      <c r="AY64" s="237">
        <f t="shared" si="3"/>
        <v>0.71884564932225625</v>
      </c>
      <c r="AZ64" s="237">
        <f t="shared" si="3"/>
        <v>0.9426751592356688</v>
      </c>
      <c r="BA64" s="237">
        <f t="shared" si="5"/>
        <v>0.83340214698596204</v>
      </c>
      <c r="BB64" s="237">
        <f t="shared" si="5"/>
        <v>0.8701876571870768</v>
      </c>
      <c r="BC64" s="237">
        <f t="shared" si="5"/>
        <v>0.85167118337850045</v>
      </c>
      <c r="BD64" s="237">
        <f t="shared" si="5"/>
        <v>0.7925840092699884</v>
      </c>
    </row>
    <row r="65" spans="1:56">
      <c r="A65" s="331">
        <v>503</v>
      </c>
      <c r="B65" s="45" t="s">
        <v>57</v>
      </c>
      <c r="C65" s="234">
        <v>5207</v>
      </c>
      <c r="D65" s="234">
        <v>5327</v>
      </c>
      <c r="E65" s="234">
        <v>5839</v>
      </c>
      <c r="F65" s="234">
        <v>6100</v>
      </c>
      <c r="G65" s="234">
        <v>6081</v>
      </c>
      <c r="H65" s="234">
        <v>6660</v>
      </c>
      <c r="I65" s="234">
        <v>6745</v>
      </c>
      <c r="J65" s="234">
        <v>6742</v>
      </c>
      <c r="K65" s="236">
        <v>7220</v>
      </c>
      <c r="L65" s="236">
        <v>4927</v>
      </c>
      <c r="M65" s="236">
        <v>4929</v>
      </c>
      <c r="N65" s="236">
        <v>5272</v>
      </c>
      <c r="O65" s="236">
        <v>5620</v>
      </c>
      <c r="P65" s="236">
        <v>5918</v>
      </c>
      <c r="Q65" s="236">
        <v>6216</v>
      </c>
      <c r="R65" s="236">
        <v>6715</v>
      </c>
      <c r="S65" s="236">
        <v>6574</v>
      </c>
      <c r="T65" s="236">
        <v>6904</v>
      </c>
      <c r="U65" s="237">
        <f t="shared" si="2"/>
        <v>0.94622623391588245</v>
      </c>
      <c r="V65" s="237">
        <f t="shared" si="2"/>
        <v>0.92528627745447722</v>
      </c>
      <c r="W65" s="237">
        <f t="shared" si="2"/>
        <v>0.90289433122109952</v>
      </c>
      <c r="X65" s="237">
        <f t="shared" si="2"/>
        <v>0.92131147540983604</v>
      </c>
      <c r="Y65" s="237">
        <f t="shared" si="2"/>
        <v>0.97319519815819766</v>
      </c>
      <c r="Z65" s="237">
        <f t="shared" si="4"/>
        <v>0.93333333333333335</v>
      </c>
      <c r="AA65" s="237">
        <f t="shared" si="4"/>
        <v>0.99555226093402516</v>
      </c>
      <c r="AB65" s="237">
        <f t="shared" si="4"/>
        <v>0.97508157816671615</v>
      </c>
      <c r="AC65" s="237">
        <f t="shared" si="4"/>
        <v>0.95623268698060937</v>
      </c>
      <c r="AD65" s="234">
        <v>4575</v>
      </c>
      <c r="AE65" s="234">
        <v>4703</v>
      </c>
      <c r="AF65" s="234">
        <v>4943</v>
      </c>
      <c r="AG65" s="234">
        <v>4952</v>
      </c>
      <c r="AH65" s="234">
        <v>4966</v>
      </c>
      <c r="AI65" s="234">
        <v>5507</v>
      </c>
      <c r="AJ65" s="234">
        <v>5956</v>
      </c>
      <c r="AK65" s="234">
        <v>6341</v>
      </c>
      <c r="AL65" s="236">
        <v>6437</v>
      </c>
      <c r="AM65" s="236">
        <v>3035</v>
      </c>
      <c r="AN65" s="236">
        <v>2654</v>
      </c>
      <c r="AO65" s="236">
        <v>3195</v>
      </c>
      <c r="AP65" s="236">
        <v>3414</v>
      </c>
      <c r="AQ65" s="236">
        <v>4144</v>
      </c>
      <c r="AR65" s="236">
        <v>4507</v>
      </c>
      <c r="AS65" s="236">
        <v>5502</v>
      </c>
      <c r="AT65" s="236">
        <v>5802</v>
      </c>
      <c r="AU65" s="236">
        <v>5310</v>
      </c>
      <c r="AV65" s="237">
        <f t="shared" si="3"/>
        <v>0.66338797814207651</v>
      </c>
      <c r="AW65" s="237">
        <f t="shared" si="3"/>
        <v>0.5643206463959175</v>
      </c>
      <c r="AX65" s="237">
        <f t="shared" si="3"/>
        <v>0.6463686020635242</v>
      </c>
      <c r="AY65" s="237">
        <f t="shared" si="3"/>
        <v>0.68941841680129246</v>
      </c>
      <c r="AZ65" s="237">
        <f t="shared" si="3"/>
        <v>0.8344744260974627</v>
      </c>
      <c r="BA65" s="237">
        <f t="shared" si="5"/>
        <v>0.81841292899945528</v>
      </c>
      <c r="BB65" s="237">
        <f t="shared" si="5"/>
        <v>0.92377434519811952</v>
      </c>
      <c r="BC65" s="237">
        <f t="shared" si="5"/>
        <v>0.91499763444251692</v>
      </c>
      <c r="BD65" s="237">
        <f t="shared" si="5"/>
        <v>0.82491844026720518</v>
      </c>
    </row>
    <row r="66" spans="1:56">
      <c r="A66" s="331">
        <v>504</v>
      </c>
      <c r="B66" s="45" t="s">
        <v>58</v>
      </c>
      <c r="C66" s="234">
        <v>2102</v>
      </c>
      <c r="D66" s="234">
        <v>2137</v>
      </c>
      <c r="E66" s="234">
        <v>2179</v>
      </c>
      <c r="F66" s="234">
        <v>2153</v>
      </c>
      <c r="G66" s="234">
        <v>2285</v>
      </c>
      <c r="H66" s="234">
        <v>2296</v>
      </c>
      <c r="I66" s="234">
        <v>2224</v>
      </c>
      <c r="J66" s="234">
        <v>2312</v>
      </c>
      <c r="K66" s="236">
        <v>2330</v>
      </c>
      <c r="L66" s="236">
        <v>1935</v>
      </c>
      <c r="M66" s="236">
        <v>1999</v>
      </c>
      <c r="N66" s="236">
        <v>1994</v>
      </c>
      <c r="O66" s="236">
        <v>1990</v>
      </c>
      <c r="P66" s="236">
        <v>2219</v>
      </c>
      <c r="Q66" s="236">
        <v>2133</v>
      </c>
      <c r="R66" s="236">
        <v>2220</v>
      </c>
      <c r="S66" s="236">
        <v>2234</v>
      </c>
      <c r="T66" s="236">
        <v>2187</v>
      </c>
      <c r="U66" s="237">
        <f t="shared" si="2"/>
        <v>0.92055185537583251</v>
      </c>
      <c r="V66" s="237">
        <f t="shared" si="2"/>
        <v>0.93542349087505849</v>
      </c>
      <c r="W66" s="237">
        <f t="shared" si="2"/>
        <v>0.91509866911427262</v>
      </c>
      <c r="X66" s="237">
        <f t="shared" si="2"/>
        <v>0.92429168601950762</v>
      </c>
      <c r="Y66" s="237">
        <f t="shared" si="2"/>
        <v>0.97111597374179426</v>
      </c>
      <c r="Z66" s="237">
        <f t="shared" si="4"/>
        <v>0.92900696864111498</v>
      </c>
      <c r="AA66" s="237">
        <f t="shared" si="4"/>
        <v>0.99820143884892087</v>
      </c>
      <c r="AB66" s="237">
        <f t="shared" si="4"/>
        <v>0.9662629757785467</v>
      </c>
      <c r="AC66" s="237">
        <f t="shared" si="4"/>
        <v>0.93862660944206011</v>
      </c>
      <c r="AD66" s="234">
        <v>1605</v>
      </c>
      <c r="AE66" s="234">
        <v>1689</v>
      </c>
      <c r="AF66" s="234">
        <v>1838</v>
      </c>
      <c r="AG66" s="234">
        <v>1732</v>
      </c>
      <c r="AH66" s="234">
        <v>1782</v>
      </c>
      <c r="AI66" s="234">
        <v>1849</v>
      </c>
      <c r="AJ66" s="234">
        <v>1951</v>
      </c>
      <c r="AK66" s="234">
        <v>2153</v>
      </c>
      <c r="AL66" s="236">
        <v>2011</v>
      </c>
      <c r="AM66" s="236">
        <v>855</v>
      </c>
      <c r="AN66" s="236">
        <v>912</v>
      </c>
      <c r="AO66" s="236">
        <v>1046</v>
      </c>
      <c r="AP66" s="236">
        <v>985</v>
      </c>
      <c r="AQ66" s="236">
        <v>1702</v>
      </c>
      <c r="AR66" s="236">
        <v>1384</v>
      </c>
      <c r="AS66" s="236">
        <v>1761</v>
      </c>
      <c r="AT66" s="236">
        <v>1856</v>
      </c>
      <c r="AU66" s="236">
        <v>1378</v>
      </c>
      <c r="AV66" s="237">
        <f t="shared" si="3"/>
        <v>0.53271028037383172</v>
      </c>
      <c r="AW66" s="237">
        <f t="shared" si="3"/>
        <v>0.53996447602131437</v>
      </c>
      <c r="AX66" s="237">
        <f t="shared" si="3"/>
        <v>0.56909684439608266</v>
      </c>
      <c r="AY66" s="237">
        <f t="shared" si="3"/>
        <v>0.56870669745958424</v>
      </c>
      <c r="AZ66" s="237">
        <f t="shared" si="3"/>
        <v>0.95510662177328842</v>
      </c>
      <c r="BA66" s="237">
        <f t="shared" si="5"/>
        <v>0.74851270957274207</v>
      </c>
      <c r="BB66" s="237">
        <f t="shared" si="5"/>
        <v>0.90261404407995904</v>
      </c>
      <c r="BC66" s="237">
        <f t="shared" si="5"/>
        <v>0.86205294937296795</v>
      </c>
      <c r="BD66" s="237">
        <f t="shared" si="5"/>
        <v>0.68523122824465443</v>
      </c>
    </row>
    <row r="67" spans="1:56">
      <c r="A67" s="331">
        <v>505</v>
      </c>
      <c r="B67" s="45" t="s">
        <v>84</v>
      </c>
      <c r="C67" s="234">
        <v>3928</v>
      </c>
      <c r="D67" s="234">
        <v>4022</v>
      </c>
      <c r="E67" s="234">
        <v>4067</v>
      </c>
      <c r="F67" s="234">
        <v>4129</v>
      </c>
      <c r="G67" s="234">
        <v>4393</v>
      </c>
      <c r="H67" s="234">
        <v>4594</v>
      </c>
      <c r="I67" s="234">
        <v>4671</v>
      </c>
      <c r="J67" s="234">
        <v>4604</v>
      </c>
      <c r="K67" s="236">
        <v>4750</v>
      </c>
      <c r="L67" s="236">
        <v>3655</v>
      </c>
      <c r="M67" s="236">
        <v>3695</v>
      </c>
      <c r="N67" s="236">
        <v>3670</v>
      </c>
      <c r="O67" s="236">
        <v>3810</v>
      </c>
      <c r="P67" s="236">
        <v>4246</v>
      </c>
      <c r="Q67" s="236">
        <v>4239</v>
      </c>
      <c r="R67" s="236">
        <v>4609</v>
      </c>
      <c r="S67" s="236">
        <v>4457</v>
      </c>
      <c r="T67" s="236">
        <v>4324</v>
      </c>
      <c r="U67" s="237">
        <f t="shared" si="2"/>
        <v>0.93049898167006106</v>
      </c>
      <c r="V67" s="237">
        <f t="shared" si="2"/>
        <v>0.91869716558925907</v>
      </c>
      <c r="W67" s="237">
        <f t="shared" si="2"/>
        <v>0.90238505040570449</v>
      </c>
      <c r="X67" s="237">
        <f t="shared" si="2"/>
        <v>0.92274158391862438</v>
      </c>
      <c r="Y67" s="237">
        <f t="shared" si="2"/>
        <v>0.96653767357159115</v>
      </c>
      <c r="Z67" s="237">
        <f t="shared" si="4"/>
        <v>0.92272529386155855</v>
      </c>
      <c r="AA67" s="237">
        <f t="shared" si="4"/>
        <v>0.98672661100406767</v>
      </c>
      <c r="AB67" s="237">
        <f t="shared" si="4"/>
        <v>0.96807124239791487</v>
      </c>
      <c r="AC67" s="237">
        <f t="shared" si="4"/>
        <v>0.91031578947368419</v>
      </c>
      <c r="AD67" s="234">
        <v>2272</v>
      </c>
      <c r="AE67" s="234">
        <v>2367</v>
      </c>
      <c r="AF67" s="234">
        <v>2429</v>
      </c>
      <c r="AG67" s="234">
        <v>2376</v>
      </c>
      <c r="AH67" s="234">
        <v>2525</v>
      </c>
      <c r="AI67" s="234">
        <v>2624</v>
      </c>
      <c r="AJ67" s="234">
        <v>2940</v>
      </c>
      <c r="AK67" s="234">
        <v>3099</v>
      </c>
      <c r="AL67" s="236">
        <v>3112</v>
      </c>
      <c r="AM67" s="236">
        <v>1368</v>
      </c>
      <c r="AN67" s="236">
        <v>1539</v>
      </c>
      <c r="AO67" s="236">
        <v>1310</v>
      </c>
      <c r="AP67" s="236">
        <v>1598</v>
      </c>
      <c r="AQ67" s="236">
        <v>1995</v>
      </c>
      <c r="AR67" s="236">
        <v>2084</v>
      </c>
      <c r="AS67" s="236">
        <v>2560</v>
      </c>
      <c r="AT67" s="236">
        <v>2692</v>
      </c>
      <c r="AU67" s="236">
        <v>2659</v>
      </c>
      <c r="AV67" s="237">
        <f t="shared" si="3"/>
        <v>0.602112676056338</v>
      </c>
      <c r="AW67" s="237">
        <f t="shared" si="3"/>
        <v>0.65019011406844107</v>
      </c>
      <c r="AX67" s="237">
        <f t="shared" si="3"/>
        <v>0.53931659118979003</v>
      </c>
      <c r="AY67" s="237">
        <f t="shared" si="3"/>
        <v>0.67255892255892258</v>
      </c>
      <c r="AZ67" s="237">
        <f t="shared" si="3"/>
        <v>0.79009900990099013</v>
      </c>
      <c r="BA67" s="237">
        <f t="shared" si="5"/>
        <v>0.79420731707317072</v>
      </c>
      <c r="BB67" s="237">
        <f t="shared" si="5"/>
        <v>0.87074829931972786</v>
      </c>
      <c r="BC67" s="237">
        <f t="shared" si="5"/>
        <v>0.86866731203614067</v>
      </c>
      <c r="BD67" s="237">
        <f t="shared" si="5"/>
        <v>0.85443444730077123</v>
      </c>
    </row>
    <row r="68" spans="1:56">
      <c r="A68" s="331">
        <v>506</v>
      </c>
      <c r="B68" s="45" t="s">
        <v>60</v>
      </c>
      <c r="C68" s="234">
        <v>2882</v>
      </c>
      <c r="D68" s="234">
        <v>2813</v>
      </c>
      <c r="E68" s="234">
        <v>2872</v>
      </c>
      <c r="F68" s="234">
        <v>2896</v>
      </c>
      <c r="G68" s="234">
        <v>2969</v>
      </c>
      <c r="H68" s="234">
        <v>3059</v>
      </c>
      <c r="I68" s="234">
        <v>3027</v>
      </c>
      <c r="J68" s="234">
        <v>2986</v>
      </c>
      <c r="K68" s="236">
        <v>2943</v>
      </c>
      <c r="L68" s="236">
        <v>2587</v>
      </c>
      <c r="M68" s="236">
        <v>2424</v>
      </c>
      <c r="N68" s="236">
        <v>2534</v>
      </c>
      <c r="O68" s="236">
        <v>2624</v>
      </c>
      <c r="P68" s="236">
        <v>2903</v>
      </c>
      <c r="Q68" s="236">
        <v>2777</v>
      </c>
      <c r="R68" s="236">
        <v>3010</v>
      </c>
      <c r="S68" s="236">
        <v>2785</v>
      </c>
      <c r="T68" s="236">
        <v>2608</v>
      </c>
      <c r="U68" s="237">
        <f t="shared" si="2"/>
        <v>0.89764052741151978</v>
      </c>
      <c r="V68" s="237">
        <f t="shared" si="2"/>
        <v>0.86171347316032709</v>
      </c>
      <c r="W68" s="237">
        <f t="shared" si="2"/>
        <v>0.88231197771587744</v>
      </c>
      <c r="X68" s="237">
        <f t="shared" si="2"/>
        <v>0.90607734806629836</v>
      </c>
      <c r="Y68" s="237">
        <f t="shared" si="2"/>
        <v>0.97777029302795559</v>
      </c>
      <c r="Z68" s="237">
        <f t="shared" si="4"/>
        <v>0.90781301078783916</v>
      </c>
      <c r="AA68" s="237">
        <f t="shared" si="4"/>
        <v>0.99438387842748599</v>
      </c>
      <c r="AB68" s="237">
        <f t="shared" si="4"/>
        <v>0.93268586738111181</v>
      </c>
      <c r="AC68" s="237">
        <f t="shared" si="4"/>
        <v>0.88617057424396872</v>
      </c>
      <c r="AD68" s="234">
        <v>2295</v>
      </c>
      <c r="AE68" s="234">
        <v>2288</v>
      </c>
      <c r="AF68" s="234">
        <v>2239</v>
      </c>
      <c r="AG68" s="234">
        <v>2259</v>
      </c>
      <c r="AH68" s="234">
        <v>2366</v>
      </c>
      <c r="AI68" s="234">
        <v>2534</v>
      </c>
      <c r="AJ68" s="234">
        <v>2468</v>
      </c>
      <c r="AK68" s="234">
        <v>2571</v>
      </c>
      <c r="AL68" s="236">
        <v>2406</v>
      </c>
      <c r="AM68" s="236">
        <v>1299</v>
      </c>
      <c r="AN68" s="236">
        <v>1463</v>
      </c>
      <c r="AO68" s="236">
        <v>1395</v>
      </c>
      <c r="AP68" s="236">
        <v>1656</v>
      </c>
      <c r="AQ68" s="236">
        <v>2105</v>
      </c>
      <c r="AR68" s="236">
        <v>1777</v>
      </c>
      <c r="AS68" s="236">
        <v>2289</v>
      </c>
      <c r="AT68" s="236">
        <v>1969</v>
      </c>
      <c r="AU68" s="236">
        <v>1803</v>
      </c>
      <c r="AV68" s="237">
        <f t="shared" si="3"/>
        <v>0.56601307189542482</v>
      </c>
      <c r="AW68" s="237">
        <f t="shared" si="3"/>
        <v>0.63942307692307687</v>
      </c>
      <c r="AX68" s="237">
        <f t="shared" si="3"/>
        <v>0.62304600267976773</v>
      </c>
      <c r="AY68" s="237">
        <f t="shared" si="3"/>
        <v>0.73306772908366535</v>
      </c>
      <c r="AZ68" s="237">
        <f t="shared" si="3"/>
        <v>0.889687235841082</v>
      </c>
      <c r="BA68" s="237">
        <f t="shared" si="5"/>
        <v>0.70126282557221786</v>
      </c>
      <c r="BB68" s="237">
        <f t="shared" si="5"/>
        <v>0.92747163695299839</v>
      </c>
      <c r="BC68" s="237">
        <f t="shared" si="5"/>
        <v>0.76584986386619991</v>
      </c>
      <c r="BD68" s="237">
        <f t="shared" si="5"/>
        <v>0.74937655860349128</v>
      </c>
    </row>
    <row r="69" spans="1:56">
      <c r="A69" s="331">
        <v>507</v>
      </c>
      <c r="B69" s="45" t="s">
        <v>61</v>
      </c>
      <c r="C69" s="234">
        <v>1821</v>
      </c>
      <c r="D69" s="234">
        <v>1787</v>
      </c>
      <c r="E69" s="234">
        <v>1815</v>
      </c>
      <c r="F69" s="234">
        <v>1843</v>
      </c>
      <c r="G69" s="234">
        <v>1882</v>
      </c>
      <c r="H69" s="234">
        <v>1900</v>
      </c>
      <c r="I69" s="234">
        <v>1929</v>
      </c>
      <c r="J69" s="234">
        <v>1917</v>
      </c>
      <c r="K69" s="236">
        <v>1894</v>
      </c>
      <c r="L69" s="236">
        <v>1667</v>
      </c>
      <c r="M69" s="236">
        <v>1615</v>
      </c>
      <c r="N69" s="236">
        <v>1695</v>
      </c>
      <c r="O69" s="236">
        <v>1746</v>
      </c>
      <c r="P69" s="236">
        <v>1847</v>
      </c>
      <c r="Q69" s="236">
        <v>1751</v>
      </c>
      <c r="R69" s="236">
        <v>1916</v>
      </c>
      <c r="S69" s="236">
        <v>1841</v>
      </c>
      <c r="T69" s="236">
        <v>1744</v>
      </c>
      <c r="U69" s="237">
        <f t="shared" si="2"/>
        <v>0.91543108182317412</v>
      </c>
      <c r="V69" s="237">
        <f t="shared" si="2"/>
        <v>0.90374930050363733</v>
      </c>
      <c r="W69" s="237">
        <f t="shared" si="2"/>
        <v>0.93388429752066116</v>
      </c>
      <c r="X69" s="237">
        <f t="shared" si="2"/>
        <v>0.94736842105263153</v>
      </c>
      <c r="Y69" s="237">
        <f t="shared" ref="Y69:AB92" si="6">+P69/G69</f>
        <v>0.98140276301806584</v>
      </c>
      <c r="Z69" s="237">
        <f t="shared" si="4"/>
        <v>0.92157894736842105</v>
      </c>
      <c r="AA69" s="237">
        <f t="shared" si="4"/>
        <v>0.99326075686884396</v>
      </c>
      <c r="AB69" s="237">
        <f t="shared" si="4"/>
        <v>0.96035472091810115</v>
      </c>
      <c r="AC69" s="237">
        <f t="shared" si="4"/>
        <v>0.9208025343189018</v>
      </c>
      <c r="AD69" s="234">
        <v>1363</v>
      </c>
      <c r="AE69" s="234">
        <v>1403</v>
      </c>
      <c r="AF69" s="234">
        <v>1420</v>
      </c>
      <c r="AG69" s="234">
        <v>1414</v>
      </c>
      <c r="AH69" s="234">
        <v>1413</v>
      </c>
      <c r="AI69" s="234">
        <v>1441</v>
      </c>
      <c r="AJ69" s="234">
        <v>1528</v>
      </c>
      <c r="AK69" s="234">
        <v>1569</v>
      </c>
      <c r="AL69" s="236">
        <v>1566</v>
      </c>
      <c r="AM69" s="236">
        <v>927</v>
      </c>
      <c r="AN69" s="236">
        <v>938</v>
      </c>
      <c r="AO69" s="236">
        <v>967</v>
      </c>
      <c r="AP69" s="236">
        <v>1058</v>
      </c>
      <c r="AQ69" s="236">
        <v>1354</v>
      </c>
      <c r="AR69" s="236">
        <v>1157</v>
      </c>
      <c r="AS69" s="236">
        <v>1320</v>
      </c>
      <c r="AT69" s="236">
        <v>1355</v>
      </c>
      <c r="AU69" s="236">
        <v>1010</v>
      </c>
      <c r="AV69" s="237">
        <f t="shared" si="3"/>
        <v>0.68011738811445344</v>
      </c>
      <c r="AW69" s="237">
        <f t="shared" si="3"/>
        <v>0.66856735566642911</v>
      </c>
      <c r="AX69" s="237">
        <f t="shared" si="3"/>
        <v>0.68098591549295773</v>
      </c>
      <c r="AY69" s="237">
        <f t="shared" si="3"/>
        <v>0.7482319660537482</v>
      </c>
      <c r="AZ69" s="237">
        <f t="shared" ref="AZ69:BC92" si="7">+AQ69/AH69</f>
        <v>0.95824486907289452</v>
      </c>
      <c r="BA69" s="237">
        <f t="shared" si="5"/>
        <v>0.80291464260929912</v>
      </c>
      <c r="BB69" s="237">
        <f t="shared" si="5"/>
        <v>0.86387434554973819</v>
      </c>
      <c r="BC69" s="237">
        <f t="shared" si="5"/>
        <v>0.86360739324410452</v>
      </c>
      <c r="BD69" s="237">
        <f t="shared" si="5"/>
        <v>0.64495530012771396</v>
      </c>
    </row>
    <row r="70" spans="1:56">
      <c r="A70" s="331">
        <v>508</v>
      </c>
      <c r="B70" s="45" t="s">
        <v>62</v>
      </c>
      <c r="C70" s="234">
        <v>2003</v>
      </c>
      <c r="D70" s="234">
        <v>2032</v>
      </c>
      <c r="E70" s="234">
        <v>2036</v>
      </c>
      <c r="F70" s="234">
        <v>1990</v>
      </c>
      <c r="G70" s="234">
        <v>2015</v>
      </c>
      <c r="H70" s="234">
        <v>2087</v>
      </c>
      <c r="I70" s="234">
        <v>2041</v>
      </c>
      <c r="J70" s="234">
        <v>2023</v>
      </c>
      <c r="K70" s="236">
        <v>2015</v>
      </c>
      <c r="L70" s="236">
        <v>1871</v>
      </c>
      <c r="M70" s="236">
        <v>1908</v>
      </c>
      <c r="N70" s="236">
        <v>1909</v>
      </c>
      <c r="O70" s="236">
        <v>1898</v>
      </c>
      <c r="P70" s="236">
        <v>1972</v>
      </c>
      <c r="Q70" s="236">
        <v>1989</v>
      </c>
      <c r="R70" s="236">
        <v>2010</v>
      </c>
      <c r="S70" s="236">
        <v>1959</v>
      </c>
      <c r="T70" s="236">
        <v>1932</v>
      </c>
      <c r="U70" s="237">
        <f t="shared" si="2"/>
        <v>0.93409885172241636</v>
      </c>
      <c r="V70" s="237">
        <f t="shared" si="2"/>
        <v>0.9389763779527559</v>
      </c>
      <c r="W70" s="237">
        <f t="shared" si="2"/>
        <v>0.93762278978389002</v>
      </c>
      <c r="X70" s="237">
        <f t="shared" si="2"/>
        <v>0.95376884422110553</v>
      </c>
      <c r="Y70" s="237">
        <f t="shared" si="6"/>
        <v>0.97866004962779152</v>
      </c>
      <c r="Z70" s="237">
        <f t="shared" si="4"/>
        <v>0.95304264494489699</v>
      </c>
      <c r="AA70" s="237">
        <f t="shared" si="4"/>
        <v>0.98481136697697202</v>
      </c>
      <c r="AB70" s="237">
        <f t="shared" si="4"/>
        <v>0.96836381611468114</v>
      </c>
      <c r="AC70" s="237">
        <f t="shared" si="4"/>
        <v>0.95880893300248138</v>
      </c>
      <c r="AD70" s="234">
        <v>1772</v>
      </c>
      <c r="AE70" s="234">
        <v>1757</v>
      </c>
      <c r="AF70" s="234">
        <v>1708</v>
      </c>
      <c r="AG70" s="234">
        <v>1661</v>
      </c>
      <c r="AH70" s="234">
        <v>1660</v>
      </c>
      <c r="AI70" s="234">
        <v>1633</v>
      </c>
      <c r="AJ70" s="234">
        <v>1780</v>
      </c>
      <c r="AK70" s="234">
        <v>1954</v>
      </c>
      <c r="AL70" s="236">
        <v>1814</v>
      </c>
      <c r="AM70" s="236">
        <v>1024</v>
      </c>
      <c r="AN70" s="236">
        <v>1149</v>
      </c>
      <c r="AO70" s="236">
        <v>1098</v>
      </c>
      <c r="AP70" s="236">
        <v>1100</v>
      </c>
      <c r="AQ70" s="236">
        <v>1613</v>
      </c>
      <c r="AR70" s="236">
        <v>1276</v>
      </c>
      <c r="AS70" s="236">
        <v>1592</v>
      </c>
      <c r="AT70" s="236">
        <v>1595</v>
      </c>
      <c r="AU70" s="236">
        <v>1294</v>
      </c>
      <c r="AV70" s="237">
        <f t="shared" si="3"/>
        <v>0.57787810383747173</v>
      </c>
      <c r="AW70" s="237">
        <f t="shared" si="3"/>
        <v>0.65395560614684123</v>
      </c>
      <c r="AX70" s="237">
        <f t="shared" si="3"/>
        <v>0.6428571428571429</v>
      </c>
      <c r="AY70" s="237">
        <f t="shared" si="3"/>
        <v>0.66225165562913912</v>
      </c>
      <c r="AZ70" s="237">
        <f t="shared" si="7"/>
        <v>0.97168674698795177</v>
      </c>
      <c r="BA70" s="237">
        <f t="shared" si="5"/>
        <v>0.78138395590936927</v>
      </c>
      <c r="BB70" s="237">
        <f t="shared" si="5"/>
        <v>0.89438202247191012</v>
      </c>
      <c r="BC70" s="237">
        <f t="shared" si="5"/>
        <v>0.81627430910951893</v>
      </c>
      <c r="BD70" s="237">
        <f t="shared" si="5"/>
        <v>0.71334068357221614</v>
      </c>
    </row>
    <row r="71" spans="1:56">
      <c r="A71" s="331">
        <v>509</v>
      </c>
      <c r="B71" s="45" t="s">
        <v>63</v>
      </c>
      <c r="C71" s="234">
        <v>1094</v>
      </c>
      <c r="D71" s="234">
        <v>1099</v>
      </c>
      <c r="E71" s="234">
        <v>1081</v>
      </c>
      <c r="F71" s="234">
        <v>1107</v>
      </c>
      <c r="G71" s="234">
        <v>1027</v>
      </c>
      <c r="H71" s="234">
        <v>1056</v>
      </c>
      <c r="I71" s="234">
        <v>1083</v>
      </c>
      <c r="J71" s="234">
        <v>1064</v>
      </c>
      <c r="K71" s="236">
        <v>1028</v>
      </c>
      <c r="L71" s="236">
        <v>1063</v>
      </c>
      <c r="M71" s="236">
        <v>1048</v>
      </c>
      <c r="N71" s="236">
        <v>1029</v>
      </c>
      <c r="O71" s="236">
        <v>1088</v>
      </c>
      <c r="P71" s="236">
        <v>1019</v>
      </c>
      <c r="Q71" s="236">
        <v>1020</v>
      </c>
      <c r="R71" s="236">
        <v>1081</v>
      </c>
      <c r="S71" s="236">
        <v>1053</v>
      </c>
      <c r="T71" s="236">
        <v>1026</v>
      </c>
      <c r="U71" s="237">
        <f t="shared" si="2"/>
        <v>0.97166361974405846</v>
      </c>
      <c r="V71" s="237">
        <f t="shared" si="2"/>
        <v>0.95359417652411282</v>
      </c>
      <c r="W71" s="237">
        <f t="shared" si="2"/>
        <v>0.95189639222941724</v>
      </c>
      <c r="X71" s="237">
        <f t="shared" si="2"/>
        <v>0.98283649503161696</v>
      </c>
      <c r="Y71" s="237">
        <f t="shared" si="6"/>
        <v>0.99221032132424536</v>
      </c>
      <c r="Z71" s="237">
        <f t="shared" si="4"/>
        <v>0.96590909090909094</v>
      </c>
      <c r="AA71" s="237">
        <f t="shared" si="4"/>
        <v>0.9981532779316713</v>
      </c>
      <c r="AB71" s="237">
        <f t="shared" si="4"/>
        <v>0.98966165413533835</v>
      </c>
      <c r="AC71" s="237">
        <f t="shared" si="4"/>
        <v>0.99805447470817121</v>
      </c>
      <c r="AD71" s="234">
        <v>1106</v>
      </c>
      <c r="AE71" s="234">
        <v>1008</v>
      </c>
      <c r="AF71" s="234">
        <v>1007</v>
      </c>
      <c r="AG71" s="234">
        <v>945</v>
      </c>
      <c r="AH71" s="234">
        <v>971</v>
      </c>
      <c r="AI71" s="234">
        <v>1010</v>
      </c>
      <c r="AJ71" s="234">
        <v>989</v>
      </c>
      <c r="AK71" s="234">
        <v>1000</v>
      </c>
      <c r="AL71" s="236">
        <v>999</v>
      </c>
      <c r="AM71" s="236">
        <v>682</v>
      </c>
      <c r="AN71" s="236">
        <v>592</v>
      </c>
      <c r="AO71" s="236">
        <v>592</v>
      </c>
      <c r="AP71" s="236">
        <v>578</v>
      </c>
      <c r="AQ71" s="236">
        <v>894</v>
      </c>
      <c r="AR71" s="236">
        <v>820</v>
      </c>
      <c r="AS71" s="236">
        <v>894</v>
      </c>
      <c r="AT71" s="236">
        <v>817</v>
      </c>
      <c r="AU71" s="236">
        <v>706</v>
      </c>
      <c r="AV71" s="237">
        <f t="shared" si="3"/>
        <v>0.6166365280289331</v>
      </c>
      <c r="AW71" s="237">
        <f t="shared" si="3"/>
        <v>0.58730158730158732</v>
      </c>
      <c r="AX71" s="237">
        <f t="shared" si="3"/>
        <v>0.58788480635551144</v>
      </c>
      <c r="AY71" s="237">
        <f t="shared" si="3"/>
        <v>0.61164021164021165</v>
      </c>
      <c r="AZ71" s="237">
        <f t="shared" si="7"/>
        <v>0.92070030895983523</v>
      </c>
      <c r="BA71" s="237">
        <f t="shared" si="5"/>
        <v>0.81188118811881194</v>
      </c>
      <c r="BB71" s="237">
        <f t="shared" si="5"/>
        <v>0.90394337714863493</v>
      </c>
      <c r="BC71" s="237">
        <f t="shared" si="5"/>
        <v>0.81699999999999995</v>
      </c>
      <c r="BD71" s="237">
        <f t="shared" si="5"/>
        <v>0.70670670670670666</v>
      </c>
    </row>
    <row r="72" spans="1:56">
      <c r="A72" s="331">
        <v>510</v>
      </c>
      <c r="B72" s="45" t="s">
        <v>64</v>
      </c>
      <c r="C72" s="234">
        <v>2624</v>
      </c>
      <c r="D72" s="234">
        <v>2652</v>
      </c>
      <c r="E72" s="234">
        <v>2626</v>
      </c>
      <c r="F72" s="234">
        <v>2660</v>
      </c>
      <c r="G72" s="234">
        <v>2810</v>
      </c>
      <c r="H72" s="234">
        <v>2909</v>
      </c>
      <c r="I72" s="234">
        <v>2934</v>
      </c>
      <c r="J72" s="234">
        <v>2870</v>
      </c>
      <c r="K72" s="236">
        <v>2969</v>
      </c>
      <c r="L72" s="236">
        <v>2278</v>
      </c>
      <c r="M72" s="236">
        <v>2287</v>
      </c>
      <c r="N72" s="236">
        <v>2270</v>
      </c>
      <c r="O72" s="236">
        <v>2332</v>
      </c>
      <c r="P72" s="236">
        <v>2778</v>
      </c>
      <c r="Q72" s="236">
        <v>2669</v>
      </c>
      <c r="R72" s="236">
        <v>2928</v>
      </c>
      <c r="S72" s="236">
        <v>2759</v>
      </c>
      <c r="T72" s="236">
        <v>2780</v>
      </c>
      <c r="U72" s="237">
        <f t="shared" si="2"/>
        <v>0.86814024390243905</v>
      </c>
      <c r="V72" s="237">
        <f t="shared" si="2"/>
        <v>0.86236802413273006</v>
      </c>
      <c r="W72" s="237">
        <f t="shared" si="2"/>
        <v>0.8644325971058644</v>
      </c>
      <c r="X72" s="237">
        <f t="shared" si="2"/>
        <v>0.8766917293233083</v>
      </c>
      <c r="Y72" s="237">
        <f t="shared" si="6"/>
        <v>0.98861209964412811</v>
      </c>
      <c r="Z72" s="237">
        <f t="shared" si="4"/>
        <v>0.91749742179443106</v>
      </c>
      <c r="AA72" s="237">
        <f t="shared" si="4"/>
        <v>0.99795501022494892</v>
      </c>
      <c r="AB72" s="237">
        <f t="shared" si="4"/>
        <v>0.96132404181184672</v>
      </c>
      <c r="AC72" s="237">
        <f t="shared" si="4"/>
        <v>0.93634220276187263</v>
      </c>
      <c r="AD72" s="234">
        <v>1957</v>
      </c>
      <c r="AE72" s="234">
        <v>2028</v>
      </c>
      <c r="AF72" s="234">
        <v>2071</v>
      </c>
      <c r="AG72" s="234">
        <v>2129</v>
      </c>
      <c r="AH72" s="234">
        <v>2430</v>
      </c>
      <c r="AI72" s="234">
        <v>2413</v>
      </c>
      <c r="AJ72" s="234">
        <v>2617</v>
      </c>
      <c r="AK72" s="234">
        <v>2762</v>
      </c>
      <c r="AL72" s="236">
        <v>2617</v>
      </c>
      <c r="AM72" s="236">
        <v>1155</v>
      </c>
      <c r="AN72" s="236">
        <v>977</v>
      </c>
      <c r="AO72" s="236">
        <v>1016</v>
      </c>
      <c r="AP72" s="236">
        <v>1117</v>
      </c>
      <c r="AQ72" s="236">
        <v>2102</v>
      </c>
      <c r="AR72" s="236">
        <v>1640</v>
      </c>
      <c r="AS72" s="236">
        <v>2258</v>
      </c>
      <c r="AT72" s="236">
        <v>2007</v>
      </c>
      <c r="AU72" s="236">
        <v>1668</v>
      </c>
      <c r="AV72" s="237">
        <f t="shared" si="3"/>
        <v>0.59018906489524781</v>
      </c>
      <c r="AW72" s="237">
        <f t="shared" si="3"/>
        <v>0.48175542406311639</v>
      </c>
      <c r="AX72" s="237">
        <f t="shared" si="3"/>
        <v>0.49058425881216805</v>
      </c>
      <c r="AY72" s="237">
        <f t="shared" si="3"/>
        <v>0.52465946453734147</v>
      </c>
      <c r="AZ72" s="237">
        <f t="shared" si="7"/>
        <v>0.86502057613168726</v>
      </c>
      <c r="BA72" s="237">
        <f t="shared" si="5"/>
        <v>0.67965188561956069</v>
      </c>
      <c r="BB72" s="237">
        <f t="shared" si="5"/>
        <v>0.86282002292701565</v>
      </c>
      <c r="BC72" s="237">
        <f t="shared" si="5"/>
        <v>0.72664735698769012</v>
      </c>
      <c r="BD72" s="237">
        <f t="shared" si="5"/>
        <v>0.63737103553687424</v>
      </c>
    </row>
    <row r="73" spans="1:56">
      <c r="A73" s="331">
        <v>511</v>
      </c>
      <c r="B73" s="45" t="s">
        <v>65</v>
      </c>
      <c r="C73" s="234">
        <v>662</v>
      </c>
      <c r="D73" s="234">
        <v>667</v>
      </c>
      <c r="E73" s="234">
        <v>642</v>
      </c>
      <c r="F73" s="234">
        <v>689</v>
      </c>
      <c r="G73" s="234">
        <v>701</v>
      </c>
      <c r="H73" s="234">
        <v>698</v>
      </c>
      <c r="I73" s="234">
        <v>696</v>
      </c>
      <c r="J73" s="234">
        <v>698</v>
      </c>
      <c r="K73" s="236">
        <v>706</v>
      </c>
      <c r="L73" s="236">
        <v>619</v>
      </c>
      <c r="M73" s="236">
        <v>638</v>
      </c>
      <c r="N73" s="236">
        <v>634</v>
      </c>
      <c r="O73" s="236">
        <v>665</v>
      </c>
      <c r="P73" s="236">
        <v>700</v>
      </c>
      <c r="Q73" s="236">
        <v>683</v>
      </c>
      <c r="R73" s="236">
        <v>696</v>
      </c>
      <c r="S73" s="236">
        <v>696</v>
      </c>
      <c r="T73" s="236">
        <v>698</v>
      </c>
      <c r="U73" s="237">
        <f t="shared" si="2"/>
        <v>0.93504531722054385</v>
      </c>
      <c r="V73" s="237">
        <f t="shared" si="2"/>
        <v>0.95652173913043481</v>
      </c>
      <c r="W73" s="237">
        <f t="shared" si="2"/>
        <v>0.98753894080996885</v>
      </c>
      <c r="X73" s="237">
        <f t="shared" si="2"/>
        <v>0.96516690856313503</v>
      </c>
      <c r="Y73" s="237">
        <f t="shared" si="6"/>
        <v>0.99857346647646217</v>
      </c>
      <c r="Z73" s="237">
        <f t="shared" si="4"/>
        <v>0.97851002865329517</v>
      </c>
      <c r="AA73" s="237">
        <f t="shared" si="4"/>
        <v>1</v>
      </c>
      <c r="AB73" s="237">
        <f t="shared" si="4"/>
        <v>0.99713467048710602</v>
      </c>
      <c r="AC73" s="237">
        <f t="shared" si="4"/>
        <v>0.98866855524079322</v>
      </c>
      <c r="AD73" s="234">
        <v>692</v>
      </c>
      <c r="AE73" s="234">
        <v>639</v>
      </c>
      <c r="AF73" s="234">
        <v>594</v>
      </c>
      <c r="AG73" s="234">
        <v>561</v>
      </c>
      <c r="AH73" s="234">
        <v>558</v>
      </c>
      <c r="AI73" s="234">
        <v>571</v>
      </c>
      <c r="AJ73" s="234">
        <v>599</v>
      </c>
      <c r="AK73" s="234">
        <v>591</v>
      </c>
      <c r="AL73" s="236">
        <v>586</v>
      </c>
      <c r="AM73" s="236">
        <v>419</v>
      </c>
      <c r="AN73" s="236">
        <v>422</v>
      </c>
      <c r="AO73" s="236">
        <v>404</v>
      </c>
      <c r="AP73" s="236">
        <v>390</v>
      </c>
      <c r="AQ73" s="236">
        <v>535</v>
      </c>
      <c r="AR73" s="236">
        <v>487</v>
      </c>
      <c r="AS73" s="236">
        <v>469</v>
      </c>
      <c r="AT73" s="236">
        <v>452</v>
      </c>
      <c r="AU73" s="236">
        <v>433</v>
      </c>
      <c r="AV73" s="237">
        <f t="shared" si="3"/>
        <v>0.6054913294797688</v>
      </c>
      <c r="AW73" s="237">
        <f t="shared" si="3"/>
        <v>0.66040688575899842</v>
      </c>
      <c r="AX73" s="237">
        <f t="shared" si="3"/>
        <v>0.68013468013468015</v>
      </c>
      <c r="AY73" s="237">
        <f t="shared" si="3"/>
        <v>0.69518716577540107</v>
      </c>
      <c r="AZ73" s="237">
        <f t="shared" si="7"/>
        <v>0.95878136200716846</v>
      </c>
      <c r="BA73" s="237">
        <f t="shared" si="5"/>
        <v>0.8528896672504378</v>
      </c>
      <c r="BB73" s="237">
        <f t="shared" si="5"/>
        <v>0.78297161936560933</v>
      </c>
      <c r="BC73" s="237">
        <f t="shared" si="5"/>
        <v>0.76480541455160744</v>
      </c>
      <c r="BD73" s="237">
        <f t="shared" si="5"/>
        <v>0.73890784982935154</v>
      </c>
    </row>
    <row r="74" spans="1:56">
      <c r="A74" s="331">
        <v>601</v>
      </c>
      <c r="B74" s="45" t="s">
        <v>66</v>
      </c>
      <c r="C74" s="234">
        <v>12780</v>
      </c>
      <c r="D74" s="234">
        <v>12854</v>
      </c>
      <c r="E74" s="234">
        <v>12895</v>
      </c>
      <c r="F74" s="234">
        <v>12697</v>
      </c>
      <c r="G74" s="234">
        <v>13015</v>
      </c>
      <c r="H74" s="234">
        <v>13239</v>
      </c>
      <c r="I74" s="234">
        <v>13357</v>
      </c>
      <c r="J74" s="234">
        <v>13126</v>
      </c>
      <c r="K74" s="236">
        <v>13168</v>
      </c>
      <c r="L74" s="236">
        <v>11579</v>
      </c>
      <c r="M74" s="236">
        <v>11604</v>
      </c>
      <c r="N74" s="236">
        <v>11606</v>
      </c>
      <c r="O74" s="236">
        <v>11437</v>
      </c>
      <c r="P74" s="236">
        <v>12817</v>
      </c>
      <c r="Q74" s="236">
        <v>11832</v>
      </c>
      <c r="R74" s="236">
        <v>13177</v>
      </c>
      <c r="S74" s="236">
        <v>12189</v>
      </c>
      <c r="T74" s="236">
        <v>11943</v>
      </c>
      <c r="U74" s="237">
        <f t="shared" ref="U74:X92" si="8">+L74/C74</f>
        <v>0.90602503912363064</v>
      </c>
      <c r="V74" s="237">
        <f t="shared" si="8"/>
        <v>0.90275400653493076</v>
      </c>
      <c r="W74" s="237">
        <f t="shared" si="8"/>
        <v>0.90003877471888327</v>
      </c>
      <c r="X74" s="237">
        <f t="shared" si="8"/>
        <v>0.90076395999054892</v>
      </c>
      <c r="Y74" s="237">
        <f t="shared" si="6"/>
        <v>0.98478678447944679</v>
      </c>
      <c r="Z74" s="237">
        <f t="shared" si="4"/>
        <v>0.89372309086789037</v>
      </c>
      <c r="AA74" s="237">
        <f t="shared" si="4"/>
        <v>0.98652392004192557</v>
      </c>
      <c r="AB74" s="237">
        <f t="shared" si="4"/>
        <v>0.92861496266951093</v>
      </c>
      <c r="AC74" s="237">
        <f t="shared" si="4"/>
        <v>0.90697144592952617</v>
      </c>
      <c r="AD74" s="234">
        <v>8146</v>
      </c>
      <c r="AE74" s="234">
        <v>8524</v>
      </c>
      <c r="AF74" s="234">
        <v>8421</v>
      </c>
      <c r="AG74" s="234">
        <v>8553</v>
      </c>
      <c r="AH74" s="234">
        <v>9074</v>
      </c>
      <c r="AI74" s="234">
        <v>9489</v>
      </c>
      <c r="AJ74" s="234">
        <v>10018</v>
      </c>
      <c r="AK74" s="234">
        <v>10874</v>
      </c>
      <c r="AL74" s="236">
        <v>10620</v>
      </c>
      <c r="AM74" s="236">
        <v>4734</v>
      </c>
      <c r="AN74" s="236">
        <v>5116</v>
      </c>
      <c r="AO74" s="236">
        <v>4626</v>
      </c>
      <c r="AP74" s="236">
        <v>5239</v>
      </c>
      <c r="AQ74" s="236">
        <v>8468</v>
      </c>
      <c r="AR74" s="236">
        <v>6702</v>
      </c>
      <c r="AS74" s="236">
        <v>8223</v>
      </c>
      <c r="AT74" s="236">
        <v>8407</v>
      </c>
      <c r="AU74" s="236">
        <v>7388</v>
      </c>
      <c r="AV74" s="237">
        <f t="shared" ref="AV74:AY92" si="9">+AM74/AD74</f>
        <v>0.5811441198134053</v>
      </c>
      <c r="AW74" s="237">
        <f t="shared" si="9"/>
        <v>0.60018770530267485</v>
      </c>
      <c r="AX74" s="237">
        <f t="shared" si="9"/>
        <v>0.54934093338083367</v>
      </c>
      <c r="AY74" s="237">
        <f t="shared" si="9"/>
        <v>0.61253361393663042</v>
      </c>
      <c r="AZ74" s="237">
        <f t="shared" si="7"/>
        <v>0.93321578135331718</v>
      </c>
      <c r="BA74" s="237">
        <f t="shared" si="5"/>
        <v>0.70629149541574454</v>
      </c>
      <c r="BB74" s="237">
        <f t="shared" si="5"/>
        <v>0.8208225194649631</v>
      </c>
      <c r="BC74" s="237">
        <f t="shared" si="5"/>
        <v>0.77312856354607318</v>
      </c>
      <c r="BD74" s="237">
        <f t="shared" si="5"/>
        <v>0.69566854990583804</v>
      </c>
    </row>
    <row r="75" spans="1:56">
      <c r="A75" s="331">
        <v>602</v>
      </c>
      <c r="B75" s="45" t="s">
        <v>67</v>
      </c>
      <c r="C75" s="234">
        <v>3123</v>
      </c>
      <c r="D75" s="234">
        <v>3247</v>
      </c>
      <c r="E75" s="234">
        <v>3296</v>
      </c>
      <c r="F75" s="234">
        <v>3303</v>
      </c>
      <c r="G75" s="234">
        <v>3380</v>
      </c>
      <c r="H75" s="234">
        <v>3476</v>
      </c>
      <c r="I75" s="234">
        <v>3468</v>
      </c>
      <c r="J75" s="234">
        <v>3408</v>
      </c>
      <c r="K75" s="236">
        <v>3307</v>
      </c>
      <c r="L75" s="236">
        <v>2963</v>
      </c>
      <c r="M75" s="236">
        <v>2978</v>
      </c>
      <c r="N75" s="236">
        <v>3037</v>
      </c>
      <c r="O75" s="236">
        <v>3092</v>
      </c>
      <c r="P75" s="236">
        <v>3333</v>
      </c>
      <c r="Q75" s="236">
        <v>3182</v>
      </c>
      <c r="R75" s="236">
        <v>3402</v>
      </c>
      <c r="S75" s="236">
        <v>3097</v>
      </c>
      <c r="T75" s="236">
        <v>3037</v>
      </c>
      <c r="U75" s="237">
        <f t="shared" si="8"/>
        <v>0.94876721101504968</v>
      </c>
      <c r="V75" s="237">
        <f t="shared" si="8"/>
        <v>0.91715429627348322</v>
      </c>
      <c r="W75" s="237">
        <f t="shared" si="8"/>
        <v>0.92141990291262132</v>
      </c>
      <c r="X75" s="237">
        <f t="shared" si="8"/>
        <v>0.93611867998788978</v>
      </c>
      <c r="Y75" s="237">
        <f t="shared" si="6"/>
        <v>0.98609467455621302</v>
      </c>
      <c r="Z75" s="237">
        <f t="shared" si="4"/>
        <v>0.91542002301495973</v>
      </c>
      <c r="AA75" s="237">
        <f t="shared" si="4"/>
        <v>0.98096885813148793</v>
      </c>
      <c r="AB75" s="237">
        <f t="shared" si="4"/>
        <v>0.90874413145539901</v>
      </c>
      <c r="AC75" s="237">
        <f t="shared" si="4"/>
        <v>0.91835500453583307</v>
      </c>
      <c r="AD75" s="234">
        <v>2564</v>
      </c>
      <c r="AE75" s="234">
        <v>2507</v>
      </c>
      <c r="AF75" s="234">
        <v>2552</v>
      </c>
      <c r="AG75" s="234">
        <v>2574</v>
      </c>
      <c r="AH75" s="234">
        <v>2746</v>
      </c>
      <c r="AI75" s="234">
        <v>2940</v>
      </c>
      <c r="AJ75" s="234">
        <v>2948</v>
      </c>
      <c r="AK75" s="234">
        <v>3013</v>
      </c>
      <c r="AL75" s="236">
        <v>2860</v>
      </c>
      <c r="AM75" s="236">
        <v>1663</v>
      </c>
      <c r="AN75" s="236">
        <v>1664</v>
      </c>
      <c r="AO75" s="236">
        <v>1689</v>
      </c>
      <c r="AP75" s="236">
        <v>1708</v>
      </c>
      <c r="AQ75" s="236">
        <v>2678</v>
      </c>
      <c r="AR75" s="236">
        <v>2445</v>
      </c>
      <c r="AS75" s="236">
        <v>2757</v>
      </c>
      <c r="AT75" s="236">
        <v>2136</v>
      </c>
      <c r="AU75" s="236">
        <v>2125</v>
      </c>
      <c r="AV75" s="237">
        <f t="shared" si="9"/>
        <v>0.64859594383775354</v>
      </c>
      <c r="AW75" s="237">
        <f t="shared" si="9"/>
        <v>0.66374152373354611</v>
      </c>
      <c r="AX75" s="237">
        <f t="shared" si="9"/>
        <v>0.66183385579937304</v>
      </c>
      <c r="AY75" s="237">
        <f t="shared" si="9"/>
        <v>0.66355866355866355</v>
      </c>
      <c r="AZ75" s="237">
        <f t="shared" si="7"/>
        <v>0.97523670793882011</v>
      </c>
      <c r="BA75" s="237">
        <f t="shared" si="5"/>
        <v>0.83163265306122447</v>
      </c>
      <c r="BB75" s="237">
        <f t="shared" si="5"/>
        <v>0.93521031207598371</v>
      </c>
      <c r="BC75" s="237">
        <f t="shared" si="5"/>
        <v>0.70892797875871227</v>
      </c>
      <c r="BD75" s="237">
        <f t="shared" si="5"/>
        <v>0.74300699300699302</v>
      </c>
    </row>
    <row r="76" spans="1:56">
      <c r="A76" s="331">
        <v>603</v>
      </c>
      <c r="B76" s="45" t="s">
        <v>68</v>
      </c>
      <c r="C76" s="234">
        <v>5728</v>
      </c>
      <c r="D76" s="234">
        <v>5635</v>
      </c>
      <c r="E76" s="234">
        <v>5569</v>
      </c>
      <c r="F76" s="234">
        <v>5604</v>
      </c>
      <c r="G76" s="234">
        <v>5746</v>
      </c>
      <c r="H76" s="234">
        <v>5977</v>
      </c>
      <c r="I76" s="234">
        <v>5961</v>
      </c>
      <c r="J76" s="234">
        <v>5987</v>
      </c>
      <c r="K76" s="236">
        <v>5897</v>
      </c>
      <c r="L76" s="236">
        <v>5353</v>
      </c>
      <c r="M76" s="236">
        <v>5205</v>
      </c>
      <c r="N76" s="236">
        <v>5086</v>
      </c>
      <c r="O76" s="236">
        <v>5177</v>
      </c>
      <c r="P76" s="236">
        <v>5588</v>
      </c>
      <c r="Q76" s="236">
        <v>5563</v>
      </c>
      <c r="R76" s="236">
        <v>5835</v>
      </c>
      <c r="S76" s="236">
        <v>5725</v>
      </c>
      <c r="T76" s="236">
        <v>5357</v>
      </c>
      <c r="U76" s="237">
        <f t="shared" si="8"/>
        <v>0.93453212290502796</v>
      </c>
      <c r="V76" s="237">
        <f t="shared" si="8"/>
        <v>0.92369121561668144</v>
      </c>
      <c r="W76" s="237">
        <f t="shared" si="8"/>
        <v>0.91326988687376554</v>
      </c>
      <c r="X76" s="237">
        <f t="shared" si="8"/>
        <v>0.92380442541042118</v>
      </c>
      <c r="Y76" s="237">
        <f t="shared" si="6"/>
        <v>0.97250261051166031</v>
      </c>
      <c r="Z76" s="237">
        <f t="shared" si="4"/>
        <v>0.93073448218169652</v>
      </c>
      <c r="AA76" s="237">
        <f t="shared" si="4"/>
        <v>0.97886260694514349</v>
      </c>
      <c r="AB76" s="237">
        <f t="shared" si="4"/>
        <v>0.95623851678637051</v>
      </c>
      <c r="AC76" s="237">
        <f t="shared" si="4"/>
        <v>0.90842801424453112</v>
      </c>
      <c r="AD76" s="234">
        <v>4682</v>
      </c>
      <c r="AE76" s="234">
        <v>4862</v>
      </c>
      <c r="AF76" s="234">
        <v>4733</v>
      </c>
      <c r="AG76" s="234">
        <v>4638</v>
      </c>
      <c r="AH76" s="234">
        <v>4606</v>
      </c>
      <c r="AI76" s="234">
        <v>4610</v>
      </c>
      <c r="AJ76" s="234">
        <v>4803</v>
      </c>
      <c r="AK76" s="234">
        <v>5130</v>
      </c>
      <c r="AL76" s="236">
        <v>4702</v>
      </c>
      <c r="AM76" s="236">
        <v>3055</v>
      </c>
      <c r="AN76" s="236">
        <v>3137</v>
      </c>
      <c r="AO76" s="236">
        <v>3013</v>
      </c>
      <c r="AP76" s="236">
        <v>3065</v>
      </c>
      <c r="AQ76" s="236">
        <v>4073</v>
      </c>
      <c r="AR76" s="236">
        <v>3773</v>
      </c>
      <c r="AS76" s="236">
        <v>4203</v>
      </c>
      <c r="AT76" s="236">
        <v>3871</v>
      </c>
      <c r="AU76" s="236">
        <v>3470</v>
      </c>
      <c r="AV76" s="237">
        <f t="shared" si="9"/>
        <v>0.65249893208030751</v>
      </c>
      <c r="AW76" s="237">
        <f t="shared" si="9"/>
        <v>0.64520773344302751</v>
      </c>
      <c r="AX76" s="237">
        <f t="shared" si="9"/>
        <v>0.6365941263469258</v>
      </c>
      <c r="AY76" s="237">
        <f t="shared" si="9"/>
        <v>0.66084519189305735</v>
      </c>
      <c r="AZ76" s="237">
        <f t="shared" si="7"/>
        <v>0.88428137212331737</v>
      </c>
      <c r="BA76" s="237">
        <f t="shared" si="5"/>
        <v>0.8184381778741866</v>
      </c>
      <c r="BB76" s="237">
        <f t="shared" si="5"/>
        <v>0.87507807620237354</v>
      </c>
      <c r="BC76" s="237">
        <f t="shared" si="5"/>
        <v>0.7545808966861598</v>
      </c>
      <c r="BD76" s="237">
        <f t="shared" si="5"/>
        <v>0.7379838366652488</v>
      </c>
    </row>
    <row r="77" spans="1:56">
      <c r="A77" s="331">
        <v>604</v>
      </c>
      <c r="B77" s="45" t="s">
        <v>69</v>
      </c>
      <c r="C77" s="234">
        <v>1109</v>
      </c>
      <c r="D77" s="234">
        <v>1108</v>
      </c>
      <c r="E77" s="234">
        <v>1147</v>
      </c>
      <c r="F77" s="234">
        <v>1119</v>
      </c>
      <c r="G77" s="234">
        <v>1115</v>
      </c>
      <c r="H77" s="234">
        <v>1151</v>
      </c>
      <c r="I77" s="234">
        <v>1152</v>
      </c>
      <c r="J77" s="234">
        <v>1135</v>
      </c>
      <c r="K77" s="236">
        <v>1163</v>
      </c>
      <c r="L77" s="236">
        <v>1046</v>
      </c>
      <c r="M77" s="236">
        <v>1037</v>
      </c>
      <c r="N77" s="236">
        <v>1088</v>
      </c>
      <c r="O77" s="236">
        <v>1027</v>
      </c>
      <c r="P77" s="236">
        <v>1101</v>
      </c>
      <c r="Q77" s="236">
        <v>1113</v>
      </c>
      <c r="R77" s="236">
        <v>1151</v>
      </c>
      <c r="S77" s="236">
        <v>1058</v>
      </c>
      <c r="T77" s="236">
        <v>1144</v>
      </c>
      <c r="U77" s="237">
        <f t="shared" si="8"/>
        <v>0.94319206492335439</v>
      </c>
      <c r="V77" s="237">
        <f t="shared" si="8"/>
        <v>0.9359205776173285</v>
      </c>
      <c r="W77" s="237">
        <f t="shared" si="8"/>
        <v>0.94856146469049696</v>
      </c>
      <c r="X77" s="237">
        <f t="shared" si="8"/>
        <v>0.91778373547810543</v>
      </c>
      <c r="Y77" s="237">
        <f t="shared" si="6"/>
        <v>0.98744394618834086</v>
      </c>
      <c r="Z77" s="237">
        <f t="shared" si="4"/>
        <v>0.96698523023457861</v>
      </c>
      <c r="AA77" s="237">
        <f t="shared" si="4"/>
        <v>0.99913194444444442</v>
      </c>
      <c r="AB77" s="237">
        <f t="shared" si="4"/>
        <v>0.93215859030837001</v>
      </c>
      <c r="AC77" s="237">
        <f t="shared" si="4"/>
        <v>0.98366294067067928</v>
      </c>
      <c r="AD77" s="234">
        <v>863</v>
      </c>
      <c r="AE77" s="234">
        <v>817</v>
      </c>
      <c r="AF77" s="234">
        <v>827</v>
      </c>
      <c r="AG77" s="234">
        <v>817</v>
      </c>
      <c r="AH77" s="234">
        <v>906</v>
      </c>
      <c r="AI77" s="234">
        <v>1003</v>
      </c>
      <c r="AJ77" s="234">
        <v>1016</v>
      </c>
      <c r="AK77" s="234">
        <v>1067</v>
      </c>
      <c r="AL77" s="236">
        <v>1013</v>
      </c>
      <c r="AM77" s="236">
        <v>414</v>
      </c>
      <c r="AN77" s="236">
        <v>400</v>
      </c>
      <c r="AO77" s="236">
        <v>490</v>
      </c>
      <c r="AP77" s="236">
        <v>422</v>
      </c>
      <c r="AQ77" s="236">
        <v>899</v>
      </c>
      <c r="AR77" s="236">
        <v>758</v>
      </c>
      <c r="AS77" s="236">
        <v>972</v>
      </c>
      <c r="AT77" s="236">
        <v>819</v>
      </c>
      <c r="AU77" s="236">
        <v>746</v>
      </c>
      <c r="AV77" s="237">
        <f t="shared" si="9"/>
        <v>0.47972190034762457</v>
      </c>
      <c r="AW77" s="237">
        <f t="shared" si="9"/>
        <v>0.48959608323133413</v>
      </c>
      <c r="AX77" s="237">
        <f t="shared" si="9"/>
        <v>0.592503022974607</v>
      </c>
      <c r="AY77" s="237">
        <f t="shared" si="9"/>
        <v>0.51652386780905757</v>
      </c>
      <c r="AZ77" s="237">
        <f t="shared" si="7"/>
        <v>0.99227373068432667</v>
      </c>
      <c r="BA77" s="237">
        <f t="shared" si="5"/>
        <v>0.75573280159521439</v>
      </c>
      <c r="BB77" s="237">
        <f t="shared" si="5"/>
        <v>0.95669291338582674</v>
      </c>
      <c r="BC77" s="237">
        <f t="shared" si="5"/>
        <v>0.76757263355201499</v>
      </c>
      <c r="BD77" s="237">
        <f t="shared" si="5"/>
        <v>0.73642645607107604</v>
      </c>
    </row>
    <row r="78" spans="1:56">
      <c r="A78" s="331">
        <v>605</v>
      </c>
      <c r="B78" s="45" t="s">
        <v>70</v>
      </c>
      <c r="C78" s="234">
        <v>3239</v>
      </c>
      <c r="D78" s="234">
        <v>3252</v>
      </c>
      <c r="E78" s="234">
        <v>3268</v>
      </c>
      <c r="F78" s="234">
        <v>3344</v>
      </c>
      <c r="G78" s="234">
        <v>3420</v>
      </c>
      <c r="H78" s="234">
        <v>3505</v>
      </c>
      <c r="I78" s="234">
        <v>3522</v>
      </c>
      <c r="J78" s="234">
        <v>3513</v>
      </c>
      <c r="K78" s="236">
        <v>3554</v>
      </c>
      <c r="L78" s="236">
        <v>2983</v>
      </c>
      <c r="M78" s="236">
        <v>2933</v>
      </c>
      <c r="N78" s="236">
        <v>2954</v>
      </c>
      <c r="O78" s="236">
        <v>3056</v>
      </c>
      <c r="P78" s="236">
        <v>3314</v>
      </c>
      <c r="Q78" s="236">
        <v>3205</v>
      </c>
      <c r="R78" s="236">
        <v>3496</v>
      </c>
      <c r="S78" s="236">
        <v>3365</v>
      </c>
      <c r="T78" s="236">
        <v>3323</v>
      </c>
      <c r="U78" s="237">
        <f t="shared" si="8"/>
        <v>0.92096326026551401</v>
      </c>
      <c r="V78" s="237">
        <f t="shared" si="8"/>
        <v>0.9019065190651907</v>
      </c>
      <c r="W78" s="237">
        <f t="shared" si="8"/>
        <v>0.90391676866585069</v>
      </c>
      <c r="X78" s="237">
        <f t="shared" si="8"/>
        <v>0.9138755980861244</v>
      </c>
      <c r="Y78" s="237">
        <f t="shared" si="6"/>
        <v>0.96900584795321643</v>
      </c>
      <c r="Z78" s="237">
        <f t="shared" si="4"/>
        <v>0.91440798858773176</v>
      </c>
      <c r="AA78" s="237">
        <f t="shared" si="4"/>
        <v>0.99261783077796706</v>
      </c>
      <c r="AB78" s="237">
        <f t="shared" si="4"/>
        <v>0.95787076572729857</v>
      </c>
      <c r="AC78" s="237">
        <f t="shared" si="4"/>
        <v>0.93500281373100735</v>
      </c>
      <c r="AD78" s="234">
        <v>2507</v>
      </c>
      <c r="AE78" s="234">
        <v>2583</v>
      </c>
      <c r="AF78" s="234">
        <v>2927</v>
      </c>
      <c r="AG78" s="234">
        <v>2772</v>
      </c>
      <c r="AH78" s="234">
        <v>2900</v>
      </c>
      <c r="AI78" s="234">
        <v>2990</v>
      </c>
      <c r="AJ78" s="234">
        <v>3208</v>
      </c>
      <c r="AK78" s="234">
        <v>3324</v>
      </c>
      <c r="AL78" s="236">
        <v>3170</v>
      </c>
      <c r="AM78" s="236">
        <v>1541</v>
      </c>
      <c r="AN78" s="236">
        <v>1595</v>
      </c>
      <c r="AO78" s="236">
        <v>1847</v>
      </c>
      <c r="AP78" s="236">
        <v>1877</v>
      </c>
      <c r="AQ78" s="236">
        <v>2552</v>
      </c>
      <c r="AR78" s="236">
        <v>2130</v>
      </c>
      <c r="AS78" s="236">
        <v>2571</v>
      </c>
      <c r="AT78" s="236">
        <v>2437</v>
      </c>
      <c r="AU78" s="236">
        <v>2102</v>
      </c>
      <c r="AV78" s="237">
        <f t="shared" si="9"/>
        <v>0.61467889908256879</v>
      </c>
      <c r="AW78" s="237">
        <f t="shared" si="9"/>
        <v>0.61749903213317847</v>
      </c>
      <c r="AX78" s="237">
        <f t="shared" si="9"/>
        <v>0.6310215237444482</v>
      </c>
      <c r="AY78" s="237">
        <f t="shared" si="9"/>
        <v>0.67712842712842713</v>
      </c>
      <c r="AZ78" s="237">
        <f t="shared" si="7"/>
        <v>0.88</v>
      </c>
      <c r="BA78" s="237">
        <f t="shared" si="5"/>
        <v>0.7123745819397993</v>
      </c>
      <c r="BB78" s="237">
        <f t="shared" si="5"/>
        <v>0.80143391521197005</v>
      </c>
      <c r="BC78" s="237">
        <f t="shared" si="5"/>
        <v>0.73315282791817082</v>
      </c>
      <c r="BD78" s="237">
        <f t="shared" si="5"/>
        <v>0.6630914826498423</v>
      </c>
    </row>
    <row r="79" spans="1:56">
      <c r="A79" s="331">
        <v>606</v>
      </c>
      <c r="B79" s="45" t="s">
        <v>71</v>
      </c>
      <c r="C79" s="234">
        <v>2926</v>
      </c>
      <c r="D79" s="234" t="e">
        <v>#N/A</v>
      </c>
      <c r="E79" s="234" t="e">
        <v>#N/A</v>
      </c>
      <c r="F79" s="234">
        <v>3119</v>
      </c>
      <c r="G79" s="234">
        <v>3204</v>
      </c>
      <c r="H79" s="234">
        <v>3338</v>
      </c>
      <c r="I79" s="234">
        <v>3340</v>
      </c>
      <c r="J79" s="234" t="e">
        <v>#N/A</v>
      </c>
      <c r="K79" s="236" t="e">
        <v>#N/A</v>
      </c>
      <c r="L79" s="236">
        <v>2653</v>
      </c>
      <c r="M79" s="236" t="e">
        <v>#N/A</v>
      </c>
      <c r="N79" s="236" t="e">
        <v>#N/A</v>
      </c>
      <c r="O79" s="236">
        <v>2770</v>
      </c>
      <c r="P79" s="236">
        <v>3157</v>
      </c>
      <c r="Q79" s="236">
        <v>2921</v>
      </c>
      <c r="R79" s="236">
        <v>3225</v>
      </c>
      <c r="S79" s="236" t="e">
        <v>#N/A</v>
      </c>
      <c r="T79" s="236" t="e">
        <v>#N/A</v>
      </c>
      <c r="U79" s="237">
        <f t="shared" si="8"/>
        <v>0.90669856459330145</v>
      </c>
      <c r="V79" s="237" t="e">
        <f t="shared" si="8"/>
        <v>#N/A</v>
      </c>
      <c r="W79" s="237" t="e">
        <f t="shared" si="8"/>
        <v>#N/A</v>
      </c>
      <c r="X79" s="237">
        <f t="shared" si="8"/>
        <v>0.88810516191086886</v>
      </c>
      <c r="Y79" s="237">
        <f t="shared" si="6"/>
        <v>0.98533083645443198</v>
      </c>
      <c r="Z79" s="237">
        <f t="shared" si="4"/>
        <v>0.87507489514679448</v>
      </c>
      <c r="AA79" s="237">
        <f t="shared" si="4"/>
        <v>0.96556886227544914</v>
      </c>
      <c r="AB79" s="237" t="e">
        <f t="shared" si="4"/>
        <v>#N/A</v>
      </c>
      <c r="AC79" s="237" t="e">
        <f t="shared" si="4"/>
        <v>#N/A</v>
      </c>
      <c r="AD79" s="234">
        <v>2290</v>
      </c>
      <c r="AE79" s="234" t="e">
        <v>#N/A</v>
      </c>
      <c r="AF79" s="234" t="e">
        <v>#N/A</v>
      </c>
      <c r="AG79" s="234">
        <v>2368</v>
      </c>
      <c r="AH79" s="234">
        <v>2628</v>
      </c>
      <c r="AI79" s="234">
        <v>2582</v>
      </c>
      <c r="AJ79" s="234">
        <v>2987</v>
      </c>
      <c r="AK79" s="234" t="e">
        <v>#N/A</v>
      </c>
      <c r="AL79" s="236">
        <v>2856</v>
      </c>
      <c r="AM79" s="236">
        <v>1627</v>
      </c>
      <c r="AN79" s="236" t="e">
        <v>#N/A</v>
      </c>
      <c r="AO79" s="236" t="e">
        <v>#N/A</v>
      </c>
      <c r="AP79" s="236">
        <v>1516</v>
      </c>
      <c r="AQ79" s="236">
        <v>2348</v>
      </c>
      <c r="AR79" s="236">
        <v>1985</v>
      </c>
      <c r="AS79" s="236">
        <v>2529</v>
      </c>
      <c r="AT79" s="236" t="e">
        <v>#N/A</v>
      </c>
      <c r="AU79" s="236">
        <v>2280</v>
      </c>
      <c r="AV79" s="237">
        <f t="shared" si="9"/>
        <v>0.71048034934497817</v>
      </c>
      <c r="AW79" s="237" t="e">
        <f t="shared" si="9"/>
        <v>#N/A</v>
      </c>
      <c r="AX79" s="237" t="e">
        <f t="shared" si="9"/>
        <v>#N/A</v>
      </c>
      <c r="AY79" s="237">
        <f t="shared" si="9"/>
        <v>0.64020270270270274</v>
      </c>
      <c r="AZ79" s="237">
        <f t="shared" si="7"/>
        <v>0.893455098934551</v>
      </c>
      <c r="BA79" s="237">
        <f t="shared" si="5"/>
        <v>0.76878388845855927</v>
      </c>
      <c r="BB79" s="237">
        <f t="shared" si="5"/>
        <v>0.84666889856042848</v>
      </c>
      <c r="BC79" s="237" t="e">
        <f t="shared" si="5"/>
        <v>#N/A</v>
      </c>
      <c r="BD79" s="237">
        <f t="shared" si="5"/>
        <v>0.79831932773109249</v>
      </c>
    </row>
    <row r="80" spans="1:56">
      <c r="A80" s="331">
        <v>607</v>
      </c>
      <c r="B80" s="45" t="s">
        <v>72</v>
      </c>
      <c r="C80" s="234">
        <v>4784</v>
      </c>
      <c r="D80" s="234">
        <v>4697</v>
      </c>
      <c r="E80" s="234">
        <v>4680</v>
      </c>
      <c r="F80" s="234">
        <v>4578</v>
      </c>
      <c r="G80" s="234">
        <v>4438</v>
      </c>
      <c r="H80" s="234">
        <v>4799</v>
      </c>
      <c r="I80" s="234">
        <v>4748</v>
      </c>
      <c r="J80" s="234">
        <v>4841</v>
      </c>
      <c r="K80" s="236">
        <v>4848</v>
      </c>
      <c r="L80" s="236">
        <v>4215</v>
      </c>
      <c r="M80" s="236">
        <v>4075</v>
      </c>
      <c r="N80" s="236">
        <v>4163</v>
      </c>
      <c r="O80" s="236">
        <v>3979</v>
      </c>
      <c r="P80" s="236">
        <v>4309</v>
      </c>
      <c r="Q80" s="236">
        <v>4335</v>
      </c>
      <c r="R80" s="236">
        <v>4720</v>
      </c>
      <c r="S80" s="236">
        <v>4572</v>
      </c>
      <c r="T80" s="236">
        <v>4455</v>
      </c>
      <c r="U80" s="237">
        <f t="shared" si="8"/>
        <v>0.88106187290969895</v>
      </c>
      <c r="V80" s="237">
        <f t="shared" si="8"/>
        <v>0.86757504790291673</v>
      </c>
      <c r="W80" s="237">
        <f t="shared" si="8"/>
        <v>0.88952991452991448</v>
      </c>
      <c r="X80" s="237">
        <f t="shared" si="8"/>
        <v>0.86915683704674529</v>
      </c>
      <c r="Y80" s="237">
        <f t="shared" si="6"/>
        <v>0.97093285263632267</v>
      </c>
      <c r="Z80" s="237">
        <f t="shared" si="4"/>
        <v>0.9033131902479683</v>
      </c>
      <c r="AA80" s="237">
        <f t="shared" si="4"/>
        <v>0.9941027801179444</v>
      </c>
      <c r="AB80" s="237">
        <f t="shared" si="4"/>
        <v>0.94443296839495972</v>
      </c>
      <c r="AC80" s="237">
        <f t="shared" si="4"/>
        <v>0.91893564356435642</v>
      </c>
      <c r="AD80" s="234">
        <v>3609</v>
      </c>
      <c r="AE80" s="234">
        <v>3614</v>
      </c>
      <c r="AF80" s="234">
        <v>3663</v>
      </c>
      <c r="AG80" s="234">
        <v>3799</v>
      </c>
      <c r="AH80" s="234">
        <v>4041</v>
      </c>
      <c r="AI80" s="234">
        <v>3907</v>
      </c>
      <c r="AJ80" s="234">
        <v>4368</v>
      </c>
      <c r="AK80" s="234">
        <v>4699</v>
      </c>
      <c r="AL80" s="236">
        <v>4313</v>
      </c>
      <c r="AM80" s="236">
        <v>1840</v>
      </c>
      <c r="AN80" s="236">
        <v>2107</v>
      </c>
      <c r="AO80" s="236">
        <v>2367</v>
      </c>
      <c r="AP80" s="236">
        <v>2305</v>
      </c>
      <c r="AQ80" s="236">
        <v>3525</v>
      </c>
      <c r="AR80" s="236">
        <v>3036</v>
      </c>
      <c r="AS80" s="236">
        <v>3803</v>
      </c>
      <c r="AT80" s="236">
        <v>3752</v>
      </c>
      <c r="AU80" s="236">
        <v>3232</v>
      </c>
      <c r="AV80" s="237">
        <f t="shared" si="9"/>
        <v>0.50983651981158218</v>
      </c>
      <c r="AW80" s="237">
        <f t="shared" si="9"/>
        <v>0.58301051466519094</v>
      </c>
      <c r="AX80" s="237">
        <f t="shared" si="9"/>
        <v>0.64619164619164615</v>
      </c>
      <c r="AY80" s="237">
        <f t="shared" si="9"/>
        <v>0.60673861542511187</v>
      </c>
      <c r="AZ80" s="237">
        <f t="shared" si="7"/>
        <v>0.87230883444691909</v>
      </c>
      <c r="BA80" s="237">
        <f t="shared" si="5"/>
        <v>0.77706680317379062</v>
      </c>
      <c r="BB80" s="237">
        <f t="shared" si="5"/>
        <v>0.87065018315018317</v>
      </c>
      <c r="BC80" s="237">
        <f t="shared" si="5"/>
        <v>0.79846775909768031</v>
      </c>
      <c r="BD80" s="237">
        <f t="shared" si="5"/>
        <v>0.7493623927660561</v>
      </c>
    </row>
    <row r="81" spans="1:56">
      <c r="A81" s="331">
        <v>608</v>
      </c>
      <c r="B81" s="45" t="s">
        <v>73</v>
      </c>
      <c r="C81" s="234">
        <v>5030</v>
      </c>
      <c r="D81" s="234">
        <v>5024</v>
      </c>
      <c r="E81" s="234">
        <v>4950</v>
      </c>
      <c r="F81" s="234">
        <v>4806</v>
      </c>
      <c r="G81" s="234">
        <v>4931</v>
      </c>
      <c r="H81" s="234">
        <v>5085</v>
      </c>
      <c r="I81" s="234">
        <v>5135</v>
      </c>
      <c r="J81" s="234">
        <v>4986</v>
      </c>
      <c r="K81" s="236">
        <v>4949</v>
      </c>
      <c r="L81" s="236">
        <v>4618</v>
      </c>
      <c r="M81" s="236">
        <v>4653</v>
      </c>
      <c r="N81" s="236">
        <v>4595</v>
      </c>
      <c r="O81" s="236">
        <v>4383</v>
      </c>
      <c r="P81" s="236">
        <v>4794</v>
      </c>
      <c r="Q81" s="236">
        <v>4708</v>
      </c>
      <c r="R81" s="236">
        <v>5109</v>
      </c>
      <c r="S81" s="236">
        <v>4743</v>
      </c>
      <c r="T81" s="236">
        <v>4623</v>
      </c>
      <c r="U81" s="237">
        <f t="shared" si="8"/>
        <v>0.91809145129224656</v>
      </c>
      <c r="V81" s="237">
        <f t="shared" si="8"/>
        <v>0.92615445859872614</v>
      </c>
      <c r="W81" s="237">
        <f t="shared" si="8"/>
        <v>0.92828282828282827</v>
      </c>
      <c r="X81" s="237">
        <f t="shared" si="8"/>
        <v>0.91198501872659177</v>
      </c>
      <c r="Y81" s="237">
        <f t="shared" si="6"/>
        <v>0.97221658892719531</v>
      </c>
      <c r="Z81" s="237">
        <f t="shared" si="4"/>
        <v>0.92586037364798424</v>
      </c>
      <c r="AA81" s="237">
        <f t="shared" si="4"/>
        <v>0.99493670886075947</v>
      </c>
      <c r="AB81" s="237">
        <f t="shared" si="4"/>
        <v>0.95126353790613716</v>
      </c>
      <c r="AC81" s="237">
        <f t="shared" si="4"/>
        <v>0.93412810668821988</v>
      </c>
      <c r="AD81" s="234">
        <v>3975</v>
      </c>
      <c r="AE81" s="234">
        <v>3924</v>
      </c>
      <c r="AF81" s="234">
        <v>3906</v>
      </c>
      <c r="AG81" s="234">
        <v>3870</v>
      </c>
      <c r="AH81" s="234">
        <v>4074</v>
      </c>
      <c r="AI81" s="234">
        <v>4083</v>
      </c>
      <c r="AJ81" s="234">
        <v>4341</v>
      </c>
      <c r="AK81" s="234">
        <v>4671</v>
      </c>
      <c r="AL81" s="236">
        <v>4335</v>
      </c>
      <c r="AM81" s="236">
        <v>2905</v>
      </c>
      <c r="AN81" s="236">
        <v>2706</v>
      </c>
      <c r="AO81" s="236">
        <v>2764</v>
      </c>
      <c r="AP81" s="236">
        <v>2684</v>
      </c>
      <c r="AQ81" s="236">
        <v>3822</v>
      </c>
      <c r="AR81" s="236">
        <v>3376</v>
      </c>
      <c r="AS81" s="236">
        <v>3802</v>
      </c>
      <c r="AT81" s="236">
        <v>3899</v>
      </c>
      <c r="AU81" s="236">
        <v>3483</v>
      </c>
      <c r="AV81" s="237">
        <f t="shared" si="9"/>
        <v>0.73081761006289303</v>
      </c>
      <c r="AW81" s="237">
        <f t="shared" si="9"/>
        <v>0.68960244648318048</v>
      </c>
      <c r="AX81" s="237">
        <f t="shared" si="9"/>
        <v>0.7076292882744496</v>
      </c>
      <c r="AY81" s="237">
        <f t="shared" si="9"/>
        <v>0.69354005167958654</v>
      </c>
      <c r="AZ81" s="237">
        <f t="shared" si="7"/>
        <v>0.93814432989690721</v>
      </c>
      <c r="BA81" s="237">
        <f t="shared" si="5"/>
        <v>0.82684300759245655</v>
      </c>
      <c r="BB81" s="237">
        <f t="shared" si="5"/>
        <v>0.87583506104584197</v>
      </c>
      <c r="BC81" s="237">
        <f t="shared" si="5"/>
        <v>0.83472489830871333</v>
      </c>
      <c r="BD81" s="237">
        <f t="shared" si="5"/>
        <v>0.80346020761245673</v>
      </c>
    </row>
    <row r="82" spans="1:56">
      <c r="A82" s="331">
        <v>609</v>
      </c>
      <c r="B82" s="45" t="s">
        <v>74</v>
      </c>
      <c r="C82" s="234">
        <v>1749</v>
      </c>
      <c r="D82" s="234">
        <v>1809</v>
      </c>
      <c r="E82" s="234">
        <v>1835</v>
      </c>
      <c r="F82" s="234">
        <v>1872</v>
      </c>
      <c r="G82" s="234">
        <v>2015</v>
      </c>
      <c r="H82" s="234">
        <v>2048</v>
      </c>
      <c r="I82" s="234">
        <v>2044</v>
      </c>
      <c r="J82" s="234">
        <v>2089</v>
      </c>
      <c r="K82" s="236">
        <v>2154</v>
      </c>
      <c r="L82" s="236">
        <v>1544</v>
      </c>
      <c r="M82" s="236">
        <v>1624</v>
      </c>
      <c r="N82" s="236">
        <v>1622</v>
      </c>
      <c r="O82" s="236">
        <v>1693</v>
      </c>
      <c r="P82" s="236">
        <v>1983</v>
      </c>
      <c r="Q82" s="236">
        <v>1811</v>
      </c>
      <c r="R82" s="236">
        <v>2005</v>
      </c>
      <c r="S82" s="236">
        <v>2011</v>
      </c>
      <c r="T82" s="236">
        <v>1966</v>
      </c>
      <c r="U82" s="237">
        <f t="shared" si="8"/>
        <v>0.88279016580903369</v>
      </c>
      <c r="V82" s="237">
        <f t="shared" si="8"/>
        <v>0.89773355444997238</v>
      </c>
      <c r="W82" s="237">
        <f t="shared" si="8"/>
        <v>0.8839237057220708</v>
      </c>
      <c r="X82" s="237">
        <f t="shared" si="8"/>
        <v>0.90438034188034189</v>
      </c>
      <c r="Y82" s="237">
        <f t="shared" si="6"/>
        <v>0.98411910669975189</v>
      </c>
      <c r="Z82" s="237">
        <f t="shared" si="4"/>
        <v>0.88427734375</v>
      </c>
      <c r="AA82" s="237">
        <f t="shared" si="4"/>
        <v>0.9809197651663405</v>
      </c>
      <c r="AB82" s="237">
        <f t="shared" si="4"/>
        <v>0.96266156055528962</v>
      </c>
      <c r="AC82" s="237">
        <f t="shared" si="4"/>
        <v>0.91272051996285974</v>
      </c>
      <c r="AD82" s="234">
        <v>1937</v>
      </c>
      <c r="AE82" s="234">
        <v>1897</v>
      </c>
      <c r="AF82" s="234">
        <v>2027</v>
      </c>
      <c r="AG82" s="234">
        <v>1981</v>
      </c>
      <c r="AH82" s="234">
        <v>2079</v>
      </c>
      <c r="AI82" s="234">
        <v>2128</v>
      </c>
      <c r="AJ82" s="234">
        <v>2418</v>
      </c>
      <c r="AK82" s="234">
        <v>2772</v>
      </c>
      <c r="AL82" s="236">
        <v>2681</v>
      </c>
      <c r="AM82" s="236">
        <v>1431</v>
      </c>
      <c r="AN82" s="236">
        <v>1290</v>
      </c>
      <c r="AO82" s="236">
        <v>1338</v>
      </c>
      <c r="AP82" s="236">
        <v>1629</v>
      </c>
      <c r="AQ82" s="236">
        <v>2048</v>
      </c>
      <c r="AR82" s="236">
        <v>1662</v>
      </c>
      <c r="AS82" s="236">
        <v>2413</v>
      </c>
      <c r="AT82" s="236">
        <v>2646</v>
      </c>
      <c r="AU82" s="236">
        <v>1967</v>
      </c>
      <c r="AV82" s="237">
        <f t="shared" si="9"/>
        <v>0.73877129581827572</v>
      </c>
      <c r="AW82" s="237">
        <f t="shared" si="9"/>
        <v>0.68002108592514499</v>
      </c>
      <c r="AX82" s="237">
        <f t="shared" si="9"/>
        <v>0.66008880118401581</v>
      </c>
      <c r="AY82" s="237">
        <f t="shared" si="9"/>
        <v>0.82231196365471981</v>
      </c>
      <c r="AZ82" s="237">
        <f t="shared" si="7"/>
        <v>0.98508898508898513</v>
      </c>
      <c r="BA82" s="237">
        <f t="shared" si="5"/>
        <v>0.78101503759398494</v>
      </c>
      <c r="BB82" s="237">
        <f t="shared" si="5"/>
        <v>0.99793217535153023</v>
      </c>
      <c r="BC82" s="237">
        <f t="shared" si="5"/>
        <v>0.95454545454545459</v>
      </c>
      <c r="BD82" s="237">
        <f t="shared" si="5"/>
        <v>0.73368146214099217</v>
      </c>
    </row>
    <row r="83" spans="1:56">
      <c r="A83" s="331">
        <v>610</v>
      </c>
      <c r="B83" s="45" t="s">
        <v>75</v>
      </c>
      <c r="C83" s="234">
        <v>5008</v>
      </c>
      <c r="D83" s="234">
        <v>5024</v>
      </c>
      <c r="E83" s="234">
        <v>4923</v>
      </c>
      <c r="F83" s="234">
        <v>4805</v>
      </c>
      <c r="G83" s="234">
        <v>4898</v>
      </c>
      <c r="H83" s="234">
        <v>4910</v>
      </c>
      <c r="I83" s="234">
        <v>4825</v>
      </c>
      <c r="J83" s="234">
        <v>4679</v>
      </c>
      <c r="K83" s="236">
        <v>4666</v>
      </c>
      <c r="L83" s="236">
        <v>4460</v>
      </c>
      <c r="M83" s="236">
        <v>4369</v>
      </c>
      <c r="N83" s="236">
        <v>4272</v>
      </c>
      <c r="O83" s="236">
        <v>4210</v>
      </c>
      <c r="P83" s="236">
        <v>4743</v>
      </c>
      <c r="Q83" s="236">
        <v>4503</v>
      </c>
      <c r="R83" s="236">
        <v>4806</v>
      </c>
      <c r="S83" s="236">
        <v>4387</v>
      </c>
      <c r="T83" s="236">
        <v>4249</v>
      </c>
      <c r="U83" s="237">
        <f t="shared" si="8"/>
        <v>0.89057507987220452</v>
      </c>
      <c r="V83" s="237">
        <f t="shared" si="8"/>
        <v>0.8696257961783439</v>
      </c>
      <c r="W83" s="237">
        <f t="shared" si="8"/>
        <v>0.86776355880560629</v>
      </c>
      <c r="X83" s="237">
        <f t="shared" si="8"/>
        <v>0.8761706555671176</v>
      </c>
      <c r="Y83" s="237">
        <f t="shared" si="6"/>
        <v>0.96835443037974689</v>
      </c>
      <c r="Z83" s="237">
        <f t="shared" si="4"/>
        <v>0.91710794297352338</v>
      </c>
      <c r="AA83" s="237">
        <f t="shared" si="4"/>
        <v>0.99606217616580306</v>
      </c>
      <c r="AB83" s="237">
        <f t="shared" si="4"/>
        <v>0.93759350288523191</v>
      </c>
      <c r="AC83" s="237">
        <f t="shared" si="4"/>
        <v>0.91063009001285899</v>
      </c>
      <c r="AD83" s="234">
        <v>3527</v>
      </c>
      <c r="AE83" s="234">
        <v>3599</v>
      </c>
      <c r="AF83" s="234">
        <v>3589</v>
      </c>
      <c r="AG83" s="234">
        <v>3676</v>
      </c>
      <c r="AH83" s="234">
        <v>4053</v>
      </c>
      <c r="AI83" s="234">
        <v>4313</v>
      </c>
      <c r="AJ83" s="234">
        <v>4829</v>
      </c>
      <c r="AK83" s="234">
        <v>5067</v>
      </c>
      <c r="AL83" s="236">
        <v>4929</v>
      </c>
      <c r="AM83" s="236">
        <v>2036</v>
      </c>
      <c r="AN83" s="236">
        <v>1945</v>
      </c>
      <c r="AO83" s="236">
        <v>2145</v>
      </c>
      <c r="AP83" s="236">
        <v>2117</v>
      </c>
      <c r="AQ83" s="236">
        <v>3660</v>
      </c>
      <c r="AR83" s="236">
        <v>3503</v>
      </c>
      <c r="AS83" s="236">
        <v>3745</v>
      </c>
      <c r="AT83" s="236">
        <v>3775</v>
      </c>
      <c r="AU83" s="236">
        <v>3625</v>
      </c>
      <c r="AV83" s="237">
        <f t="shared" si="9"/>
        <v>0.57726112843776578</v>
      </c>
      <c r="AW83" s="237">
        <f t="shared" si="9"/>
        <v>0.54042789663795499</v>
      </c>
      <c r="AX83" s="237">
        <f t="shared" si="9"/>
        <v>0.59765951518528837</v>
      </c>
      <c r="AY83" s="237">
        <f t="shared" si="9"/>
        <v>0.57589771490750818</v>
      </c>
      <c r="AZ83" s="237">
        <f t="shared" si="7"/>
        <v>0.90303478904515178</v>
      </c>
      <c r="BA83" s="237">
        <f t="shared" si="5"/>
        <v>0.81219568745652682</v>
      </c>
      <c r="BB83" s="237">
        <f t="shared" si="5"/>
        <v>0.77552288258438595</v>
      </c>
      <c r="BC83" s="237">
        <f t="shared" si="5"/>
        <v>0.74501677521215715</v>
      </c>
      <c r="BD83" s="237">
        <f t="shared" si="5"/>
        <v>0.7354432947859606</v>
      </c>
    </row>
    <row r="84" spans="1:56">
      <c r="A84" s="331">
        <v>611</v>
      </c>
      <c r="B84" s="45" t="s">
        <v>76</v>
      </c>
      <c r="C84" s="234">
        <v>2349</v>
      </c>
      <c r="D84" s="234">
        <v>2459</v>
      </c>
      <c r="E84" s="234">
        <v>2519</v>
      </c>
      <c r="F84" s="234">
        <v>2661</v>
      </c>
      <c r="G84" s="234">
        <v>2812</v>
      </c>
      <c r="H84" s="234">
        <v>2903</v>
      </c>
      <c r="I84" s="234">
        <v>2940</v>
      </c>
      <c r="J84" s="234">
        <v>2861</v>
      </c>
      <c r="K84" s="236">
        <v>2890</v>
      </c>
      <c r="L84" s="236">
        <v>1948</v>
      </c>
      <c r="M84" s="236">
        <v>2141</v>
      </c>
      <c r="N84" s="236">
        <v>2128</v>
      </c>
      <c r="O84" s="236">
        <v>2268</v>
      </c>
      <c r="P84" s="236">
        <v>2747</v>
      </c>
      <c r="Q84" s="236">
        <v>2577</v>
      </c>
      <c r="R84" s="236">
        <v>2933</v>
      </c>
      <c r="S84" s="236">
        <v>2737</v>
      </c>
      <c r="T84" s="236">
        <v>2575</v>
      </c>
      <c r="U84" s="237">
        <f t="shared" si="8"/>
        <v>0.82928905917411666</v>
      </c>
      <c r="V84" s="237">
        <f t="shared" si="8"/>
        <v>0.87067913786091911</v>
      </c>
      <c r="W84" s="237">
        <f t="shared" si="8"/>
        <v>0.8447796744739976</v>
      </c>
      <c r="X84" s="237">
        <f t="shared" si="8"/>
        <v>0.85231116121758732</v>
      </c>
      <c r="Y84" s="237">
        <f t="shared" si="6"/>
        <v>0.97688477951635844</v>
      </c>
      <c r="Z84" s="237">
        <f t="shared" si="4"/>
        <v>0.88770237685153286</v>
      </c>
      <c r="AA84" s="237">
        <f t="shared" si="4"/>
        <v>0.99761904761904763</v>
      </c>
      <c r="AB84" s="237">
        <f t="shared" si="4"/>
        <v>0.95665851101013633</v>
      </c>
      <c r="AC84" s="237">
        <f t="shared" si="4"/>
        <v>0.89100346020761245</v>
      </c>
      <c r="AD84" s="234">
        <v>1335</v>
      </c>
      <c r="AE84" s="234">
        <v>1458</v>
      </c>
      <c r="AF84" s="234">
        <v>1583</v>
      </c>
      <c r="AG84" s="234">
        <v>1707</v>
      </c>
      <c r="AH84" s="234">
        <v>1842</v>
      </c>
      <c r="AI84" s="234">
        <v>2079</v>
      </c>
      <c r="AJ84" s="234">
        <v>2395</v>
      </c>
      <c r="AK84" s="234">
        <v>2618</v>
      </c>
      <c r="AL84" s="236">
        <v>2507</v>
      </c>
      <c r="AM84" s="236">
        <v>1008</v>
      </c>
      <c r="AN84" s="236">
        <v>955</v>
      </c>
      <c r="AO84" s="236">
        <v>970</v>
      </c>
      <c r="AP84" s="236">
        <v>1250</v>
      </c>
      <c r="AQ84" s="236">
        <v>1792</v>
      </c>
      <c r="AR84" s="236">
        <v>1646</v>
      </c>
      <c r="AS84" s="236">
        <v>1970</v>
      </c>
      <c r="AT84" s="236">
        <v>2157</v>
      </c>
      <c r="AU84" s="236">
        <v>1865</v>
      </c>
      <c r="AV84" s="237">
        <f t="shared" si="9"/>
        <v>0.75505617977528094</v>
      </c>
      <c r="AW84" s="237">
        <f t="shared" si="9"/>
        <v>0.65500685871056241</v>
      </c>
      <c r="AX84" s="237">
        <f t="shared" si="9"/>
        <v>0.61276058117498422</v>
      </c>
      <c r="AY84" s="237">
        <f t="shared" si="9"/>
        <v>0.73227885178676044</v>
      </c>
      <c r="AZ84" s="237">
        <f t="shared" si="7"/>
        <v>0.97285559174809988</v>
      </c>
      <c r="BA84" s="237">
        <f t="shared" si="5"/>
        <v>0.79172679172679172</v>
      </c>
      <c r="BB84" s="237">
        <f t="shared" si="5"/>
        <v>0.82254697286012524</v>
      </c>
      <c r="BC84" s="237">
        <f t="shared" si="5"/>
        <v>0.82391138273491216</v>
      </c>
      <c r="BD84" s="237">
        <f t="shared" si="5"/>
        <v>0.74391703230953332</v>
      </c>
    </row>
    <row r="85" spans="1:56">
      <c r="A85" s="331">
        <v>612</v>
      </c>
      <c r="B85" s="45" t="s">
        <v>103</v>
      </c>
      <c r="C85" s="234" t="e">
        <v>#N/A</v>
      </c>
      <c r="D85" s="234" t="e">
        <v>#N/A</v>
      </c>
      <c r="E85" s="234" t="e">
        <v>#N/A</v>
      </c>
      <c r="F85" s="234" t="e">
        <v>#N/A</v>
      </c>
      <c r="G85" s="234" t="e">
        <v>#N/A</v>
      </c>
      <c r="H85" s="234" t="e">
        <v>#N/A</v>
      </c>
      <c r="I85" s="234" t="e">
        <v>#N/A</v>
      </c>
      <c r="J85" s="234" t="e">
        <v>#N/A</v>
      </c>
      <c r="K85" s="236" t="e">
        <v>#N/A</v>
      </c>
      <c r="L85" s="236" t="e">
        <v>#N/A</v>
      </c>
      <c r="M85" s="236" t="e">
        <v>#N/A</v>
      </c>
      <c r="N85" s="236" t="e">
        <v>#N/A</v>
      </c>
      <c r="O85" s="236" t="e">
        <v>#N/A</v>
      </c>
      <c r="P85" s="236" t="e">
        <v>#N/A</v>
      </c>
      <c r="Q85" s="236" t="e">
        <v>#N/A</v>
      </c>
      <c r="R85" s="236" t="e">
        <v>#N/A</v>
      </c>
      <c r="S85" s="236" t="e">
        <v>#N/A</v>
      </c>
      <c r="T85" s="236" t="e">
        <v>#N/A</v>
      </c>
      <c r="U85" s="237" t="e">
        <f t="shared" si="8"/>
        <v>#N/A</v>
      </c>
      <c r="V85" s="237" t="e">
        <f t="shared" si="8"/>
        <v>#N/A</v>
      </c>
      <c r="W85" s="237" t="e">
        <f t="shared" si="8"/>
        <v>#N/A</v>
      </c>
      <c r="X85" s="237" t="e">
        <f t="shared" si="8"/>
        <v>#N/A</v>
      </c>
      <c r="Y85" s="237" t="e">
        <f t="shared" si="6"/>
        <v>#N/A</v>
      </c>
      <c r="Z85" s="237" t="e">
        <f t="shared" si="4"/>
        <v>#N/A</v>
      </c>
      <c r="AA85" s="237" t="e">
        <f t="shared" si="4"/>
        <v>#N/A</v>
      </c>
      <c r="AB85" s="237" t="e">
        <f t="shared" si="4"/>
        <v>#N/A</v>
      </c>
      <c r="AC85" s="237" t="e">
        <f t="shared" si="4"/>
        <v>#N/A</v>
      </c>
      <c r="AD85" s="234" t="e">
        <v>#N/A</v>
      </c>
      <c r="AE85" s="234" t="e">
        <v>#N/A</v>
      </c>
      <c r="AF85" s="234" t="e">
        <v>#N/A</v>
      </c>
      <c r="AG85" s="234" t="e">
        <v>#N/A</v>
      </c>
      <c r="AH85" s="234" t="e">
        <v>#N/A</v>
      </c>
      <c r="AI85" s="234" t="e">
        <v>#N/A</v>
      </c>
      <c r="AJ85" s="234" t="e">
        <v>#N/A</v>
      </c>
      <c r="AK85" s="234" t="e">
        <v>#N/A</v>
      </c>
      <c r="AL85" s="236" t="e">
        <v>#N/A</v>
      </c>
      <c r="AM85" s="236" t="e">
        <v>#N/A</v>
      </c>
      <c r="AN85" s="236" t="e">
        <v>#N/A</v>
      </c>
      <c r="AO85" s="236" t="e">
        <v>#N/A</v>
      </c>
      <c r="AP85" s="236" t="e">
        <v>#N/A</v>
      </c>
      <c r="AQ85" s="236" t="e">
        <v>#N/A</v>
      </c>
      <c r="AR85" s="236" t="e">
        <v>#N/A</v>
      </c>
      <c r="AS85" s="236" t="e">
        <v>#N/A</v>
      </c>
      <c r="AT85" s="236" t="e">
        <v>#N/A</v>
      </c>
      <c r="AU85" s="236" t="e">
        <v>#N/A</v>
      </c>
      <c r="AV85" s="237" t="e">
        <f t="shared" si="9"/>
        <v>#N/A</v>
      </c>
      <c r="AW85" s="237" t="e">
        <f t="shared" si="9"/>
        <v>#N/A</v>
      </c>
      <c r="AX85" s="237" t="e">
        <f t="shared" si="9"/>
        <v>#N/A</v>
      </c>
      <c r="AY85" s="237" t="e">
        <f t="shared" si="9"/>
        <v>#N/A</v>
      </c>
      <c r="AZ85" s="237" t="e">
        <f t="shared" si="7"/>
        <v>#N/A</v>
      </c>
      <c r="BA85" s="237" t="e">
        <f t="shared" si="5"/>
        <v>#N/A</v>
      </c>
      <c r="BB85" s="237" t="e">
        <f t="shared" si="5"/>
        <v>#N/A</v>
      </c>
      <c r="BC85" s="237" t="e">
        <f t="shared" si="5"/>
        <v>#N/A</v>
      </c>
      <c r="BD85" s="237" t="e">
        <f t="shared" si="5"/>
        <v>#N/A</v>
      </c>
    </row>
    <row r="86" spans="1:56">
      <c r="A86" s="331">
        <v>613</v>
      </c>
      <c r="B86" s="45" t="s">
        <v>115</v>
      </c>
      <c r="C86" s="234" t="e">
        <v>#N/A</v>
      </c>
      <c r="D86" s="234" t="e">
        <v>#N/A</v>
      </c>
      <c r="E86" s="234" t="e">
        <v>#N/A</v>
      </c>
      <c r="F86" s="234" t="e">
        <v>#N/A</v>
      </c>
      <c r="G86" s="234" t="e">
        <v>#N/A</v>
      </c>
      <c r="H86" s="234" t="e">
        <v>#N/A</v>
      </c>
      <c r="I86" s="234" t="e">
        <v>#N/A</v>
      </c>
      <c r="J86" s="234" t="e">
        <v>#N/A</v>
      </c>
      <c r="K86" s="236" t="e">
        <v>#N/A</v>
      </c>
      <c r="L86" s="236" t="e">
        <v>#N/A</v>
      </c>
      <c r="M86" s="236" t="e">
        <v>#N/A</v>
      </c>
      <c r="N86" s="236" t="e">
        <v>#N/A</v>
      </c>
      <c r="O86" s="236" t="e">
        <v>#N/A</v>
      </c>
      <c r="P86" s="236" t="e">
        <v>#N/A</v>
      </c>
      <c r="Q86" s="236" t="e">
        <v>#N/A</v>
      </c>
      <c r="R86" s="236" t="e">
        <v>#N/A</v>
      </c>
      <c r="S86" s="236" t="e">
        <v>#N/A</v>
      </c>
      <c r="T86" s="236" t="e">
        <v>#N/A</v>
      </c>
      <c r="U86" s="237" t="e">
        <f t="shared" si="8"/>
        <v>#N/A</v>
      </c>
      <c r="V86" s="237" t="e">
        <f t="shared" si="8"/>
        <v>#N/A</v>
      </c>
      <c r="W86" s="237" t="e">
        <f t="shared" si="8"/>
        <v>#N/A</v>
      </c>
      <c r="X86" s="237" t="e">
        <f t="shared" si="8"/>
        <v>#N/A</v>
      </c>
      <c r="Y86" s="237" t="e">
        <f t="shared" si="6"/>
        <v>#N/A</v>
      </c>
      <c r="Z86" s="237" t="e">
        <f t="shared" si="4"/>
        <v>#N/A</v>
      </c>
      <c r="AA86" s="237" t="e">
        <f t="shared" si="4"/>
        <v>#N/A</v>
      </c>
      <c r="AB86" s="237" t="e">
        <f t="shared" si="4"/>
        <v>#N/A</v>
      </c>
      <c r="AC86" s="237" t="e">
        <f t="shared" si="4"/>
        <v>#N/A</v>
      </c>
      <c r="AD86" s="234" t="e">
        <v>#N/A</v>
      </c>
      <c r="AE86" s="234" t="e">
        <v>#N/A</v>
      </c>
      <c r="AF86" s="234" t="e">
        <v>#N/A</v>
      </c>
      <c r="AG86" s="234" t="e">
        <v>#N/A</v>
      </c>
      <c r="AH86" s="234" t="e">
        <v>#N/A</v>
      </c>
      <c r="AI86" s="234" t="e">
        <v>#N/A</v>
      </c>
      <c r="AJ86" s="234" t="e">
        <v>#N/A</v>
      </c>
      <c r="AK86" s="234" t="e">
        <v>#N/A</v>
      </c>
      <c r="AL86" s="236" t="e">
        <v>#N/A</v>
      </c>
      <c r="AM86" s="236" t="e">
        <v>#N/A</v>
      </c>
      <c r="AN86" s="236" t="e">
        <v>#N/A</v>
      </c>
      <c r="AO86" s="236" t="e">
        <v>#N/A</v>
      </c>
      <c r="AP86" s="236" t="e">
        <v>#N/A</v>
      </c>
      <c r="AQ86" s="236" t="e">
        <v>#N/A</v>
      </c>
      <c r="AR86" s="236" t="e">
        <v>#N/A</v>
      </c>
      <c r="AS86" s="236" t="e">
        <v>#N/A</v>
      </c>
      <c r="AT86" s="236" t="e">
        <v>#N/A</v>
      </c>
      <c r="AU86" s="236" t="e">
        <v>#N/A</v>
      </c>
      <c r="AV86" s="237" t="e">
        <f t="shared" si="9"/>
        <v>#N/A</v>
      </c>
      <c r="AW86" s="237" t="e">
        <f t="shared" si="9"/>
        <v>#N/A</v>
      </c>
      <c r="AX86" s="237" t="e">
        <f t="shared" si="9"/>
        <v>#N/A</v>
      </c>
      <c r="AY86" s="237" t="e">
        <f t="shared" si="9"/>
        <v>#N/A</v>
      </c>
      <c r="AZ86" s="237" t="e">
        <f t="shared" si="7"/>
        <v>#N/A</v>
      </c>
      <c r="BA86" s="237" t="e">
        <f t="shared" si="5"/>
        <v>#N/A</v>
      </c>
      <c r="BB86" s="237" t="e">
        <f t="shared" si="5"/>
        <v>#N/A</v>
      </c>
      <c r="BC86" s="237" t="e">
        <f t="shared" si="5"/>
        <v>#N/A</v>
      </c>
      <c r="BD86" s="237" t="e">
        <f t="shared" si="5"/>
        <v>#N/A</v>
      </c>
    </row>
    <row r="87" spans="1:56">
      <c r="A87" s="331">
        <v>701</v>
      </c>
      <c r="B87" s="45" t="s">
        <v>77</v>
      </c>
      <c r="C87" s="234">
        <v>12755</v>
      </c>
      <c r="D87" s="234">
        <v>12544</v>
      </c>
      <c r="E87" s="234">
        <v>12651</v>
      </c>
      <c r="F87" s="234">
        <v>12697</v>
      </c>
      <c r="G87" s="234">
        <v>12986</v>
      </c>
      <c r="H87" s="234">
        <v>13287</v>
      </c>
      <c r="I87" s="234">
        <v>13385</v>
      </c>
      <c r="J87" s="234">
        <v>13456</v>
      </c>
      <c r="K87" s="236">
        <v>13315</v>
      </c>
      <c r="L87" s="236">
        <v>10931</v>
      </c>
      <c r="M87" s="236">
        <v>10552</v>
      </c>
      <c r="N87" s="236">
        <v>10923</v>
      </c>
      <c r="O87" s="236">
        <v>10986</v>
      </c>
      <c r="P87" s="236">
        <v>12630</v>
      </c>
      <c r="Q87" s="236">
        <v>11678</v>
      </c>
      <c r="R87" s="236">
        <v>13197</v>
      </c>
      <c r="S87" s="236">
        <v>12465</v>
      </c>
      <c r="T87" s="236">
        <v>11897</v>
      </c>
      <c r="U87" s="237">
        <f t="shared" si="8"/>
        <v>0.85699725597804788</v>
      </c>
      <c r="V87" s="237">
        <f t="shared" si="8"/>
        <v>0.84119897959183676</v>
      </c>
      <c r="W87" s="237">
        <f t="shared" si="8"/>
        <v>0.86341000711406213</v>
      </c>
      <c r="X87" s="237">
        <f t="shared" si="8"/>
        <v>0.8652437583681184</v>
      </c>
      <c r="Y87" s="237">
        <f t="shared" si="6"/>
        <v>0.97258586169721239</v>
      </c>
      <c r="Z87" s="237">
        <f t="shared" si="4"/>
        <v>0.87890419206743431</v>
      </c>
      <c r="AA87" s="237">
        <f t="shared" si="4"/>
        <v>0.98595442659693688</v>
      </c>
      <c r="AB87" s="237">
        <f t="shared" si="4"/>
        <v>0.92635255648038051</v>
      </c>
      <c r="AC87" s="237">
        <f t="shared" si="4"/>
        <v>0.89350356740518211</v>
      </c>
      <c r="AD87" s="234">
        <v>8491</v>
      </c>
      <c r="AE87" s="234">
        <v>8458</v>
      </c>
      <c r="AF87" s="234">
        <v>8243</v>
      </c>
      <c r="AG87" s="234">
        <v>8848</v>
      </c>
      <c r="AH87" s="234">
        <v>9161</v>
      </c>
      <c r="AI87" s="234">
        <v>8356</v>
      </c>
      <c r="AJ87" s="234">
        <v>9880</v>
      </c>
      <c r="AK87" s="234">
        <v>10744</v>
      </c>
      <c r="AL87" s="236">
        <v>10610</v>
      </c>
      <c r="AM87" s="236">
        <v>5318</v>
      </c>
      <c r="AN87" s="236">
        <v>5487</v>
      </c>
      <c r="AO87" s="236">
        <v>5162</v>
      </c>
      <c r="AP87" s="236">
        <v>5102</v>
      </c>
      <c r="AQ87" s="236">
        <v>8239</v>
      </c>
      <c r="AR87" s="236">
        <v>6225</v>
      </c>
      <c r="AS87" s="236">
        <v>8646</v>
      </c>
      <c r="AT87" s="236">
        <v>8618</v>
      </c>
      <c r="AU87" s="236">
        <v>7754</v>
      </c>
      <c r="AV87" s="237">
        <f t="shared" si="9"/>
        <v>0.62631021081144744</v>
      </c>
      <c r="AW87" s="237">
        <f t="shared" si="9"/>
        <v>0.648734925514306</v>
      </c>
      <c r="AX87" s="237">
        <f t="shared" si="9"/>
        <v>0.62622831493388331</v>
      </c>
      <c r="AY87" s="237">
        <f t="shared" si="9"/>
        <v>0.57662748643761297</v>
      </c>
      <c r="AZ87" s="237">
        <f t="shared" si="7"/>
        <v>0.8993559655059491</v>
      </c>
      <c r="BA87" s="237">
        <f t="shared" si="5"/>
        <v>0.74497367161321204</v>
      </c>
      <c r="BB87" s="237">
        <f t="shared" si="5"/>
        <v>0.87510121457489876</v>
      </c>
      <c r="BC87" s="237">
        <f t="shared" si="5"/>
        <v>0.80212211466865224</v>
      </c>
      <c r="BD87" s="237">
        <f t="shared" si="5"/>
        <v>0.73081998114985858</v>
      </c>
    </row>
    <row r="88" spans="1:56">
      <c r="A88" s="331">
        <v>702</v>
      </c>
      <c r="B88" s="45" t="s">
        <v>78</v>
      </c>
      <c r="C88" s="234">
        <v>14693</v>
      </c>
      <c r="D88" s="234">
        <v>15134</v>
      </c>
      <c r="E88" s="234">
        <v>15192</v>
      </c>
      <c r="F88" s="234">
        <v>15051</v>
      </c>
      <c r="G88" s="234">
        <v>15576</v>
      </c>
      <c r="H88" s="234">
        <v>15982</v>
      </c>
      <c r="I88" s="234">
        <v>15758</v>
      </c>
      <c r="J88" s="234">
        <v>15814</v>
      </c>
      <c r="K88" s="236">
        <v>15749</v>
      </c>
      <c r="L88" s="236">
        <v>13238</v>
      </c>
      <c r="M88" s="236">
        <v>13698</v>
      </c>
      <c r="N88" s="236">
        <v>13673</v>
      </c>
      <c r="O88" s="236">
        <v>13592</v>
      </c>
      <c r="P88" s="236">
        <v>15330</v>
      </c>
      <c r="Q88" s="236">
        <v>14618</v>
      </c>
      <c r="R88" s="236">
        <v>15474</v>
      </c>
      <c r="S88" s="236">
        <v>15039</v>
      </c>
      <c r="T88" s="236">
        <v>14473</v>
      </c>
      <c r="U88" s="237">
        <f t="shared" si="8"/>
        <v>0.90097325256925065</v>
      </c>
      <c r="V88" s="237">
        <f t="shared" si="8"/>
        <v>0.90511431214483939</v>
      </c>
      <c r="W88" s="237">
        <f t="shared" si="8"/>
        <v>0.90001316482359139</v>
      </c>
      <c r="X88" s="237">
        <f t="shared" si="8"/>
        <v>0.9030629194073484</v>
      </c>
      <c r="Y88" s="237">
        <f t="shared" si="6"/>
        <v>0.98420647149460705</v>
      </c>
      <c r="Z88" s="237">
        <f t="shared" si="4"/>
        <v>0.91465398573395074</v>
      </c>
      <c r="AA88" s="237">
        <f t="shared" si="4"/>
        <v>0.98197740830054581</v>
      </c>
      <c r="AB88" s="237">
        <f t="shared" si="4"/>
        <v>0.95099279119767299</v>
      </c>
      <c r="AC88" s="237">
        <f t="shared" ref="AC88:AC92" si="10">+T88/K88</f>
        <v>0.9189789827925583</v>
      </c>
      <c r="AD88" s="234">
        <v>10211</v>
      </c>
      <c r="AE88" s="234">
        <v>10444</v>
      </c>
      <c r="AF88" s="234">
        <v>10250</v>
      </c>
      <c r="AG88" s="234">
        <v>10560</v>
      </c>
      <c r="AH88" s="234">
        <v>11267</v>
      </c>
      <c r="AI88" s="234">
        <v>11669</v>
      </c>
      <c r="AJ88" s="234">
        <v>12468</v>
      </c>
      <c r="AK88" s="234">
        <v>13382</v>
      </c>
      <c r="AL88" s="236">
        <v>12608</v>
      </c>
      <c r="AM88" s="236">
        <v>6585</v>
      </c>
      <c r="AN88" s="236">
        <v>6507</v>
      </c>
      <c r="AO88" s="236">
        <v>6137</v>
      </c>
      <c r="AP88" s="236">
        <v>6708</v>
      </c>
      <c r="AQ88" s="236">
        <v>9983</v>
      </c>
      <c r="AR88" s="236">
        <v>8837</v>
      </c>
      <c r="AS88" s="236">
        <v>9032</v>
      </c>
      <c r="AT88" s="236">
        <v>9310</v>
      </c>
      <c r="AU88" s="236">
        <v>9399</v>
      </c>
      <c r="AV88" s="237">
        <f t="shared" si="9"/>
        <v>0.64489276270688478</v>
      </c>
      <c r="AW88" s="237">
        <f t="shared" si="9"/>
        <v>0.62303715051704323</v>
      </c>
      <c r="AX88" s="237">
        <f t="shared" si="9"/>
        <v>0.59873170731707315</v>
      </c>
      <c r="AY88" s="237">
        <f t="shared" si="9"/>
        <v>0.63522727272727275</v>
      </c>
      <c r="AZ88" s="237">
        <f t="shared" si="7"/>
        <v>0.88603887458950914</v>
      </c>
      <c r="BA88" s="237">
        <f t="shared" si="5"/>
        <v>0.75730568172079871</v>
      </c>
      <c r="BB88" s="237">
        <f t="shared" si="5"/>
        <v>0.72441450112287453</v>
      </c>
      <c r="BC88" s="237">
        <f t="shared" si="5"/>
        <v>0.69571065610521599</v>
      </c>
      <c r="BD88" s="237">
        <f t="shared" ref="BD88:BD92" si="11">+AU88/AL88</f>
        <v>0.74547906091370564</v>
      </c>
    </row>
    <row r="89" spans="1:56">
      <c r="A89" s="331">
        <v>703</v>
      </c>
      <c r="B89" s="45" t="s">
        <v>79</v>
      </c>
      <c r="C89" s="234">
        <v>6964</v>
      </c>
      <c r="D89" s="234">
        <v>6907</v>
      </c>
      <c r="E89" s="234">
        <v>6783</v>
      </c>
      <c r="F89" s="234">
        <v>6671</v>
      </c>
      <c r="G89" s="234">
        <v>6803</v>
      </c>
      <c r="H89" s="234">
        <v>7085</v>
      </c>
      <c r="I89" s="234">
        <v>7074</v>
      </c>
      <c r="J89" s="234">
        <v>7182</v>
      </c>
      <c r="K89" s="236">
        <v>7214</v>
      </c>
      <c r="L89" s="236">
        <v>6377</v>
      </c>
      <c r="M89" s="236">
        <v>6308</v>
      </c>
      <c r="N89" s="236">
        <v>6144</v>
      </c>
      <c r="O89" s="236">
        <v>6198</v>
      </c>
      <c r="P89" s="236">
        <v>6692</v>
      </c>
      <c r="Q89" s="236">
        <v>6617</v>
      </c>
      <c r="R89" s="236">
        <v>7030</v>
      </c>
      <c r="S89" s="236">
        <v>6885</v>
      </c>
      <c r="T89" s="236">
        <v>6844</v>
      </c>
      <c r="U89" s="237">
        <f t="shared" si="8"/>
        <v>0.91570936243538192</v>
      </c>
      <c r="V89" s="237">
        <f t="shared" si="8"/>
        <v>0.91327638627479368</v>
      </c>
      <c r="W89" s="237">
        <f t="shared" si="8"/>
        <v>0.90579389650597086</v>
      </c>
      <c r="X89" s="237">
        <f t="shared" si="8"/>
        <v>0.92909608754309703</v>
      </c>
      <c r="Y89" s="237">
        <f t="shared" si="6"/>
        <v>0.98368366896957227</v>
      </c>
      <c r="Z89" s="237">
        <f t="shared" si="6"/>
        <v>0.93394495412844036</v>
      </c>
      <c r="AA89" s="237">
        <f t="shared" si="6"/>
        <v>0.99378003958156635</v>
      </c>
      <c r="AB89" s="237">
        <f t="shared" si="6"/>
        <v>0.95864661654135341</v>
      </c>
      <c r="AC89" s="237">
        <f t="shared" si="10"/>
        <v>0.94871084003326867</v>
      </c>
      <c r="AD89" s="234">
        <v>4404</v>
      </c>
      <c r="AE89" s="234">
        <v>4586</v>
      </c>
      <c r="AF89" s="234">
        <v>4580</v>
      </c>
      <c r="AG89" s="234">
        <v>4745</v>
      </c>
      <c r="AH89" s="234">
        <v>4771</v>
      </c>
      <c r="AI89" s="234">
        <v>4992</v>
      </c>
      <c r="AJ89" s="234">
        <v>5365</v>
      </c>
      <c r="AK89" s="234">
        <v>5498</v>
      </c>
      <c r="AL89" s="236">
        <v>5113</v>
      </c>
      <c r="AM89" s="236">
        <v>2734</v>
      </c>
      <c r="AN89" s="236">
        <v>2643</v>
      </c>
      <c r="AO89" s="236">
        <v>2649</v>
      </c>
      <c r="AP89" s="236">
        <v>2608</v>
      </c>
      <c r="AQ89" s="236">
        <v>4080</v>
      </c>
      <c r="AR89" s="236">
        <v>3614</v>
      </c>
      <c r="AS89" s="236">
        <v>4271</v>
      </c>
      <c r="AT89" s="236">
        <v>4301</v>
      </c>
      <c r="AU89" s="236">
        <v>3906</v>
      </c>
      <c r="AV89" s="237">
        <f t="shared" si="9"/>
        <v>0.62079927338782925</v>
      </c>
      <c r="AW89" s="237">
        <f t="shared" si="9"/>
        <v>0.57631923244657657</v>
      </c>
      <c r="AX89" s="237">
        <f t="shared" si="9"/>
        <v>0.57838427947598259</v>
      </c>
      <c r="AY89" s="237">
        <f t="shared" si="9"/>
        <v>0.54963119072708111</v>
      </c>
      <c r="AZ89" s="237">
        <f t="shared" si="7"/>
        <v>0.85516663173338925</v>
      </c>
      <c r="BA89" s="237">
        <f t="shared" si="7"/>
        <v>0.72395833333333337</v>
      </c>
      <c r="BB89" s="237">
        <f t="shared" si="7"/>
        <v>0.79608574091332707</v>
      </c>
      <c r="BC89" s="237">
        <f t="shared" si="7"/>
        <v>0.78228446707893784</v>
      </c>
      <c r="BD89" s="237">
        <f t="shared" si="11"/>
        <v>0.76393506747506357</v>
      </c>
    </row>
    <row r="90" spans="1:56">
      <c r="A90" s="331">
        <v>704</v>
      </c>
      <c r="B90" s="45" t="s">
        <v>80</v>
      </c>
      <c r="C90" s="234">
        <v>4661</v>
      </c>
      <c r="D90" s="234">
        <v>4569</v>
      </c>
      <c r="E90" s="234">
        <v>4842</v>
      </c>
      <c r="F90" s="234">
        <v>4847</v>
      </c>
      <c r="G90" s="234">
        <v>5044</v>
      </c>
      <c r="H90" s="234">
        <v>5382</v>
      </c>
      <c r="I90" s="234">
        <v>5548</v>
      </c>
      <c r="J90" s="234">
        <v>5491</v>
      </c>
      <c r="K90" s="236">
        <v>5729</v>
      </c>
      <c r="L90" s="236">
        <v>4004</v>
      </c>
      <c r="M90" s="236">
        <v>3809</v>
      </c>
      <c r="N90" s="236">
        <v>4068</v>
      </c>
      <c r="O90" s="236">
        <v>4048</v>
      </c>
      <c r="P90" s="236">
        <v>4735</v>
      </c>
      <c r="Q90" s="236">
        <v>4481</v>
      </c>
      <c r="R90" s="236">
        <v>5405</v>
      </c>
      <c r="S90" s="236">
        <v>5024</v>
      </c>
      <c r="T90" s="236">
        <v>4918</v>
      </c>
      <c r="U90" s="237">
        <f t="shared" si="8"/>
        <v>0.85904312379317738</v>
      </c>
      <c r="V90" s="237">
        <f t="shared" si="8"/>
        <v>0.83366163274239435</v>
      </c>
      <c r="W90" s="237">
        <f t="shared" si="8"/>
        <v>0.8401486988847584</v>
      </c>
      <c r="X90" s="237">
        <f t="shared" si="8"/>
        <v>0.83515576645347633</v>
      </c>
      <c r="Y90" s="237">
        <f t="shared" si="6"/>
        <v>0.9387390959555908</v>
      </c>
      <c r="Z90" s="237">
        <f t="shared" si="6"/>
        <v>0.83259011519881088</v>
      </c>
      <c r="AA90" s="237">
        <f t="shared" si="6"/>
        <v>0.97422494592646003</v>
      </c>
      <c r="AB90" s="237">
        <f t="shared" si="6"/>
        <v>0.9149517392096157</v>
      </c>
      <c r="AC90" s="237">
        <f t="shared" si="10"/>
        <v>0.85843951824053066</v>
      </c>
      <c r="AD90" s="234">
        <v>2485</v>
      </c>
      <c r="AE90" s="234">
        <v>2491</v>
      </c>
      <c r="AF90" s="234">
        <v>2375</v>
      </c>
      <c r="AG90" s="234">
        <v>2527</v>
      </c>
      <c r="AH90" s="234">
        <v>2721</v>
      </c>
      <c r="AI90" s="234">
        <v>2902</v>
      </c>
      <c r="AJ90" s="234">
        <v>3186</v>
      </c>
      <c r="AK90" s="234">
        <v>3475</v>
      </c>
      <c r="AL90" s="236">
        <v>3473</v>
      </c>
      <c r="AM90" s="236">
        <v>1259</v>
      </c>
      <c r="AN90" s="236">
        <v>1339</v>
      </c>
      <c r="AO90" s="236">
        <v>1434</v>
      </c>
      <c r="AP90" s="236">
        <v>1495</v>
      </c>
      <c r="AQ90" s="236">
        <v>2461</v>
      </c>
      <c r="AR90" s="236">
        <v>2148</v>
      </c>
      <c r="AS90" s="236">
        <v>2638</v>
      </c>
      <c r="AT90" s="236">
        <v>2743</v>
      </c>
      <c r="AU90" s="236">
        <v>2751</v>
      </c>
      <c r="AV90" s="237">
        <f t="shared" si="9"/>
        <v>0.50663983903420529</v>
      </c>
      <c r="AW90" s="237">
        <f t="shared" si="9"/>
        <v>0.53753512645523882</v>
      </c>
      <c r="AX90" s="237">
        <f t="shared" si="9"/>
        <v>0.60378947368421054</v>
      </c>
      <c r="AY90" s="237">
        <f t="shared" si="9"/>
        <v>0.59161060546102096</v>
      </c>
      <c r="AZ90" s="237">
        <f t="shared" si="7"/>
        <v>0.90444689452407201</v>
      </c>
      <c r="BA90" s="237">
        <f t="shared" si="7"/>
        <v>0.74017918676774641</v>
      </c>
      <c r="BB90" s="237">
        <f t="shared" si="7"/>
        <v>0.82799748901443815</v>
      </c>
      <c r="BC90" s="237">
        <f t="shared" si="7"/>
        <v>0.78935251798561146</v>
      </c>
      <c r="BD90" s="237">
        <f t="shared" si="11"/>
        <v>0.79211056723293982</v>
      </c>
    </row>
    <row r="91" spans="1:56">
      <c r="A91" s="331">
        <v>705</v>
      </c>
      <c r="B91" s="45" t="s">
        <v>81</v>
      </c>
      <c r="C91" s="234">
        <v>4889</v>
      </c>
      <c r="D91" s="234">
        <v>4861</v>
      </c>
      <c r="E91" s="234">
        <v>4924</v>
      </c>
      <c r="F91" s="234">
        <v>4912</v>
      </c>
      <c r="G91" s="234">
        <v>5193</v>
      </c>
      <c r="H91" s="234">
        <v>5359</v>
      </c>
      <c r="I91" s="234">
        <v>5328</v>
      </c>
      <c r="J91" s="234">
        <v>5470</v>
      </c>
      <c r="K91" s="236">
        <v>5386</v>
      </c>
      <c r="L91" s="236">
        <v>4466</v>
      </c>
      <c r="M91" s="236">
        <v>4271</v>
      </c>
      <c r="N91" s="236">
        <v>4399</v>
      </c>
      <c r="O91" s="236">
        <v>4254</v>
      </c>
      <c r="P91" s="236">
        <v>5099</v>
      </c>
      <c r="Q91" s="236">
        <v>4933</v>
      </c>
      <c r="R91" s="236">
        <v>5292</v>
      </c>
      <c r="S91" s="236">
        <v>5322</v>
      </c>
      <c r="T91" s="236">
        <v>5042</v>
      </c>
      <c r="U91" s="237">
        <f t="shared" si="8"/>
        <v>0.91347923910820206</v>
      </c>
      <c r="V91" s="237">
        <f t="shared" si="8"/>
        <v>0.87862579716107791</v>
      </c>
      <c r="W91" s="237">
        <f t="shared" si="8"/>
        <v>0.89337936636880588</v>
      </c>
      <c r="X91" s="237">
        <f t="shared" si="8"/>
        <v>0.86604234527687296</v>
      </c>
      <c r="Y91" s="237">
        <f t="shared" si="6"/>
        <v>0.98189870980165606</v>
      </c>
      <c r="Z91" s="237">
        <f t="shared" si="6"/>
        <v>0.92050755738010825</v>
      </c>
      <c r="AA91" s="237">
        <f t="shared" si="6"/>
        <v>0.9932432432432432</v>
      </c>
      <c r="AB91" s="237">
        <f t="shared" si="6"/>
        <v>0.97294332723948806</v>
      </c>
      <c r="AC91" s="237">
        <f t="shared" si="10"/>
        <v>0.93613070924619379</v>
      </c>
      <c r="AD91" s="234">
        <v>3115</v>
      </c>
      <c r="AE91" s="234">
        <v>3122</v>
      </c>
      <c r="AF91" s="234">
        <v>3075</v>
      </c>
      <c r="AG91" s="234">
        <v>3171</v>
      </c>
      <c r="AH91" s="234">
        <v>3579</v>
      </c>
      <c r="AI91" s="234">
        <v>3673</v>
      </c>
      <c r="AJ91" s="234">
        <v>4011</v>
      </c>
      <c r="AK91" s="234">
        <v>4464</v>
      </c>
      <c r="AL91" s="236">
        <v>4550</v>
      </c>
      <c r="AM91" s="236">
        <v>1971</v>
      </c>
      <c r="AN91" s="236">
        <v>1720</v>
      </c>
      <c r="AO91" s="236">
        <v>2316</v>
      </c>
      <c r="AP91" s="236">
        <v>1905</v>
      </c>
      <c r="AQ91" s="236">
        <v>3123</v>
      </c>
      <c r="AR91" s="236">
        <v>2735</v>
      </c>
      <c r="AS91" s="236">
        <v>3664</v>
      </c>
      <c r="AT91" s="236">
        <v>3880</v>
      </c>
      <c r="AU91" s="236">
        <v>3716</v>
      </c>
      <c r="AV91" s="237">
        <f t="shared" si="9"/>
        <v>0.63274478330658102</v>
      </c>
      <c r="AW91" s="237">
        <f t="shared" si="9"/>
        <v>0.55092889173606663</v>
      </c>
      <c r="AX91" s="237">
        <f t="shared" si="9"/>
        <v>0.75317073170731708</v>
      </c>
      <c r="AY91" s="237">
        <f t="shared" si="9"/>
        <v>0.60075685903500475</v>
      </c>
      <c r="AZ91" s="237">
        <f t="shared" si="7"/>
        <v>0.8725901089689857</v>
      </c>
      <c r="BA91" s="237">
        <f t="shared" si="7"/>
        <v>0.74462292404029407</v>
      </c>
      <c r="BB91" s="237">
        <f t="shared" si="7"/>
        <v>0.91348790825230619</v>
      </c>
      <c r="BC91" s="237">
        <f t="shared" si="7"/>
        <v>0.86917562724014341</v>
      </c>
      <c r="BD91" s="237">
        <f t="shared" si="11"/>
        <v>0.81670329670329667</v>
      </c>
    </row>
    <row r="92" spans="1:56">
      <c r="A92" s="331">
        <v>706</v>
      </c>
      <c r="B92" s="45" t="s">
        <v>82</v>
      </c>
      <c r="C92" s="234">
        <v>5183</v>
      </c>
      <c r="D92" s="234">
        <v>5097</v>
      </c>
      <c r="E92" s="234">
        <v>5133</v>
      </c>
      <c r="F92" s="234">
        <v>5136</v>
      </c>
      <c r="G92" s="234">
        <v>5303</v>
      </c>
      <c r="H92" s="234">
        <v>5519</v>
      </c>
      <c r="I92" s="234">
        <v>5639</v>
      </c>
      <c r="J92" s="234">
        <v>5656</v>
      </c>
      <c r="K92" s="236">
        <v>5646</v>
      </c>
      <c r="L92" s="236">
        <v>4410</v>
      </c>
      <c r="M92" s="236">
        <v>4512</v>
      </c>
      <c r="N92" s="236">
        <v>4472</v>
      </c>
      <c r="O92" s="236">
        <v>4416</v>
      </c>
      <c r="P92" s="236">
        <v>5285</v>
      </c>
      <c r="Q92" s="236">
        <v>5121</v>
      </c>
      <c r="R92" s="236">
        <v>5546</v>
      </c>
      <c r="S92" s="236">
        <v>5440</v>
      </c>
      <c r="T92" s="236">
        <v>5242</v>
      </c>
      <c r="U92" s="237">
        <f t="shared" si="8"/>
        <v>0.85085857611421956</v>
      </c>
      <c r="V92" s="237">
        <f t="shared" si="8"/>
        <v>0.88522660388463803</v>
      </c>
      <c r="W92" s="237">
        <f t="shared" si="8"/>
        <v>0.87122540424702899</v>
      </c>
      <c r="X92" s="237">
        <f t="shared" si="8"/>
        <v>0.85981308411214952</v>
      </c>
      <c r="Y92" s="237">
        <f t="shared" si="6"/>
        <v>0.99660569488968509</v>
      </c>
      <c r="Z92" s="237">
        <f t="shared" si="6"/>
        <v>0.92788548650117775</v>
      </c>
      <c r="AA92" s="237">
        <f t="shared" si="6"/>
        <v>0.98350771413371163</v>
      </c>
      <c r="AB92" s="237">
        <f t="shared" si="6"/>
        <v>0.96181046676096182</v>
      </c>
      <c r="AC92" s="237">
        <f t="shared" si="10"/>
        <v>0.92844491675522489</v>
      </c>
      <c r="AD92" s="234">
        <v>2622</v>
      </c>
      <c r="AE92" s="234">
        <v>2724</v>
      </c>
      <c r="AF92" s="234">
        <v>2698</v>
      </c>
      <c r="AG92" s="234">
        <v>2818</v>
      </c>
      <c r="AH92" s="234">
        <v>3236</v>
      </c>
      <c r="AI92" s="234">
        <v>3429</v>
      </c>
      <c r="AJ92" s="234">
        <v>3692</v>
      </c>
      <c r="AK92" s="234">
        <v>3995</v>
      </c>
      <c r="AL92" s="236">
        <v>3614</v>
      </c>
      <c r="AM92" s="236">
        <v>1461</v>
      </c>
      <c r="AN92" s="236">
        <v>1518</v>
      </c>
      <c r="AO92" s="236">
        <v>1496</v>
      </c>
      <c r="AP92" s="236">
        <v>1449</v>
      </c>
      <c r="AQ92" s="236">
        <v>3086</v>
      </c>
      <c r="AR92" s="236">
        <v>2550</v>
      </c>
      <c r="AS92" s="236">
        <v>2547</v>
      </c>
      <c r="AT92" s="236">
        <v>2878</v>
      </c>
      <c r="AU92" s="236">
        <v>2658</v>
      </c>
      <c r="AV92" s="237">
        <f t="shared" si="9"/>
        <v>0.55720823798627006</v>
      </c>
      <c r="AW92" s="237">
        <f t="shared" si="9"/>
        <v>0.55726872246696035</v>
      </c>
      <c r="AX92" s="237">
        <f t="shared" si="9"/>
        <v>0.5544848035581913</v>
      </c>
      <c r="AY92" s="237">
        <f t="shared" si="9"/>
        <v>0.51419446415897796</v>
      </c>
      <c r="AZ92" s="237">
        <f t="shared" si="7"/>
        <v>0.95364647713226203</v>
      </c>
      <c r="BA92" s="237">
        <f t="shared" si="7"/>
        <v>0.74365704286964129</v>
      </c>
      <c r="BB92" s="237">
        <f t="shared" si="7"/>
        <v>0.68986998916576381</v>
      </c>
      <c r="BC92" s="237">
        <f t="shared" si="7"/>
        <v>0.7204005006257822</v>
      </c>
      <c r="BD92" s="237">
        <f t="shared" si="11"/>
        <v>0.73547315993359164</v>
      </c>
    </row>
    <row r="93" spans="1:56">
      <c r="A93" s="145"/>
      <c r="B93" s="163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</row>
    <row r="94" spans="1:56">
      <c r="A94" s="145"/>
      <c r="B94" s="490" t="s">
        <v>325</v>
      </c>
      <c r="C94" s="499"/>
      <c r="D94" s="499"/>
      <c r="E94" s="499"/>
      <c r="F94" s="499"/>
      <c r="G94" s="499"/>
      <c r="H94" s="499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</row>
    <row r="95" spans="1:56">
      <c r="A95" s="145"/>
      <c r="B95" s="163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</row>
    <row r="96" spans="1:56">
      <c r="A96" s="145"/>
    </row>
  </sheetData>
  <mergeCells count="13">
    <mergeCell ref="B94:H94"/>
    <mergeCell ref="C7:K7"/>
    <mergeCell ref="C6:AC6"/>
    <mergeCell ref="AD6:BD6"/>
    <mergeCell ref="AD7:AL7"/>
    <mergeCell ref="AM7:AT7"/>
    <mergeCell ref="AV7:BD7"/>
    <mergeCell ref="A2:B2"/>
    <mergeCell ref="B4:H4"/>
    <mergeCell ref="B7:B8"/>
    <mergeCell ref="L7:S7"/>
    <mergeCell ref="U7:AC7"/>
    <mergeCell ref="A7:A8"/>
  </mergeCells>
  <phoneticPr fontId="10" type="noConversion"/>
  <hyperlinks>
    <hyperlink ref="A1" location="'ODS 4'!A1" display="ODS 4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C00000"/>
  </sheetPr>
  <dimension ref="A1:BD96"/>
  <sheetViews>
    <sheetView zoomScale="80" zoomScaleNormal="80" workbookViewId="0">
      <selection activeCell="B4" sqref="B4:H4"/>
    </sheetView>
  </sheetViews>
  <sheetFormatPr baseColWidth="10" defaultColWidth="10.77734375" defaultRowHeight="13.2"/>
  <cols>
    <col min="1" max="1" width="10.77734375" style="48"/>
    <col min="2" max="2" width="22.44140625" style="34" customWidth="1"/>
    <col min="3" max="9" width="10.77734375" style="48"/>
    <col min="10" max="11" width="13" style="48" customWidth="1"/>
    <col min="12" max="20" width="12.5546875" style="48" customWidth="1"/>
    <col min="21" max="16384" width="10.77734375" style="48"/>
  </cols>
  <sheetData>
    <row r="1" spans="1:56" ht="13.8" thickBot="1">
      <c r="A1" s="170" t="s">
        <v>269</v>
      </c>
      <c r="B1" s="163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2" spans="1:56">
      <c r="A2" s="491" t="s">
        <v>228</v>
      </c>
      <c r="B2" s="492"/>
      <c r="C2" s="232"/>
      <c r="D2" s="232"/>
      <c r="E2" s="232"/>
      <c r="F2" s="232"/>
      <c r="G2" s="145"/>
      <c r="H2" s="146"/>
      <c r="I2" s="146"/>
      <c r="J2" s="146"/>
      <c r="K2" s="146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</row>
    <row r="3" spans="1:56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</row>
    <row r="4" spans="1:56">
      <c r="A4" s="146"/>
      <c r="B4" s="496" t="s">
        <v>636</v>
      </c>
      <c r="C4" s="496"/>
      <c r="D4" s="496"/>
      <c r="E4" s="496"/>
      <c r="F4" s="496"/>
      <c r="G4" s="496"/>
      <c r="H4" s="496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D4" s="145"/>
    </row>
    <row r="5" spans="1:56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1:56">
      <c r="A6" s="145"/>
      <c r="B6" s="163"/>
      <c r="C6" s="500" t="s">
        <v>634</v>
      </c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501"/>
      <c r="AC6" s="502"/>
      <c r="AD6" s="500" t="s">
        <v>635</v>
      </c>
      <c r="AE6" s="501"/>
      <c r="AF6" s="501"/>
      <c r="AG6" s="501"/>
      <c r="AH6" s="501"/>
      <c r="AI6" s="501"/>
      <c r="AJ6" s="501"/>
      <c r="AK6" s="501"/>
      <c r="AL6" s="501"/>
      <c r="AM6" s="501"/>
      <c r="AN6" s="501"/>
      <c r="AO6" s="501"/>
      <c r="AP6" s="501"/>
      <c r="AQ6" s="501"/>
      <c r="AR6" s="501"/>
      <c r="AS6" s="501"/>
      <c r="AT6" s="501"/>
      <c r="AU6" s="501"/>
      <c r="AV6" s="501"/>
      <c r="AW6" s="501"/>
      <c r="AX6" s="501"/>
      <c r="AY6" s="501"/>
      <c r="AZ6" s="501"/>
      <c r="BA6" s="501"/>
      <c r="BB6" s="501"/>
      <c r="BC6" s="501"/>
      <c r="BD6" s="502"/>
    </row>
    <row r="7" spans="1:56">
      <c r="A7" s="481" t="s">
        <v>1161</v>
      </c>
      <c r="B7" s="484" t="s">
        <v>0</v>
      </c>
      <c r="C7" s="428" t="s">
        <v>633</v>
      </c>
      <c r="D7" s="429"/>
      <c r="E7" s="429"/>
      <c r="F7" s="429"/>
      <c r="G7" s="429"/>
      <c r="H7" s="429"/>
      <c r="I7" s="429"/>
      <c r="J7" s="429"/>
      <c r="K7" s="430"/>
      <c r="L7" s="497" t="s">
        <v>637</v>
      </c>
      <c r="M7" s="497"/>
      <c r="N7" s="497"/>
      <c r="O7" s="497"/>
      <c r="P7" s="498"/>
      <c r="Q7" s="498"/>
      <c r="R7" s="498"/>
      <c r="S7" s="498"/>
      <c r="T7" s="233"/>
      <c r="U7" s="488" t="s">
        <v>638</v>
      </c>
      <c r="V7" s="489"/>
      <c r="W7" s="489"/>
      <c r="X7" s="489"/>
      <c r="Y7" s="489"/>
      <c r="Z7" s="489"/>
      <c r="AA7" s="489"/>
      <c r="AB7" s="489"/>
      <c r="AC7" s="489"/>
      <c r="AD7" s="428" t="s">
        <v>633</v>
      </c>
      <c r="AE7" s="429"/>
      <c r="AF7" s="429"/>
      <c r="AG7" s="429"/>
      <c r="AH7" s="429"/>
      <c r="AI7" s="429"/>
      <c r="AJ7" s="429"/>
      <c r="AK7" s="429"/>
      <c r="AL7" s="430"/>
      <c r="AM7" s="503" t="s">
        <v>639</v>
      </c>
      <c r="AN7" s="504"/>
      <c r="AO7" s="504"/>
      <c r="AP7" s="504"/>
      <c r="AQ7" s="504"/>
      <c r="AR7" s="504"/>
      <c r="AS7" s="504"/>
      <c r="AT7" s="504"/>
      <c r="AU7" s="505"/>
      <c r="AV7" s="488" t="s">
        <v>640</v>
      </c>
      <c r="AW7" s="489"/>
      <c r="AX7" s="489"/>
      <c r="AY7" s="489"/>
      <c r="AZ7" s="489"/>
      <c r="BA7" s="489"/>
      <c r="BB7" s="489"/>
      <c r="BC7" s="489"/>
      <c r="BD7" s="489"/>
    </row>
    <row r="8" spans="1:56">
      <c r="A8" s="481" t="s">
        <v>1161</v>
      </c>
      <c r="B8" s="484"/>
      <c r="C8" s="29" t="s">
        <v>630</v>
      </c>
      <c r="D8" s="29" t="s">
        <v>631</v>
      </c>
      <c r="E8" s="29" t="s">
        <v>632</v>
      </c>
      <c r="F8" s="29" t="s">
        <v>105</v>
      </c>
      <c r="G8" s="29" t="s">
        <v>106</v>
      </c>
      <c r="H8" s="29" t="s">
        <v>107</v>
      </c>
      <c r="I8" s="29" t="s">
        <v>108</v>
      </c>
      <c r="J8" s="29" t="s">
        <v>109</v>
      </c>
      <c r="K8" s="29" t="s">
        <v>110</v>
      </c>
      <c r="L8" s="35" t="s">
        <v>630</v>
      </c>
      <c r="M8" s="35" t="s">
        <v>631</v>
      </c>
      <c r="N8" s="35" t="s">
        <v>632</v>
      </c>
      <c r="O8" s="35" t="s">
        <v>105</v>
      </c>
      <c r="P8" s="35" t="s">
        <v>106</v>
      </c>
      <c r="Q8" s="35" t="s">
        <v>107</v>
      </c>
      <c r="R8" s="35" t="s">
        <v>108</v>
      </c>
      <c r="S8" s="35">
        <v>2021</v>
      </c>
      <c r="T8" s="35">
        <v>2022</v>
      </c>
      <c r="U8" s="30" t="s">
        <v>630</v>
      </c>
      <c r="V8" s="30" t="s">
        <v>631</v>
      </c>
      <c r="W8" s="30" t="s">
        <v>632</v>
      </c>
      <c r="X8" s="30" t="s">
        <v>105</v>
      </c>
      <c r="Y8" s="30" t="s">
        <v>106</v>
      </c>
      <c r="Z8" s="30" t="s">
        <v>107</v>
      </c>
      <c r="AA8" s="30" t="s">
        <v>108</v>
      </c>
      <c r="AB8" s="30" t="s">
        <v>109</v>
      </c>
      <c r="AC8" s="30" t="s">
        <v>110</v>
      </c>
      <c r="AD8" s="29" t="s">
        <v>630</v>
      </c>
      <c r="AE8" s="29" t="s">
        <v>631</v>
      </c>
      <c r="AF8" s="29" t="s">
        <v>632</v>
      </c>
      <c r="AG8" s="29" t="s">
        <v>105</v>
      </c>
      <c r="AH8" s="29" t="s">
        <v>106</v>
      </c>
      <c r="AI8" s="29" t="s">
        <v>107</v>
      </c>
      <c r="AJ8" s="29" t="s">
        <v>108</v>
      </c>
      <c r="AK8" s="29" t="s">
        <v>109</v>
      </c>
      <c r="AL8" s="29" t="s">
        <v>110</v>
      </c>
      <c r="AM8" s="35" t="s">
        <v>630</v>
      </c>
      <c r="AN8" s="35" t="s">
        <v>631</v>
      </c>
      <c r="AO8" s="35" t="s">
        <v>632</v>
      </c>
      <c r="AP8" s="35" t="s">
        <v>105</v>
      </c>
      <c r="AQ8" s="35" t="s">
        <v>106</v>
      </c>
      <c r="AR8" s="35" t="s">
        <v>107</v>
      </c>
      <c r="AS8" s="35" t="s">
        <v>108</v>
      </c>
      <c r="AT8" s="35">
        <v>2021</v>
      </c>
      <c r="AU8" s="35">
        <v>2022</v>
      </c>
      <c r="AV8" s="30" t="s">
        <v>630</v>
      </c>
      <c r="AW8" s="30" t="s">
        <v>631</v>
      </c>
      <c r="AX8" s="30" t="s">
        <v>632</v>
      </c>
      <c r="AY8" s="30" t="s">
        <v>105</v>
      </c>
      <c r="AZ8" s="30" t="s">
        <v>106</v>
      </c>
      <c r="BA8" s="30" t="s">
        <v>107</v>
      </c>
      <c r="BB8" s="30" t="s">
        <v>108</v>
      </c>
      <c r="BC8" s="30" t="s">
        <v>109</v>
      </c>
      <c r="BD8" s="30" t="s">
        <v>110</v>
      </c>
    </row>
    <row r="9" spans="1:56">
      <c r="A9" s="331">
        <v>101</v>
      </c>
      <c r="B9" s="44" t="s">
        <v>1</v>
      </c>
      <c r="C9" s="234">
        <v>29518</v>
      </c>
      <c r="D9" s="234">
        <v>29588</v>
      </c>
      <c r="E9" s="234">
        <v>29114</v>
      </c>
      <c r="F9" s="234">
        <v>28904</v>
      </c>
      <c r="G9" s="234">
        <v>28320</v>
      </c>
      <c r="H9" s="234">
        <v>29194</v>
      </c>
      <c r="I9" s="234">
        <v>28761</v>
      </c>
      <c r="J9" s="234">
        <v>27948</v>
      </c>
      <c r="K9" s="235">
        <v>27401</v>
      </c>
      <c r="L9" s="236">
        <v>104</v>
      </c>
      <c r="M9" s="236">
        <v>75</v>
      </c>
      <c r="N9" s="236">
        <v>35</v>
      </c>
      <c r="O9" s="236">
        <v>82</v>
      </c>
      <c r="P9" s="236">
        <v>42</v>
      </c>
      <c r="Q9" s="236">
        <v>67</v>
      </c>
      <c r="R9" s="236">
        <v>43</v>
      </c>
      <c r="S9" s="236">
        <v>50</v>
      </c>
      <c r="T9" s="236">
        <v>102</v>
      </c>
      <c r="U9" s="237">
        <f>+L9/C9</f>
        <v>3.5232739345484113E-3</v>
      </c>
      <c r="V9" s="237">
        <f t="shared" ref="V9:AC24" si="0">+M9/D9</f>
        <v>2.5348114100310938E-3</v>
      </c>
      <c r="W9" s="237">
        <f t="shared" si="0"/>
        <v>1.2021707769457992E-3</v>
      </c>
      <c r="X9" s="237">
        <f t="shared" si="0"/>
        <v>2.8369775809576527E-3</v>
      </c>
      <c r="Y9" s="237">
        <f t="shared" si="0"/>
        <v>1.4830508474576272E-3</v>
      </c>
      <c r="Z9" s="237">
        <f t="shared" si="0"/>
        <v>2.2949921216688361E-3</v>
      </c>
      <c r="AA9" s="237">
        <f t="shared" si="0"/>
        <v>1.4950801432495394E-3</v>
      </c>
      <c r="AB9" s="237">
        <f t="shared" si="0"/>
        <v>1.7890367825962501E-3</v>
      </c>
      <c r="AC9" s="237">
        <f t="shared" si="0"/>
        <v>3.7224918798583993E-3</v>
      </c>
      <c r="AD9" s="234">
        <v>22093</v>
      </c>
      <c r="AE9" s="234">
        <v>21810</v>
      </c>
      <c r="AF9" s="234">
        <v>21827</v>
      </c>
      <c r="AG9" s="234">
        <v>21974</v>
      </c>
      <c r="AH9" s="234">
        <v>22265</v>
      </c>
      <c r="AI9" s="234">
        <v>22667</v>
      </c>
      <c r="AJ9" s="234">
        <v>23043</v>
      </c>
      <c r="AK9" s="234">
        <v>23901</v>
      </c>
      <c r="AL9" s="235">
        <v>22973</v>
      </c>
      <c r="AM9" s="236">
        <v>1651</v>
      </c>
      <c r="AN9" s="236">
        <v>1855</v>
      </c>
      <c r="AO9" s="236">
        <v>1283</v>
      </c>
      <c r="AP9" s="236">
        <v>879</v>
      </c>
      <c r="AQ9" s="236">
        <v>460</v>
      </c>
      <c r="AR9" s="236">
        <v>804</v>
      </c>
      <c r="AS9" s="236">
        <v>269</v>
      </c>
      <c r="AT9" s="236">
        <v>217</v>
      </c>
      <c r="AU9" s="236">
        <v>588</v>
      </c>
      <c r="AV9" s="237">
        <f>+AM9/AD9</f>
        <v>7.472955234689721E-2</v>
      </c>
      <c r="AW9" s="237">
        <f t="shared" ref="AW9:BD24" si="1">+AN9/AE9</f>
        <v>8.5052728106373224E-2</v>
      </c>
      <c r="AX9" s="237">
        <f t="shared" si="1"/>
        <v>5.8780409584459611E-2</v>
      </c>
      <c r="AY9" s="237">
        <f t="shared" si="1"/>
        <v>4.0001820333120962E-2</v>
      </c>
      <c r="AZ9" s="237">
        <f t="shared" si="1"/>
        <v>2.0660229059061307E-2</v>
      </c>
      <c r="BA9" s="237">
        <f t="shared" si="1"/>
        <v>3.5470066616667399E-2</v>
      </c>
      <c r="BB9" s="237">
        <f t="shared" si="1"/>
        <v>1.1673827192639848E-2</v>
      </c>
      <c r="BC9" s="237">
        <f t="shared" si="1"/>
        <v>9.0791180285343717E-3</v>
      </c>
      <c r="BD9" s="237">
        <f t="shared" si="1"/>
        <v>2.5595264005571758E-2</v>
      </c>
    </row>
    <row r="10" spans="1:56">
      <c r="A10" s="331">
        <v>102</v>
      </c>
      <c r="B10" s="45" t="s">
        <v>2</v>
      </c>
      <c r="C10" s="234">
        <v>5018</v>
      </c>
      <c r="D10" s="234">
        <v>4510</v>
      </c>
      <c r="E10" s="234">
        <v>5066</v>
      </c>
      <c r="F10" s="234">
        <v>5166</v>
      </c>
      <c r="G10" s="234">
        <v>5130</v>
      </c>
      <c r="H10" s="234">
        <v>5263</v>
      </c>
      <c r="I10" s="234">
        <v>5568</v>
      </c>
      <c r="J10" s="234">
        <v>5256</v>
      </c>
      <c r="K10" s="236">
        <v>5251</v>
      </c>
      <c r="L10" s="236">
        <v>17</v>
      </c>
      <c r="M10" s="236">
        <v>10</v>
      </c>
      <c r="N10" s="236">
        <v>14</v>
      </c>
      <c r="O10" s="236">
        <v>17</v>
      </c>
      <c r="P10" s="236">
        <v>17</v>
      </c>
      <c r="Q10" s="236">
        <v>3</v>
      </c>
      <c r="R10" s="236">
        <v>18</v>
      </c>
      <c r="S10" s="236">
        <v>14</v>
      </c>
      <c r="T10" s="236">
        <v>4</v>
      </c>
      <c r="U10" s="237">
        <f t="shared" ref="U10:AC51" si="2">+L10/C10</f>
        <v>3.387803905938621E-3</v>
      </c>
      <c r="V10" s="237">
        <f t="shared" si="0"/>
        <v>2.2172949002217295E-3</v>
      </c>
      <c r="W10" s="237">
        <f t="shared" si="0"/>
        <v>2.7635215159889457E-3</v>
      </c>
      <c r="X10" s="237">
        <f t="shared" si="0"/>
        <v>3.2907471931862176E-3</v>
      </c>
      <c r="Y10" s="237">
        <f t="shared" si="0"/>
        <v>3.3138401559454191E-3</v>
      </c>
      <c r="Z10" s="237">
        <f t="shared" si="0"/>
        <v>5.7001710051301537E-4</v>
      </c>
      <c r="AA10" s="237">
        <f t="shared" si="0"/>
        <v>3.2327586206896551E-3</v>
      </c>
      <c r="AB10" s="237">
        <f t="shared" si="0"/>
        <v>2.6636225266362251E-3</v>
      </c>
      <c r="AC10" s="237">
        <f t="shared" si="0"/>
        <v>7.617596648257475E-4</v>
      </c>
      <c r="AD10" s="234">
        <v>3537</v>
      </c>
      <c r="AE10" s="234">
        <v>3238</v>
      </c>
      <c r="AF10" s="234">
        <v>3534</v>
      </c>
      <c r="AG10" s="234">
        <v>3419</v>
      </c>
      <c r="AH10" s="234">
        <v>3577</v>
      </c>
      <c r="AI10" s="234">
        <v>3746</v>
      </c>
      <c r="AJ10" s="234">
        <v>3926</v>
      </c>
      <c r="AK10" s="234">
        <v>4016</v>
      </c>
      <c r="AL10" s="236">
        <v>3789</v>
      </c>
      <c r="AM10" s="236">
        <v>193</v>
      </c>
      <c r="AN10" s="236">
        <v>267</v>
      </c>
      <c r="AO10" s="236">
        <v>49</v>
      </c>
      <c r="AP10" s="236">
        <v>89</v>
      </c>
      <c r="AQ10" s="236">
        <v>55</v>
      </c>
      <c r="AR10" s="236">
        <v>71</v>
      </c>
      <c r="AS10" s="236">
        <v>76</v>
      </c>
      <c r="AT10" s="236">
        <v>142</v>
      </c>
      <c r="AU10" s="236">
        <v>80</v>
      </c>
      <c r="AV10" s="237">
        <f t="shared" ref="AV10:BD51" si="3">+AM10/AD10</f>
        <v>5.4566016398077469E-2</v>
      </c>
      <c r="AW10" s="237">
        <f t="shared" si="1"/>
        <v>8.2458307597282274E-2</v>
      </c>
      <c r="AX10" s="237">
        <f t="shared" si="1"/>
        <v>1.3865308432371251E-2</v>
      </c>
      <c r="AY10" s="237">
        <f t="shared" si="1"/>
        <v>2.6031003217315003E-2</v>
      </c>
      <c r="AZ10" s="237">
        <f t="shared" si="1"/>
        <v>1.5376013419066257E-2</v>
      </c>
      <c r="BA10" s="237">
        <f t="shared" si="1"/>
        <v>1.8953550453817407E-2</v>
      </c>
      <c r="BB10" s="237">
        <f t="shared" si="1"/>
        <v>1.9358125318390221E-2</v>
      </c>
      <c r="BC10" s="237">
        <f t="shared" si="1"/>
        <v>3.5358565737051796E-2</v>
      </c>
      <c r="BD10" s="237">
        <f t="shared" si="1"/>
        <v>2.1113750329902349E-2</v>
      </c>
    </row>
    <row r="11" spans="1:56">
      <c r="A11" s="331">
        <v>103</v>
      </c>
      <c r="B11" s="45" t="s">
        <v>3</v>
      </c>
      <c r="C11" s="234">
        <v>19190</v>
      </c>
      <c r="D11" s="234">
        <v>18682</v>
      </c>
      <c r="E11" s="234">
        <v>18473</v>
      </c>
      <c r="F11" s="234">
        <v>17947</v>
      </c>
      <c r="G11" s="234">
        <v>18329</v>
      </c>
      <c r="H11" s="234">
        <v>18861</v>
      </c>
      <c r="I11" s="234">
        <v>18683</v>
      </c>
      <c r="J11" s="234">
        <v>18286</v>
      </c>
      <c r="K11" s="236">
        <v>17779</v>
      </c>
      <c r="L11" s="236">
        <v>55</v>
      </c>
      <c r="M11" s="236">
        <v>44</v>
      </c>
      <c r="N11" s="236">
        <v>36</v>
      </c>
      <c r="O11" s="236">
        <v>26</v>
      </c>
      <c r="P11" s="236">
        <v>7</v>
      </c>
      <c r="Q11" s="236">
        <v>18</v>
      </c>
      <c r="R11" s="236">
        <v>10</v>
      </c>
      <c r="S11" s="236">
        <v>12</v>
      </c>
      <c r="T11" s="236">
        <v>12</v>
      </c>
      <c r="U11" s="237">
        <f t="shared" si="2"/>
        <v>2.8660760812923396E-3</v>
      </c>
      <c r="V11" s="237">
        <f t="shared" si="0"/>
        <v>2.3552082218177926E-3</v>
      </c>
      <c r="W11" s="237">
        <f t="shared" si="0"/>
        <v>1.9487901261300276E-3</v>
      </c>
      <c r="X11" s="237">
        <f t="shared" si="0"/>
        <v>1.4487100908229787E-3</v>
      </c>
      <c r="Y11" s="237">
        <f t="shared" si="0"/>
        <v>3.8190845108843909E-4</v>
      </c>
      <c r="Z11" s="237">
        <f t="shared" si="0"/>
        <v>9.5435024654048038E-4</v>
      </c>
      <c r="AA11" s="237">
        <f t="shared" si="0"/>
        <v>5.3524594551196273E-4</v>
      </c>
      <c r="AB11" s="237">
        <f t="shared" si="0"/>
        <v>6.5623974625396474E-4</v>
      </c>
      <c r="AC11" s="237">
        <f t="shared" si="0"/>
        <v>6.7495359694021032E-4</v>
      </c>
      <c r="AD11" s="234">
        <v>16382</v>
      </c>
      <c r="AE11" s="234">
        <v>16801</v>
      </c>
      <c r="AF11" s="234">
        <v>15805</v>
      </c>
      <c r="AG11" s="234">
        <v>16691</v>
      </c>
      <c r="AH11" s="234">
        <v>17183</v>
      </c>
      <c r="AI11" s="234">
        <v>18187</v>
      </c>
      <c r="AJ11" s="234">
        <v>18784</v>
      </c>
      <c r="AK11" s="234">
        <v>19039</v>
      </c>
      <c r="AL11" s="236">
        <v>18579</v>
      </c>
      <c r="AM11" s="236">
        <v>1235</v>
      </c>
      <c r="AN11" s="236">
        <v>1094</v>
      </c>
      <c r="AO11" s="236">
        <v>895</v>
      </c>
      <c r="AP11" s="236">
        <v>1093</v>
      </c>
      <c r="AQ11" s="236">
        <v>483</v>
      </c>
      <c r="AR11" s="236">
        <v>560</v>
      </c>
      <c r="AS11" s="236">
        <v>85</v>
      </c>
      <c r="AT11" s="236">
        <v>338</v>
      </c>
      <c r="AU11" s="236">
        <v>485</v>
      </c>
      <c r="AV11" s="237">
        <f t="shared" si="3"/>
        <v>7.5387620559150284E-2</v>
      </c>
      <c r="AW11" s="237">
        <f t="shared" si="1"/>
        <v>6.5115171715969283E-2</v>
      </c>
      <c r="AX11" s="237">
        <f t="shared" si="1"/>
        <v>5.6627649478013284E-2</v>
      </c>
      <c r="AY11" s="237">
        <f t="shared" si="1"/>
        <v>6.5484392786531662E-2</v>
      </c>
      <c r="AZ11" s="237">
        <f t="shared" si="1"/>
        <v>2.8109177675609612E-2</v>
      </c>
      <c r="BA11" s="237">
        <f t="shared" si="1"/>
        <v>3.0791224501017209E-2</v>
      </c>
      <c r="BB11" s="237">
        <f t="shared" si="1"/>
        <v>4.5251277683134583E-3</v>
      </c>
      <c r="BC11" s="237">
        <f t="shared" si="1"/>
        <v>1.7753033247544514E-2</v>
      </c>
      <c r="BD11" s="237">
        <f t="shared" si="1"/>
        <v>2.6104741912912427E-2</v>
      </c>
    </row>
    <row r="12" spans="1:56">
      <c r="A12" s="331">
        <v>104</v>
      </c>
      <c r="B12" s="45" t="s">
        <v>4</v>
      </c>
      <c r="C12" s="234">
        <v>2902</v>
      </c>
      <c r="D12" s="234">
        <v>2901</v>
      </c>
      <c r="E12" s="234">
        <v>2861</v>
      </c>
      <c r="F12" s="234">
        <v>2903</v>
      </c>
      <c r="G12" s="234">
        <v>2966</v>
      </c>
      <c r="H12" s="234">
        <v>3007</v>
      </c>
      <c r="I12" s="234">
        <v>3001</v>
      </c>
      <c r="J12" s="234">
        <v>2800</v>
      </c>
      <c r="K12" s="236">
        <v>2928</v>
      </c>
      <c r="L12" s="236">
        <v>2</v>
      </c>
      <c r="M12" s="236">
        <v>3</v>
      </c>
      <c r="N12" s="236">
        <v>4</v>
      </c>
      <c r="O12" s="236">
        <v>0</v>
      </c>
      <c r="P12" s="236">
        <v>0</v>
      </c>
      <c r="Q12" s="236">
        <v>0</v>
      </c>
      <c r="R12" s="236">
        <v>2</v>
      </c>
      <c r="S12" s="236">
        <v>1</v>
      </c>
      <c r="T12" s="236">
        <v>1</v>
      </c>
      <c r="U12" s="237">
        <f t="shared" si="2"/>
        <v>6.8917987594762232E-4</v>
      </c>
      <c r="V12" s="237">
        <f t="shared" si="0"/>
        <v>1.0341261633919339E-3</v>
      </c>
      <c r="W12" s="237">
        <f t="shared" si="0"/>
        <v>1.3981125480601187E-3</v>
      </c>
      <c r="X12" s="237">
        <f t="shared" si="0"/>
        <v>0</v>
      </c>
      <c r="Y12" s="237">
        <f t="shared" si="0"/>
        <v>0</v>
      </c>
      <c r="Z12" s="237">
        <f t="shared" si="0"/>
        <v>0</v>
      </c>
      <c r="AA12" s="237">
        <f t="shared" si="0"/>
        <v>6.6644451849383541E-4</v>
      </c>
      <c r="AB12" s="237">
        <f t="shared" si="0"/>
        <v>3.5714285714285714E-4</v>
      </c>
      <c r="AC12" s="237">
        <f t="shared" si="0"/>
        <v>3.4153005464480874E-4</v>
      </c>
      <c r="AD12" s="234">
        <v>3837</v>
      </c>
      <c r="AE12" s="234">
        <v>3630</v>
      </c>
      <c r="AF12" s="234">
        <v>3489</v>
      </c>
      <c r="AG12" s="234">
        <v>3342</v>
      </c>
      <c r="AH12" s="234">
        <v>3491</v>
      </c>
      <c r="AI12" s="234">
        <v>3521</v>
      </c>
      <c r="AJ12" s="234">
        <v>3539</v>
      </c>
      <c r="AK12" s="234">
        <v>3689</v>
      </c>
      <c r="AL12" s="236">
        <v>3432</v>
      </c>
      <c r="AM12" s="236">
        <v>295</v>
      </c>
      <c r="AN12" s="236">
        <v>275</v>
      </c>
      <c r="AO12" s="236">
        <v>353</v>
      </c>
      <c r="AP12" s="236">
        <v>219</v>
      </c>
      <c r="AQ12" s="236">
        <v>122</v>
      </c>
      <c r="AR12" s="236">
        <v>167</v>
      </c>
      <c r="AS12" s="236">
        <v>150</v>
      </c>
      <c r="AT12" s="236">
        <v>203</v>
      </c>
      <c r="AU12" s="236">
        <v>187</v>
      </c>
      <c r="AV12" s="237">
        <f t="shared" si="3"/>
        <v>7.6882981495960387E-2</v>
      </c>
      <c r="AW12" s="237">
        <f t="shared" si="1"/>
        <v>7.575757575757576E-2</v>
      </c>
      <c r="AX12" s="237">
        <f t="shared" si="1"/>
        <v>0.10117512181140728</v>
      </c>
      <c r="AY12" s="237">
        <f t="shared" si="1"/>
        <v>6.5529622980251348E-2</v>
      </c>
      <c r="AZ12" s="237">
        <f t="shared" si="1"/>
        <v>3.4947006588370091E-2</v>
      </c>
      <c r="BA12" s="237">
        <f t="shared" si="1"/>
        <v>4.7429707469468903E-2</v>
      </c>
      <c r="BB12" s="237">
        <f t="shared" si="1"/>
        <v>4.2384854478666287E-2</v>
      </c>
      <c r="BC12" s="237">
        <f t="shared" si="1"/>
        <v>5.5028462998102469E-2</v>
      </c>
      <c r="BD12" s="237">
        <f t="shared" si="1"/>
        <v>5.4487179487179488E-2</v>
      </c>
    </row>
    <row r="13" spans="1:56">
      <c r="A13" s="331">
        <v>105</v>
      </c>
      <c r="B13" s="45" t="s">
        <v>5</v>
      </c>
      <c r="C13" s="234">
        <v>1596</v>
      </c>
      <c r="D13" s="234">
        <v>1587</v>
      </c>
      <c r="E13" s="234">
        <v>1592</v>
      </c>
      <c r="F13" s="234">
        <v>1599</v>
      </c>
      <c r="G13" s="234">
        <v>1583</v>
      </c>
      <c r="H13" s="234">
        <v>1642</v>
      </c>
      <c r="I13" s="234">
        <v>1596</v>
      </c>
      <c r="J13" s="234">
        <v>1596</v>
      </c>
      <c r="K13" s="236">
        <v>1562</v>
      </c>
      <c r="L13" s="236">
        <v>4</v>
      </c>
      <c r="M13" s="236">
        <v>2</v>
      </c>
      <c r="N13" s="236">
        <v>1</v>
      </c>
      <c r="O13" s="236">
        <v>0</v>
      </c>
      <c r="P13" s="236">
        <v>1</v>
      </c>
      <c r="Q13" s="236">
        <v>1</v>
      </c>
      <c r="R13" s="236">
        <v>0</v>
      </c>
      <c r="S13" s="236">
        <v>7</v>
      </c>
      <c r="T13" s="236">
        <v>4</v>
      </c>
      <c r="U13" s="237">
        <f t="shared" si="2"/>
        <v>2.5062656641604009E-3</v>
      </c>
      <c r="V13" s="237">
        <f t="shared" si="0"/>
        <v>1.260239445494644E-3</v>
      </c>
      <c r="W13" s="237">
        <f t="shared" si="0"/>
        <v>6.2814070351758795E-4</v>
      </c>
      <c r="X13" s="237">
        <f t="shared" si="0"/>
        <v>0</v>
      </c>
      <c r="Y13" s="237">
        <f t="shared" si="0"/>
        <v>6.3171193935565378E-4</v>
      </c>
      <c r="Z13" s="237">
        <f t="shared" si="0"/>
        <v>6.0901339829476245E-4</v>
      </c>
      <c r="AA13" s="237">
        <f t="shared" si="0"/>
        <v>0</v>
      </c>
      <c r="AB13" s="237">
        <f t="shared" si="0"/>
        <v>4.3859649122807015E-3</v>
      </c>
      <c r="AC13" s="237">
        <f t="shared" si="0"/>
        <v>2.5608194622279128E-3</v>
      </c>
      <c r="AD13" s="234">
        <v>1164</v>
      </c>
      <c r="AE13" s="234">
        <v>1142</v>
      </c>
      <c r="AF13" s="234">
        <v>1031</v>
      </c>
      <c r="AG13" s="234">
        <v>1010</v>
      </c>
      <c r="AH13" s="234">
        <v>937</v>
      </c>
      <c r="AI13" s="234">
        <v>996</v>
      </c>
      <c r="AJ13" s="234">
        <v>922</v>
      </c>
      <c r="AK13" s="234">
        <v>928</v>
      </c>
      <c r="AL13" s="236">
        <v>882</v>
      </c>
      <c r="AM13" s="236">
        <v>44</v>
      </c>
      <c r="AN13" s="236">
        <v>26</v>
      </c>
      <c r="AO13" s="236">
        <v>51</v>
      </c>
      <c r="AP13" s="236">
        <v>42</v>
      </c>
      <c r="AQ13" s="236">
        <v>3</v>
      </c>
      <c r="AR13" s="236">
        <v>13</v>
      </c>
      <c r="AS13" s="236">
        <v>5</v>
      </c>
      <c r="AT13" s="236">
        <v>15</v>
      </c>
      <c r="AU13" s="236">
        <v>0</v>
      </c>
      <c r="AV13" s="237">
        <f t="shared" si="3"/>
        <v>3.7800687285223365E-2</v>
      </c>
      <c r="AW13" s="237">
        <f t="shared" si="1"/>
        <v>2.276707530647986E-2</v>
      </c>
      <c r="AX13" s="237">
        <f t="shared" si="1"/>
        <v>4.9466537342386034E-2</v>
      </c>
      <c r="AY13" s="237">
        <f t="shared" si="1"/>
        <v>4.1584158415841586E-2</v>
      </c>
      <c r="AZ13" s="237">
        <f t="shared" si="1"/>
        <v>3.2017075773745998E-3</v>
      </c>
      <c r="BA13" s="237">
        <f t="shared" si="1"/>
        <v>1.3052208835341365E-2</v>
      </c>
      <c r="BB13" s="237">
        <f t="shared" si="1"/>
        <v>5.4229934924078091E-3</v>
      </c>
      <c r="BC13" s="237">
        <f t="shared" si="1"/>
        <v>1.6163793103448277E-2</v>
      </c>
      <c r="BD13" s="237">
        <f t="shared" si="1"/>
        <v>0</v>
      </c>
    </row>
    <row r="14" spans="1:56">
      <c r="A14" s="331">
        <v>106</v>
      </c>
      <c r="B14" s="45" t="s">
        <v>6</v>
      </c>
      <c r="C14" s="234">
        <v>5332</v>
      </c>
      <c r="D14" s="234">
        <v>5217</v>
      </c>
      <c r="E14" s="234">
        <v>5130</v>
      </c>
      <c r="F14" s="234">
        <v>4964</v>
      </c>
      <c r="G14" s="234">
        <v>5112</v>
      </c>
      <c r="H14" s="234">
        <v>5164</v>
      </c>
      <c r="I14" s="234">
        <v>5115</v>
      </c>
      <c r="J14" s="234">
        <v>4988</v>
      </c>
      <c r="K14" s="236">
        <v>4856</v>
      </c>
      <c r="L14" s="236">
        <v>5</v>
      </c>
      <c r="M14" s="236">
        <v>6</v>
      </c>
      <c r="N14" s="236">
        <v>11</v>
      </c>
      <c r="O14" s="236">
        <v>10</v>
      </c>
      <c r="P14" s="236">
        <v>4</v>
      </c>
      <c r="Q14" s="236">
        <v>6</v>
      </c>
      <c r="R14" s="236">
        <v>5</v>
      </c>
      <c r="S14" s="236">
        <v>2</v>
      </c>
      <c r="T14" s="236">
        <v>1</v>
      </c>
      <c r="U14" s="237">
        <f t="shared" si="2"/>
        <v>9.3773443360840208E-4</v>
      </c>
      <c r="V14" s="237">
        <f t="shared" si="0"/>
        <v>1.1500862564692352E-3</v>
      </c>
      <c r="W14" s="237">
        <f t="shared" si="0"/>
        <v>2.1442495126705653E-3</v>
      </c>
      <c r="X14" s="237">
        <f t="shared" si="0"/>
        <v>2.01450443190975E-3</v>
      </c>
      <c r="Y14" s="237">
        <f t="shared" si="0"/>
        <v>7.8247261345852897E-4</v>
      </c>
      <c r="Z14" s="237">
        <f t="shared" si="0"/>
        <v>1.1618900077459333E-3</v>
      </c>
      <c r="AA14" s="237">
        <f t="shared" si="0"/>
        <v>9.7751710654936461E-4</v>
      </c>
      <c r="AB14" s="237">
        <f t="shared" si="0"/>
        <v>4.0096230954290296E-4</v>
      </c>
      <c r="AC14" s="237">
        <f t="shared" si="0"/>
        <v>2.0593080724876442E-4</v>
      </c>
      <c r="AD14" s="234">
        <v>3399</v>
      </c>
      <c r="AE14" s="234">
        <v>3607</v>
      </c>
      <c r="AF14" s="234">
        <v>3468</v>
      </c>
      <c r="AG14" s="234">
        <v>3483</v>
      </c>
      <c r="AH14" s="234">
        <v>3534</v>
      </c>
      <c r="AI14" s="234">
        <v>3659</v>
      </c>
      <c r="AJ14" s="234">
        <v>3911</v>
      </c>
      <c r="AK14" s="234">
        <v>4041</v>
      </c>
      <c r="AL14" s="236">
        <v>3822</v>
      </c>
      <c r="AM14" s="236">
        <v>170</v>
      </c>
      <c r="AN14" s="236">
        <v>149</v>
      </c>
      <c r="AO14" s="236">
        <v>227</v>
      </c>
      <c r="AP14" s="236">
        <v>141</v>
      </c>
      <c r="AQ14" s="236">
        <v>70</v>
      </c>
      <c r="AR14" s="236">
        <v>135</v>
      </c>
      <c r="AS14" s="236">
        <v>66</v>
      </c>
      <c r="AT14" s="236">
        <v>113</v>
      </c>
      <c r="AU14" s="236">
        <v>86</v>
      </c>
      <c r="AV14" s="237">
        <f t="shared" si="3"/>
        <v>5.0014710208884969E-2</v>
      </c>
      <c r="AW14" s="237">
        <f t="shared" si="1"/>
        <v>4.1308566675907959E-2</v>
      </c>
      <c r="AX14" s="237">
        <f t="shared" si="1"/>
        <v>6.5455594002306799E-2</v>
      </c>
      <c r="AY14" s="237">
        <f t="shared" si="1"/>
        <v>4.0482342807924204E-2</v>
      </c>
      <c r="AZ14" s="237">
        <f t="shared" si="1"/>
        <v>1.9807583474816072E-2</v>
      </c>
      <c r="BA14" s="237">
        <f t="shared" si="1"/>
        <v>3.6895326591965018E-2</v>
      </c>
      <c r="BB14" s="237">
        <f t="shared" si="1"/>
        <v>1.6875479417028893E-2</v>
      </c>
      <c r="BC14" s="237">
        <f t="shared" si="1"/>
        <v>2.7963375402128187E-2</v>
      </c>
      <c r="BD14" s="237">
        <f t="shared" si="1"/>
        <v>2.2501308215593929E-2</v>
      </c>
    </row>
    <row r="15" spans="1:56">
      <c r="A15" s="331">
        <v>107</v>
      </c>
      <c r="B15" s="45" t="s">
        <v>7</v>
      </c>
      <c r="C15" s="234">
        <v>2126</v>
      </c>
      <c r="D15" s="234">
        <v>2090</v>
      </c>
      <c r="E15" s="234">
        <v>2201</v>
      </c>
      <c r="F15" s="234">
        <v>2246</v>
      </c>
      <c r="G15" s="234">
        <v>2216</v>
      </c>
      <c r="H15" s="234">
        <v>2396</v>
      </c>
      <c r="I15" s="234">
        <v>2564</v>
      </c>
      <c r="J15" s="234">
        <v>2373</v>
      </c>
      <c r="K15" s="236">
        <v>2403</v>
      </c>
      <c r="L15" s="236">
        <v>6</v>
      </c>
      <c r="M15" s="236">
        <v>2</v>
      </c>
      <c r="N15" s="236">
        <v>1</v>
      </c>
      <c r="O15" s="236">
        <v>2</v>
      </c>
      <c r="P15" s="236">
        <v>1</v>
      </c>
      <c r="Q15" s="236">
        <v>1</v>
      </c>
      <c r="R15" s="236">
        <v>1</v>
      </c>
      <c r="S15" s="236">
        <v>2</v>
      </c>
      <c r="T15" s="236">
        <v>12</v>
      </c>
      <c r="U15" s="237">
        <f t="shared" si="2"/>
        <v>2.8222013170272815E-3</v>
      </c>
      <c r="V15" s="237">
        <f t="shared" si="0"/>
        <v>9.5693779904306223E-4</v>
      </c>
      <c r="W15" s="237">
        <f t="shared" si="0"/>
        <v>4.5433893684688776E-4</v>
      </c>
      <c r="X15" s="237">
        <f t="shared" si="0"/>
        <v>8.9047195013357077E-4</v>
      </c>
      <c r="Y15" s="237">
        <f t="shared" si="0"/>
        <v>4.512635379061372E-4</v>
      </c>
      <c r="Z15" s="237">
        <f t="shared" si="0"/>
        <v>4.1736227045075126E-4</v>
      </c>
      <c r="AA15" s="237">
        <f t="shared" si="0"/>
        <v>3.9001560062402497E-4</v>
      </c>
      <c r="AB15" s="237">
        <f t="shared" si="0"/>
        <v>8.4281500210703754E-4</v>
      </c>
      <c r="AC15" s="237">
        <f t="shared" si="0"/>
        <v>4.9937578027465668E-3</v>
      </c>
      <c r="AD15" s="234">
        <v>1571</v>
      </c>
      <c r="AE15" s="234">
        <v>1641</v>
      </c>
      <c r="AF15" s="234">
        <v>1611</v>
      </c>
      <c r="AG15" s="234">
        <v>1582</v>
      </c>
      <c r="AH15" s="234">
        <v>1557</v>
      </c>
      <c r="AI15" s="234">
        <v>1691</v>
      </c>
      <c r="AJ15" s="234">
        <v>1721</v>
      </c>
      <c r="AK15" s="234">
        <v>1718</v>
      </c>
      <c r="AL15" s="236">
        <v>1716</v>
      </c>
      <c r="AM15" s="236">
        <v>162</v>
      </c>
      <c r="AN15" s="236">
        <v>148</v>
      </c>
      <c r="AO15" s="236">
        <v>151</v>
      </c>
      <c r="AP15" s="236">
        <v>74</v>
      </c>
      <c r="AQ15" s="236">
        <v>44</v>
      </c>
      <c r="AR15" s="236">
        <v>80</v>
      </c>
      <c r="AS15" s="236">
        <v>8</v>
      </c>
      <c r="AT15" s="236">
        <v>14</v>
      </c>
      <c r="AU15" s="236">
        <v>65</v>
      </c>
      <c r="AV15" s="237">
        <f t="shared" si="3"/>
        <v>0.10311903246339911</v>
      </c>
      <c r="AW15" s="237">
        <f t="shared" si="1"/>
        <v>9.0188909201706274E-2</v>
      </c>
      <c r="AX15" s="237">
        <f t="shared" si="1"/>
        <v>9.3730602110490377E-2</v>
      </c>
      <c r="AY15" s="237">
        <f t="shared" si="1"/>
        <v>4.6776232616940583E-2</v>
      </c>
      <c r="AZ15" s="237">
        <f t="shared" si="1"/>
        <v>2.8259473346178548E-2</v>
      </c>
      <c r="BA15" s="237">
        <f t="shared" si="1"/>
        <v>4.730928444707274E-2</v>
      </c>
      <c r="BB15" s="237">
        <f t="shared" si="1"/>
        <v>4.6484601975595582E-3</v>
      </c>
      <c r="BC15" s="237">
        <f t="shared" si="1"/>
        <v>8.1490104772991845E-3</v>
      </c>
      <c r="BD15" s="237">
        <f t="shared" si="1"/>
        <v>3.787878787878788E-2</v>
      </c>
    </row>
    <row r="16" spans="1:56">
      <c r="A16" s="331">
        <v>108</v>
      </c>
      <c r="B16" s="45" t="s">
        <v>8</v>
      </c>
      <c r="C16" s="234">
        <v>7679</v>
      </c>
      <c r="D16" s="234">
        <v>7532</v>
      </c>
      <c r="E16" s="234">
        <v>7677</v>
      </c>
      <c r="F16" s="234">
        <v>7713</v>
      </c>
      <c r="G16" s="234">
        <v>7932</v>
      </c>
      <c r="H16" s="234">
        <v>8351</v>
      </c>
      <c r="I16" s="234">
        <v>8183</v>
      </c>
      <c r="J16" s="234">
        <v>8049</v>
      </c>
      <c r="K16" s="236">
        <v>8028</v>
      </c>
      <c r="L16" s="236">
        <v>31</v>
      </c>
      <c r="M16" s="236">
        <v>46</v>
      </c>
      <c r="N16" s="236">
        <v>11</v>
      </c>
      <c r="O16" s="236">
        <v>21</v>
      </c>
      <c r="P16" s="236">
        <v>4</v>
      </c>
      <c r="Q16" s="236">
        <v>5</v>
      </c>
      <c r="R16" s="236">
        <v>6</v>
      </c>
      <c r="S16" s="236">
        <v>5</v>
      </c>
      <c r="T16" s="236">
        <v>12</v>
      </c>
      <c r="U16" s="237">
        <f t="shared" si="2"/>
        <v>4.036983982289361E-3</v>
      </c>
      <c r="V16" s="237">
        <f t="shared" si="0"/>
        <v>6.1072756240042481E-3</v>
      </c>
      <c r="W16" s="237">
        <f t="shared" si="0"/>
        <v>1.4328513742347272E-3</v>
      </c>
      <c r="X16" s="237">
        <f t="shared" si="0"/>
        <v>2.7226760015558148E-3</v>
      </c>
      <c r="Y16" s="237">
        <f t="shared" si="0"/>
        <v>5.0428643469490675E-4</v>
      </c>
      <c r="Z16" s="237">
        <f t="shared" si="0"/>
        <v>5.9873069093521736E-4</v>
      </c>
      <c r="AA16" s="237">
        <f t="shared" si="0"/>
        <v>7.3322742270560915E-4</v>
      </c>
      <c r="AB16" s="237">
        <f t="shared" si="0"/>
        <v>6.2119517952540686E-4</v>
      </c>
      <c r="AC16" s="237">
        <f t="shared" si="0"/>
        <v>1.4947683109118087E-3</v>
      </c>
      <c r="AD16" s="234">
        <v>6251</v>
      </c>
      <c r="AE16" s="234">
        <v>6085</v>
      </c>
      <c r="AF16" s="234">
        <v>6138</v>
      </c>
      <c r="AG16" s="234">
        <v>6234</v>
      </c>
      <c r="AH16" s="234">
        <v>6447</v>
      </c>
      <c r="AI16" s="234">
        <v>6684</v>
      </c>
      <c r="AJ16" s="234">
        <v>7232</v>
      </c>
      <c r="AK16" s="234">
        <v>7788</v>
      </c>
      <c r="AL16" s="236">
        <v>7501</v>
      </c>
      <c r="AM16" s="236">
        <v>660</v>
      </c>
      <c r="AN16" s="236">
        <v>691</v>
      </c>
      <c r="AO16" s="236">
        <v>671</v>
      </c>
      <c r="AP16" s="236">
        <v>550</v>
      </c>
      <c r="AQ16" s="236">
        <v>259</v>
      </c>
      <c r="AR16" s="236">
        <v>301</v>
      </c>
      <c r="AS16" s="236">
        <v>107</v>
      </c>
      <c r="AT16" s="236">
        <v>164</v>
      </c>
      <c r="AU16" s="236">
        <v>263</v>
      </c>
      <c r="AV16" s="237">
        <f t="shared" si="3"/>
        <v>0.10558310670292753</v>
      </c>
      <c r="AW16" s="237">
        <f t="shared" si="1"/>
        <v>0.11355792933442892</v>
      </c>
      <c r="AX16" s="237">
        <f t="shared" si="1"/>
        <v>0.10931899641577061</v>
      </c>
      <c r="AY16" s="237">
        <f t="shared" si="1"/>
        <v>8.822585819698428E-2</v>
      </c>
      <c r="AZ16" s="237">
        <f t="shared" si="1"/>
        <v>4.0173724212812158E-2</v>
      </c>
      <c r="BA16" s="237">
        <f t="shared" si="1"/>
        <v>4.5032914422501499E-2</v>
      </c>
      <c r="BB16" s="237">
        <f t="shared" si="1"/>
        <v>1.4795353982300885E-2</v>
      </c>
      <c r="BC16" s="237">
        <f t="shared" si="1"/>
        <v>2.1058038007190548E-2</v>
      </c>
      <c r="BD16" s="237">
        <f t="shared" si="1"/>
        <v>3.5061991734435409E-2</v>
      </c>
    </row>
    <row r="17" spans="1:56">
      <c r="A17" s="331">
        <v>109</v>
      </c>
      <c r="B17" s="45" t="s">
        <v>9</v>
      </c>
      <c r="C17" s="234">
        <v>3849</v>
      </c>
      <c r="D17" s="234">
        <v>3928</v>
      </c>
      <c r="E17" s="234">
        <v>3976</v>
      </c>
      <c r="F17" s="234">
        <v>4041</v>
      </c>
      <c r="G17" s="234">
        <v>4102</v>
      </c>
      <c r="H17" s="234">
        <v>4124</v>
      </c>
      <c r="I17" s="234">
        <v>4256</v>
      </c>
      <c r="J17" s="234">
        <v>4316</v>
      </c>
      <c r="K17" s="236">
        <v>4279</v>
      </c>
      <c r="L17" s="236">
        <v>6</v>
      </c>
      <c r="M17" s="236">
        <v>8</v>
      </c>
      <c r="N17" s="236">
        <v>8</v>
      </c>
      <c r="O17" s="236">
        <v>2</v>
      </c>
      <c r="P17" s="236">
        <v>4</v>
      </c>
      <c r="Q17" s="236">
        <v>0</v>
      </c>
      <c r="R17" s="236">
        <v>4</v>
      </c>
      <c r="S17" s="236">
        <v>6</v>
      </c>
      <c r="T17" s="236">
        <v>12</v>
      </c>
      <c r="U17" s="237">
        <f t="shared" si="2"/>
        <v>1.558846453624318E-3</v>
      </c>
      <c r="V17" s="237">
        <f t="shared" si="0"/>
        <v>2.0366598778004071E-3</v>
      </c>
      <c r="W17" s="237">
        <f t="shared" si="0"/>
        <v>2.012072434607646E-3</v>
      </c>
      <c r="X17" s="237">
        <f t="shared" si="0"/>
        <v>4.9492699826775548E-4</v>
      </c>
      <c r="Y17" s="237">
        <f t="shared" si="0"/>
        <v>9.7513408093612868E-4</v>
      </c>
      <c r="Z17" s="237">
        <f t="shared" si="0"/>
        <v>0</v>
      </c>
      <c r="AA17" s="237">
        <f t="shared" si="0"/>
        <v>9.3984962406015032E-4</v>
      </c>
      <c r="AB17" s="237">
        <f t="shared" si="0"/>
        <v>1.3901760889712697E-3</v>
      </c>
      <c r="AC17" s="237">
        <f t="shared" si="0"/>
        <v>2.804393549894835E-3</v>
      </c>
      <c r="AD17" s="234">
        <v>3248</v>
      </c>
      <c r="AE17" s="234">
        <v>3039</v>
      </c>
      <c r="AF17" s="234">
        <v>3331</v>
      </c>
      <c r="AG17" s="234">
        <v>3206</v>
      </c>
      <c r="AH17" s="234">
        <v>2992</v>
      </c>
      <c r="AI17" s="234">
        <v>3360</v>
      </c>
      <c r="AJ17" s="234">
        <v>3268</v>
      </c>
      <c r="AK17" s="234">
        <v>3381</v>
      </c>
      <c r="AL17" s="236">
        <v>3278</v>
      </c>
      <c r="AM17" s="236">
        <v>110</v>
      </c>
      <c r="AN17" s="236">
        <v>189</v>
      </c>
      <c r="AO17" s="236">
        <v>102</v>
      </c>
      <c r="AP17" s="236">
        <v>125</v>
      </c>
      <c r="AQ17" s="236">
        <v>20</v>
      </c>
      <c r="AR17" s="236">
        <v>40</v>
      </c>
      <c r="AS17" s="236">
        <v>1</v>
      </c>
      <c r="AT17" s="236">
        <v>21</v>
      </c>
      <c r="AU17" s="236">
        <v>27</v>
      </c>
      <c r="AV17" s="237">
        <f t="shared" si="3"/>
        <v>3.3866995073891626E-2</v>
      </c>
      <c r="AW17" s="237">
        <f t="shared" si="1"/>
        <v>6.219151036525173E-2</v>
      </c>
      <c r="AX17" s="237">
        <f t="shared" si="1"/>
        <v>3.0621435004503154E-2</v>
      </c>
      <c r="AY17" s="237">
        <f t="shared" si="1"/>
        <v>3.898939488459139E-2</v>
      </c>
      <c r="AZ17" s="237">
        <f t="shared" si="1"/>
        <v>6.6844919786096255E-3</v>
      </c>
      <c r="BA17" s="237">
        <f t="shared" si="1"/>
        <v>1.1904761904761904E-2</v>
      </c>
      <c r="BB17" s="237">
        <f t="shared" si="1"/>
        <v>3.0599755201958382E-4</v>
      </c>
      <c r="BC17" s="237">
        <f t="shared" si="1"/>
        <v>6.2111801242236021E-3</v>
      </c>
      <c r="BD17" s="237">
        <f t="shared" si="1"/>
        <v>8.2367297132397797E-3</v>
      </c>
    </row>
    <row r="18" spans="1:56">
      <c r="A18" s="331">
        <v>110</v>
      </c>
      <c r="B18" s="45" t="s">
        <v>10</v>
      </c>
      <c r="C18" s="234">
        <v>7886</v>
      </c>
      <c r="D18" s="234">
        <v>7876</v>
      </c>
      <c r="E18" s="234">
        <v>7754</v>
      </c>
      <c r="F18" s="234">
        <v>7594</v>
      </c>
      <c r="G18" s="234">
        <v>7886</v>
      </c>
      <c r="H18" s="234">
        <v>8193</v>
      </c>
      <c r="I18" s="234">
        <v>8118</v>
      </c>
      <c r="J18" s="234">
        <v>7949</v>
      </c>
      <c r="K18" s="236">
        <v>7839</v>
      </c>
      <c r="L18" s="236">
        <v>63</v>
      </c>
      <c r="M18" s="236">
        <v>20</v>
      </c>
      <c r="N18" s="236">
        <v>42</v>
      </c>
      <c r="O18" s="236">
        <v>24</v>
      </c>
      <c r="P18" s="236">
        <v>6</v>
      </c>
      <c r="Q18" s="236">
        <v>30</v>
      </c>
      <c r="R18" s="236">
        <v>20</v>
      </c>
      <c r="S18" s="236">
        <v>25</v>
      </c>
      <c r="T18" s="236">
        <v>26</v>
      </c>
      <c r="U18" s="237">
        <f t="shared" si="2"/>
        <v>7.9888409840223173E-3</v>
      </c>
      <c r="V18" s="237">
        <f t="shared" si="0"/>
        <v>2.5393600812595226E-3</v>
      </c>
      <c r="W18" s="237">
        <f t="shared" si="0"/>
        <v>5.4165591952540625E-3</v>
      </c>
      <c r="X18" s="237">
        <f t="shared" si="0"/>
        <v>3.1603897814063736E-3</v>
      </c>
      <c r="Y18" s="237">
        <f t="shared" si="0"/>
        <v>7.6084199847831603E-4</v>
      </c>
      <c r="Z18" s="237">
        <f t="shared" si="0"/>
        <v>3.6616623947272062E-3</v>
      </c>
      <c r="AA18" s="237">
        <f t="shared" si="0"/>
        <v>2.4636610002463661E-3</v>
      </c>
      <c r="AB18" s="237">
        <f t="shared" si="0"/>
        <v>3.1450496917851301E-3</v>
      </c>
      <c r="AC18" s="237">
        <f t="shared" si="0"/>
        <v>3.3167495854063019E-3</v>
      </c>
      <c r="AD18" s="234">
        <v>4104</v>
      </c>
      <c r="AE18" s="234">
        <v>4324</v>
      </c>
      <c r="AF18" s="234">
        <v>4472</v>
      </c>
      <c r="AG18" s="234">
        <v>4498</v>
      </c>
      <c r="AH18" s="234">
        <v>4696</v>
      </c>
      <c r="AI18" s="234">
        <v>4978</v>
      </c>
      <c r="AJ18" s="234">
        <v>4977</v>
      </c>
      <c r="AK18" s="234">
        <v>5247</v>
      </c>
      <c r="AL18" s="236">
        <v>5348</v>
      </c>
      <c r="AM18" s="236">
        <v>289</v>
      </c>
      <c r="AN18" s="236">
        <v>228</v>
      </c>
      <c r="AO18" s="236">
        <v>206</v>
      </c>
      <c r="AP18" s="236">
        <v>164</v>
      </c>
      <c r="AQ18" s="236">
        <v>75</v>
      </c>
      <c r="AR18" s="236">
        <v>57</v>
      </c>
      <c r="AS18" s="236">
        <v>10</v>
      </c>
      <c r="AT18" s="236">
        <v>12</v>
      </c>
      <c r="AU18" s="236">
        <v>14</v>
      </c>
      <c r="AV18" s="237">
        <f t="shared" si="3"/>
        <v>7.0419103313840159E-2</v>
      </c>
      <c r="AW18" s="237">
        <f t="shared" si="1"/>
        <v>5.2728954671600367E-2</v>
      </c>
      <c r="AX18" s="237">
        <f t="shared" si="1"/>
        <v>4.606440071556351E-2</v>
      </c>
      <c r="AY18" s="237">
        <f t="shared" si="1"/>
        <v>3.646064917741218E-2</v>
      </c>
      <c r="AZ18" s="237">
        <f t="shared" si="1"/>
        <v>1.5971039182282792E-2</v>
      </c>
      <c r="BA18" s="237">
        <f t="shared" si="1"/>
        <v>1.1450381679389313E-2</v>
      </c>
      <c r="BB18" s="237">
        <f t="shared" si="1"/>
        <v>2.0092425155716293E-3</v>
      </c>
      <c r="BC18" s="237">
        <f t="shared" si="1"/>
        <v>2.2870211549456832E-3</v>
      </c>
      <c r="BD18" s="237">
        <f t="shared" si="1"/>
        <v>2.617801047120419E-3</v>
      </c>
    </row>
    <row r="19" spans="1:56">
      <c r="A19" s="331">
        <v>111</v>
      </c>
      <c r="B19" s="45" t="s">
        <v>11</v>
      </c>
      <c r="C19" s="234">
        <v>4869</v>
      </c>
      <c r="D19" s="234">
        <v>4775</v>
      </c>
      <c r="E19" s="234">
        <v>4708</v>
      </c>
      <c r="F19" s="234">
        <v>4722</v>
      </c>
      <c r="G19" s="234">
        <v>4701</v>
      </c>
      <c r="H19" s="234">
        <v>4774</v>
      </c>
      <c r="I19" s="234">
        <v>4902</v>
      </c>
      <c r="J19" s="234">
        <v>4844</v>
      </c>
      <c r="K19" s="236">
        <v>4876</v>
      </c>
      <c r="L19" s="236">
        <v>4</v>
      </c>
      <c r="M19" s="236">
        <v>1</v>
      </c>
      <c r="N19" s="236">
        <v>4</v>
      </c>
      <c r="O19" s="236">
        <v>1</v>
      </c>
      <c r="P19" s="236">
        <v>1</v>
      </c>
      <c r="Q19" s="236">
        <v>0</v>
      </c>
      <c r="R19" s="236">
        <v>2</v>
      </c>
      <c r="S19" s="236">
        <v>3</v>
      </c>
      <c r="T19" s="236">
        <v>7</v>
      </c>
      <c r="U19" s="237">
        <f t="shared" si="2"/>
        <v>8.2152392688437047E-4</v>
      </c>
      <c r="V19" s="237">
        <f t="shared" si="0"/>
        <v>2.094240837696335E-4</v>
      </c>
      <c r="W19" s="237">
        <f t="shared" si="0"/>
        <v>8.4961767204757861E-4</v>
      </c>
      <c r="X19" s="237">
        <f t="shared" si="0"/>
        <v>2.1177467174925878E-4</v>
      </c>
      <c r="Y19" s="237">
        <f t="shared" si="0"/>
        <v>2.1272069772388852E-4</v>
      </c>
      <c r="Z19" s="237">
        <f t="shared" si="0"/>
        <v>0</v>
      </c>
      <c r="AA19" s="237">
        <f t="shared" si="0"/>
        <v>4.0799673602611179E-4</v>
      </c>
      <c r="AB19" s="237">
        <f t="shared" si="0"/>
        <v>6.1932287365813374E-4</v>
      </c>
      <c r="AC19" s="237">
        <f t="shared" si="0"/>
        <v>1.435602953240361E-3</v>
      </c>
      <c r="AD19" s="234">
        <v>4318</v>
      </c>
      <c r="AE19" s="234">
        <v>4183</v>
      </c>
      <c r="AF19" s="234">
        <v>4161</v>
      </c>
      <c r="AG19" s="234">
        <v>3248</v>
      </c>
      <c r="AH19" s="234">
        <v>3237</v>
      </c>
      <c r="AI19" s="234">
        <v>3258</v>
      </c>
      <c r="AJ19" s="234">
        <v>3298</v>
      </c>
      <c r="AK19" s="234">
        <v>3400</v>
      </c>
      <c r="AL19" s="236">
        <v>3363</v>
      </c>
      <c r="AM19" s="236">
        <v>207</v>
      </c>
      <c r="AN19" s="236">
        <v>252</v>
      </c>
      <c r="AO19" s="236">
        <v>301</v>
      </c>
      <c r="AP19" s="236">
        <v>166</v>
      </c>
      <c r="AQ19" s="236">
        <v>97</v>
      </c>
      <c r="AR19" s="236">
        <v>107</v>
      </c>
      <c r="AS19" s="236">
        <v>35</v>
      </c>
      <c r="AT19" s="236">
        <v>102</v>
      </c>
      <c r="AU19" s="236">
        <v>150</v>
      </c>
      <c r="AV19" s="237">
        <f t="shared" si="3"/>
        <v>4.7938860583603519E-2</v>
      </c>
      <c r="AW19" s="237">
        <f t="shared" si="1"/>
        <v>6.0243844131006453E-2</v>
      </c>
      <c r="AX19" s="237">
        <f t="shared" si="1"/>
        <v>7.2338380197068008E-2</v>
      </c>
      <c r="AY19" s="237">
        <f t="shared" si="1"/>
        <v>5.1108374384236453E-2</v>
      </c>
      <c r="AZ19" s="237">
        <f t="shared" si="1"/>
        <v>2.9966017917825147E-2</v>
      </c>
      <c r="BA19" s="237">
        <f t="shared" si="1"/>
        <v>3.2842234499693063E-2</v>
      </c>
      <c r="BB19" s="237">
        <f t="shared" si="1"/>
        <v>1.0612492419648272E-2</v>
      </c>
      <c r="BC19" s="237">
        <f t="shared" si="1"/>
        <v>0.03</v>
      </c>
      <c r="BD19" s="237">
        <f t="shared" si="1"/>
        <v>4.4603033006244422E-2</v>
      </c>
    </row>
    <row r="20" spans="1:56">
      <c r="A20" s="331">
        <v>112</v>
      </c>
      <c r="B20" s="45" t="s">
        <v>12</v>
      </c>
      <c r="C20" s="234">
        <v>1993</v>
      </c>
      <c r="D20" s="234">
        <v>1938</v>
      </c>
      <c r="E20" s="234">
        <v>1940</v>
      </c>
      <c r="F20" s="234">
        <v>1943</v>
      </c>
      <c r="G20" s="234">
        <v>1914</v>
      </c>
      <c r="H20" s="234">
        <v>1969</v>
      </c>
      <c r="I20" s="234">
        <v>1959</v>
      </c>
      <c r="J20" s="234">
        <v>1948</v>
      </c>
      <c r="K20" s="236">
        <v>1900</v>
      </c>
      <c r="L20" s="236">
        <v>2</v>
      </c>
      <c r="M20" s="236">
        <v>2</v>
      </c>
      <c r="N20" s="236">
        <v>2</v>
      </c>
      <c r="O20" s="236">
        <v>0</v>
      </c>
      <c r="P20" s="236">
        <v>0</v>
      </c>
      <c r="Q20" s="236">
        <v>9</v>
      </c>
      <c r="R20" s="236">
        <v>0</v>
      </c>
      <c r="S20" s="236">
        <v>1</v>
      </c>
      <c r="T20" s="236">
        <v>2</v>
      </c>
      <c r="U20" s="237">
        <f t="shared" si="2"/>
        <v>1.0035122930255895E-3</v>
      </c>
      <c r="V20" s="237">
        <f t="shared" si="0"/>
        <v>1.0319917440660474E-3</v>
      </c>
      <c r="W20" s="237">
        <f t="shared" si="0"/>
        <v>1.0309278350515464E-3</v>
      </c>
      <c r="X20" s="237">
        <f t="shared" si="0"/>
        <v>0</v>
      </c>
      <c r="Y20" s="237">
        <f t="shared" si="0"/>
        <v>0</v>
      </c>
      <c r="Z20" s="237">
        <f t="shared" si="0"/>
        <v>4.5708481462671405E-3</v>
      </c>
      <c r="AA20" s="237">
        <f t="shared" si="0"/>
        <v>0</v>
      </c>
      <c r="AB20" s="237">
        <f t="shared" si="0"/>
        <v>5.1334702258726901E-4</v>
      </c>
      <c r="AC20" s="237">
        <f t="shared" si="0"/>
        <v>1.0526315789473684E-3</v>
      </c>
      <c r="AD20" s="234">
        <v>1996</v>
      </c>
      <c r="AE20" s="234">
        <v>1988</v>
      </c>
      <c r="AF20" s="234">
        <v>1971</v>
      </c>
      <c r="AG20" s="234">
        <v>1948</v>
      </c>
      <c r="AH20" s="234">
        <v>2065</v>
      </c>
      <c r="AI20" s="234">
        <v>2063</v>
      </c>
      <c r="AJ20" s="234">
        <v>2059</v>
      </c>
      <c r="AK20" s="234">
        <v>2115</v>
      </c>
      <c r="AL20" s="236">
        <v>2113</v>
      </c>
      <c r="AM20" s="236">
        <v>120</v>
      </c>
      <c r="AN20" s="236">
        <v>127</v>
      </c>
      <c r="AO20" s="236">
        <v>104</v>
      </c>
      <c r="AP20" s="236">
        <v>107</v>
      </c>
      <c r="AQ20" s="236">
        <v>26</v>
      </c>
      <c r="AR20" s="236">
        <v>79</v>
      </c>
      <c r="AS20" s="236">
        <v>42</v>
      </c>
      <c r="AT20" s="236">
        <v>81</v>
      </c>
      <c r="AU20" s="236">
        <v>120</v>
      </c>
      <c r="AV20" s="237">
        <f t="shared" si="3"/>
        <v>6.0120240480961921E-2</v>
      </c>
      <c r="AW20" s="237">
        <f t="shared" si="1"/>
        <v>6.3883299798792759E-2</v>
      </c>
      <c r="AX20" s="237">
        <f t="shared" si="1"/>
        <v>5.2765093860984269E-2</v>
      </c>
      <c r="AY20" s="237">
        <f t="shared" si="1"/>
        <v>5.4928131416837785E-2</v>
      </c>
      <c r="AZ20" s="237">
        <f t="shared" si="1"/>
        <v>1.2590799031476998E-2</v>
      </c>
      <c r="BA20" s="237">
        <f t="shared" si="1"/>
        <v>3.8293746970431412E-2</v>
      </c>
      <c r="BB20" s="237">
        <f t="shared" si="1"/>
        <v>2.0398251578436135E-2</v>
      </c>
      <c r="BC20" s="237">
        <f t="shared" si="1"/>
        <v>3.8297872340425532E-2</v>
      </c>
      <c r="BD20" s="237">
        <f t="shared" si="1"/>
        <v>5.6791292001893041E-2</v>
      </c>
    </row>
    <row r="21" spans="1:56">
      <c r="A21" s="331">
        <v>113</v>
      </c>
      <c r="B21" s="45" t="s">
        <v>13</v>
      </c>
      <c r="C21" s="234">
        <v>4810</v>
      </c>
      <c r="D21" s="234">
        <v>4752</v>
      </c>
      <c r="E21" s="234">
        <v>4598</v>
      </c>
      <c r="F21" s="234">
        <v>4518</v>
      </c>
      <c r="G21" s="234">
        <v>4604</v>
      </c>
      <c r="H21" s="234">
        <v>4561</v>
      </c>
      <c r="I21" s="234">
        <v>4524</v>
      </c>
      <c r="J21" s="234">
        <v>4370</v>
      </c>
      <c r="K21" s="236">
        <v>4327</v>
      </c>
      <c r="L21" s="236">
        <v>17</v>
      </c>
      <c r="M21" s="236">
        <v>16</v>
      </c>
      <c r="N21" s="236">
        <v>10</v>
      </c>
      <c r="O21" s="236">
        <v>9</v>
      </c>
      <c r="P21" s="236">
        <v>4</v>
      </c>
      <c r="Q21" s="236">
        <v>12</v>
      </c>
      <c r="R21" s="236">
        <v>9</v>
      </c>
      <c r="S21" s="236">
        <v>6</v>
      </c>
      <c r="T21" s="236">
        <v>1</v>
      </c>
      <c r="U21" s="237">
        <f t="shared" si="2"/>
        <v>3.5343035343035345E-3</v>
      </c>
      <c r="V21" s="237">
        <f t="shared" si="0"/>
        <v>3.3670033670033669E-3</v>
      </c>
      <c r="W21" s="237">
        <f t="shared" si="0"/>
        <v>2.1748586341887779E-3</v>
      </c>
      <c r="X21" s="237">
        <f t="shared" si="0"/>
        <v>1.9920318725099601E-3</v>
      </c>
      <c r="Y21" s="237">
        <f t="shared" si="0"/>
        <v>8.6880973066898344E-4</v>
      </c>
      <c r="Z21" s="237">
        <f t="shared" si="0"/>
        <v>2.6310019732514798E-3</v>
      </c>
      <c r="AA21" s="237">
        <f t="shared" si="0"/>
        <v>1.9893899204244032E-3</v>
      </c>
      <c r="AB21" s="237">
        <f t="shared" si="0"/>
        <v>1.3729977116704805E-3</v>
      </c>
      <c r="AC21" s="237">
        <f t="shared" si="0"/>
        <v>2.3110700254217703E-4</v>
      </c>
      <c r="AD21" s="234">
        <v>2698</v>
      </c>
      <c r="AE21" s="234">
        <v>2629</v>
      </c>
      <c r="AF21" s="234">
        <v>2638</v>
      </c>
      <c r="AG21" s="234">
        <v>2665</v>
      </c>
      <c r="AH21" s="234">
        <v>2561</v>
      </c>
      <c r="AI21" s="234">
        <v>2718</v>
      </c>
      <c r="AJ21" s="234">
        <v>2651</v>
      </c>
      <c r="AK21" s="234">
        <v>2787</v>
      </c>
      <c r="AL21" s="236">
        <v>2680</v>
      </c>
      <c r="AM21" s="236">
        <v>236</v>
      </c>
      <c r="AN21" s="236">
        <v>303</v>
      </c>
      <c r="AO21" s="236">
        <v>198</v>
      </c>
      <c r="AP21" s="236">
        <v>184</v>
      </c>
      <c r="AQ21" s="236">
        <v>90</v>
      </c>
      <c r="AR21" s="236">
        <v>95</v>
      </c>
      <c r="AS21" s="236">
        <v>98</v>
      </c>
      <c r="AT21" s="236">
        <v>70</v>
      </c>
      <c r="AU21" s="236">
        <v>101</v>
      </c>
      <c r="AV21" s="237">
        <f t="shared" si="3"/>
        <v>8.7472201630837659E-2</v>
      </c>
      <c r="AW21" s="237">
        <f t="shared" si="1"/>
        <v>0.11525294788893116</v>
      </c>
      <c r="AX21" s="237">
        <f t="shared" si="1"/>
        <v>7.5056861258529187E-2</v>
      </c>
      <c r="AY21" s="237">
        <f t="shared" si="1"/>
        <v>6.9043151969981245E-2</v>
      </c>
      <c r="AZ21" s="237">
        <f t="shared" si="1"/>
        <v>3.5142522452167126E-2</v>
      </c>
      <c r="BA21" s="237">
        <f t="shared" si="1"/>
        <v>3.4952170713760118E-2</v>
      </c>
      <c r="BB21" s="237">
        <f t="shared" si="1"/>
        <v>3.6967182195397963E-2</v>
      </c>
      <c r="BC21" s="237">
        <f t="shared" si="1"/>
        <v>2.5116612845353426E-2</v>
      </c>
      <c r="BD21" s="237">
        <f t="shared" si="1"/>
        <v>3.7686567164179105E-2</v>
      </c>
    </row>
    <row r="22" spans="1:56">
      <c r="A22" s="331">
        <v>114</v>
      </c>
      <c r="B22" s="45" t="s">
        <v>14</v>
      </c>
      <c r="C22" s="234">
        <v>5503</v>
      </c>
      <c r="D22" s="234">
        <v>5570</v>
      </c>
      <c r="E22" s="234">
        <v>5291</v>
      </c>
      <c r="F22" s="234">
        <v>5202</v>
      </c>
      <c r="G22" s="234">
        <v>5146</v>
      </c>
      <c r="H22" s="234">
        <v>5192</v>
      </c>
      <c r="I22" s="234">
        <v>5018</v>
      </c>
      <c r="J22" s="234">
        <v>4752</v>
      </c>
      <c r="K22" s="236">
        <v>4724</v>
      </c>
      <c r="L22" s="236">
        <v>7</v>
      </c>
      <c r="M22" s="236">
        <v>2</v>
      </c>
      <c r="N22" s="236">
        <v>4</v>
      </c>
      <c r="O22" s="236">
        <v>0</v>
      </c>
      <c r="P22" s="236">
        <v>2</v>
      </c>
      <c r="Q22" s="236">
        <v>4</v>
      </c>
      <c r="R22" s="236">
        <v>2</v>
      </c>
      <c r="S22" s="236">
        <v>2</v>
      </c>
      <c r="T22" s="236">
        <v>4</v>
      </c>
      <c r="U22" s="237">
        <f t="shared" si="2"/>
        <v>1.2720334363074686E-3</v>
      </c>
      <c r="V22" s="237">
        <f t="shared" si="0"/>
        <v>3.590664272890485E-4</v>
      </c>
      <c r="W22" s="237">
        <f t="shared" si="0"/>
        <v>7.5600075600075597E-4</v>
      </c>
      <c r="X22" s="237">
        <f t="shared" si="0"/>
        <v>0</v>
      </c>
      <c r="Y22" s="237">
        <f t="shared" si="0"/>
        <v>3.8865137971239797E-4</v>
      </c>
      <c r="Z22" s="237">
        <f t="shared" si="0"/>
        <v>7.7041602465331282E-4</v>
      </c>
      <c r="AA22" s="237">
        <f t="shared" si="0"/>
        <v>3.9856516540454366E-4</v>
      </c>
      <c r="AB22" s="237">
        <f t="shared" si="0"/>
        <v>4.2087542087542086E-4</v>
      </c>
      <c r="AC22" s="237">
        <f t="shared" si="0"/>
        <v>8.4674005080440302E-4</v>
      </c>
      <c r="AD22" s="234">
        <v>5401</v>
      </c>
      <c r="AE22" s="234">
        <v>5425</v>
      </c>
      <c r="AF22" s="234">
        <v>5315</v>
      </c>
      <c r="AG22" s="234">
        <v>5991</v>
      </c>
      <c r="AH22" s="234">
        <v>5843</v>
      </c>
      <c r="AI22" s="234">
        <v>5979</v>
      </c>
      <c r="AJ22" s="234">
        <v>5978</v>
      </c>
      <c r="AK22" s="234">
        <v>6054</v>
      </c>
      <c r="AL22" s="236">
        <v>5963</v>
      </c>
      <c r="AM22" s="236">
        <v>148</v>
      </c>
      <c r="AN22" s="236">
        <v>157</v>
      </c>
      <c r="AO22" s="236">
        <v>108</v>
      </c>
      <c r="AP22" s="236">
        <v>233</v>
      </c>
      <c r="AQ22" s="236">
        <v>61</v>
      </c>
      <c r="AR22" s="236">
        <v>80</v>
      </c>
      <c r="AS22" s="236">
        <v>28</v>
      </c>
      <c r="AT22" s="236">
        <v>64</v>
      </c>
      <c r="AU22" s="236">
        <v>111</v>
      </c>
      <c r="AV22" s="237">
        <f t="shared" si="3"/>
        <v>2.7402332901314573E-2</v>
      </c>
      <c r="AW22" s="237">
        <f t="shared" si="1"/>
        <v>2.8940092165898618E-2</v>
      </c>
      <c r="AX22" s="237">
        <f t="shared" si="1"/>
        <v>2.0319849482596426E-2</v>
      </c>
      <c r="AY22" s="237">
        <f t="shared" si="1"/>
        <v>3.8891670839592725E-2</v>
      </c>
      <c r="AZ22" s="237">
        <f t="shared" si="1"/>
        <v>1.0439842546637001E-2</v>
      </c>
      <c r="BA22" s="237">
        <f t="shared" si="1"/>
        <v>1.3380163907007862E-2</v>
      </c>
      <c r="BB22" s="237">
        <f t="shared" si="1"/>
        <v>4.6838407494145199E-3</v>
      </c>
      <c r="BC22" s="237">
        <f t="shared" si="1"/>
        <v>1.0571522960026428E-2</v>
      </c>
      <c r="BD22" s="237">
        <f t="shared" si="1"/>
        <v>1.8614791212476941E-2</v>
      </c>
    </row>
    <row r="23" spans="1:56">
      <c r="A23" s="331">
        <v>115</v>
      </c>
      <c r="B23" s="45" t="s">
        <v>15</v>
      </c>
      <c r="C23" s="234">
        <v>4037</v>
      </c>
      <c r="D23" s="234">
        <v>4361</v>
      </c>
      <c r="E23" s="234">
        <v>4309</v>
      </c>
      <c r="F23" s="234">
        <v>4187</v>
      </c>
      <c r="G23" s="234">
        <v>4189</v>
      </c>
      <c r="H23" s="234">
        <v>4226</v>
      </c>
      <c r="I23" s="234">
        <v>4038</v>
      </c>
      <c r="J23" s="234">
        <v>3809</v>
      </c>
      <c r="K23" s="236">
        <v>3769</v>
      </c>
      <c r="L23" s="236">
        <v>1</v>
      </c>
      <c r="M23" s="236">
        <v>1</v>
      </c>
      <c r="N23" s="236">
        <v>4</v>
      </c>
      <c r="O23" s="236">
        <v>1</v>
      </c>
      <c r="P23" s="236">
        <v>4</v>
      </c>
      <c r="Q23" s="236">
        <v>1</v>
      </c>
      <c r="R23" s="236">
        <v>4</v>
      </c>
      <c r="S23" s="236">
        <v>4</v>
      </c>
      <c r="T23" s="236">
        <v>1</v>
      </c>
      <c r="U23" s="237">
        <f t="shared" si="2"/>
        <v>2.4770869457517957E-4</v>
      </c>
      <c r="V23" s="237">
        <f t="shared" si="0"/>
        <v>2.2930520522815867E-4</v>
      </c>
      <c r="W23" s="237">
        <f t="shared" si="0"/>
        <v>9.2828962636342543E-4</v>
      </c>
      <c r="X23" s="237">
        <f t="shared" si="0"/>
        <v>2.3883448770002389E-4</v>
      </c>
      <c r="Y23" s="237">
        <f t="shared" si="0"/>
        <v>9.5488183337312006E-4</v>
      </c>
      <c r="Z23" s="237">
        <f t="shared" si="0"/>
        <v>2.3663038334122101E-4</v>
      </c>
      <c r="AA23" s="237">
        <f t="shared" si="0"/>
        <v>9.9058940069341253E-4</v>
      </c>
      <c r="AB23" s="237">
        <f t="shared" si="0"/>
        <v>1.0501443948542925E-3</v>
      </c>
      <c r="AC23" s="237">
        <f t="shared" si="0"/>
        <v>2.6532236667551072E-4</v>
      </c>
      <c r="AD23" s="234">
        <v>4113</v>
      </c>
      <c r="AE23" s="234">
        <v>4192</v>
      </c>
      <c r="AF23" s="234">
        <v>4054</v>
      </c>
      <c r="AG23" s="234">
        <v>3761</v>
      </c>
      <c r="AH23" s="234">
        <v>3609</v>
      </c>
      <c r="AI23" s="234">
        <v>3487</v>
      </c>
      <c r="AJ23" s="234">
        <v>3525</v>
      </c>
      <c r="AK23" s="234">
        <v>3512</v>
      </c>
      <c r="AL23" s="236">
        <v>3388</v>
      </c>
      <c r="AM23" s="236">
        <v>230</v>
      </c>
      <c r="AN23" s="236">
        <v>311</v>
      </c>
      <c r="AO23" s="236">
        <v>257</v>
      </c>
      <c r="AP23" s="236">
        <v>197</v>
      </c>
      <c r="AQ23" s="236">
        <v>111</v>
      </c>
      <c r="AR23" s="236">
        <v>37</v>
      </c>
      <c r="AS23" s="236">
        <v>10</v>
      </c>
      <c r="AT23" s="236">
        <v>15</v>
      </c>
      <c r="AU23" s="236">
        <v>27</v>
      </c>
      <c r="AV23" s="237">
        <f t="shared" si="3"/>
        <v>5.5920252856795527E-2</v>
      </c>
      <c r="AW23" s="237">
        <f t="shared" si="1"/>
        <v>7.4188931297709926E-2</v>
      </c>
      <c r="AX23" s="237">
        <f t="shared" si="1"/>
        <v>6.3394178589047848E-2</v>
      </c>
      <c r="AY23" s="237">
        <f t="shared" si="1"/>
        <v>5.2379686253655945E-2</v>
      </c>
      <c r="AZ23" s="237">
        <f t="shared" si="1"/>
        <v>3.0756442227763924E-2</v>
      </c>
      <c r="BA23" s="237">
        <f t="shared" si="1"/>
        <v>1.061084026383711E-2</v>
      </c>
      <c r="BB23" s="237">
        <f t="shared" si="1"/>
        <v>2.8368794326241137E-3</v>
      </c>
      <c r="BC23" s="237">
        <f t="shared" si="1"/>
        <v>4.2710706150341686E-3</v>
      </c>
      <c r="BD23" s="237">
        <f t="shared" si="1"/>
        <v>7.9693034238488784E-3</v>
      </c>
    </row>
    <row r="24" spans="1:56">
      <c r="A24" s="331">
        <v>116</v>
      </c>
      <c r="B24" s="45" t="s">
        <v>83</v>
      </c>
      <c r="C24" s="234">
        <v>589</v>
      </c>
      <c r="D24" s="234">
        <v>588</v>
      </c>
      <c r="E24" s="234">
        <v>618</v>
      </c>
      <c r="F24" s="234">
        <v>597</v>
      </c>
      <c r="G24" s="234">
        <v>633</v>
      </c>
      <c r="H24" s="234">
        <v>636</v>
      </c>
      <c r="I24" s="234">
        <v>608</v>
      </c>
      <c r="J24" s="234">
        <v>620</v>
      </c>
      <c r="K24" s="236">
        <v>563</v>
      </c>
      <c r="L24" s="236">
        <v>2</v>
      </c>
      <c r="M24" s="236">
        <v>2</v>
      </c>
      <c r="N24" s="236">
        <v>3</v>
      </c>
      <c r="O24" s="236">
        <v>1</v>
      </c>
      <c r="P24" s="236">
        <v>0</v>
      </c>
      <c r="Q24" s="236">
        <v>2</v>
      </c>
      <c r="R24" s="236">
        <v>0</v>
      </c>
      <c r="S24" s="236">
        <v>2</v>
      </c>
      <c r="T24" s="236">
        <v>1</v>
      </c>
      <c r="U24" s="237">
        <f t="shared" si="2"/>
        <v>3.3955857385398981E-3</v>
      </c>
      <c r="V24" s="237">
        <f t="shared" si="0"/>
        <v>3.4013605442176869E-3</v>
      </c>
      <c r="W24" s="237">
        <f t="shared" si="0"/>
        <v>4.8543689320388345E-3</v>
      </c>
      <c r="X24" s="237">
        <f t="shared" si="0"/>
        <v>1.6750418760469012E-3</v>
      </c>
      <c r="Y24" s="237">
        <f t="shared" si="0"/>
        <v>0</v>
      </c>
      <c r="Z24" s="237">
        <f t="shared" si="0"/>
        <v>3.1446540880503146E-3</v>
      </c>
      <c r="AA24" s="237">
        <f t="shared" si="0"/>
        <v>0</v>
      </c>
      <c r="AB24" s="237">
        <f t="shared" si="0"/>
        <v>3.2258064516129032E-3</v>
      </c>
      <c r="AC24" s="237">
        <f t="shared" si="0"/>
        <v>1.7761989342806395E-3</v>
      </c>
      <c r="AD24" s="234">
        <v>414</v>
      </c>
      <c r="AE24" s="234">
        <v>395</v>
      </c>
      <c r="AF24" s="234">
        <v>419</v>
      </c>
      <c r="AG24" s="234">
        <v>400</v>
      </c>
      <c r="AH24" s="234">
        <v>404</v>
      </c>
      <c r="AI24" s="234">
        <v>439</v>
      </c>
      <c r="AJ24" s="234">
        <v>461</v>
      </c>
      <c r="AK24" s="234">
        <v>500</v>
      </c>
      <c r="AL24" s="236">
        <v>505</v>
      </c>
      <c r="AM24" s="236">
        <v>41</v>
      </c>
      <c r="AN24" s="236">
        <v>44</v>
      </c>
      <c r="AO24" s="236">
        <v>21</v>
      </c>
      <c r="AP24" s="236">
        <v>14</v>
      </c>
      <c r="AQ24" s="236">
        <v>6</v>
      </c>
      <c r="AR24" s="236">
        <v>8</v>
      </c>
      <c r="AS24" s="236">
        <v>1</v>
      </c>
      <c r="AT24" s="236">
        <v>4</v>
      </c>
      <c r="AU24" s="236">
        <v>9</v>
      </c>
      <c r="AV24" s="237">
        <f t="shared" si="3"/>
        <v>9.9033816425120769E-2</v>
      </c>
      <c r="AW24" s="237">
        <f t="shared" si="1"/>
        <v>0.11139240506329114</v>
      </c>
      <c r="AX24" s="237">
        <f t="shared" si="1"/>
        <v>5.0119331742243436E-2</v>
      </c>
      <c r="AY24" s="237">
        <f t="shared" si="1"/>
        <v>3.5000000000000003E-2</v>
      </c>
      <c r="AZ24" s="237">
        <f t="shared" si="1"/>
        <v>1.4851485148514851E-2</v>
      </c>
      <c r="BA24" s="237">
        <f t="shared" si="1"/>
        <v>1.8223234624145785E-2</v>
      </c>
      <c r="BB24" s="237">
        <f t="shared" si="1"/>
        <v>2.1691973969631237E-3</v>
      </c>
      <c r="BC24" s="237">
        <f t="shared" si="1"/>
        <v>8.0000000000000002E-3</v>
      </c>
      <c r="BD24" s="237">
        <f t="shared" si="1"/>
        <v>1.782178217821782E-2</v>
      </c>
    </row>
    <row r="25" spans="1:56">
      <c r="A25" s="331">
        <v>117</v>
      </c>
      <c r="B25" s="45" t="s">
        <v>17</v>
      </c>
      <c r="C25" s="234">
        <v>692</v>
      </c>
      <c r="D25" s="234">
        <v>655</v>
      </c>
      <c r="E25" s="234">
        <v>641</v>
      </c>
      <c r="F25" s="234">
        <v>643</v>
      </c>
      <c r="G25" s="234">
        <v>660</v>
      </c>
      <c r="H25" s="234">
        <v>679</v>
      </c>
      <c r="I25" s="234">
        <v>673</v>
      </c>
      <c r="J25" s="234">
        <v>675</v>
      </c>
      <c r="K25" s="236">
        <v>677</v>
      </c>
      <c r="L25" s="236">
        <v>0</v>
      </c>
      <c r="M25" s="236">
        <v>0</v>
      </c>
      <c r="N25" s="236">
        <v>1</v>
      </c>
      <c r="O25" s="236">
        <v>0</v>
      </c>
      <c r="P25" s="236">
        <v>1</v>
      </c>
      <c r="Q25" s="236">
        <v>0</v>
      </c>
      <c r="R25" s="236">
        <v>0</v>
      </c>
      <c r="S25" s="236">
        <v>0</v>
      </c>
      <c r="T25" s="236">
        <v>1</v>
      </c>
      <c r="U25" s="237">
        <f t="shared" si="2"/>
        <v>0</v>
      </c>
      <c r="V25" s="237">
        <f t="shared" si="2"/>
        <v>0</v>
      </c>
      <c r="W25" s="237">
        <f t="shared" si="2"/>
        <v>1.5600624024960999E-3</v>
      </c>
      <c r="X25" s="237">
        <f t="shared" si="2"/>
        <v>0</v>
      </c>
      <c r="Y25" s="237">
        <f t="shared" si="2"/>
        <v>1.5151515151515152E-3</v>
      </c>
      <c r="Z25" s="237">
        <f t="shared" si="2"/>
        <v>0</v>
      </c>
      <c r="AA25" s="237">
        <f t="shared" si="2"/>
        <v>0</v>
      </c>
      <c r="AB25" s="237">
        <f t="shared" si="2"/>
        <v>0</v>
      </c>
      <c r="AC25" s="237">
        <f t="shared" si="2"/>
        <v>1.4771048744460858E-3</v>
      </c>
      <c r="AD25" s="234">
        <v>549</v>
      </c>
      <c r="AE25" s="234">
        <v>592</v>
      </c>
      <c r="AF25" s="234">
        <v>598</v>
      </c>
      <c r="AG25" s="234">
        <v>603</v>
      </c>
      <c r="AH25" s="234">
        <v>664</v>
      </c>
      <c r="AI25" s="234">
        <v>733</v>
      </c>
      <c r="AJ25" s="234">
        <v>790</v>
      </c>
      <c r="AK25" s="234">
        <v>800</v>
      </c>
      <c r="AL25" s="236">
        <v>801</v>
      </c>
      <c r="AM25" s="236">
        <v>68</v>
      </c>
      <c r="AN25" s="236">
        <v>72</v>
      </c>
      <c r="AO25" s="236">
        <v>65</v>
      </c>
      <c r="AP25" s="236">
        <v>62</v>
      </c>
      <c r="AQ25" s="236">
        <v>41</v>
      </c>
      <c r="AR25" s="236">
        <v>53</v>
      </c>
      <c r="AS25" s="236">
        <v>35</v>
      </c>
      <c r="AT25" s="236">
        <v>53</v>
      </c>
      <c r="AU25" s="236">
        <v>71</v>
      </c>
      <c r="AV25" s="237">
        <f t="shared" si="3"/>
        <v>0.12386156648451731</v>
      </c>
      <c r="AW25" s="237">
        <f t="shared" si="3"/>
        <v>0.12162162162162163</v>
      </c>
      <c r="AX25" s="237">
        <f t="shared" si="3"/>
        <v>0.10869565217391304</v>
      </c>
      <c r="AY25" s="237">
        <f t="shared" si="3"/>
        <v>0.10281923714759536</v>
      </c>
      <c r="AZ25" s="237">
        <f t="shared" si="3"/>
        <v>6.1746987951807226E-2</v>
      </c>
      <c r="BA25" s="237">
        <f t="shared" si="3"/>
        <v>7.2305593451568895E-2</v>
      </c>
      <c r="BB25" s="237">
        <f t="shared" si="3"/>
        <v>4.4303797468354431E-2</v>
      </c>
      <c r="BC25" s="237">
        <f t="shared" si="3"/>
        <v>6.6250000000000003E-2</v>
      </c>
      <c r="BD25" s="237">
        <f t="shared" si="3"/>
        <v>8.8639200998751555E-2</v>
      </c>
    </row>
    <row r="26" spans="1:56">
      <c r="A26" s="331">
        <v>118</v>
      </c>
      <c r="B26" s="45" t="s">
        <v>18</v>
      </c>
      <c r="C26" s="234">
        <v>5059</v>
      </c>
      <c r="D26" s="234">
        <v>4995</v>
      </c>
      <c r="E26" s="234">
        <v>5110</v>
      </c>
      <c r="F26" s="234">
        <v>5019</v>
      </c>
      <c r="G26" s="234">
        <v>5358</v>
      </c>
      <c r="H26" s="234">
        <v>5503</v>
      </c>
      <c r="I26" s="234">
        <v>5504</v>
      </c>
      <c r="J26" s="234">
        <v>5545</v>
      </c>
      <c r="K26" s="236">
        <v>5549</v>
      </c>
      <c r="L26" s="236">
        <v>15</v>
      </c>
      <c r="M26" s="236">
        <v>2</v>
      </c>
      <c r="N26" s="236">
        <v>8</v>
      </c>
      <c r="O26" s="236">
        <v>33</v>
      </c>
      <c r="P26" s="236">
        <v>13</v>
      </c>
      <c r="Q26" s="236">
        <v>5</v>
      </c>
      <c r="R26" s="236">
        <v>4</v>
      </c>
      <c r="S26" s="236">
        <v>20</v>
      </c>
      <c r="T26" s="236">
        <v>2</v>
      </c>
      <c r="U26" s="237">
        <f t="shared" si="2"/>
        <v>2.9650128483890096E-3</v>
      </c>
      <c r="V26" s="237">
        <f t="shared" si="2"/>
        <v>4.0040040040040042E-4</v>
      </c>
      <c r="W26" s="237">
        <f t="shared" si="2"/>
        <v>1.5655577299412916E-3</v>
      </c>
      <c r="X26" s="237">
        <f t="shared" si="2"/>
        <v>6.5750149432157803E-3</v>
      </c>
      <c r="Y26" s="237">
        <f t="shared" si="2"/>
        <v>2.4262784621127288E-3</v>
      </c>
      <c r="Z26" s="237">
        <f t="shared" si="2"/>
        <v>9.0859531164819184E-4</v>
      </c>
      <c r="AA26" s="237">
        <f t="shared" si="2"/>
        <v>7.2674418604651162E-4</v>
      </c>
      <c r="AB26" s="237">
        <f t="shared" si="2"/>
        <v>3.6068530207394047E-3</v>
      </c>
      <c r="AC26" s="237">
        <f t="shared" si="2"/>
        <v>3.6042530185619032E-4</v>
      </c>
      <c r="AD26" s="234">
        <v>4102</v>
      </c>
      <c r="AE26" s="234">
        <v>4247</v>
      </c>
      <c r="AF26" s="234">
        <v>4148</v>
      </c>
      <c r="AG26" s="234">
        <v>4311</v>
      </c>
      <c r="AH26" s="234">
        <v>4215</v>
      </c>
      <c r="AI26" s="234">
        <v>4613</v>
      </c>
      <c r="AJ26" s="234">
        <v>4640</v>
      </c>
      <c r="AK26" s="234">
        <v>4731</v>
      </c>
      <c r="AL26" s="236">
        <v>4717</v>
      </c>
      <c r="AM26" s="236">
        <v>173</v>
      </c>
      <c r="AN26" s="236">
        <v>174</v>
      </c>
      <c r="AO26" s="236">
        <v>208</v>
      </c>
      <c r="AP26" s="236">
        <v>177</v>
      </c>
      <c r="AQ26" s="236">
        <v>28</v>
      </c>
      <c r="AR26" s="236">
        <v>128</v>
      </c>
      <c r="AS26" s="236">
        <v>34</v>
      </c>
      <c r="AT26" s="236">
        <v>138</v>
      </c>
      <c r="AU26" s="236">
        <v>61</v>
      </c>
      <c r="AV26" s="237">
        <f t="shared" si="3"/>
        <v>4.2174549000487567E-2</v>
      </c>
      <c r="AW26" s="237">
        <f t="shared" si="3"/>
        <v>4.0970096538733222E-2</v>
      </c>
      <c r="AX26" s="237">
        <f t="shared" si="3"/>
        <v>5.0144648023143681E-2</v>
      </c>
      <c r="AY26" s="237">
        <f t="shared" si="3"/>
        <v>4.1057759220598469E-2</v>
      </c>
      <c r="AZ26" s="237">
        <f t="shared" si="3"/>
        <v>6.6429418742585998E-3</v>
      </c>
      <c r="BA26" s="237">
        <f t="shared" si="3"/>
        <v>2.7747669629308476E-2</v>
      </c>
      <c r="BB26" s="237">
        <f t="shared" si="3"/>
        <v>7.3275862068965516E-3</v>
      </c>
      <c r="BC26" s="237">
        <f t="shared" si="3"/>
        <v>2.9169308814204185E-2</v>
      </c>
      <c r="BD26" s="237">
        <f t="shared" si="3"/>
        <v>1.2931948272206912E-2</v>
      </c>
    </row>
    <row r="27" spans="1:56">
      <c r="A27" s="331">
        <v>119</v>
      </c>
      <c r="B27" s="45" t="s">
        <v>19</v>
      </c>
      <c r="C27" s="234">
        <v>14329</v>
      </c>
      <c r="D27" s="234">
        <v>14195</v>
      </c>
      <c r="E27" s="234">
        <v>14260</v>
      </c>
      <c r="F27" s="234">
        <v>14126</v>
      </c>
      <c r="G27" s="234">
        <v>14545</v>
      </c>
      <c r="H27" s="234">
        <v>14829</v>
      </c>
      <c r="I27" s="234">
        <v>14451</v>
      </c>
      <c r="J27" s="234">
        <v>14606</v>
      </c>
      <c r="K27" s="236">
        <v>14386</v>
      </c>
      <c r="L27" s="236">
        <v>24</v>
      </c>
      <c r="M27" s="236">
        <v>25</v>
      </c>
      <c r="N27" s="236">
        <v>13</v>
      </c>
      <c r="O27" s="236">
        <v>12</v>
      </c>
      <c r="P27" s="236">
        <v>4</v>
      </c>
      <c r="Q27" s="236">
        <v>10</v>
      </c>
      <c r="R27" s="236">
        <v>7</v>
      </c>
      <c r="S27" s="236">
        <v>9</v>
      </c>
      <c r="T27" s="236">
        <v>13</v>
      </c>
      <c r="U27" s="237">
        <f t="shared" si="2"/>
        <v>1.6749249773187242E-3</v>
      </c>
      <c r="V27" s="237">
        <f t="shared" si="2"/>
        <v>1.7611835153222965E-3</v>
      </c>
      <c r="W27" s="237">
        <f t="shared" si="2"/>
        <v>9.1164095371669006E-4</v>
      </c>
      <c r="X27" s="237">
        <f t="shared" si="2"/>
        <v>8.4949738071640941E-4</v>
      </c>
      <c r="Y27" s="237">
        <f t="shared" si="2"/>
        <v>2.750085940185631E-4</v>
      </c>
      <c r="Z27" s="237">
        <f t="shared" si="2"/>
        <v>6.7435430575224227E-4</v>
      </c>
      <c r="AA27" s="237">
        <f t="shared" si="2"/>
        <v>4.8439554356099926E-4</v>
      </c>
      <c r="AB27" s="237">
        <f t="shared" si="2"/>
        <v>6.1618512939887714E-4</v>
      </c>
      <c r="AC27" s="237">
        <f t="shared" si="2"/>
        <v>9.0365633254553036E-4</v>
      </c>
      <c r="AD27" s="234">
        <v>14132</v>
      </c>
      <c r="AE27" s="234">
        <v>13858</v>
      </c>
      <c r="AF27" s="234">
        <v>13542</v>
      </c>
      <c r="AG27" s="234">
        <v>13508</v>
      </c>
      <c r="AH27" s="234">
        <v>13362</v>
      </c>
      <c r="AI27" s="234">
        <v>13754</v>
      </c>
      <c r="AJ27" s="234">
        <v>14394</v>
      </c>
      <c r="AK27" s="234">
        <v>15151</v>
      </c>
      <c r="AL27" s="236">
        <v>13702</v>
      </c>
      <c r="AM27" s="236">
        <v>982</v>
      </c>
      <c r="AN27" s="236">
        <v>1246</v>
      </c>
      <c r="AO27" s="236">
        <v>930</v>
      </c>
      <c r="AP27" s="236">
        <v>700</v>
      </c>
      <c r="AQ27" s="236">
        <v>563</v>
      </c>
      <c r="AR27" s="236">
        <v>961</v>
      </c>
      <c r="AS27" s="236">
        <v>191</v>
      </c>
      <c r="AT27" s="236">
        <v>392</v>
      </c>
      <c r="AU27" s="236">
        <v>818</v>
      </c>
      <c r="AV27" s="237">
        <f t="shared" si="3"/>
        <v>6.9487687517690341E-2</v>
      </c>
      <c r="AW27" s="237">
        <f t="shared" si="3"/>
        <v>8.9911964208399475E-2</v>
      </c>
      <c r="AX27" s="237">
        <f t="shared" si="3"/>
        <v>6.867523260965884E-2</v>
      </c>
      <c r="AY27" s="237">
        <f t="shared" si="3"/>
        <v>5.1821143026354752E-2</v>
      </c>
      <c r="AZ27" s="237">
        <f t="shared" si="3"/>
        <v>4.2134411016314925E-2</v>
      </c>
      <c r="BA27" s="237">
        <f t="shared" si="3"/>
        <v>6.9870583103097281E-2</v>
      </c>
      <c r="BB27" s="237">
        <f t="shared" si="3"/>
        <v>1.326941781297763E-2</v>
      </c>
      <c r="BC27" s="237">
        <f t="shared" si="3"/>
        <v>2.587287967790905E-2</v>
      </c>
      <c r="BD27" s="237">
        <f t="shared" si="3"/>
        <v>5.9699313968763684E-2</v>
      </c>
    </row>
    <row r="28" spans="1:56">
      <c r="A28" s="331">
        <v>120</v>
      </c>
      <c r="B28" s="45" t="s">
        <v>85</v>
      </c>
      <c r="C28" s="234">
        <v>1198</v>
      </c>
      <c r="D28" s="234">
        <v>1176</v>
      </c>
      <c r="E28" s="234">
        <v>1162</v>
      </c>
      <c r="F28" s="234">
        <v>1103</v>
      </c>
      <c r="G28" s="234">
        <v>1143</v>
      </c>
      <c r="H28" s="234">
        <v>1226</v>
      </c>
      <c r="I28" s="234">
        <v>1251</v>
      </c>
      <c r="J28" s="234">
        <v>1221</v>
      </c>
      <c r="K28" s="236">
        <v>1196</v>
      </c>
      <c r="L28" s="236">
        <v>6</v>
      </c>
      <c r="M28" s="236">
        <v>1</v>
      </c>
      <c r="N28" s="236">
        <v>3</v>
      </c>
      <c r="O28" s="236">
        <v>2</v>
      </c>
      <c r="P28" s="236">
        <v>1</v>
      </c>
      <c r="Q28" s="236">
        <v>1</v>
      </c>
      <c r="R28" s="236">
        <v>5</v>
      </c>
      <c r="S28" s="236">
        <v>1</v>
      </c>
      <c r="T28" s="236">
        <v>4</v>
      </c>
      <c r="U28" s="237">
        <f t="shared" si="2"/>
        <v>5.008347245409015E-3</v>
      </c>
      <c r="V28" s="237">
        <f t="shared" si="2"/>
        <v>8.5034013605442174E-4</v>
      </c>
      <c r="W28" s="237">
        <f t="shared" si="2"/>
        <v>2.5817555938037868E-3</v>
      </c>
      <c r="X28" s="237">
        <f t="shared" si="2"/>
        <v>1.8132366273798731E-3</v>
      </c>
      <c r="Y28" s="237">
        <f t="shared" si="2"/>
        <v>8.7489063867016625E-4</v>
      </c>
      <c r="Z28" s="237">
        <f t="shared" si="2"/>
        <v>8.1566068515497557E-4</v>
      </c>
      <c r="AA28" s="237">
        <f t="shared" si="2"/>
        <v>3.9968025579536371E-3</v>
      </c>
      <c r="AB28" s="237">
        <f t="shared" si="2"/>
        <v>8.1900081900081905E-4</v>
      </c>
      <c r="AC28" s="237">
        <f t="shared" si="2"/>
        <v>3.3444816053511705E-3</v>
      </c>
      <c r="AD28" s="234">
        <v>1233</v>
      </c>
      <c r="AE28" s="234">
        <v>1193</v>
      </c>
      <c r="AF28" s="234">
        <v>1107</v>
      </c>
      <c r="AG28" s="234" t="e">
        <v>#N/A</v>
      </c>
      <c r="AH28" s="234" t="e">
        <v>#N/A</v>
      </c>
      <c r="AI28" s="234">
        <v>1034</v>
      </c>
      <c r="AJ28" s="234">
        <v>1089</v>
      </c>
      <c r="AK28" s="234">
        <v>1123</v>
      </c>
      <c r="AL28" s="236">
        <v>1197</v>
      </c>
      <c r="AM28" s="236">
        <v>32</v>
      </c>
      <c r="AN28" s="236">
        <v>37</v>
      </c>
      <c r="AO28" s="236">
        <v>44</v>
      </c>
      <c r="AP28" s="236" t="e">
        <v>#N/A</v>
      </c>
      <c r="AQ28" s="236">
        <v>19</v>
      </c>
      <c r="AR28" s="236">
        <v>18</v>
      </c>
      <c r="AS28" s="236">
        <v>12</v>
      </c>
      <c r="AT28" s="236">
        <v>31</v>
      </c>
      <c r="AU28" s="236">
        <v>45</v>
      </c>
      <c r="AV28" s="237">
        <f t="shared" si="3"/>
        <v>2.5952960259529603E-2</v>
      </c>
      <c r="AW28" s="237">
        <f t="shared" si="3"/>
        <v>3.1014249790444259E-2</v>
      </c>
      <c r="AX28" s="237">
        <f t="shared" si="3"/>
        <v>3.9747064137308039E-2</v>
      </c>
      <c r="AY28" s="237" t="e">
        <f t="shared" si="3"/>
        <v>#N/A</v>
      </c>
      <c r="AZ28" s="237" t="e">
        <f t="shared" si="3"/>
        <v>#N/A</v>
      </c>
      <c r="BA28" s="237">
        <f t="shared" si="3"/>
        <v>1.7408123791102514E-2</v>
      </c>
      <c r="BB28" s="237">
        <f t="shared" si="3"/>
        <v>1.1019283746556474E-2</v>
      </c>
      <c r="BC28" s="237">
        <f t="shared" si="3"/>
        <v>2.7604630454140695E-2</v>
      </c>
      <c r="BD28" s="237">
        <f t="shared" si="3"/>
        <v>3.7593984962406013E-2</v>
      </c>
    </row>
    <row r="29" spans="1:56">
      <c r="A29" s="331">
        <v>201</v>
      </c>
      <c r="B29" s="45" t="s">
        <v>21</v>
      </c>
      <c r="C29" s="234">
        <v>24935</v>
      </c>
      <c r="D29" s="234">
        <v>24996</v>
      </c>
      <c r="E29" s="234">
        <v>25158</v>
      </c>
      <c r="F29" s="234">
        <v>25704</v>
      </c>
      <c r="G29" s="234">
        <v>26499</v>
      </c>
      <c r="H29" s="234">
        <v>27177</v>
      </c>
      <c r="I29" s="234">
        <v>27496</v>
      </c>
      <c r="J29" s="234">
        <v>26648</v>
      </c>
      <c r="K29" s="236">
        <v>26972</v>
      </c>
      <c r="L29" s="236">
        <v>102</v>
      </c>
      <c r="M29" s="236">
        <v>62</v>
      </c>
      <c r="N29" s="236">
        <v>64</v>
      </c>
      <c r="O29" s="236">
        <v>70</v>
      </c>
      <c r="P29" s="236">
        <v>55</v>
      </c>
      <c r="Q29" s="236">
        <v>83</v>
      </c>
      <c r="R29" s="236">
        <v>77</v>
      </c>
      <c r="S29" s="236">
        <v>97</v>
      </c>
      <c r="T29" s="236">
        <v>96</v>
      </c>
      <c r="U29" s="237">
        <f t="shared" si="2"/>
        <v>4.0906356526970123E-3</v>
      </c>
      <c r="V29" s="237">
        <f t="shared" si="2"/>
        <v>2.4803968634981599E-3</v>
      </c>
      <c r="W29" s="237">
        <f t="shared" si="2"/>
        <v>2.543922410366484E-3</v>
      </c>
      <c r="X29" s="237">
        <f t="shared" si="2"/>
        <v>2.7233115468409588E-3</v>
      </c>
      <c r="Y29" s="237">
        <f t="shared" si="2"/>
        <v>2.0755500207555004E-3</v>
      </c>
      <c r="Z29" s="237">
        <f t="shared" si="2"/>
        <v>3.0540530595724326E-3</v>
      </c>
      <c r="AA29" s="237">
        <f t="shared" si="2"/>
        <v>2.8004073319755599E-3</v>
      </c>
      <c r="AB29" s="237">
        <f t="shared" si="2"/>
        <v>3.6400480336235366E-3</v>
      </c>
      <c r="AC29" s="237">
        <f t="shared" si="2"/>
        <v>3.5592466261308024E-3</v>
      </c>
      <c r="AD29" s="234">
        <v>17896</v>
      </c>
      <c r="AE29" s="234">
        <v>18178</v>
      </c>
      <c r="AF29" s="234">
        <v>18179</v>
      </c>
      <c r="AG29" s="234">
        <v>18614</v>
      </c>
      <c r="AH29" s="234">
        <v>19519</v>
      </c>
      <c r="AI29" s="234">
        <v>21069</v>
      </c>
      <c r="AJ29" s="234">
        <v>21973</v>
      </c>
      <c r="AK29" s="234">
        <v>22629</v>
      </c>
      <c r="AL29" s="236">
        <v>22756</v>
      </c>
      <c r="AM29" s="236">
        <v>1591</v>
      </c>
      <c r="AN29" s="236">
        <v>1364</v>
      </c>
      <c r="AO29" s="236">
        <v>1458</v>
      </c>
      <c r="AP29" s="236">
        <v>1088</v>
      </c>
      <c r="AQ29" s="236">
        <v>630</v>
      </c>
      <c r="AR29" s="236">
        <v>779</v>
      </c>
      <c r="AS29" s="236">
        <v>372</v>
      </c>
      <c r="AT29" s="236">
        <v>656</v>
      </c>
      <c r="AU29" s="236">
        <v>666</v>
      </c>
      <c r="AV29" s="237">
        <f t="shared" si="3"/>
        <v>8.890254805543138E-2</v>
      </c>
      <c r="AW29" s="237">
        <f t="shared" si="3"/>
        <v>7.50357575090769E-2</v>
      </c>
      <c r="AX29" s="237">
        <f t="shared" si="3"/>
        <v>8.020243137686342E-2</v>
      </c>
      <c r="AY29" s="237">
        <f t="shared" si="3"/>
        <v>5.845062855914903E-2</v>
      </c>
      <c r="AZ29" s="237">
        <f t="shared" si="3"/>
        <v>3.2276243660023567E-2</v>
      </c>
      <c r="BA29" s="237">
        <f t="shared" si="3"/>
        <v>3.6973752907114715E-2</v>
      </c>
      <c r="BB29" s="237">
        <f t="shared" si="3"/>
        <v>1.6929868474946524E-2</v>
      </c>
      <c r="BC29" s="237">
        <f t="shared" si="3"/>
        <v>2.8989349949180256E-2</v>
      </c>
      <c r="BD29" s="237">
        <f t="shared" si="3"/>
        <v>2.9267006503779221E-2</v>
      </c>
    </row>
    <row r="30" spans="1:56">
      <c r="A30" s="331">
        <v>202</v>
      </c>
      <c r="B30" s="45" t="s">
        <v>22</v>
      </c>
      <c r="C30" s="234">
        <v>7845</v>
      </c>
      <c r="D30" s="234">
        <v>7862</v>
      </c>
      <c r="E30" s="234">
        <v>7931</v>
      </c>
      <c r="F30" s="234">
        <v>8035</v>
      </c>
      <c r="G30" s="234">
        <v>8286</v>
      </c>
      <c r="H30" s="234">
        <v>8587</v>
      </c>
      <c r="I30" s="234">
        <v>8680</v>
      </c>
      <c r="J30" s="234">
        <v>8633</v>
      </c>
      <c r="K30" s="236">
        <v>8605</v>
      </c>
      <c r="L30" s="236">
        <v>14</v>
      </c>
      <c r="M30" s="236">
        <v>20</v>
      </c>
      <c r="N30" s="236">
        <v>14</v>
      </c>
      <c r="O30" s="236">
        <v>36</v>
      </c>
      <c r="P30" s="236">
        <v>6</v>
      </c>
      <c r="Q30" s="236">
        <v>17</v>
      </c>
      <c r="R30" s="236">
        <v>21</v>
      </c>
      <c r="S30" s="236">
        <v>13</v>
      </c>
      <c r="T30" s="236">
        <v>17</v>
      </c>
      <c r="U30" s="237">
        <f t="shared" si="2"/>
        <v>1.7845761631612492E-3</v>
      </c>
      <c r="V30" s="237">
        <f t="shared" si="2"/>
        <v>2.5438819638768763E-3</v>
      </c>
      <c r="W30" s="237">
        <f t="shared" si="2"/>
        <v>1.76522506619594E-3</v>
      </c>
      <c r="X30" s="237">
        <f t="shared" si="2"/>
        <v>4.4803982576228996E-3</v>
      </c>
      <c r="Y30" s="237">
        <f t="shared" si="2"/>
        <v>7.2411296162201298E-4</v>
      </c>
      <c r="Z30" s="237">
        <f t="shared" si="2"/>
        <v>1.9797368114591826E-3</v>
      </c>
      <c r="AA30" s="237">
        <f t="shared" si="2"/>
        <v>2.4193548387096775E-3</v>
      </c>
      <c r="AB30" s="237">
        <f t="shared" si="2"/>
        <v>1.505849646704506E-3</v>
      </c>
      <c r="AC30" s="237">
        <f t="shared" si="2"/>
        <v>1.9755955839628123E-3</v>
      </c>
      <c r="AD30" s="234">
        <v>6538</v>
      </c>
      <c r="AE30" s="234">
        <v>6582</v>
      </c>
      <c r="AF30" s="234">
        <v>6352</v>
      </c>
      <c r="AG30" s="234">
        <v>6281</v>
      </c>
      <c r="AH30" s="234">
        <v>6455</v>
      </c>
      <c r="AI30" s="234">
        <v>6722</v>
      </c>
      <c r="AJ30" s="234">
        <v>6763</v>
      </c>
      <c r="AK30" s="234">
        <v>7050</v>
      </c>
      <c r="AL30" s="236">
        <v>6839</v>
      </c>
      <c r="AM30" s="236">
        <v>566</v>
      </c>
      <c r="AN30" s="236">
        <v>737</v>
      </c>
      <c r="AO30" s="236">
        <v>639</v>
      </c>
      <c r="AP30" s="236">
        <v>610</v>
      </c>
      <c r="AQ30" s="236">
        <v>365</v>
      </c>
      <c r="AR30" s="236">
        <v>371</v>
      </c>
      <c r="AS30" s="236">
        <v>308</v>
      </c>
      <c r="AT30" s="236">
        <v>393</v>
      </c>
      <c r="AU30" s="236">
        <v>493</v>
      </c>
      <c r="AV30" s="237">
        <f t="shared" si="3"/>
        <v>8.6570816763536243E-2</v>
      </c>
      <c r="AW30" s="237">
        <f t="shared" si="3"/>
        <v>0.11197204497113339</v>
      </c>
      <c r="AX30" s="237">
        <f t="shared" si="3"/>
        <v>0.10059823677581864</v>
      </c>
      <c r="AY30" s="237">
        <f t="shared" si="3"/>
        <v>9.7118293265403596E-2</v>
      </c>
      <c r="AZ30" s="237">
        <f t="shared" si="3"/>
        <v>5.6545313710302095E-2</v>
      </c>
      <c r="BA30" s="237">
        <f t="shared" si="3"/>
        <v>5.5191907170484972E-2</v>
      </c>
      <c r="BB30" s="237">
        <f t="shared" si="3"/>
        <v>4.5541919266597661E-2</v>
      </c>
      <c r="BC30" s="237">
        <f t="shared" si="3"/>
        <v>5.5744680851063828E-2</v>
      </c>
      <c r="BD30" s="237">
        <f t="shared" si="3"/>
        <v>7.2086562362918549E-2</v>
      </c>
    </row>
    <row r="31" spans="1:56">
      <c r="A31" s="331">
        <v>203</v>
      </c>
      <c r="B31" s="45" t="s">
        <v>23</v>
      </c>
      <c r="C31" s="234">
        <v>7613</v>
      </c>
      <c r="D31" s="234">
        <v>7625</v>
      </c>
      <c r="E31" s="234">
        <v>7645</v>
      </c>
      <c r="F31" s="234">
        <v>6058</v>
      </c>
      <c r="G31" s="234">
        <v>6171</v>
      </c>
      <c r="H31" s="234">
        <v>6230</v>
      </c>
      <c r="I31" s="234">
        <v>6151</v>
      </c>
      <c r="J31" s="234">
        <v>5876</v>
      </c>
      <c r="K31" s="236">
        <v>6235</v>
      </c>
      <c r="L31" s="236">
        <v>29</v>
      </c>
      <c r="M31" s="236">
        <v>20</v>
      </c>
      <c r="N31" s="236">
        <v>17</v>
      </c>
      <c r="O31" s="236">
        <v>10</v>
      </c>
      <c r="P31" s="236">
        <v>13</v>
      </c>
      <c r="Q31" s="236">
        <v>6</v>
      </c>
      <c r="R31" s="236">
        <v>4</v>
      </c>
      <c r="S31" s="236">
        <v>13</v>
      </c>
      <c r="T31" s="236">
        <v>15</v>
      </c>
      <c r="U31" s="237">
        <f t="shared" si="2"/>
        <v>3.8092736109286746E-3</v>
      </c>
      <c r="V31" s="237">
        <f t="shared" si="2"/>
        <v>2.6229508196721311E-3</v>
      </c>
      <c r="W31" s="237">
        <f t="shared" si="2"/>
        <v>2.2236756049705689E-3</v>
      </c>
      <c r="X31" s="237">
        <f t="shared" si="2"/>
        <v>1.6507098052162431E-3</v>
      </c>
      <c r="Y31" s="237">
        <f t="shared" si="2"/>
        <v>2.1066277750769729E-3</v>
      </c>
      <c r="Z31" s="237">
        <f t="shared" si="2"/>
        <v>9.6308186195826644E-4</v>
      </c>
      <c r="AA31" s="237">
        <f t="shared" si="2"/>
        <v>6.5030076410339777E-4</v>
      </c>
      <c r="AB31" s="237">
        <f t="shared" si="2"/>
        <v>2.2123893805309734E-3</v>
      </c>
      <c r="AC31" s="237">
        <f t="shared" si="2"/>
        <v>2.4057738572574178E-3</v>
      </c>
      <c r="AD31" s="234">
        <v>6084</v>
      </c>
      <c r="AE31" s="234">
        <v>5790</v>
      </c>
      <c r="AF31" s="234">
        <v>5778</v>
      </c>
      <c r="AG31" s="234">
        <v>4965</v>
      </c>
      <c r="AH31" s="234">
        <v>5146</v>
      </c>
      <c r="AI31" s="234">
        <v>5430</v>
      </c>
      <c r="AJ31" s="234">
        <v>5598</v>
      </c>
      <c r="AK31" s="234">
        <v>5663</v>
      </c>
      <c r="AL31" s="236">
        <v>5550</v>
      </c>
      <c r="AM31" s="236">
        <v>370</v>
      </c>
      <c r="AN31" s="236">
        <v>375</v>
      </c>
      <c r="AO31" s="236">
        <v>336</v>
      </c>
      <c r="AP31" s="236">
        <v>409</v>
      </c>
      <c r="AQ31" s="236">
        <v>194</v>
      </c>
      <c r="AR31" s="236">
        <v>229</v>
      </c>
      <c r="AS31" s="236">
        <v>16</v>
      </c>
      <c r="AT31" s="236">
        <v>62</v>
      </c>
      <c r="AU31" s="236">
        <v>343</v>
      </c>
      <c r="AV31" s="237">
        <f t="shared" si="3"/>
        <v>6.0815253122945431E-2</v>
      </c>
      <c r="AW31" s="237">
        <f t="shared" si="3"/>
        <v>6.4766839378238336E-2</v>
      </c>
      <c r="AX31" s="237">
        <f t="shared" si="3"/>
        <v>5.8151609553478714E-2</v>
      </c>
      <c r="AY31" s="237">
        <f t="shared" si="3"/>
        <v>8.2376636455186308E-2</v>
      </c>
      <c r="AZ31" s="237">
        <f t="shared" si="3"/>
        <v>3.7699183832102606E-2</v>
      </c>
      <c r="BA31" s="237">
        <f t="shared" si="3"/>
        <v>4.2173112338858197E-2</v>
      </c>
      <c r="BB31" s="237">
        <f t="shared" si="3"/>
        <v>2.8581636298678098E-3</v>
      </c>
      <c r="BC31" s="237">
        <f t="shared" si="3"/>
        <v>1.0948260639237154E-2</v>
      </c>
      <c r="BD31" s="237">
        <f t="shared" si="3"/>
        <v>6.1801801801801802E-2</v>
      </c>
    </row>
    <row r="32" spans="1:56">
      <c r="A32" s="331">
        <v>204</v>
      </c>
      <c r="B32" s="45" t="s">
        <v>24</v>
      </c>
      <c r="C32" s="234">
        <v>521</v>
      </c>
      <c r="D32" s="234">
        <v>528</v>
      </c>
      <c r="E32" s="234">
        <v>526</v>
      </c>
      <c r="F32" s="234">
        <v>555</v>
      </c>
      <c r="G32" s="234">
        <v>554</v>
      </c>
      <c r="H32" s="234">
        <v>569</v>
      </c>
      <c r="I32" s="234">
        <v>570</v>
      </c>
      <c r="J32" s="234">
        <v>581</v>
      </c>
      <c r="K32" s="236">
        <v>579</v>
      </c>
      <c r="L32" s="236">
        <v>1</v>
      </c>
      <c r="M32" s="236">
        <v>2</v>
      </c>
      <c r="N32" s="236">
        <v>1</v>
      </c>
      <c r="O32" s="236">
        <v>0</v>
      </c>
      <c r="P32" s="236">
        <v>0</v>
      </c>
      <c r="Q32" s="236">
        <v>0</v>
      </c>
      <c r="R32" s="236">
        <v>0</v>
      </c>
      <c r="S32" s="236">
        <v>0</v>
      </c>
      <c r="T32" s="236">
        <v>2</v>
      </c>
      <c r="U32" s="237">
        <f t="shared" si="2"/>
        <v>1.9193857965451055E-3</v>
      </c>
      <c r="V32" s="237">
        <f t="shared" si="2"/>
        <v>3.787878787878788E-3</v>
      </c>
      <c r="W32" s="237">
        <f t="shared" si="2"/>
        <v>1.9011406844106464E-3</v>
      </c>
      <c r="X32" s="237">
        <f t="shared" si="2"/>
        <v>0</v>
      </c>
      <c r="Y32" s="237">
        <f t="shared" si="2"/>
        <v>0</v>
      </c>
      <c r="Z32" s="237">
        <f t="shared" si="2"/>
        <v>0</v>
      </c>
      <c r="AA32" s="237">
        <f t="shared" si="2"/>
        <v>0</v>
      </c>
      <c r="AB32" s="237">
        <f t="shared" si="2"/>
        <v>0</v>
      </c>
      <c r="AC32" s="237">
        <f t="shared" si="2"/>
        <v>3.4542314335060447E-3</v>
      </c>
      <c r="AD32" s="234">
        <v>619</v>
      </c>
      <c r="AE32" s="234">
        <v>684</v>
      </c>
      <c r="AF32" s="234">
        <v>668</v>
      </c>
      <c r="AG32" s="234">
        <v>663</v>
      </c>
      <c r="AH32" s="234">
        <v>746</v>
      </c>
      <c r="AI32" s="234">
        <v>758</v>
      </c>
      <c r="AJ32" s="234">
        <v>691</v>
      </c>
      <c r="AK32" s="234">
        <v>876</v>
      </c>
      <c r="AL32" s="236">
        <v>841</v>
      </c>
      <c r="AM32" s="236">
        <v>70</v>
      </c>
      <c r="AN32" s="236">
        <v>44</v>
      </c>
      <c r="AO32" s="236">
        <v>88</v>
      </c>
      <c r="AP32" s="236">
        <v>108</v>
      </c>
      <c r="AQ32" s="236">
        <v>45</v>
      </c>
      <c r="AR32" s="236">
        <v>52</v>
      </c>
      <c r="AS32" s="236">
        <v>1</v>
      </c>
      <c r="AT32" s="236">
        <v>78</v>
      </c>
      <c r="AU32" s="236">
        <v>110</v>
      </c>
      <c r="AV32" s="237">
        <f t="shared" si="3"/>
        <v>0.11308562197092084</v>
      </c>
      <c r="AW32" s="237">
        <f t="shared" si="3"/>
        <v>6.4327485380116955E-2</v>
      </c>
      <c r="AX32" s="237">
        <f t="shared" si="3"/>
        <v>0.1317365269461078</v>
      </c>
      <c r="AY32" s="237">
        <f t="shared" si="3"/>
        <v>0.16289592760180996</v>
      </c>
      <c r="AZ32" s="237">
        <f t="shared" si="3"/>
        <v>6.0321715817694369E-2</v>
      </c>
      <c r="BA32" s="237">
        <f t="shared" si="3"/>
        <v>6.860158311345646E-2</v>
      </c>
      <c r="BB32" s="237">
        <f t="shared" si="3"/>
        <v>1.4471780028943559E-3</v>
      </c>
      <c r="BC32" s="237">
        <f t="shared" si="3"/>
        <v>8.9041095890410954E-2</v>
      </c>
      <c r="BD32" s="237">
        <f t="shared" si="3"/>
        <v>0.13079667063020214</v>
      </c>
    </row>
    <row r="33" spans="1:56">
      <c r="A33" s="331">
        <v>205</v>
      </c>
      <c r="B33" s="45" t="s">
        <v>25</v>
      </c>
      <c r="C33" s="234">
        <v>2327</v>
      </c>
      <c r="D33" s="234">
        <v>2329</v>
      </c>
      <c r="E33" s="234">
        <v>2349</v>
      </c>
      <c r="F33" s="234">
        <v>2363</v>
      </c>
      <c r="G33" s="234">
        <v>2431</v>
      </c>
      <c r="H33" s="234">
        <v>2513</v>
      </c>
      <c r="I33" s="234">
        <v>2505</v>
      </c>
      <c r="J33" s="234">
        <v>2293</v>
      </c>
      <c r="K33" s="236">
        <v>2364</v>
      </c>
      <c r="L33" s="236">
        <v>4</v>
      </c>
      <c r="M33" s="236">
        <v>6</v>
      </c>
      <c r="N33" s="236">
        <v>10</v>
      </c>
      <c r="O33" s="236">
        <v>11</v>
      </c>
      <c r="P33" s="236">
        <v>3</v>
      </c>
      <c r="Q33" s="236">
        <v>2</v>
      </c>
      <c r="R33" s="236">
        <v>2</v>
      </c>
      <c r="S33" s="236">
        <v>3</v>
      </c>
      <c r="T33" s="236">
        <v>2</v>
      </c>
      <c r="U33" s="237">
        <f t="shared" si="2"/>
        <v>1.7189514396218307E-3</v>
      </c>
      <c r="V33" s="237">
        <f t="shared" si="2"/>
        <v>2.5762129669386004E-3</v>
      </c>
      <c r="W33" s="237">
        <f t="shared" si="2"/>
        <v>4.2571306939123031E-3</v>
      </c>
      <c r="X33" s="237">
        <f t="shared" si="2"/>
        <v>4.6550994498518834E-3</v>
      </c>
      <c r="Y33" s="237">
        <f t="shared" si="2"/>
        <v>1.2340600575894694E-3</v>
      </c>
      <c r="Z33" s="237">
        <f t="shared" si="2"/>
        <v>7.9586152009550337E-4</v>
      </c>
      <c r="AA33" s="237">
        <f t="shared" si="2"/>
        <v>7.9840319361277441E-4</v>
      </c>
      <c r="AB33" s="237">
        <f t="shared" si="2"/>
        <v>1.3083296990841692E-3</v>
      </c>
      <c r="AC33" s="237">
        <f t="shared" si="2"/>
        <v>8.4602368866328254E-4</v>
      </c>
      <c r="AD33" s="234">
        <v>2088</v>
      </c>
      <c r="AE33" s="234">
        <v>2078</v>
      </c>
      <c r="AF33" s="234">
        <v>2057</v>
      </c>
      <c r="AG33" s="234">
        <v>2145</v>
      </c>
      <c r="AH33" s="234">
        <v>2258</v>
      </c>
      <c r="AI33" s="234">
        <v>2426</v>
      </c>
      <c r="AJ33" s="234">
        <v>2508</v>
      </c>
      <c r="AK33" s="234">
        <v>2538</v>
      </c>
      <c r="AL33" s="236">
        <v>2650</v>
      </c>
      <c r="AM33" s="236">
        <v>103</v>
      </c>
      <c r="AN33" s="236">
        <v>110</v>
      </c>
      <c r="AO33" s="236">
        <v>149</v>
      </c>
      <c r="AP33" s="236">
        <v>185</v>
      </c>
      <c r="AQ33" s="236">
        <v>66</v>
      </c>
      <c r="AR33" s="236">
        <v>62</v>
      </c>
      <c r="AS33" s="236">
        <v>42</v>
      </c>
      <c r="AT33" s="236">
        <v>79</v>
      </c>
      <c r="AU33" s="236">
        <v>54</v>
      </c>
      <c r="AV33" s="237">
        <f t="shared" si="3"/>
        <v>4.9329501915708812E-2</v>
      </c>
      <c r="AW33" s="237">
        <f t="shared" si="3"/>
        <v>5.2935514918190568E-2</v>
      </c>
      <c r="AX33" s="237">
        <f t="shared" si="3"/>
        <v>7.2435585804569769E-2</v>
      </c>
      <c r="AY33" s="237">
        <f t="shared" si="3"/>
        <v>8.6247086247086241E-2</v>
      </c>
      <c r="AZ33" s="237">
        <f t="shared" si="3"/>
        <v>2.9229406554472984E-2</v>
      </c>
      <c r="BA33" s="237">
        <f t="shared" si="3"/>
        <v>2.5556471558120363E-2</v>
      </c>
      <c r="BB33" s="237">
        <f t="shared" si="3"/>
        <v>1.6746411483253589E-2</v>
      </c>
      <c r="BC33" s="237">
        <f t="shared" si="3"/>
        <v>3.1126871552403467E-2</v>
      </c>
      <c r="BD33" s="237">
        <f t="shared" si="3"/>
        <v>2.0377358490566037E-2</v>
      </c>
    </row>
    <row r="34" spans="1:56">
      <c r="A34" s="331">
        <v>206</v>
      </c>
      <c r="B34" s="45" t="s">
        <v>26</v>
      </c>
      <c r="C34" s="234">
        <v>3885</v>
      </c>
      <c r="D34" s="234">
        <v>3831</v>
      </c>
      <c r="E34" s="234">
        <v>3550</v>
      </c>
      <c r="F34" s="234">
        <v>3821</v>
      </c>
      <c r="G34" s="234">
        <v>3965</v>
      </c>
      <c r="H34" s="234">
        <v>4086</v>
      </c>
      <c r="I34" s="234">
        <v>4108</v>
      </c>
      <c r="J34" s="234">
        <v>4084</v>
      </c>
      <c r="K34" s="236">
        <v>3973</v>
      </c>
      <c r="L34" s="236">
        <v>12</v>
      </c>
      <c r="M34" s="236">
        <v>9</v>
      </c>
      <c r="N34" s="236">
        <v>7</v>
      </c>
      <c r="O34" s="236">
        <v>2</v>
      </c>
      <c r="P34" s="236">
        <v>2</v>
      </c>
      <c r="Q34" s="236">
        <v>9</v>
      </c>
      <c r="R34" s="236">
        <v>5</v>
      </c>
      <c r="S34" s="236">
        <v>3</v>
      </c>
      <c r="T34" s="236">
        <v>2</v>
      </c>
      <c r="U34" s="237">
        <f t="shared" si="2"/>
        <v>3.0888030888030888E-3</v>
      </c>
      <c r="V34" s="237">
        <f t="shared" si="2"/>
        <v>2.3492560689115116E-3</v>
      </c>
      <c r="W34" s="237">
        <f t="shared" si="2"/>
        <v>1.9718309859154928E-3</v>
      </c>
      <c r="X34" s="237">
        <f t="shared" si="2"/>
        <v>5.2342318764721273E-4</v>
      </c>
      <c r="Y34" s="237">
        <f t="shared" si="2"/>
        <v>5.0441361916771753E-4</v>
      </c>
      <c r="Z34" s="237">
        <f t="shared" si="2"/>
        <v>2.2026431718061676E-3</v>
      </c>
      <c r="AA34" s="237">
        <f t="shared" si="2"/>
        <v>1.2171372930866603E-3</v>
      </c>
      <c r="AB34" s="237">
        <f t="shared" si="2"/>
        <v>7.3457394711067578E-4</v>
      </c>
      <c r="AC34" s="237">
        <f t="shared" si="2"/>
        <v>5.0339793606846216E-4</v>
      </c>
      <c r="AD34" s="234">
        <v>3368</v>
      </c>
      <c r="AE34" s="234">
        <v>3317</v>
      </c>
      <c r="AF34" s="234">
        <v>3366</v>
      </c>
      <c r="AG34" s="234">
        <v>3332</v>
      </c>
      <c r="AH34" s="234">
        <v>3434</v>
      </c>
      <c r="AI34" s="234">
        <v>3577</v>
      </c>
      <c r="AJ34" s="234">
        <v>3610</v>
      </c>
      <c r="AK34" s="234">
        <v>3912</v>
      </c>
      <c r="AL34" s="236">
        <v>3766</v>
      </c>
      <c r="AM34" s="236">
        <v>249</v>
      </c>
      <c r="AN34" s="236">
        <v>180</v>
      </c>
      <c r="AO34" s="236">
        <v>177</v>
      </c>
      <c r="AP34" s="236">
        <v>274</v>
      </c>
      <c r="AQ34" s="236">
        <v>43</v>
      </c>
      <c r="AR34" s="236">
        <v>120</v>
      </c>
      <c r="AS34" s="236">
        <v>69</v>
      </c>
      <c r="AT34" s="236">
        <v>126</v>
      </c>
      <c r="AU34" s="236">
        <v>140</v>
      </c>
      <c r="AV34" s="237">
        <f t="shared" si="3"/>
        <v>7.393111638954869E-2</v>
      </c>
      <c r="AW34" s="237">
        <f t="shared" si="3"/>
        <v>5.4265902924329215E-2</v>
      </c>
      <c r="AX34" s="237">
        <f t="shared" si="3"/>
        <v>5.2584670231729053E-2</v>
      </c>
      <c r="AY34" s="237">
        <f t="shared" si="3"/>
        <v>8.2232893157262898E-2</v>
      </c>
      <c r="AZ34" s="237">
        <f t="shared" si="3"/>
        <v>1.2521840419336051E-2</v>
      </c>
      <c r="BA34" s="237">
        <f t="shared" si="3"/>
        <v>3.3547665641599105E-2</v>
      </c>
      <c r="BB34" s="237">
        <f t="shared" si="3"/>
        <v>1.9113573407202215E-2</v>
      </c>
      <c r="BC34" s="237">
        <f t="shared" si="3"/>
        <v>3.2208588957055216E-2</v>
      </c>
      <c r="BD34" s="237">
        <f t="shared" si="3"/>
        <v>3.717472118959108E-2</v>
      </c>
    </row>
    <row r="35" spans="1:56">
      <c r="A35" s="331">
        <v>207</v>
      </c>
      <c r="B35" s="45" t="s">
        <v>27</v>
      </c>
      <c r="C35" s="234">
        <v>3159</v>
      </c>
      <c r="D35" s="234">
        <v>3109</v>
      </c>
      <c r="E35" s="234">
        <v>3073</v>
      </c>
      <c r="F35" s="234">
        <v>3134</v>
      </c>
      <c r="G35" s="234">
        <v>3188</v>
      </c>
      <c r="H35" s="234">
        <v>3196</v>
      </c>
      <c r="I35" s="234">
        <v>3141</v>
      </c>
      <c r="J35" s="234">
        <v>3081</v>
      </c>
      <c r="K35" s="236">
        <v>3086</v>
      </c>
      <c r="L35" s="236">
        <v>4</v>
      </c>
      <c r="M35" s="236">
        <v>1</v>
      </c>
      <c r="N35" s="236">
        <v>2</v>
      </c>
      <c r="O35" s="236">
        <v>1</v>
      </c>
      <c r="P35" s="236">
        <v>0</v>
      </c>
      <c r="Q35" s="236">
        <v>2</v>
      </c>
      <c r="R35" s="236">
        <v>2</v>
      </c>
      <c r="S35" s="236">
        <v>1</v>
      </c>
      <c r="T35" s="236">
        <v>0</v>
      </c>
      <c r="U35" s="237">
        <f t="shared" si="2"/>
        <v>1.2662234884457107E-3</v>
      </c>
      <c r="V35" s="237">
        <f t="shared" si="2"/>
        <v>3.2164683177870698E-4</v>
      </c>
      <c r="W35" s="237">
        <f t="shared" si="2"/>
        <v>6.5082980800520659E-4</v>
      </c>
      <c r="X35" s="237">
        <f t="shared" si="2"/>
        <v>3.1908104658583282E-4</v>
      </c>
      <c r="Y35" s="237">
        <f t="shared" si="2"/>
        <v>0</v>
      </c>
      <c r="Z35" s="237">
        <f t="shared" si="2"/>
        <v>6.2578222778473093E-4</v>
      </c>
      <c r="AA35" s="237">
        <f t="shared" si="2"/>
        <v>6.3673989175421842E-4</v>
      </c>
      <c r="AB35" s="237">
        <f t="shared" si="2"/>
        <v>3.2456994482310937E-4</v>
      </c>
      <c r="AC35" s="237">
        <f t="shared" si="2"/>
        <v>0</v>
      </c>
      <c r="AD35" s="234">
        <v>3271</v>
      </c>
      <c r="AE35" s="234">
        <v>3305</v>
      </c>
      <c r="AF35" s="234">
        <v>3322</v>
      </c>
      <c r="AG35" s="234">
        <v>3356</v>
      </c>
      <c r="AH35" s="234">
        <v>3562</v>
      </c>
      <c r="AI35" s="234">
        <v>3537</v>
      </c>
      <c r="AJ35" s="234">
        <v>3476</v>
      </c>
      <c r="AK35" s="234">
        <v>3634</v>
      </c>
      <c r="AL35" s="236">
        <v>3215</v>
      </c>
      <c r="AM35" s="236">
        <v>443</v>
      </c>
      <c r="AN35" s="236">
        <v>480</v>
      </c>
      <c r="AO35" s="236">
        <v>361</v>
      </c>
      <c r="AP35" s="236">
        <v>306</v>
      </c>
      <c r="AQ35" s="236">
        <v>185</v>
      </c>
      <c r="AR35" s="236">
        <v>246</v>
      </c>
      <c r="AS35" s="236">
        <v>17</v>
      </c>
      <c r="AT35" s="236">
        <v>104</v>
      </c>
      <c r="AU35" s="236">
        <v>259</v>
      </c>
      <c r="AV35" s="237">
        <f t="shared" si="3"/>
        <v>0.13543258942219505</v>
      </c>
      <c r="AW35" s="237">
        <f t="shared" si="3"/>
        <v>0.14523449319213314</v>
      </c>
      <c r="AX35" s="237">
        <f t="shared" si="3"/>
        <v>0.10866947621914509</v>
      </c>
      <c r="AY35" s="237">
        <f t="shared" si="3"/>
        <v>9.1179976162097734E-2</v>
      </c>
      <c r="AZ35" s="237">
        <f t="shared" si="3"/>
        <v>5.1937113980909604E-2</v>
      </c>
      <c r="BA35" s="237">
        <f t="shared" si="3"/>
        <v>6.955046649703138E-2</v>
      </c>
      <c r="BB35" s="237">
        <f t="shared" si="3"/>
        <v>4.890678941311853E-3</v>
      </c>
      <c r="BC35" s="237">
        <f t="shared" si="3"/>
        <v>2.8618602091359385E-2</v>
      </c>
      <c r="BD35" s="237">
        <f t="shared" si="3"/>
        <v>8.0559875583203738E-2</v>
      </c>
    </row>
    <row r="36" spans="1:56">
      <c r="A36" s="331">
        <v>208</v>
      </c>
      <c r="B36" s="45" t="s">
        <v>28</v>
      </c>
      <c r="C36" s="234">
        <v>2899</v>
      </c>
      <c r="D36" s="234">
        <v>2948</v>
      </c>
      <c r="E36" s="234">
        <v>2975</v>
      </c>
      <c r="F36" s="234">
        <v>3017</v>
      </c>
      <c r="G36" s="234">
        <v>3084</v>
      </c>
      <c r="H36" s="234">
        <v>3146</v>
      </c>
      <c r="I36" s="234">
        <v>3108</v>
      </c>
      <c r="J36" s="234">
        <v>3029</v>
      </c>
      <c r="K36" s="236">
        <v>3067</v>
      </c>
      <c r="L36" s="236">
        <v>4</v>
      </c>
      <c r="M36" s="236">
        <v>11</v>
      </c>
      <c r="N36" s="236">
        <v>4</v>
      </c>
      <c r="O36" s="236">
        <v>4</v>
      </c>
      <c r="P36" s="236">
        <v>2</v>
      </c>
      <c r="Q36" s="236">
        <v>2</v>
      </c>
      <c r="R36" s="236">
        <v>12</v>
      </c>
      <c r="S36" s="236">
        <v>5</v>
      </c>
      <c r="T36" s="236">
        <v>3</v>
      </c>
      <c r="U36" s="237">
        <f t="shared" si="2"/>
        <v>1.3797861331493618E-3</v>
      </c>
      <c r="V36" s="237">
        <f t="shared" si="2"/>
        <v>3.7313432835820895E-3</v>
      </c>
      <c r="W36" s="237">
        <f t="shared" si="2"/>
        <v>1.3445378151260505E-3</v>
      </c>
      <c r="X36" s="237">
        <f t="shared" si="2"/>
        <v>1.325820351342393E-3</v>
      </c>
      <c r="Y36" s="237">
        <f t="shared" si="2"/>
        <v>6.485084306095979E-4</v>
      </c>
      <c r="Z36" s="237">
        <f t="shared" si="2"/>
        <v>6.3572790845518119E-4</v>
      </c>
      <c r="AA36" s="237">
        <f t="shared" si="2"/>
        <v>3.8610038610038611E-3</v>
      </c>
      <c r="AB36" s="237">
        <f t="shared" si="2"/>
        <v>1.6507098052162431E-3</v>
      </c>
      <c r="AC36" s="237">
        <f t="shared" si="2"/>
        <v>9.7815454841865008E-4</v>
      </c>
      <c r="AD36" s="234">
        <v>2065</v>
      </c>
      <c r="AE36" s="234">
        <v>2124</v>
      </c>
      <c r="AF36" s="234">
        <v>2067</v>
      </c>
      <c r="AG36" s="234">
        <v>2085</v>
      </c>
      <c r="AH36" s="234">
        <v>2096</v>
      </c>
      <c r="AI36" s="234">
        <v>2276</v>
      </c>
      <c r="AJ36" s="234">
        <v>2321</v>
      </c>
      <c r="AK36" s="234">
        <v>2530</v>
      </c>
      <c r="AL36" s="236">
        <v>2529</v>
      </c>
      <c r="AM36" s="236">
        <v>135</v>
      </c>
      <c r="AN36" s="236">
        <v>107</v>
      </c>
      <c r="AO36" s="236">
        <v>101</v>
      </c>
      <c r="AP36" s="236">
        <v>62</v>
      </c>
      <c r="AQ36" s="236">
        <v>44</v>
      </c>
      <c r="AR36" s="236">
        <v>62</v>
      </c>
      <c r="AS36" s="236">
        <v>4</v>
      </c>
      <c r="AT36" s="236">
        <v>60</v>
      </c>
      <c r="AU36" s="236">
        <v>37</v>
      </c>
      <c r="AV36" s="237">
        <f t="shared" si="3"/>
        <v>6.5375302663438259E-2</v>
      </c>
      <c r="AW36" s="237">
        <f t="shared" si="3"/>
        <v>5.0376647834274951E-2</v>
      </c>
      <c r="AX36" s="237">
        <f t="shared" si="3"/>
        <v>4.8863086598935658E-2</v>
      </c>
      <c r="AY36" s="237">
        <f t="shared" si="3"/>
        <v>2.9736211031175061E-2</v>
      </c>
      <c r="AZ36" s="237">
        <f t="shared" si="3"/>
        <v>2.0992366412213741E-2</v>
      </c>
      <c r="BA36" s="237">
        <f t="shared" si="3"/>
        <v>2.7240773286467488E-2</v>
      </c>
      <c r="BB36" s="237">
        <f t="shared" si="3"/>
        <v>1.7233950883239983E-3</v>
      </c>
      <c r="BC36" s="237">
        <f t="shared" si="3"/>
        <v>2.3715415019762844E-2</v>
      </c>
      <c r="BD36" s="237">
        <f t="shared" si="3"/>
        <v>1.4630288651640965E-2</v>
      </c>
    </row>
    <row r="37" spans="1:56">
      <c r="A37" s="331">
        <v>209</v>
      </c>
      <c r="B37" s="45" t="s">
        <v>29</v>
      </c>
      <c r="C37" s="234">
        <v>2134</v>
      </c>
      <c r="D37" s="234">
        <v>2170</v>
      </c>
      <c r="E37" s="234">
        <v>2181</v>
      </c>
      <c r="F37" s="234">
        <v>2221</v>
      </c>
      <c r="G37" s="234">
        <v>2293</v>
      </c>
      <c r="H37" s="234">
        <v>2328</v>
      </c>
      <c r="I37" s="234">
        <v>2340</v>
      </c>
      <c r="J37" s="234">
        <v>2288</v>
      </c>
      <c r="K37" s="236">
        <v>2260</v>
      </c>
      <c r="L37" s="236">
        <v>7</v>
      </c>
      <c r="M37" s="236">
        <v>9</v>
      </c>
      <c r="N37" s="236">
        <v>4</v>
      </c>
      <c r="O37" s="236">
        <v>6</v>
      </c>
      <c r="P37" s="236">
        <v>1</v>
      </c>
      <c r="Q37" s="236">
        <v>3</v>
      </c>
      <c r="R37" s="236">
        <v>1</v>
      </c>
      <c r="S37" s="236">
        <v>0</v>
      </c>
      <c r="T37" s="236">
        <v>0</v>
      </c>
      <c r="U37" s="237">
        <f t="shared" si="2"/>
        <v>3.2802249297094657E-3</v>
      </c>
      <c r="V37" s="237">
        <f t="shared" si="2"/>
        <v>4.1474654377880189E-3</v>
      </c>
      <c r="W37" s="237">
        <f t="shared" si="2"/>
        <v>1.8340210912425492E-3</v>
      </c>
      <c r="X37" s="237">
        <f t="shared" si="2"/>
        <v>2.7014858171994596E-3</v>
      </c>
      <c r="Y37" s="237">
        <f t="shared" si="2"/>
        <v>4.3610989969472308E-4</v>
      </c>
      <c r="Z37" s="237">
        <f t="shared" si="2"/>
        <v>1.288659793814433E-3</v>
      </c>
      <c r="AA37" s="237">
        <f t="shared" si="2"/>
        <v>4.2735042735042735E-4</v>
      </c>
      <c r="AB37" s="237">
        <f t="shared" si="2"/>
        <v>0</v>
      </c>
      <c r="AC37" s="237">
        <f t="shared" si="2"/>
        <v>0</v>
      </c>
      <c r="AD37" s="234">
        <v>1994</v>
      </c>
      <c r="AE37" s="234">
        <v>1978</v>
      </c>
      <c r="AF37" s="234">
        <v>1831</v>
      </c>
      <c r="AG37" s="234">
        <v>1760</v>
      </c>
      <c r="AH37" s="234">
        <v>1727</v>
      </c>
      <c r="AI37" s="234">
        <v>1688</v>
      </c>
      <c r="AJ37" s="234">
        <v>1957</v>
      </c>
      <c r="AK37" s="234">
        <v>2288</v>
      </c>
      <c r="AL37" s="236">
        <v>2225</v>
      </c>
      <c r="AM37" s="236">
        <v>138</v>
      </c>
      <c r="AN37" s="236">
        <v>285</v>
      </c>
      <c r="AO37" s="236">
        <v>251</v>
      </c>
      <c r="AP37" s="236">
        <v>198</v>
      </c>
      <c r="AQ37" s="236">
        <v>151</v>
      </c>
      <c r="AR37" s="236">
        <v>105</v>
      </c>
      <c r="AS37" s="236">
        <v>8</v>
      </c>
      <c r="AT37" s="236">
        <v>6</v>
      </c>
      <c r="AU37" s="236">
        <v>25</v>
      </c>
      <c r="AV37" s="237">
        <f t="shared" si="3"/>
        <v>6.9207622868605823E-2</v>
      </c>
      <c r="AW37" s="237">
        <f t="shared" si="3"/>
        <v>0.14408493427704752</v>
      </c>
      <c r="AX37" s="237">
        <f t="shared" si="3"/>
        <v>0.13708356089568541</v>
      </c>
      <c r="AY37" s="237">
        <f t="shared" si="3"/>
        <v>0.1125</v>
      </c>
      <c r="AZ37" s="237">
        <f t="shared" si="3"/>
        <v>8.7434858135495078E-2</v>
      </c>
      <c r="BA37" s="237">
        <f t="shared" si="3"/>
        <v>6.220379146919431E-2</v>
      </c>
      <c r="BB37" s="237">
        <f t="shared" si="3"/>
        <v>4.087889626980072E-3</v>
      </c>
      <c r="BC37" s="237">
        <f t="shared" si="3"/>
        <v>2.6223776223776225E-3</v>
      </c>
      <c r="BD37" s="237">
        <f t="shared" si="3"/>
        <v>1.1235955056179775E-2</v>
      </c>
    </row>
    <row r="38" spans="1:56">
      <c r="A38" s="331">
        <v>210</v>
      </c>
      <c r="B38" s="45" t="s">
        <v>30</v>
      </c>
      <c r="C38" s="234">
        <v>19386</v>
      </c>
      <c r="D38" s="234">
        <v>19567</v>
      </c>
      <c r="E38" s="234">
        <v>19943</v>
      </c>
      <c r="F38" s="234">
        <v>20449</v>
      </c>
      <c r="G38" s="234">
        <v>21393</v>
      </c>
      <c r="H38" s="234">
        <v>22095</v>
      </c>
      <c r="I38" s="234">
        <v>21997</v>
      </c>
      <c r="J38" s="234">
        <v>22073</v>
      </c>
      <c r="K38" s="236">
        <v>22135</v>
      </c>
      <c r="L38" s="236">
        <v>130</v>
      </c>
      <c r="M38" s="236">
        <v>105</v>
      </c>
      <c r="N38" s="236">
        <v>100</v>
      </c>
      <c r="O38" s="236">
        <v>130</v>
      </c>
      <c r="P38" s="236">
        <v>60</v>
      </c>
      <c r="Q38" s="236">
        <v>87</v>
      </c>
      <c r="R38" s="236">
        <v>105</v>
      </c>
      <c r="S38" s="236">
        <v>77</v>
      </c>
      <c r="T38" s="236">
        <v>113</v>
      </c>
      <c r="U38" s="237">
        <f t="shared" si="2"/>
        <v>6.7058702156195188E-3</v>
      </c>
      <c r="V38" s="237">
        <f t="shared" si="2"/>
        <v>5.3661777482496035E-3</v>
      </c>
      <c r="W38" s="237">
        <f t="shared" si="2"/>
        <v>5.0142907285764425E-3</v>
      </c>
      <c r="X38" s="237">
        <f t="shared" si="2"/>
        <v>6.3572790845518121E-3</v>
      </c>
      <c r="Y38" s="237">
        <f t="shared" si="2"/>
        <v>2.8046557285093254E-3</v>
      </c>
      <c r="Z38" s="237">
        <f t="shared" si="2"/>
        <v>3.9375424304141206E-3</v>
      </c>
      <c r="AA38" s="237">
        <f t="shared" si="2"/>
        <v>4.7733781879347181E-3</v>
      </c>
      <c r="AB38" s="237">
        <f t="shared" si="2"/>
        <v>3.4884247723463054E-3</v>
      </c>
      <c r="AC38" s="237">
        <f t="shared" si="2"/>
        <v>5.1050372712898124E-3</v>
      </c>
      <c r="AD38" s="234">
        <v>13647</v>
      </c>
      <c r="AE38" s="234">
        <v>13829</v>
      </c>
      <c r="AF38" s="234">
        <v>13964</v>
      </c>
      <c r="AG38" s="234">
        <v>14048</v>
      </c>
      <c r="AH38" s="234">
        <v>14817</v>
      </c>
      <c r="AI38" s="234">
        <v>15232</v>
      </c>
      <c r="AJ38" s="234">
        <v>16025</v>
      </c>
      <c r="AK38" s="234">
        <v>16665</v>
      </c>
      <c r="AL38" s="236">
        <v>17045</v>
      </c>
      <c r="AM38" s="236">
        <v>1090</v>
      </c>
      <c r="AN38" s="236">
        <v>1094</v>
      </c>
      <c r="AO38" s="236">
        <v>875</v>
      </c>
      <c r="AP38" s="236">
        <v>976</v>
      </c>
      <c r="AQ38" s="236">
        <v>419</v>
      </c>
      <c r="AR38" s="236">
        <v>596</v>
      </c>
      <c r="AS38" s="236">
        <v>272</v>
      </c>
      <c r="AT38" s="236">
        <v>600</v>
      </c>
      <c r="AU38" s="236">
        <v>554</v>
      </c>
      <c r="AV38" s="237">
        <f t="shared" si="3"/>
        <v>7.987103392687038E-2</v>
      </c>
      <c r="AW38" s="237">
        <f t="shared" si="3"/>
        <v>7.9109118519054167E-2</v>
      </c>
      <c r="AX38" s="237">
        <f t="shared" si="3"/>
        <v>6.2661128616442283E-2</v>
      </c>
      <c r="AY38" s="237">
        <f t="shared" si="3"/>
        <v>6.9476082004555809E-2</v>
      </c>
      <c r="AZ38" s="237">
        <f t="shared" si="3"/>
        <v>2.8278328946480392E-2</v>
      </c>
      <c r="BA38" s="237">
        <f t="shared" si="3"/>
        <v>3.9128151260504201E-2</v>
      </c>
      <c r="BB38" s="237">
        <f t="shared" si="3"/>
        <v>1.6973478939157568E-2</v>
      </c>
      <c r="BC38" s="237">
        <f t="shared" si="3"/>
        <v>3.6003600360036005E-2</v>
      </c>
      <c r="BD38" s="237">
        <f t="shared" si="3"/>
        <v>3.2502200058668232E-2</v>
      </c>
    </row>
    <row r="39" spans="1:56">
      <c r="A39" s="331">
        <v>211</v>
      </c>
      <c r="B39" s="45" t="s">
        <v>31</v>
      </c>
      <c r="C39" s="234">
        <v>1211</v>
      </c>
      <c r="D39" s="234">
        <v>1174</v>
      </c>
      <c r="E39" s="234">
        <v>1176</v>
      </c>
      <c r="F39" s="234">
        <v>1215</v>
      </c>
      <c r="G39" s="234">
        <v>1297</v>
      </c>
      <c r="H39" s="234">
        <v>1357</v>
      </c>
      <c r="I39" s="234">
        <v>1346</v>
      </c>
      <c r="J39" s="234">
        <v>1332</v>
      </c>
      <c r="K39" s="236">
        <v>1327</v>
      </c>
      <c r="L39" s="236">
        <v>4</v>
      </c>
      <c r="M39" s="236">
        <v>4</v>
      </c>
      <c r="N39" s="236">
        <v>5</v>
      </c>
      <c r="O39" s="236">
        <v>10</v>
      </c>
      <c r="P39" s="236">
        <v>1</v>
      </c>
      <c r="Q39" s="236">
        <v>3</v>
      </c>
      <c r="R39" s="236">
        <v>6</v>
      </c>
      <c r="S39" s="236">
        <v>3</v>
      </c>
      <c r="T39" s="236">
        <v>4</v>
      </c>
      <c r="U39" s="237">
        <f t="shared" si="2"/>
        <v>3.3030553261767133E-3</v>
      </c>
      <c r="V39" s="237">
        <f t="shared" si="2"/>
        <v>3.4071550255536627E-3</v>
      </c>
      <c r="W39" s="237">
        <f t="shared" si="2"/>
        <v>4.2517006802721092E-3</v>
      </c>
      <c r="X39" s="237">
        <f t="shared" si="2"/>
        <v>8.23045267489712E-3</v>
      </c>
      <c r="Y39" s="237">
        <f t="shared" si="2"/>
        <v>7.7101002313030066E-4</v>
      </c>
      <c r="Z39" s="237">
        <f t="shared" si="2"/>
        <v>2.2107590272660281E-3</v>
      </c>
      <c r="AA39" s="237">
        <f t="shared" si="2"/>
        <v>4.4576523031203564E-3</v>
      </c>
      <c r="AB39" s="237">
        <f t="shared" si="2"/>
        <v>2.2522522522522522E-3</v>
      </c>
      <c r="AC39" s="237">
        <f t="shared" si="2"/>
        <v>3.0143180105501131E-3</v>
      </c>
      <c r="AD39" s="234">
        <v>1187</v>
      </c>
      <c r="AE39" s="234">
        <v>1232</v>
      </c>
      <c r="AF39" s="234">
        <v>1143</v>
      </c>
      <c r="AG39" s="234">
        <v>1103</v>
      </c>
      <c r="AH39" s="234">
        <v>1112</v>
      </c>
      <c r="AI39" s="234">
        <v>1153</v>
      </c>
      <c r="AJ39" s="234">
        <v>1167</v>
      </c>
      <c r="AK39" s="234">
        <v>1171</v>
      </c>
      <c r="AL39" s="236">
        <v>1214</v>
      </c>
      <c r="AM39" s="236">
        <v>69</v>
      </c>
      <c r="AN39" s="236">
        <v>61</v>
      </c>
      <c r="AO39" s="236">
        <v>41</v>
      </c>
      <c r="AP39" s="236">
        <v>14</v>
      </c>
      <c r="AQ39" s="236">
        <v>11</v>
      </c>
      <c r="AR39" s="236">
        <v>24</v>
      </c>
      <c r="AS39" s="236">
        <v>4</v>
      </c>
      <c r="AT39" s="236">
        <v>14</v>
      </c>
      <c r="AU39" s="236">
        <v>15</v>
      </c>
      <c r="AV39" s="237">
        <f t="shared" si="3"/>
        <v>5.8129738837405222E-2</v>
      </c>
      <c r="AW39" s="237">
        <f t="shared" si="3"/>
        <v>4.9512987012987016E-2</v>
      </c>
      <c r="AX39" s="237">
        <f t="shared" si="3"/>
        <v>3.5870516185476813E-2</v>
      </c>
      <c r="AY39" s="237">
        <f t="shared" si="3"/>
        <v>1.2692656391659111E-2</v>
      </c>
      <c r="AZ39" s="237">
        <f t="shared" si="3"/>
        <v>9.892086330935251E-3</v>
      </c>
      <c r="BA39" s="237">
        <f t="shared" si="3"/>
        <v>2.0815264527320035E-2</v>
      </c>
      <c r="BB39" s="237">
        <f t="shared" si="3"/>
        <v>3.4275921165381321E-3</v>
      </c>
      <c r="BC39" s="237">
        <f t="shared" si="3"/>
        <v>1.1955593509820665E-2</v>
      </c>
      <c r="BD39" s="237">
        <f t="shared" si="3"/>
        <v>1.2355848434925865E-2</v>
      </c>
    </row>
    <row r="40" spans="1:56">
      <c r="A40" s="331">
        <v>212</v>
      </c>
      <c r="B40" s="45" t="s">
        <v>32</v>
      </c>
      <c r="C40" s="234" t="e">
        <v>#N/A</v>
      </c>
      <c r="D40" s="234" t="e">
        <v>#N/A</v>
      </c>
      <c r="E40" s="234" t="e">
        <v>#N/A</v>
      </c>
      <c r="F40" s="234" t="e">
        <v>#N/A</v>
      </c>
      <c r="G40" s="234" t="e">
        <v>#N/A</v>
      </c>
      <c r="H40" s="234" t="e">
        <v>#N/A</v>
      </c>
      <c r="I40" s="234" t="e">
        <v>#N/A</v>
      </c>
      <c r="J40" s="234">
        <v>1745</v>
      </c>
      <c r="K40" s="236">
        <v>1756</v>
      </c>
      <c r="L40" s="236" t="e">
        <v>#N/A</v>
      </c>
      <c r="M40" s="236" t="e">
        <v>#N/A</v>
      </c>
      <c r="N40" s="236" t="e">
        <v>#N/A</v>
      </c>
      <c r="O40" s="236" t="e">
        <v>#N/A</v>
      </c>
      <c r="P40" s="236" t="e">
        <v>#N/A</v>
      </c>
      <c r="Q40" s="236" t="e">
        <v>#N/A</v>
      </c>
      <c r="R40" s="236" t="e">
        <v>#N/A</v>
      </c>
      <c r="S40" s="236">
        <v>3</v>
      </c>
      <c r="T40" s="236">
        <v>1</v>
      </c>
      <c r="U40" s="237" t="e">
        <f t="shared" si="2"/>
        <v>#N/A</v>
      </c>
      <c r="V40" s="237" t="e">
        <f t="shared" si="2"/>
        <v>#N/A</v>
      </c>
      <c r="W40" s="237" t="e">
        <f t="shared" si="2"/>
        <v>#N/A</v>
      </c>
      <c r="X40" s="237" t="e">
        <f t="shared" si="2"/>
        <v>#N/A</v>
      </c>
      <c r="Y40" s="237" t="e">
        <f t="shared" si="2"/>
        <v>#N/A</v>
      </c>
      <c r="Z40" s="237" t="e">
        <f t="shared" si="2"/>
        <v>#N/A</v>
      </c>
      <c r="AA40" s="237" t="e">
        <f t="shared" si="2"/>
        <v>#N/A</v>
      </c>
      <c r="AB40" s="237">
        <f t="shared" si="2"/>
        <v>1.7191977077363897E-3</v>
      </c>
      <c r="AC40" s="237">
        <f t="shared" si="2"/>
        <v>5.6947608200455578E-4</v>
      </c>
      <c r="AD40" s="234" t="e">
        <v>#N/A</v>
      </c>
      <c r="AE40" s="234" t="e">
        <v>#N/A</v>
      </c>
      <c r="AF40" s="234" t="e">
        <v>#N/A</v>
      </c>
      <c r="AG40" s="234" t="e">
        <v>#N/A</v>
      </c>
      <c r="AH40" s="234" t="e">
        <v>#N/A</v>
      </c>
      <c r="AI40" s="234" t="e">
        <v>#N/A</v>
      </c>
      <c r="AJ40" s="234" t="e">
        <v>#N/A</v>
      </c>
      <c r="AK40" s="234">
        <v>1372</v>
      </c>
      <c r="AL40" s="236" t="e">
        <v>#N/A</v>
      </c>
      <c r="AM40" s="236" t="e">
        <v>#N/A</v>
      </c>
      <c r="AN40" s="236" t="e">
        <v>#N/A</v>
      </c>
      <c r="AO40" s="236" t="e">
        <v>#N/A</v>
      </c>
      <c r="AP40" s="236" t="e">
        <v>#N/A</v>
      </c>
      <c r="AQ40" s="236" t="e">
        <v>#N/A</v>
      </c>
      <c r="AR40" s="236" t="e">
        <v>#N/A</v>
      </c>
      <c r="AS40" s="236" t="e">
        <v>#N/A</v>
      </c>
      <c r="AT40" s="236">
        <v>8</v>
      </c>
      <c r="AU40" s="236" t="e">
        <v>#N/A</v>
      </c>
      <c r="AV40" s="237" t="e">
        <f t="shared" si="3"/>
        <v>#N/A</v>
      </c>
      <c r="AW40" s="237" t="e">
        <f t="shared" si="3"/>
        <v>#N/A</v>
      </c>
      <c r="AX40" s="237" t="e">
        <f t="shared" si="3"/>
        <v>#N/A</v>
      </c>
      <c r="AY40" s="237" t="e">
        <f t="shared" si="3"/>
        <v>#N/A</v>
      </c>
      <c r="AZ40" s="237" t="e">
        <f t="shared" si="3"/>
        <v>#N/A</v>
      </c>
      <c r="BA40" s="237" t="e">
        <f t="shared" si="3"/>
        <v>#N/A</v>
      </c>
      <c r="BB40" s="237" t="e">
        <f t="shared" si="3"/>
        <v>#N/A</v>
      </c>
      <c r="BC40" s="237">
        <f t="shared" si="3"/>
        <v>5.8309037900874635E-3</v>
      </c>
      <c r="BD40" s="237" t="e">
        <f t="shared" si="3"/>
        <v>#N/A</v>
      </c>
    </row>
    <row r="41" spans="1:56">
      <c r="A41" s="331">
        <v>213</v>
      </c>
      <c r="B41" s="45" t="s">
        <v>33</v>
      </c>
      <c r="C41" s="234">
        <v>5884</v>
      </c>
      <c r="D41" s="234">
        <v>5887</v>
      </c>
      <c r="E41" s="234">
        <v>6029</v>
      </c>
      <c r="F41" s="234">
        <v>6078</v>
      </c>
      <c r="G41" s="234">
        <v>6289</v>
      </c>
      <c r="H41" s="234">
        <v>6449</v>
      </c>
      <c r="I41" s="234">
        <v>6582</v>
      </c>
      <c r="J41" s="234">
        <v>6723</v>
      </c>
      <c r="K41" s="236">
        <v>6652</v>
      </c>
      <c r="L41" s="236">
        <v>54</v>
      </c>
      <c r="M41" s="236">
        <v>54</v>
      </c>
      <c r="N41" s="236">
        <v>27</v>
      </c>
      <c r="O41" s="236">
        <v>28</v>
      </c>
      <c r="P41" s="236">
        <v>11</v>
      </c>
      <c r="Q41" s="236">
        <v>26</v>
      </c>
      <c r="R41" s="236">
        <v>8</v>
      </c>
      <c r="S41" s="236">
        <v>24</v>
      </c>
      <c r="T41" s="236">
        <v>18</v>
      </c>
      <c r="U41" s="237">
        <f t="shared" si="2"/>
        <v>9.1774303195105364E-3</v>
      </c>
      <c r="V41" s="237">
        <f t="shared" si="2"/>
        <v>9.1727535247154747E-3</v>
      </c>
      <c r="W41" s="237">
        <f t="shared" si="2"/>
        <v>4.4783546193398575E-3</v>
      </c>
      <c r="X41" s="237">
        <f t="shared" si="2"/>
        <v>4.6067785455742019E-3</v>
      </c>
      <c r="Y41" s="237">
        <f t="shared" si="2"/>
        <v>1.7490857051995548E-3</v>
      </c>
      <c r="Z41" s="237">
        <f t="shared" si="2"/>
        <v>4.0316328112885722E-3</v>
      </c>
      <c r="AA41" s="237">
        <f t="shared" si="2"/>
        <v>1.2154360376785171E-3</v>
      </c>
      <c r="AB41" s="237">
        <f t="shared" si="2"/>
        <v>3.5698348951360998E-3</v>
      </c>
      <c r="AC41" s="237">
        <f t="shared" si="2"/>
        <v>2.7059530968129887E-3</v>
      </c>
      <c r="AD41" s="234">
        <v>3641</v>
      </c>
      <c r="AE41" s="234">
        <v>3694</v>
      </c>
      <c r="AF41" s="234">
        <v>3672</v>
      </c>
      <c r="AG41" s="234">
        <v>3755</v>
      </c>
      <c r="AH41" s="234">
        <v>3765</v>
      </c>
      <c r="AI41" s="234">
        <v>4009</v>
      </c>
      <c r="AJ41" s="234">
        <v>4115</v>
      </c>
      <c r="AK41" s="234">
        <v>4525</v>
      </c>
      <c r="AL41" s="236">
        <v>4621</v>
      </c>
      <c r="AM41" s="236">
        <v>423</v>
      </c>
      <c r="AN41" s="236">
        <v>383</v>
      </c>
      <c r="AO41" s="236">
        <v>321</v>
      </c>
      <c r="AP41" s="236">
        <v>266</v>
      </c>
      <c r="AQ41" s="236">
        <v>87</v>
      </c>
      <c r="AR41" s="236">
        <v>159</v>
      </c>
      <c r="AS41" s="236">
        <v>62</v>
      </c>
      <c r="AT41" s="236">
        <v>109</v>
      </c>
      <c r="AU41" s="236">
        <v>65</v>
      </c>
      <c r="AV41" s="237">
        <f t="shared" si="3"/>
        <v>0.11617687448503158</v>
      </c>
      <c r="AW41" s="237">
        <f t="shared" si="3"/>
        <v>0.1036816459122902</v>
      </c>
      <c r="AX41" s="237">
        <f t="shared" si="3"/>
        <v>8.7418300653594766E-2</v>
      </c>
      <c r="AY41" s="237">
        <f t="shared" si="3"/>
        <v>7.0838881491344874E-2</v>
      </c>
      <c r="AZ41" s="237">
        <f t="shared" si="3"/>
        <v>2.3107569721115537E-2</v>
      </c>
      <c r="BA41" s="237">
        <f t="shared" si="3"/>
        <v>3.9660763282614121E-2</v>
      </c>
      <c r="BB41" s="237">
        <f t="shared" si="3"/>
        <v>1.5066828675577158E-2</v>
      </c>
      <c r="BC41" s="237">
        <f t="shared" si="3"/>
        <v>2.4088397790055248E-2</v>
      </c>
      <c r="BD41" s="237">
        <f t="shared" si="3"/>
        <v>1.4066219433023155E-2</v>
      </c>
    </row>
    <row r="42" spans="1:56">
      <c r="A42" s="331">
        <v>214</v>
      </c>
      <c r="B42" s="45" t="s">
        <v>34</v>
      </c>
      <c r="C42" s="234">
        <v>3367</v>
      </c>
      <c r="D42" s="234">
        <v>3312</v>
      </c>
      <c r="E42" s="234">
        <v>3317</v>
      </c>
      <c r="F42" s="234">
        <v>3444</v>
      </c>
      <c r="G42" s="234">
        <v>3769</v>
      </c>
      <c r="H42" s="234">
        <v>3886</v>
      </c>
      <c r="I42" s="234">
        <v>4106</v>
      </c>
      <c r="J42" s="234">
        <v>4241</v>
      </c>
      <c r="K42" s="236">
        <v>4367</v>
      </c>
      <c r="L42" s="236">
        <v>125</v>
      </c>
      <c r="M42" s="236">
        <v>114</v>
      </c>
      <c r="N42" s="236">
        <v>93</v>
      </c>
      <c r="O42" s="236">
        <v>71</v>
      </c>
      <c r="P42" s="236">
        <v>39</v>
      </c>
      <c r="Q42" s="236">
        <v>95</v>
      </c>
      <c r="R42" s="236">
        <v>52</v>
      </c>
      <c r="S42" s="236">
        <v>136</v>
      </c>
      <c r="T42" s="236">
        <v>47</v>
      </c>
      <c r="U42" s="237">
        <f t="shared" si="2"/>
        <v>3.7125037125037126E-2</v>
      </c>
      <c r="V42" s="237">
        <f t="shared" si="2"/>
        <v>3.4420289855072464E-2</v>
      </c>
      <c r="W42" s="237">
        <f t="shared" si="2"/>
        <v>2.8037383177570093E-2</v>
      </c>
      <c r="X42" s="237">
        <f t="shared" si="2"/>
        <v>2.0615563298490128E-2</v>
      </c>
      <c r="Y42" s="237">
        <f t="shared" si="2"/>
        <v>1.0347572300344918E-2</v>
      </c>
      <c r="Z42" s="237">
        <f t="shared" si="2"/>
        <v>2.4446731857951622E-2</v>
      </c>
      <c r="AA42" s="237">
        <f t="shared" si="2"/>
        <v>1.2664393570384803E-2</v>
      </c>
      <c r="AB42" s="237">
        <f t="shared" si="2"/>
        <v>3.2067908512143362E-2</v>
      </c>
      <c r="AC42" s="237">
        <f t="shared" si="2"/>
        <v>1.0762537210899932E-2</v>
      </c>
      <c r="AD42" s="234">
        <v>1724</v>
      </c>
      <c r="AE42" s="234">
        <v>1760</v>
      </c>
      <c r="AF42" s="234">
        <v>1827</v>
      </c>
      <c r="AG42" s="234">
        <v>1999</v>
      </c>
      <c r="AH42" s="234">
        <v>2209</v>
      </c>
      <c r="AI42" s="234">
        <v>2299</v>
      </c>
      <c r="AJ42" s="234">
        <v>2447</v>
      </c>
      <c r="AK42" s="234">
        <v>2451</v>
      </c>
      <c r="AL42" s="236">
        <v>2468</v>
      </c>
      <c r="AM42" s="236">
        <v>198</v>
      </c>
      <c r="AN42" s="236">
        <v>174</v>
      </c>
      <c r="AO42" s="236">
        <v>227</v>
      </c>
      <c r="AP42" s="236">
        <v>78</v>
      </c>
      <c r="AQ42" s="236">
        <v>47</v>
      </c>
      <c r="AR42" s="236">
        <v>89</v>
      </c>
      <c r="AS42" s="236">
        <v>20</v>
      </c>
      <c r="AT42" s="236">
        <v>98</v>
      </c>
      <c r="AU42" s="236">
        <v>71</v>
      </c>
      <c r="AV42" s="237">
        <f t="shared" si="3"/>
        <v>0.1148491879350348</v>
      </c>
      <c r="AW42" s="237">
        <f t="shared" si="3"/>
        <v>9.8863636363636362E-2</v>
      </c>
      <c r="AX42" s="237">
        <f t="shared" si="3"/>
        <v>0.12424740010946908</v>
      </c>
      <c r="AY42" s="237">
        <f t="shared" si="3"/>
        <v>3.9019509754877439E-2</v>
      </c>
      <c r="AZ42" s="237">
        <f t="shared" si="3"/>
        <v>2.1276595744680851E-2</v>
      </c>
      <c r="BA42" s="237">
        <f t="shared" si="3"/>
        <v>3.8712483688560242E-2</v>
      </c>
      <c r="BB42" s="237">
        <f t="shared" si="3"/>
        <v>8.1732733959950961E-3</v>
      </c>
      <c r="BC42" s="237">
        <f t="shared" si="3"/>
        <v>3.9983680130558953E-2</v>
      </c>
      <c r="BD42" s="237">
        <f t="shared" si="3"/>
        <v>2.8768233387358184E-2</v>
      </c>
    </row>
    <row r="43" spans="1:56">
      <c r="A43" s="331">
        <v>215</v>
      </c>
      <c r="B43" s="45" t="s">
        <v>35</v>
      </c>
      <c r="C43" s="234">
        <v>1875</v>
      </c>
      <c r="D43" s="234">
        <v>1908</v>
      </c>
      <c r="E43" s="234">
        <v>1950</v>
      </c>
      <c r="F43" s="234">
        <v>1975</v>
      </c>
      <c r="G43" s="234">
        <v>2090</v>
      </c>
      <c r="H43" s="234">
        <v>2157</v>
      </c>
      <c r="I43" s="234">
        <v>2160</v>
      </c>
      <c r="J43" s="234">
        <v>2182</v>
      </c>
      <c r="K43" s="236">
        <v>2089</v>
      </c>
      <c r="L43" s="236">
        <v>11</v>
      </c>
      <c r="M43" s="236">
        <v>16</v>
      </c>
      <c r="N43" s="236">
        <v>3</v>
      </c>
      <c r="O43" s="236">
        <v>4</v>
      </c>
      <c r="P43" s="236">
        <v>1</v>
      </c>
      <c r="Q43" s="236">
        <v>2</v>
      </c>
      <c r="R43" s="236">
        <v>4</v>
      </c>
      <c r="S43" s="236">
        <v>7</v>
      </c>
      <c r="T43" s="236">
        <v>2</v>
      </c>
      <c r="U43" s="237">
        <f t="shared" si="2"/>
        <v>5.8666666666666667E-3</v>
      </c>
      <c r="V43" s="237">
        <f t="shared" si="2"/>
        <v>8.385744234800839E-3</v>
      </c>
      <c r="W43" s="237">
        <f t="shared" si="2"/>
        <v>1.5384615384615385E-3</v>
      </c>
      <c r="X43" s="237">
        <f t="shared" si="2"/>
        <v>2.0253164556962027E-3</v>
      </c>
      <c r="Y43" s="237">
        <f t="shared" si="2"/>
        <v>4.7846889952153111E-4</v>
      </c>
      <c r="Z43" s="237">
        <f t="shared" si="2"/>
        <v>9.2721372276309685E-4</v>
      </c>
      <c r="AA43" s="237">
        <f t="shared" si="2"/>
        <v>1.8518518518518519E-3</v>
      </c>
      <c r="AB43" s="237">
        <f t="shared" si="2"/>
        <v>3.2080659945004585E-3</v>
      </c>
      <c r="AC43" s="237">
        <f t="shared" si="2"/>
        <v>9.5739588319770225E-4</v>
      </c>
      <c r="AD43" s="234">
        <v>1091</v>
      </c>
      <c r="AE43" s="234">
        <v>1006</v>
      </c>
      <c r="AF43" s="234">
        <v>1040</v>
      </c>
      <c r="AG43" s="234">
        <v>1162</v>
      </c>
      <c r="AH43" s="234">
        <v>1233</v>
      </c>
      <c r="AI43" s="234">
        <v>1299</v>
      </c>
      <c r="AJ43" s="234">
        <v>1393</v>
      </c>
      <c r="AK43" s="234">
        <v>1472</v>
      </c>
      <c r="AL43" s="236">
        <v>1438</v>
      </c>
      <c r="AM43" s="236">
        <v>116</v>
      </c>
      <c r="AN43" s="236">
        <v>130</v>
      </c>
      <c r="AO43" s="236">
        <v>119</v>
      </c>
      <c r="AP43" s="236">
        <v>69</v>
      </c>
      <c r="AQ43" s="236">
        <v>19</v>
      </c>
      <c r="AR43" s="236">
        <v>54</v>
      </c>
      <c r="AS43" s="236">
        <v>24</v>
      </c>
      <c r="AT43" s="236">
        <v>74</v>
      </c>
      <c r="AU43" s="236">
        <v>88</v>
      </c>
      <c r="AV43" s="237">
        <f t="shared" si="3"/>
        <v>0.10632447296058661</v>
      </c>
      <c r="AW43" s="237">
        <f t="shared" si="3"/>
        <v>0.12922465208747516</v>
      </c>
      <c r="AX43" s="237">
        <f t="shared" si="3"/>
        <v>0.11442307692307692</v>
      </c>
      <c r="AY43" s="237">
        <f t="shared" si="3"/>
        <v>5.938037865748709E-2</v>
      </c>
      <c r="AZ43" s="237">
        <f t="shared" si="3"/>
        <v>1.5409570154095702E-2</v>
      </c>
      <c r="BA43" s="237">
        <f t="shared" si="3"/>
        <v>4.1570438799076209E-2</v>
      </c>
      <c r="BB43" s="237">
        <f t="shared" si="3"/>
        <v>1.7229002153625269E-2</v>
      </c>
      <c r="BC43" s="237">
        <f t="shared" si="3"/>
        <v>5.0271739130434784E-2</v>
      </c>
      <c r="BD43" s="237">
        <f t="shared" si="3"/>
        <v>6.1196105702364396E-2</v>
      </c>
    </row>
    <row r="44" spans="1:56">
      <c r="A44" s="331">
        <v>216</v>
      </c>
      <c r="B44" s="45" t="s">
        <v>36</v>
      </c>
      <c r="C44" s="234" t="e">
        <v>#N/A</v>
      </c>
      <c r="D44" s="234" t="e">
        <v>#N/A</v>
      </c>
      <c r="E44" s="234" t="e">
        <v>#N/A</v>
      </c>
      <c r="F44" s="234">
        <v>1605</v>
      </c>
      <c r="G44" s="234">
        <v>1672</v>
      </c>
      <c r="H44" s="234">
        <v>1710</v>
      </c>
      <c r="I44" s="234">
        <v>1782</v>
      </c>
      <c r="J44" s="234">
        <v>1900</v>
      </c>
      <c r="K44" s="236">
        <v>1871</v>
      </c>
      <c r="L44" s="236" t="e">
        <v>#N/A</v>
      </c>
      <c r="M44" s="236" t="e">
        <v>#N/A</v>
      </c>
      <c r="N44" s="236" t="e">
        <v>#N/A</v>
      </c>
      <c r="O44" s="236">
        <v>5</v>
      </c>
      <c r="P44" s="236">
        <v>7</v>
      </c>
      <c r="Q44" s="236">
        <v>2</v>
      </c>
      <c r="R44" s="236">
        <v>17</v>
      </c>
      <c r="S44" s="236">
        <v>6</v>
      </c>
      <c r="T44" s="236">
        <v>12</v>
      </c>
      <c r="U44" s="237" t="e">
        <f t="shared" si="2"/>
        <v>#N/A</v>
      </c>
      <c r="V44" s="237" t="e">
        <f t="shared" si="2"/>
        <v>#N/A</v>
      </c>
      <c r="W44" s="237" t="e">
        <f t="shared" si="2"/>
        <v>#N/A</v>
      </c>
      <c r="X44" s="237">
        <f t="shared" si="2"/>
        <v>3.1152647975077881E-3</v>
      </c>
      <c r="Y44" s="237">
        <f t="shared" si="2"/>
        <v>4.1866028708133973E-3</v>
      </c>
      <c r="Z44" s="237">
        <f t="shared" si="2"/>
        <v>1.1695906432748538E-3</v>
      </c>
      <c r="AA44" s="237">
        <f t="shared" si="2"/>
        <v>9.5398428731762065E-3</v>
      </c>
      <c r="AB44" s="237">
        <f t="shared" si="2"/>
        <v>3.1578947368421052E-3</v>
      </c>
      <c r="AC44" s="237">
        <f t="shared" si="2"/>
        <v>6.4136825227151259E-3</v>
      </c>
      <c r="AD44" s="234" t="e">
        <v>#N/A</v>
      </c>
      <c r="AE44" s="234" t="e">
        <v>#N/A</v>
      </c>
      <c r="AF44" s="234" t="e">
        <v>#N/A</v>
      </c>
      <c r="AG44" s="234">
        <v>678</v>
      </c>
      <c r="AH44" s="234">
        <v>762</v>
      </c>
      <c r="AI44" s="234">
        <v>825</v>
      </c>
      <c r="AJ44" s="234">
        <v>910</v>
      </c>
      <c r="AK44" s="234">
        <v>1016</v>
      </c>
      <c r="AL44" s="236">
        <v>983</v>
      </c>
      <c r="AM44" s="236" t="e">
        <v>#N/A</v>
      </c>
      <c r="AN44" s="236" t="e">
        <v>#N/A</v>
      </c>
      <c r="AO44" s="236" t="e">
        <v>#N/A</v>
      </c>
      <c r="AP44" s="236">
        <v>45</v>
      </c>
      <c r="AQ44" s="236">
        <v>18</v>
      </c>
      <c r="AR44" s="236">
        <v>43</v>
      </c>
      <c r="AS44" s="236">
        <v>2</v>
      </c>
      <c r="AT44" s="236">
        <v>14</v>
      </c>
      <c r="AU44" s="236">
        <v>17</v>
      </c>
      <c r="AV44" s="237" t="e">
        <f t="shared" si="3"/>
        <v>#N/A</v>
      </c>
      <c r="AW44" s="237" t="e">
        <f t="shared" si="3"/>
        <v>#N/A</v>
      </c>
      <c r="AX44" s="237" t="e">
        <f t="shared" si="3"/>
        <v>#N/A</v>
      </c>
      <c r="AY44" s="237">
        <f t="shared" si="3"/>
        <v>6.637168141592921E-2</v>
      </c>
      <c r="AZ44" s="237">
        <f t="shared" si="3"/>
        <v>2.3622047244094488E-2</v>
      </c>
      <c r="BA44" s="237">
        <f t="shared" si="3"/>
        <v>5.2121212121212124E-2</v>
      </c>
      <c r="BB44" s="237">
        <f t="shared" si="3"/>
        <v>2.1978021978021978E-3</v>
      </c>
      <c r="BC44" s="237">
        <f t="shared" si="3"/>
        <v>1.3779527559055118E-2</v>
      </c>
      <c r="BD44" s="237">
        <f t="shared" si="3"/>
        <v>1.7293997965412006E-2</v>
      </c>
    </row>
    <row r="45" spans="1:56">
      <c r="A45" s="331">
        <v>301</v>
      </c>
      <c r="B45" s="45" t="s">
        <v>37</v>
      </c>
      <c r="C45" s="234">
        <v>14792</v>
      </c>
      <c r="D45" s="234">
        <v>14741</v>
      </c>
      <c r="E45" s="234">
        <v>14721</v>
      </c>
      <c r="F45" s="234">
        <v>14667</v>
      </c>
      <c r="G45" s="234">
        <v>14906</v>
      </c>
      <c r="H45" s="234">
        <v>15279</v>
      </c>
      <c r="I45" s="234">
        <v>15026</v>
      </c>
      <c r="J45" s="234">
        <v>14830</v>
      </c>
      <c r="K45" s="236">
        <v>14634</v>
      </c>
      <c r="L45" s="236">
        <v>6</v>
      </c>
      <c r="M45" s="236">
        <v>4</v>
      </c>
      <c r="N45" s="236">
        <v>7</v>
      </c>
      <c r="O45" s="236">
        <v>13</v>
      </c>
      <c r="P45" s="236">
        <v>5</v>
      </c>
      <c r="Q45" s="236">
        <v>1</v>
      </c>
      <c r="R45" s="236">
        <v>14</v>
      </c>
      <c r="S45" s="236">
        <v>4</v>
      </c>
      <c r="T45" s="236">
        <v>7</v>
      </c>
      <c r="U45" s="237">
        <f t="shared" si="2"/>
        <v>4.0562466197944835E-4</v>
      </c>
      <c r="V45" s="237">
        <f t="shared" si="2"/>
        <v>2.7135201139678449E-4</v>
      </c>
      <c r="W45" s="237">
        <f t="shared" si="2"/>
        <v>4.7551117451260106E-4</v>
      </c>
      <c r="X45" s="237">
        <f t="shared" si="2"/>
        <v>8.8634349219335925E-4</v>
      </c>
      <c r="Y45" s="237">
        <f t="shared" si="2"/>
        <v>3.3543539514289548E-4</v>
      </c>
      <c r="Z45" s="237">
        <f t="shared" si="2"/>
        <v>6.5449309509784667E-5</v>
      </c>
      <c r="AA45" s="237">
        <f t="shared" si="2"/>
        <v>9.317183548515906E-4</v>
      </c>
      <c r="AB45" s="237">
        <f t="shared" si="2"/>
        <v>2.6972353337828726E-4</v>
      </c>
      <c r="AC45" s="237">
        <f t="shared" si="2"/>
        <v>4.783381167145005E-4</v>
      </c>
      <c r="AD45" s="234">
        <v>16259</v>
      </c>
      <c r="AE45" s="234">
        <v>16312</v>
      </c>
      <c r="AF45" s="234">
        <v>16272</v>
      </c>
      <c r="AG45" s="234">
        <v>16229</v>
      </c>
      <c r="AH45" s="234">
        <v>16594</v>
      </c>
      <c r="AI45" s="234">
        <v>17116</v>
      </c>
      <c r="AJ45" s="234">
        <v>17712</v>
      </c>
      <c r="AK45" s="234">
        <v>18577</v>
      </c>
      <c r="AL45" s="236">
        <v>17522</v>
      </c>
      <c r="AM45" s="236">
        <v>1056</v>
      </c>
      <c r="AN45" s="236">
        <v>1126</v>
      </c>
      <c r="AO45" s="236">
        <v>785</v>
      </c>
      <c r="AP45" s="236">
        <v>838</v>
      </c>
      <c r="AQ45" s="236">
        <v>368</v>
      </c>
      <c r="AR45" s="236">
        <v>562</v>
      </c>
      <c r="AS45" s="236">
        <v>287</v>
      </c>
      <c r="AT45" s="236">
        <v>354</v>
      </c>
      <c r="AU45" s="236">
        <v>358</v>
      </c>
      <c r="AV45" s="237">
        <f t="shared" si="3"/>
        <v>6.4948643828033698E-2</v>
      </c>
      <c r="AW45" s="237">
        <f t="shared" si="3"/>
        <v>6.9028935752820014E-2</v>
      </c>
      <c r="AX45" s="237">
        <f t="shared" si="3"/>
        <v>4.8242379547689285E-2</v>
      </c>
      <c r="AY45" s="237">
        <f t="shared" si="3"/>
        <v>5.1635960317949349E-2</v>
      </c>
      <c r="AZ45" s="237">
        <f t="shared" si="3"/>
        <v>2.2176690370013259E-2</v>
      </c>
      <c r="BA45" s="237">
        <f t="shared" si="3"/>
        <v>3.2834774480018696E-2</v>
      </c>
      <c r="BB45" s="237">
        <f t="shared" si="3"/>
        <v>1.6203703703703703E-2</v>
      </c>
      <c r="BC45" s="237">
        <f t="shared" si="3"/>
        <v>1.9055821715023954E-2</v>
      </c>
      <c r="BD45" s="237">
        <f t="shared" si="3"/>
        <v>2.0431457596164822E-2</v>
      </c>
    </row>
    <row r="46" spans="1:56">
      <c r="A46" s="331">
        <v>302</v>
      </c>
      <c r="B46" s="45" t="s">
        <v>38</v>
      </c>
      <c r="C46" s="234">
        <v>5845</v>
      </c>
      <c r="D46" s="234">
        <v>5801</v>
      </c>
      <c r="E46" s="234">
        <v>5823</v>
      </c>
      <c r="F46" s="234">
        <v>5864</v>
      </c>
      <c r="G46" s="234">
        <v>5919</v>
      </c>
      <c r="H46" s="234">
        <v>6046</v>
      </c>
      <c r="I46" s="234">
        <v>5994</v>
      </c>
      <c r="J46" s="234">
        <v>5982</v>
      </c>
      <c r="K46" s="236">
        <v>5864</v>
      </c>
      <c r="L46" s="236">
        <v>6</v>
      </c>
      <c r="M46" s="236">
        <v>4</v>
      </c>
      <c r="N46" s="236">
        <v>5</v>
      </c>
      <c r="O46" s="236">
        <v>1</v>
      </c>
      <c r="P46" s="236">
        <v>0</v>
      </c>
      <c r="Q46" s="236">
        <v>2</v>
      </c>
      <c r="R46" s="236">
        <v>2</v>
      </c>
      <c r="S46" s="236">
        <v>0</v>
      </c>
      <c r="T46" s="236">
        <v>4</v>
      </c>
      <c r="U46" s="237">
        <f t="shared" si="2"/>
        <v>1.0265183917878529E-3</v>
      </c>
      <c r="V46" s="237">
        <f t="shared" si="2"/>
        <v>6.8953628684709537E-4</v>
      </c>
      <c r="W46" s="237">
        <f t="shared" si="2"/>
        <v>8.5866391894212602E-4</v>
      </c>
      <c r="X46" s="237">
        <f t="shared" si="2"/>
        <v>1.7053206002728513E-4</v>
      </c>
      <c r="Y46" s="237">
        <f t="shared" si="2"/>
        <v>0</v>
      </c>
      <c r="Z46" s="237">
        <f t="shared" si="2"/>
        <v>3.3079722130334107E-4</v>
      </c>
      <c r="AA46" s="237">
        <f t="shared" si="2"/>
        <v>3.3366700033366702E-4</v>
      </c>
      <c r="AB46" s="237">
        <f t="shared" si="2"/>
        <v>0</v>
      </c>
      <c r="AC46" s="237">
        <f t="shared" si="2"/>
        <v>6.8212824010914052E-4</v>
      </c>
      <c r="AD46" s="234">
        <v>3645</v>
      </c>
      <c r="AE46" s="234">
        <v>3871</v>
      </c>
      <c r="AF46" s="234">
        <v>4090</v>
      </c>
      <c r="AG46" s="234">
        <v>4107</v>
      </c>
      <c r="AH46" s="234">
        <v>4339</v>
      </c>
      <c r="AI46" s="234">
        <v>4707</v>
      </c>
      <c r="AJ46" s="234">
        <v>5045</v>
      </c>
      <c r="AK46" s="234">
        <v>5574</v>
      </c>
      <c r="AL46" s="236">
        <v>5587</v>
      </c>
      <c r="AM46" s="236">
        <v>318</v>
      </c>
      <c r="AN46" s="236">
        <v>364</v>
      </c>
      <c r="AO46" s="236">
        <v>300</v>
      </c>
      <c r="AP46" s="236">
        <v>358</v>
      </c>
      <c r="AQ46" s="236">
        <v>188</v>
      </c>
      <c r="AR46" s="236">
        <v>150</v>
      </c>
      <c r="AS46" s="236">
        <v>49</v>
      </c>
      <c r="AT46" s="236">
        <v>95</v>
      </c>
      <c r="AU46" s="236">
        <v>118</v>
      </c>
      <c r="AV46" s="237">
        <f t="shared" si="3"/>
        <v>8.7242798353909468E-2</v>
      </c>
      <c r="AW46" s="237">
        <f t="shared" si="3"/>
        <v>9.403254972875226E-2</v>
      </c>
      <c r="AX46" s="237">
        <f t="shared" si="3"/>
        <v>7.3349633251833746E-2</v>
      </c>
      <c r="AY46" s="237">
        <f t="shared" si="3"/>
        <v>8.7168249330411493E-2</v>
      </c>
      <c r="AZ46" s="237">
        <f t="shared" si="3"/>
        <v>4.3327955750172849E-2</v>
      </c>
      <c r="BA46" s="237">
        <f t="shared" si="3"/>
        <v>3.1867431485022309E-2</v>
      </c>
      <c r="BB46" s="237">
        <f t="shared" si="3"/>
        <v>9.7125867195242809E-3</v>
      </c>
      <c r="BC46" s="237">
        <f t="shared" si="3"/>
        <v>1.7043415859346968E-2</v>
      </c>
      <c r="BD46" s="237">
        <f t="shared" si="3"/>
        <v>2.112045820655092E-2</v>
      </c>
    </row>
    <row r="47" spans="1:56">
      <c r="A47" s="331">
        <v>303</v>
      </c>
      <c r="B47" s="45" t="s">
        <v>39</v>
      </c>
      <c r="C47" s="234">
        <v>9616</v>
      </c>
      <c r="D47" s="234">
        <v>9659</v>
      </c>
      <c r="E47" s="234">
        <v>9483</v>
      </c>
      <c r="F47" s="234">
        <v>9482</v>
      </c>
      <c r="G47" s="234">
        <v>9604</v>
      </c>
      <c r="H47" s="234">
        <v>10050</v>
      </c>
      <c r="I47" s="234">
        <v>9922</v>
      </c>
      <c r="J47" s="234">
        <v>9737</v>
      </c>
      <c r="K47" s="236">
        <v>9640</v>
      </c>
      <c r="L47" s="236">
        <v>4</v>
      </c>
      <c r="M47" s="236">
        <v>9</v>
      </c>
      <c r="N47" s="236">
        <v>7</v>
      </c>
      <c r="O47" s="236">
        <v>5</v>
      </c>
      <c r="P47" s="236">
        <v>7</v>
      </c>
      <c r="Q47" s="236">
        <v>6</v>
      </c>
      <c r="R47" s="236">
        <v>13</v>
      </c>
      <c r="S47" s="236">
        <v>2</v>
      </c>
      <c r="T47" s="236">
        <v>0</v>
      </c>
      <c r="U47" s="237">
        <f t="shared" si="2"/>
        <v>4.1597337770382697E-4</v>
      </c>
      <c r="V47" s="237">
        <f t="shared" si="2"/>
        <v>9.3177347551506363E-4</v>
      </c>
      <c r="W47" s="237">
        <f t="shared" si="2"/>
        <v>7.3816302857745444E-4</v>
      </c>
      <c r="X47" s="237">
        <f t="shared" si="2"/>
        <v>5.2731491246572448E-4</v>
      </c>
      <c r="Y47" s="237">
        <f t="shared" si="2"/>
        <v>7.2886297376093293E-4</v>
      </c>
      <c r="Z47" s="237">
        <f t="shared" si="2"/>
        <v>5.9701492537313433E-4</v>
      </c>
      <c r="AA47" s="237">
        <f t="shared" si="2"/>
        <v>1.3102197137673855E-3</v>
      </c>
      <c r="AB47" s="237">
        <f t="shared" si="2"/>
        <v>2.0540207456095307E-4</v>
      </c>
      <c r="AC47" s="237">
        <f t="shared" si="2"/>
        <v>0</v>
      </c>
      <c r="AD47" s="234">
        <v>4799</v>
      </c>
      <c r="AE47" s="234">
        <v>5350</v>
      </c>
      <c r="AF47" s="234">
        <v>5422</v>
      </c>
      <c r="AG47" s="234">
        <v>5462</v>
      </c>
      <c r="AH47" s="234">
        <v>5644</v>
      </c>
      <c r="AI47" s="234">
        <v>5690</v>
      </c>
      <c r="AJ47" s="234">
        <v>6078</v>
      </c>
      <c r="AK47" s="234">
        <v>5966</v>
      </c>
      <c r="AL47" s="236">
        <v>5889</v>
      </c>
      <c r="AM47" s="236">
        <v>639</v>
      </c>
      <c r="AN47" s="236">
        <v>623</v>
      </c>
      <c r="AO47" s="236">
        <v>593</v>
      </c>
      <c r="AP47" s="236">
        <v>547</v>
      </c>
      <c r="AQ47" s="236">
        <v>310</v>
      </c>
      <c r="AR47" s="236">
        <v>430</v>
      </c>
      <c r="AS47" s="236">
        <v>120</v>
      </c>
      <c r="AT47" s="236">
        <v>421</v>
      </c>
      <c r="AU47" s="236">
        <v>340</v>
      </c>
      <c r="AV47" s="237">
        <f t="shared" si="3"/>
        <v>0.13315274015419878</v>
      </c>
      <c r="AW47" s="237">
        <f t="shared" si="3"/>
        <v>0.11644859813084112</v>
      </c>
      <c r="AX47" s="237">
        <f t="shared" si="3"/>
        <v>0.10936923644411656</v>
      </c>
      <c r="AY47" s="237">
        <f t="shared" si="3"/>
        <v>0.10014646649578909</v>
      </c>
      <c r="AZ47" s="237">
        <f t="shared" si="3"/>
        <v>5.492558469170801E-2</v>
      </c>
      <c r="BA47" s="237">
        <f t="shared" si="3"/>
        <v>7.5571177504393669E-2</v>
      </c>
      <c r="BB47" s="237">
        <f t="shared" si="3"/>
        <v>1.9743336623889437E-2</v>
      </c>
      <c r="BC47" s="237">
        <f t="shared" si="3"/>
        <v>7.0566543747904789E-2</v>
      </c>
      <c r="BD47" s="237">
        <f t="shared" si="3"/>
        <v>5.7734759721514692E-2</v>
      </c>
    </row>
    <row r="48" spans="1:56">
      <c r="A48" s="331">
        <v>304</v>
      </c>
      <c r="B48" s="45" t="s">
        <v>40</v>
      </c>
      <c r="C48" s="234">
        <v>1487</v>
      </c>
      <c r="D48" s="234">
        <v>1506</v>
      </c>
      <c r="E48" s="234">
        <v>1472</v>
      </c>
      <c r="F48" s="234">
        <v>1476</v>
      </c>
      <c r="G48" s="234">
        <v>1524</v>
      </c>
      <c r="H48" s="234">
        <v>1548</v>
      </c>
      <c r="I48" s="234">
        <v>1594</v>
      </c>
      <c r="J48" s="234">
        <v>1614</v>
      </c>
      <c r="K48" s="236">
        <v>1669</v>
      </c>
      <c r="L48" s="236">
        <v>5</v>
      </c>
      <c r="M48" s="236">
        <v>5</v>
      </c>
      <c r="N48" s="236">
        <v>1</v>
      </c>
      <c r="O48" s="236">
        <v>0</v>
      </c>
      <c r="P48" s="236">
        <v>0</v>
      </c>
      <c r="Q48" s="236">
        <v>0</v>
      </c>
      <c r="R48" s="236">
        <v>0</v>
      </c>
      <c r="S48" s="236">
        <v>1</v>
      </c>
      <c r="T48" s="236">
        <v>4</v>
      </c>
      <c r="U48" s="237">
        <f t="shared" si="2"/>
        <v>3.3624747814391394E-3</v>
      </c>
      <c r="V48" s="237">
        <f t="shared" si="2"/>
        <v>3.3200531208499337E-3</v>
      </c>
      <c r="W48" s="237">
        <f t="shared" si="2"/>
        <v>6.793478260869565E-4</v>
      </c>
      <c r="X48" s="237">
        <f t="shared" si="2"/>
        <v>0</v>
      </c>
      <c r="Y48" s="237">
        <f t="shared" si="2"/>
        <v>0</v>
      </c>
      <c r="Z48" s="237">
        <f t="shared" si="2"/>
        <v>0</v>
      </c>
      <c r="AA48" s="237">
        <f t="shared" si="2"/>
        <v>0</v>
      </c>
      <c r="AB48" s="237">
        <f t="shared" si="2"/>
        <v>6.1957868649318464E-4</v>
      </c>
      <c r="AC48" s="237">
        <f t="shared" si="2"/>
        <v>2.396644697423607E-3</v>
      </c>
      <c r="AD48" s="234">
        <v>1164</v>
      </c>
      <c r="AE48" s="234">
        <v>1154</v>
      </c>
      <c r="AF48" s="234">
        <v>1183</v>
      </c>
      <c r="AG48" s="234">
        <v>1170</v>
      </c>
      <c r="AH48" s="234">
        <v>1094</v>
      </c>
      <c r="AI48" s="234">
        <v>1160</v>
      </c>
      <c r="AJ48" s="234">
        <v>1184</v>
      </c>
      <c r="AK48" s="234">
        <v>1206</v>
      </c>
      <c r="AL48" s="236">
        <v>1195</v>
      </c>
      <c r="AM48" s="236">
        <v>65</v>
      </c>
      <c r="AN48" s="236">
        <v>57</v>
      </c>
      <c r="AO48" s="236">
        <v>51</v>
      </c>
      <c r="AP48" s="236">
        <v>17</v>
      </c>
      <c r="AQ48" s="236">
        <v>11</v>
      </c>
      <c r="AR48" s="236">
        <v>21</v>
      </c>
      <c r="AS48" s="236">
        <v>0</v>
      </c>
      <c r="AT48" s="236">
        <v>4</v>
      </c>
      <c r="AU48" s="236">
        <v>14</v>
      </c>
      <c r="AV48" s="237">
        <f t="shared" si="3"/>
        <v>5.5841924398625432E-2</v>
      </c>
      <c r="AW48" s="237">
        <f t="shared" si="3"/>
        <v>4.9393414211438474E-2</v>
      </c>
      <c r="AX48" s="237">
        <f t="shared" si="3"/>
        <v>4.3110735418427727E-2</v>
      </c>
      <c r="AY48" s="237">
        <f t="shared" si="3"/>
        <v>1.452991452991453E-2</v>
      </c>
      <c r="AZ48" s="237">
        <f t="shared" si="3"/>
        <v>1.0054844606946984E-2</v>
      </c>
      <c r="BA48" s="237">
        <f t="shared" si="3"/>
        <v>1.810344827586207E-2</v>
      </c>
      <c r="BB48" s="237">
        <f t="shared" si="3"/>
        <v>0</v>
      </c>
      <c r="BC48" s="237">
        <f t="shared" si="3"/>
        <v>3.3167495854063019E-3</v>
      </c>
      <c r="BD48" s="237">
        <f t="shared" si="3"/>
        <v>1.1715481171548118E-2</v>
      </c>
    </row>
    <row r="49" spans="1:56">
      <c r="A49" s="331">
        <v>305</v>
      </c>
      <c r="B49" s="45" t="s">
        <v>41</v>
      </c>
      <c r="C49" s="234">
        <v>7038</v>
      </c>
      <c r="D49" s="234">
        <v>7103</v>
      </c>
      <c r="E49" s="234">
        <v>7118</v>
      </c>
      <c r="F49" s="234">
        <v>7073</v>
      </c>
      <c r="G49" s="234">
        <v>7198</v>
      </c>
      <c r="H49" s="234">
        <v>7407</v>
      </c>
      <c r="I49" s="234">
        <v>7326</v>
      </c>
      <c r="J49" s="234">
        <v>7286</v>
      </c>
      <c r="K49" s="236">
        <v>7192</v>
      </c>
      <c r="L49" s="236">
        <v>56</v>
      </c>
      <c r="M49" s="236">
        <v>40</v>
      </c>
      <c r="N49" s="236">
        <v>60</v>
      </c>
      <c r="O49" s="236">
        <v>42</v>
      </c>
      <c r="P49" s="236">
        <v>21</v>
      </c>
      <c r="Q49" s="236">
        <v>15</v>
      </c>
      <c r="R49" s="236">
        <v>4</v>
      </c>
      <c r="S49" s="236">
        <v>7</v>
      </c>
      <c r="T49" s="236">
        <v>11</v>
      </c>
      <c r="U49" s="237">
        <f t="shared" si="2"/>
        <v>7.956805910770106E-3</v>
      </c>
      <c r="V49" s="237">
        <f t="shared" si="2"/>
        <v>5.6314233422497537E-3</v>
      </c>
      <c r="W49" s="237">
        <f t="shared" si="2"/>
        <v>8.4293340826074748E-3</v>
      </c>
      <c r="X49" s="237">
        <f t="shared" si="2"/>
        <v>5.938074367312314E-3</v>
      </c>
      <c r="Y49" s="237">
        <f t="shared" si="2"/>
        <v>2.9174770769658238E-3</v>
      </c>
      <c r="Z49" s="237">
        <f t="shared" si="2"/>
        <v>2.025111381125962E-3</v>
      </c>
      <c r="AA49" s="237">
        <f t="shared" si="2"/>
        <v>5.4600054600054604E-4</v>
      </c>
      <c r="AB49" s="237">
        <f t="shared" si="2"/>
        <v>9.6074663738676918E-4</v>
      </c>
      <c r="AC49" s="237">
        <f t="shared" si="2"/>
        <v>1.5294771968854283E-3</v>
      </c>
      <c r="AD49" s="234">
        <v>5212</v>
      </c>
      <c r="AE49" s="234">
        <v>5186</v>
      </c>
      <c r="AF49" s="234">
        <v>5091</v>
      </c>
      <c r="AG49" s="234">
        <v>5174</v>
      </c>
      <c r="AH49" s="234">
        <v>5347</v>
      </c>
      <c r="AI49" s="234">
        <v>5678</v>
      </c>
      <c r="AJ49" s="234">
        <v>5899</v>
      </c>
      <c r="AK49" s="234">
        <v>6413</v>
      </c>
      <c r="AL49" s="236">
        <v>6295</v>
      </c>
      <c r="AM49" s="236">
        <v>269</v>
      </c>
      <c r="AN49" s="236">
        <v>218</v>
      </c>
      <c r="AO49" s="236">
        <v>268</v>
      </c>
      <c r="AP49" s="236">
        <v>176</v>
      </c>
      <c r="AQ49" s="236">
        <v>91</v>
      </c>
      <c r="AR49" s="236">
        <v>79</v>
      </c>
      <c r="AS49" s="236">
        <v>7</v>
      </c>
      <c r="AT49" s="236">
        <v>178</v>
      </c>
      <c r="AU49" s="236">
        <v>141</v>
      </c>
      <c r="AV49" s="237">
        <f t="shared" si="3"/>
        <v>5.1611665387567153E-2</v>
      </c>
      <c r="AW49" s="237">
        <f t="shared" si="3"/>
        <v>4.2036251446201309E-2</v>
      </c>
      <c r="AX49" s="237">
        <f t="shared" si="3"/>
        <v>5.2641917108623058E-2</v>
      </c>
      <c r="AY49" s="237">
        <f t="shared" si="3"/>
        <v>3.4016235021260145E-2</v>
      </c>
      <c r="AZ49" s="237">
        <f t="shared" si="3"/>
        <v>1.7018889096689731E-2</v>
      </c>
      <c r="BA49" s="237">
        <f t="shared" si="3"/>
        <v>1.3913349771046144E-2</v>
      </c>
      <c r="BB49" s="237">
        <f t="shared" si="3"/>
        <v>1.1866418036955415E-3</v>
      </c>
      <c r="BC49" s="237">
        <f t="shared" si="3"/>
        <v>2.7756120380477155E-2</v>
      </c>
      <c r="BD49" s="237">
        <f t="shared" si="3"/>
        <v>2.2398729150119142E-2</v>
      </c>
    </row>
    <row r="50" spans="1:56">
      <c r="A50" s="331">
        <v>306</v>
      </c>
      <c r="B50" s="45" t="s">
        <v>42</v>
      </c>
      <c r="C50" s="234">
        <v>1364</v>
      </c>
      <c r="D50" s="234">
        <v>1370</v>
      </c>
      <c r="E50" s="234">
        <v>1421</v>
      </c>
      <c r="F50" s="234">
        <v>1426</v>
      </c>
      <c r="G50" s="234">
        <v>1474</v>
      </c>
      <c r="H50" s="234">
        <v>1510</v>
      </c>
      <c r="I50" s="234">
        <v>1501</v>
      </c>
      <c r="J50" s="234">
        <v>1459</v>
      </c>
      <c r="K50" s="236">
        <v>1444</v>
      </c>
      <c r="L50" s="236">
        <v>0</v>
      </c>
      <c r="M50" s="236">
        <v>2</v>
      </c>
      <c r="N50" s="236">
        <v>0</v>
      </c>
      <c r="O50" s="236">
        <v>1</v>
      </c>
      <c r="P50" s="236">
        <v>0</v>
      </c>
      <c r="Q50" s="236">
        <v>1</v>
      </c>
      <c r="R50" s="236">
        <v>0</v>
      </c>
      <c r="S50" s="236">
        <v>0</v>
      </c>
      <c r="T50" s="236">
        <v>7</v>
      </c>
      <c r="U50" s="237">
        <f t="shared" si="2"/>
        <v>0</v>
      </c>
      <c r="V50" s="237">
        <f t="shared" si="2"/>
        <v>1.4598540145985401E-3</v>
      </c>
      <c r="W50" s="237">
        <f t="shared" si="2"/>
        <v>0</v>
      </c>
      <c r="X50" s="237">
        <f t="shared" si="2"/>
        <v>7.0126227208976155E-4</v>
      </c>
      <c r="Y50" s="237">
        <f t="shared" si="2"/>
        <v>0</v>
      </c>
      <c r="Z50" s="237">
        <f t="shared" si="2"/>
        <v>6.6225165562913907E-4</v>
      </c>
      <c r="AA50" s="237">
        <f t="shared" si="2"/>
        <v>0</v>
      </c>
      <c r="AB50" s="237">
        <f t="shared" si="2"/>
        <v>0</v>
      </c>
      <c r="AC50" s="237">
        <f t="shared" si="2"/>
        <v>4.8476454293628806E-3</v>
      </c>
      <c r="AD50" s="234">
        <v>1359</v>
      </c>
      <c r="AE50" s="234">
        <v>1394</v>
      </c>
      <c r="AF50" s="234">
        <v>1449</v>
      </c>
      <c r="AG50" s="234">
        <v>1516</v>
      </c>
      <c r="AH50" s="234">
        <v>1585</v>
      </c>
      <c r="AI50" s="234">
        <v>1710</v>
      </c>
      <c r="AJ50" s="234">
        <v>1712</v>
      </c>
      <c r="AK50" s="234">
        <v>1772</v>
      </c>
      <c r="AL50" s="236">
        <v>1742</v>
      </c>
      <c r="AM50" s="236">
        <v>154</v>
      </c>
      <c r="AN50" s="236">
        <v>142</v>
      </c>
      <c r="AO50" s="236">
        <v>135</v>
      </c>
      <c r="AP50" s="236">
        <v>74</v>
      </c>
      <c r="AQ50" s="236">
        <v>36</v>
      </c>
      <c r="AR50" s="236">
        <v>18</v>
      </c>
      <c r="AS50" s="236">
        <v>6</v>
      </c>
      <c r="AT50" s="236">
        <v>40</v>
      </c>
      <c r="AU50" s="236">
        <v>87</v>
      </c>
      <c r="AV50" s="237">
        <f t="shared" si="3"/>
        <v>0.11331861662987491</v>
      </c>
      <c r="AW50" s="237">
        <f t="shared" si="3"/>
        <v>0.10186513629842181</v>
      </c>
      <c r="AX50" s="237">
        <f t="shared" si="3"/>
        <v>9.3167701863354033E-2</v>
      </c>
      <c r="AY50" s="237">
        <f t="shared" si="3"/>
        <v>4.8812664907651716E-2</v>
      </c>
      <c r="AZ50" s="237">
        <f t="shared" si="3"/>
        <v>2.2712933753943218E-2</v>
      </c>
      <c r="BA50" s="237">
        <f t="shared" si="3"/>
        <v>1.0526315789473684E-2</v>
      </c>
      <c r="BB50" s="237">
        <f t="shared" si="3"/>
        <v>3.5046728971962616E-3</v>
      </c>
      <c r="BC50" s="237">
        <f t="shared" si="3"/>
        <v>2.2573363431151242E-2</v>
      </c>
      <c r="BD50" s="237">
        <f t="shared" si="3"/>
        <v>4.9942594718714123E-2</v>
      </c>
    </row>
    <row r="51" spans="1:56">
      <c r="A51" s="331">
        <v>307</v>
      </c>
      <c r="B51" s="45" t="s">
        <v>43</v>
      </c>
      <c r="C51" s="234">
        <v>3719</v>
      </c>
      <c r="D51" s="234">
        <v>3656</v>
      </c>
      <c r="E51" s="234">
        <v>2437</v>
      </c>
      <c r="F51" s="234">
        <v>3438</v>
      </c>
      <c r="G51" s="234">
        <v>3366</v>
      </c>
      <c r="H51" s="234">
        <v>3412</v>
      </c>
      <c r="I51" s="234">
        <v>3397</v>
      </c>
      <c r="J51" s="234">
        <v>3368</v>
      </c>
      <c r="K51" s="236">
        <v>3363</v>
      </c>
      <c r="L51" s="236">
        <v>4</v>
      </c>
      <c r="M51" s="236">
        <v>0</v>
      </c>
      <c r="N51" s="236">
        <v>2</v>
      </c>
      <c r="O51" s="236">
        <v>1</v>
      </c>
      <c r="P51" s="236">
        <v>0</v>
      </c>
      <c r="Q51" s="236">
        <v>0</v>
      </c>
      <c r="R51" s="236">
        <v>2</v>
      </c>
      <c r="S51" s="236">
        <v>1</v>
      </c>
      <c r="T51" s="236">
        <v>2</v>
      </c>
      <c r="U51" s="237">
        <f t="shared" si="2"/>
        <v>1.0755579456843238E-3</v>
      </c>
      <c r="V51" s="237">
        <f t="shared" si="2"/>
        <v>0</v>
      </c>
      <c r="W51" s="237">
        <f t="shared" si="2"/>
        <v>8.206811653672548E-4</v>
      </c>
      <c r="X51" s="237">
        <f t="shared" si="2"/>
        <v>2.9086678301337986E-4</v>
      </c>
      <c r="Y51" s="237">
        <f t="shared" si="2"/>
        <v>0</v>
      </c>
      <c r="Z51" s="237">
        <f t="shared" si="2"/>
        <v>0</v>
      </c>
      <c r="AA51" s="237">
        <f t="shared" ref="Z51:AC92" si="4">+R51/I51</f>
        <v>5.8875478363261706E-4</v>
      </c>
      <c r="AB51" s="237">
        <f t="shared" si="4"/>
        <v>2.9691211401425179E-4</v>
      </c>
      <c r="AC51" s="237">
        <f t="shared" si="4"/>
        <v>5.9470710674992561E-4</v>
      </c>
      <c r="AD51" s="234">
        <v>1974</v>
      </c>
      <c r="AE51" s="234">
        <v>1879</v>
      </c>
      <c r="AF51" s="234">
        <v>1894</v>
      </c>
      <c r="AG51" s="234">
        <v>1885</v>
      </c>
      <c r="AH51" s="234">
        <v>2026</v>
      </c>
      <c r="AI51" s="234">
        <v>2158</v>
      </c>
      <c r="AJ51" s="234">
        <v>2241</v>
      </c>
      <c r="AK51" s="234">
        <v>2309</v>
      </c>
      <c r="AL51" s="236">
        <v>2265</v>
      </c>
      <c r="AM51" s="236">
        <v>166</v>
      </c>
      <c r="AN51" s="236">
        <v>155</v>
      </c>
      <c r="AO51" s="236">
        <v>84</v>
      </c>
      <c r="AP51" s="236">
        <v>107</v>
      </c>
      <c r="AQ51" s="236">
        <v>34</v>
      </c>
      <c r="AR51" s="236">
        <v>41</v>
      </c>
      <c r="AS51" s="236">
        <v>4</v>
      </c>
      <c r="AT51" s="236">
        <v>14</v>
      </c>
      <c r="AU51" s="236">
        <v>31</v>
      </c>
      <c r="AV51" s="237">
        <f t="shared" si="3"/>
        <v>8.4093211752786223E-2</v>
      </c>
      <c r="AW51" s="237">
        <f t="shared" si="3"/>
        <v>8.2490686535391169E-2</v>
      </c>
      <c r="AX51" s="237">
        <f t="shared" si="3"/>
        <v>4.4350580781414996E-2</v>
      </c>
      <c r="AY51" s="237">
        <f t="shared" si="3"/>
        <v>5.6763925729442971E-2</v>
      </c>
      <c r="AZ51" s="237">
        <f t="shared" si="3"/>
        <v>1.6781836130306021E-2</v>
      </c>
      <c r="BA51" s="237">
        <f t="shared" si="3"/>
        <v>1.8999073215940687E-2</v>
      </c>
      <c r="BB51" s="237">
        <f t="shared" ref="BA51:BD92" si="5">+AS51/AJ51</f>
        <v>1.7849174475680499E-3</v>
      </c>
      <c r="BC51" s="237">
        <f t="shared" si="5"/>
        <v>6.0632308358596794E-3</v>
      </c>
      <c r="BD51" s="237">
        <f t="shared" si="5"/>
        <v>1.3686534216335542E-2</v>
      </c>
    </row>
    <row r="52" spans="1:56">
      <c r="A52" s="331">
        <v>308</v>
      </c>
      <c r="B52" s="45" t="s">
        <v>44</v>
      </c>
      <c r="C52" s="234">
        <v>4226</v>
      </c>
      <c r="D52" s="234">
        <v>4100</v>
      </c>
      <c r="E52" s="234">
        <v>3977</v>
      </c>
      <c r="F52" s="234">
        <v>4148</v>
      </c>
      <c r="G52" s="234">
        <v>4230</v>
      </c>
      <c r="H52" s="234">
        <v>4355</v>
      </c>
      <c r="I52" s="234">
        <v>4284</v>
      </c>
      <c r="J52" s="234">
        <v>4226</v>
      </c>
      <c r="K52" s="236">
        <v>4177</v>
      </c>
      <c r="L52" s="236">
        <v>3</v>
      </c>
      <c r="M52" s="236">
        <v>4</v>
      </c>
      <c r="N52" s="236">
        <v>0</v>
      </c>
      <c r="O52" s="236">
        <v>1</v>
      </c>
      <c r="P52" s="236">
        <v>0</v>
      </c>
      <c r="Q52" s="236">
        <v>4</v>
      </c>
      <c r="R52" s="236">
        <v>0</v>
      </c>
      <c r="S52" s="236">
        <v>0</v>
      </c>
      <c r="T52" s="236">
        <v>3</v>
      </c>
      <c r="U52" s="237">
        <f t="shared" ref="U52:AB92" si="6">+L52/C52</f>
        <v>7.0989115002366302E-4</v>
      </c>
      <c r="V52" s="237">
        <f t="shared" si="6"/>
        <v>9.7560975609756097E-4</v>
      </c>
      <c r="W52" s="237">
        <f t="shared" si="6"/>
        <v>0</v>
      </c>
      <c r="X52" s="237">
        <f t="shared" si="6"/>
        <v>2.4108003857280618E-4</v>
      </c>
      <c r="Y52" s="237">
        <f t="shared" si="6"/>
        <v>0</v>
      </c>
      <c r="Z52" s="237">
        <f t="shared" si="4"/>
        <v>9.1848450057405281E-4</v>
      </c>
      <c r="AA52" s="237">
        <f t="shared" si="4"/>
        <v>0</v>
      </c>
      <c r="AB52" s="237">
        <f t="shared" si="4"/>
        <v>0</v>
      </c>
      <c r="AC52" s="237">
        <f t="shared" si="4"/>
        <v>7.1821881733301416E-4</v>
      </c>
      <c r="AD52" s="234">
        <v>1878</v>
      </c>
      <c r="AE52" s="234">
        <v>1964</v>
      </c>
      <c r="AF52" s="234">
        <v>1991</v>
      </c>
      <c r="AG52" s="234">
        <v>2087</v>
      </c>
      <c r="AH52" s="234">
        <v>2034</v>
      </c>
      <c r="AI52" s="234">
        <v>2098</v>
      </c>
      <c r="AJ52" s="234">
        <v>2116</v>
      </c>
      <c r="AK52" s="234">
        <v>2231</v>
      </c>
      <c r="AL52" s="236">
        <v>2208</v>
      </c>
      <c r="AM52" s="236">
        <v>175</v>
      </c>
      <c r="AN52" s="236">
        <v>197</v>
      </c>
      <c r="AO52" s="236">
        <v>161</v>
      </c>
      <c r="AP52" s="236">
        <v>38</v>
      </c>
      <c r="AQ52" s="236">
        <v>64</v>
      </c>
      <c r="AR52" s="236">
        <v>29</v>
      </c>
      <c r="AS52" s="236">
        <v>7</v>
      </c>
      <c r="AT52" s="236">
        <v>29</v>
      </c>
      <c r="AU52" s="236">
        <v>3</v>
      </c>
      <c r="AV52" s="237">
        <f t="shared" ref="AV52:BC92" si="7">+AM52/AD52</f>
        <v>9.3184238551650686E-2</v>
      </c>
      <c r="AW52" s="237">
        <f t="shared" si="7"/>
        <v>0.10030549898167006</v>
      </c>
      <c r="AX52" s="237">
        <f t="shared" si="7"/>
        <v>8.0863887493721753E-2</v>
      </c>
      <c r="AY52" s="237">
        <f t="shared" si="7"/>
        <v>1.8207954000958312E-2</v>
      </c>
      <c r="AZ52" s="237">
        <f t="shared" si="7"/>
        <v>3.1465093411996069E-2</v>
      </c>
      <c r="BA52" s="237">
        <f t="shared" si="5"/>
        <v>1.3822688274547188E-2</v>
      </c>
      <c r="BB52" s="237">
        <f t="shared" si="5"/>
        <v>3.3081285444234404E-3</v>
      </c>
      <c r="BC52" s="237">
        <f t="shared" si="5"/>
        <v>1.2998655311519497E-2</v>
      </c>
      <c r="BD52" s="237">
        <f t="shared" si="5"/>
        <v>1.358695652173913E-3</v>
      </c>
    </row>
    <row r="53" spans="1:56">
      <c r="A53" s="331">
        <v>401</v>
      </c>
      <c r="B53" s="45" t="s">
        <v>45</v>
      </c>
      <c r="C53" s="234">
        <v>11381</v>
      </c>
      <c r="D53" s="234">
        <v>10853</v>
      </c>
      <c r="E53" s="234">
        <v>11029</v>
      </c>
      <c r="F53" s="234">
        <v>11027</v>
      </c>
      <c r="G53" s="234">
        <v>11312</v>
      </c>
      <c r="H53" s="234">
        <v>11377</v>
      </c>
      <c r="I53" s="234">
        <v>11502</v>
      </c>
      <c r="J53" s="234">
        <v>11331</v>
      </c>
      <c r="K53" s="236">
        <v>11080</v>
      </c>
      <c r="L53" s="236">
        <v>19</v>
      </c>
      <c r="M53" s="236">
        <v>32</v>
      </c>
      <c r="N53" s="236">
        <v>25</v>
      </c>
      <c r="O53" s="236">
        <v>14</v>
      </c>
      <c r="P53" s="236">
        <v>5</v>
      </c>
      <c r="Q53" s="236">
        <v>17</v>
      </c>
      <c r="R53" s="236">
        <v>7</v>
      </c>
      <c r="S53" s="236">
        <v>4</v>
      </c>
      <c r="T53" s="236">
        <v>7</v>
      </c>
      <c r="U53" s="237">
        <f t="shared" si="6"/>
        <v>1.6694490818030051E-3</v>
      </c>
      <c r="V53" s="237">
        <f t="shared" si="6"/>
        <v>2.9484935041002489E-3</v>
      </c>
      <c r="W53" s="237">
        <f t="shared" si="6"/>
        <v>2.2667512920482363E-3</v>
      </c>
      <c r="X53" s="237">
        <f t="shared" si="6"/>
        <v>1.2696109549288112E-3</v>
      </c>
      <c r="Y53" s="237">
        <f t="shared" si="6"/>
        <v>4.4200848656294198E-4</v>
      </c>
      <c r="Z53" s="237">
        <f t="shared" si="4"/>
        <v>1.4942427705018897E-3</v>
      </c>
      <c r="AA53" s="237">
        <f t="shared" si="4"/>
        <v>6.0858981046774477E-4</v>
      </c>
      <c r="AB53" s="237">
        <f t="shared" si="4"/>
        <v>3.5301385579383993E-4</v>
      </c>
      <c r="AC53" s="237">
        <f t="shared" si="4"/>
        <v>6.3176895306859204E-4</v>
      </c>
      <c r="AD53" s="234">
        <v>12084</v>
      </c>
      <c r="AE53" s="234">
        <v>11839</v>
      </c>
      <c r="AF53" s="234">
        <v>11600</v>
      </c>
      <c r="AG53" s="234">
        <v>11176</v>
      </c>
      <c r="AH53" s="234">
        <v>11577</v>
      </c>
      <c r="AI53" s="234">
        <v>11821</v>
      </c>
      <c r="AJ53" s="234">
        <v>12625</v>
      </c>
      <c r="AK53" s="234">
        <v>12617</v>
      </c>
      <c r="AL53" s="236">
        <v>11887</v>
      </c>
      <c r="AM53" s="236">
        <v>877</v>
      </c>
      <c r="AN53" s="236">
        <v>959</v>
      </c>
      <c r="AO53" s="236">
        <v>860</v>
      </c>
      <c r="AP53" s="236">
        <v>749</v>
      </c>
      <c r="AQ53" s="236">
        <v>373</v>
      </c>
      <c r="AR53" s="236">
        <v>689</v>
      </c>
      <c r="AS53" s="236">
        <v>21</v>
      </c>
      <c r="AT53" s="236">
        <v>208</v>
      </c>
      <c r="AU53" s="236">
        <v>621</v>
      </c>
      <c r="AV53" s="237">
        <f t="shared" si="7"/>
        <v>7.2575306190003311E-2</v>
      </c>
      <c r="AW53" s="237">
        <f t="shared" si="7"/>
        <v>8.1003463130331951E-2</v>
      </c>
      <c r="AX53" s="237">
        <f t="shared" si="7"/>
        <v>7.4137931034482754E-2</v>
      </c>
      <c r="AY53" s="237">
        <f t="shared" si="7"/>
        <v>6.7018611309949891E-2</v>
      </c>
      <c r="AZ53" s="237">
        <f t="shared" si="7"/>
        <v>3.2219055022890214E-2</v>
      </c>
      <c r="BA53" s="237">
        <f t="shared" si="5"/>
        <v>5.8286101006683022E-2</v>
      </c>
      <c r="BB53" s="237">
        <f t="shared" si="5"/>
        <v>1.6633663366336633E-3</v>
      </c>
      <c r="BC53" s="237">
        <f t="shared" si="5"/>
        <v>1.6485693905048743E-2</v>
      </c>
      <c r="BD53" s="237">
        <f t="shared" si="5"/>
        <v>5.2241944981913015E-2</v>
      </c>
    </row>
    <row r="54" spans="1:56">
      <c r="A54" s="331">
        <v>402</v>
      </c>
      <c r="B54" s="45" t="s">
        <v>46</v>
      </c>
      <c r="C54" s="234">
        <v>3509</v>
      </c>
      <c r="D54" s="234">
        <v>3517</v>
      </c>
      <c r="E54" s="234">
        <v>3635</v>
      </c>
      <c r="F54" s="234">
        <v>3544</v>
      </c>
      <c r="G54" s="234">
        <v>3531</v>
      </c>
      <c r="H54" s="234">
        <v>3672</v>
      </c>
      <c r="I54" s="234">
        <v>3683</v>
      </c>
      <c r="J54" s="234">
        <v>3642</v>
      </c>
      <c r="K54" s="236">
        <v>3649</v>
      </c>
      <c r="L54" s="236">
        <v>8</v>
      </c>
      <c r="M54" s="236">
        <v>6</v>
      </c>
      <c r="N54" s="236">
        <v>1</v>
      </c>
      <c r="O54" s="236">
        <v>4</v>
      </c>
      <c r="P54" s="236">
        <v>1</v>
      </c>
      <c r="Q54" s="236">
        <v>2</v>
      </c>
      <c r="R54" s="236">
        <v>6</v>
      </c>
      <c r="S54" s="236">
        <v>1</v>
      </c>
      <c r="T54" s="236">
        <v>1</v>
      </c>
      <c r="U54" s="237">
        <f t="shared" si="6"/>
        <v>2.279851809632374E-3</v>
      </c>
      <c r="V54" s="237">
        <f t="shared" si="6"/>
        <v>1.7059994313335229E-3</v>
      </c>
      <c r="W54" s="237">
        <f t="shared" si="6"/>
        <v>2.7510316368638239E-4</v>
      </c>
      <c r="X54" s="237">
        <f t="shared" si="6"/>
        <v>1.128668171557562E-3</v>
      </c>
      <c r="Y54" s="237">
        <f t="shared" si="6"/>
        <v>2.8320589068252618E-4</v>
      </c>
      <c r="Z54" s="237">
        <f t="shared" si="4"/>
        <v>5.4466230936819177E-4</v>
      </c>
      <c r="AA54" s="237">
        <f t="shared" si="4"/>
        <v>1.629106706489275E-3</v>
      </c>
      <c r="AB54" s="237">
        <f t="shared" si="4"/>
        <v>2.7457440966501922E-4</v>
      </c>
      <c r="AC54" s="237">
        <f t="shared" si="4"/>
        <v>2.7404768429706771E-4</v>
      </c>
      <c r="AD54" s="234">
        <v>2339</v>
      </c>
      <c r="AE54" s="234">
        <v>2862</v>
      </c>
      <c r="AF54" s="234">
        <v>2780</v>
      </c>
      <c r="AG54" s="234">
        <v>2667</v>
      </c>
      <c r="AH54" s="234">
        <v>2659</v>
      </c>
      <c r="AI54" s="234">
        <v>2796</v>
      </c>
      <c r="AJ54" s="234">
        <v>2973</v>
      </c>
      <c r="AK54" s="234">
        <v>3130</v>
      </c>
      <c r="AL54" s="236">
        <v>2957</v>
      </c>
      <c r="AM54" s="236">
        <v>230</v>
      </c>
      <c r="AN54" s="236">
        <v>256</v>
      </c>
      <c r="AO54" s="236">
        <v>380</v>
      </c>
      <c r="AP54" s="236">
        <v>178</v>
      </c>
      <c r="AQ54" s="236">
        <v>81</v>
      </c>
      <c r="AR54" s="236">
        <v>129</v>
      </c>
      <c r="AS54" s="236">
        <v>44</v>
      </c>
      <c r="AT54" s="236">
        <v>66</v>
      </c>
      <c r="AU54" s="236">
        <v>191</v>
      </c>
      <c r="AV54" s="237">
        <f t="shared" si="7"/>
        <v>9.8332620778110308E-2</v>
      </c>
      <c r="AW54" s="237">
        <f t="shared" si="7"/>
        <v>8.9447938504542274E-2</v>
      </c>
      <c r="AX54" s="237">
        <f t="shared" si="7"/>
        <v>0.1366906474820144</v>
      </c>
      <c r="AY54" s="237">
        <f t="shared" si="7"/>
        <v>6.6741657292838388E-2</v>
      </c>
      <c r="AZ54" s="237">
        <f t="shared" si="7"/>
        <v>3.0462579917262127E-2</v>
      </c>
      <c r="BA54" s="237">
        <f t="shared" si="5"/>
        <v>4.6137339055793994E-2</v>
      </c>
      <c r="BB54" s="237">
        <f t="shared" si="5"/>
        <v>1.4799865455768583E-2</v>
      </c>
      <c r="BC54" s="237">
        <f t="shared" si="5"/>
        <v>2.1086261980830672E-2</v>
      </c>
      <c r="BD54" s="237">
        <f t="shared" si="5"/>
        <v>6.4592492390936757E-2</v>
      </c>
    </row>
    <row r="55" spans="1:56">
      <c r="A55" s="331">
        <v>403</v>
      </c>
      <c r="B55" s="45" t="s">
        <v>47</v>
      </c>
      <c r="C55" s="234">
        <v>4851</v>
      </c>
      <c r="D55" s="234">
        <v>4848</v>
      </c>
      <c r="E55" s="234">
        <v>4789</v>
      </c>
      <c r="F55" s="234">
        <v>4739</v>
      </c>
      <c r="G55" s="234">
        <v>5076</v>
      </c>
      <c r="H55" s="234">
        <v>4776</v>
      </c>
      <c r="I55" s="234">
        <v>4895</v>
      </c>
      <c r="J55" s="234">
        <v>4902</v>
      </c>
      <c r="K55" s="236">
        <v>4812</v>
      </c>
      <c r="L55" s="236">
        <v>7</v>
      </c>
      <c r="M55" s="236">
        <v>4</v>
      </c>
      <c r="N55" s="236">
        <v>4</v>
      </c>
      <c r="O55" s="236">
        <v>2</v>
      </c>
      <c r="P55" s="236">
        <v>2</v>
      </c>
      <c r="Q55" s="236">
        <v>1</v>
      </c>
      <c r="R55" s="236">
        <v>8</v>
      </c>
      <c r="S55" s="236">
        <v>4</v>
      </c>
      <c r="T55" s="236">
        <v>3</v>
      </c>
      <c r="U55" s="237">
        <f t="shared" si="6"/>
        <v>1.443001443001443E-3</v>
      </c>
      <c r="V55" s="237">
        <f t="shared" si="6"/>
        <v>8.2508250825082509E-4</v>
      </c>
      <c r="W55" s="237">
        <f t="shared" si="6"/>
        <v>8.3524744205470871E-4</v>
      </c>
      <c r="X55" s="237">
        <f t="shared" si="6"/>
        <v>4.2202996412745304E-4</v>
      </c>
      <c r="Y55" s="237">
        <f t="shared" si="6"/>
        <v>3.9401103230890468E-4</v>
      </c>
      <c r="Z55" s="237">
        <f t="shared" si="4"/>
        <v>2.0938023450586265E-4</v>
      </c>
      <c r="AA55" s="237">
        <f t="shared" si="4"/>
        <v>1.634320735444331E-3</v>
      </c>
      <c r="AB55" s="237">
        <f t="shared" si="4"/>
        <v>8.1599347205222358E-4</v>
      </c>
      <c r="AC55" s="237">
        <f t="shared" si="4"/>
        <v>6.2344139650872816E-4</v>
      </c>
      <c r="AD55" s="234">
        <v>3932</v>
      </c>
      <c r="AE55" s="234">
        <v>4125</v>
      </c>
      <c r="AF55" s="234">
        <v>4468</v>
      </c>
      <c r="AG55" s="234">
        <v>4812</v>
      </c>
      <c r="AH55" s="234">
        <v>5466</v>
      </c>
      <c r="AI55" s="234">
        <v>6077</v>
      </c>
      <c r="AJ55" s="234">
        <v>5788</v>
      </c>
      <c r="AK55" s="234">
        <v>5747</v>
      </c>
      <c r="AL55" s="236">
        <v>5367</v>
      </c>
      <c r="AM55" s="236">
        <v>127</v>
      </c>
      <c r="AN55" s="236">
        <v>90</v>
      </c>
      <c r="AO55" s="236">
        <v>93</v>
      </c>
      <c r="AP55" s="236">
        <v>92</v>
      </c>
      <c r="AQ55" s="236">
        <v>73</v>
      </c>
      <c r="AR55" s="236">
        <v>94</v>
      </c>
      <c r="AS55" s="236">
        <v>72</v>
      </c>
      <c r="AT55" s="236">
        <v>69</v>
      </c>
      <c r="AU55" s="236">
        <v>83</v>
      </c>
      <c r="AV55" s="237">
        <f t="shared" si="7"/>
        <v>3.2299084435401831E-2</v>
      </c>
      <c r="AW55" s="237">
        <f t="shared" si="7"/>
        <v>2.181818181818182E-2</v>
      </c>
      <c r="AX55" s="237">
        <f t="shared" si="7"/>
        <v>2.0814682184422562E-2</v>
      </c>
      <c r="AY55" s="237">
        <f t="shared" si="7"/>
        <v>1.9118869492934332E-2</v>
      </c>
      <c r="AZ55" s="237">
        <f t="shared" si="7"/>
        <v>1.3355287230150018E-2</v>
      </c>
      <c r="BA55" s="237">
        <f t="shared" si="5"/>
        <v>1.5468158630903407E-2</v>
      </c>
      <c r="BB55" s="237">
        <f t="shared" si="5"/>
        <v>1.2439530062197651E-2</v>
      </c>
      <c r="BC55" s="237">
        <f t="shared" si="5"/>
        <v>1.2006264137811033E-2</v>
      </c>
      <c r="BD55" s="237">
        <f t="shared" si="5"/>
        <v>1.5464877957890814E-2</v>
      </c>
    </row>
    <row r="56" spans="1:56">
      <c r="A56" s="331">
        <v>404</v>
      </c>
      <c r="B56" s="45" t="s">
        <v>48</v>
      </c>
      <c r="C56" s="234">
        <v>3918</v>
      </c>
      <c r="D56" s="234">
        <v>3859</v>
      </c>
      <c r="E56" s="234">
        <v>3878</v>
      </c>
      <c r="F56" s="234">
        <v>3808</v>
      </c>
      <c r="G56" s="234">
        <v>3850</v>
      </c>
      <c r="H56" s="234">
        <v>3848</v>
      </c>
      <c r="I56" s="234">
        <v>3793</v>
      </c>
      <c r="J56" s="234">
        <v>3735</v>
      </c>
      <c r="K56" s="236">
        <v>3701</v>
      </c>
      <c r="L56" s="236">
        <v>6</v>
      </c>
      <c r="M56" s="236">
        <v>6</v>
      </c>
      <c r="N56" s="236">
        <v>8</v>
      </c>
      <c r="O56" s="236">
        <v>5</v>
      </c>
      <c r="P56" s="236">
        <v>6</v>
      </c>
      <c r="Q56" s="236">
        <v>6</v>
      </c>
      <c r="R56" s="236">
        <v>5</v>
      </c>
      <c r="S56" s="236">
        <v>5</v>
      </c>
      <c r="T56" s="236">
        <v>0</v>
      </c>
      <c r="U56" s="237">
        <f t="shared" si="6"/>
        <v>1.5313935681470138E-3</v>
      </c>
      <c r="V56" s="237">
        <f t="shared" si="6"/>
        <v>1.5548069448043534E-3</v>
      </c>
      <c r="W56" s="237">
        <f t="shared" si="6"/>
        <v>2.0629190304280558E-3</v>
      </c>
      <c r="X56" s="237">
        <f t="shared" si="6"/>
        <v>1.3130252100840337E-3</v>
      </c>
      <c r="Y56" s="237">
        <f t="shared" si="6"/>
        <v>1.5584415584415584E-3</v>
      </c>
      <c r="Z56" s="237">
        <f t="shared" si="4"/>
        <v>1.5592515592515593E-3</v>
      </c>
      <c r="AA56" s="237">
        <f t="shared" si="4"/>
        <v>1.3182177695755339E-3</v>
      </c>
      <c r="AB56" s="237">
        <f t="shared" si="4"/>
        <v>1.3386880856760374E-3</v>
      </c>
      <c r="AC56" s="237">
        <f t="shared" si="4"/>
        <v>0</v>
      </c>
      <c r="AD56" s="234">
        <v>2241</v>
      </c>
      <c r="AE56" s="234">
        <v>2137</v>
      </c>
      <c r="AF56" s="234">
        <v>1991</v>
      </c>
      <c r="AG56" s="234">
        <v>2050</v>
      </c>
      <c r="AH56" s="234">
        <v>2120</v>
      </c>
      <c r="AI56" s="234">
        <v>2120</v>
      </c>
      <c r="AJ56" s="234">
        <v>2189</v>
      </c>
      <c r="AK56" s="234">
        <v>2151</v>
      </c>
      <c r="AL56" s="236">
        <v>2180</v>
      </c>
      <c r="AM56" s="236">
        <v>102</v>
      </c>
      <c r="AN56" s="236">
        <v>129</v>
      </c>
      <c r="AO56" s="236">
        <v>71</v>
      </c>
      <c r="AP56" s="236">
        <v>64</v>
      </c>
      <c r="AQ56" s="236">
        <v>29</v>
      </c>
      <c r="AR56" s="236">
        <v>49</v>
      </c>
      <c r="AS56" s="236">
        <v>3</v>
      </c>
      <c r="AT56" s="236">
        <v>8</v>
      </c>
      <c r="AU56" s="236">
        <v>14</v>
      </c>
      <c r="AV56" s="237">
        <f t="shared" si="7"/>
        <v>4.5515394912985271E-2</v>
      </c>
      <c r="AW56" s="237">
        <f t="shared" si="7"/>
        <v>6.0364997660271411E-2</v>
      </c>
      <c r="AX56" s="237">
        <f t="shared" si="7"/>
        <v>3.566047212456052E-2</v>
      </c>
      <c r="AY56" s="237">
        <f t="shared" si="7"/>
        <v>3.1219512195121951E-2</v>
      </c>
      <c r="AZ56" s="237">
        <f t="shared" si="7"/>
        <v>1.3679245283018868E-2</v>
      </c>
      <c r="BA56" s="237">
        <f t="shared" si="5"/>
        <v>2.311320754716981E-2</v>
      </c>
      <c r="BB56" s="237">
        <f t="shared" si="5"/>
        <v>1.3704888076747374E-3</v>
      </c>
      <c r="BC56" s="237">
        <f t="shared" si="5"/>
        <v>3.7192003719200371E-3</v>
      </c>
      <c r="BD56" s="237">
        <f t="shared" si="5"/>
        <v>6.4220183486238536E-3</v>
      </c>
    </row>
    <row r="57" spans="1:56">
      <c r="A57" s="331">
        <v>405</v>
      </c>
      <c r="B57" s="45" t="s">
        <v>49</v>
      </c>
      <c r="C57" s="234">
        <v>3636</v>
      </c>
      <c r="D57" s="234">
        <v>3655</v>
      </c>
      <c r="E57" s="234">
        <v>3575</v>
      </c>
      <c r="F57" s="234">
        <v>3546</v>
      </c>
      <c r="G57" s="234">
        <v>3570</v>
      </c>
      <c r="H57" s="234">
        <v>3592</v>
      </c>
      <c r="I57" s="234">
        <v>3543</v>
      </c>
      <c r="J57" s="234">
        <v>3385</v>
      </c>
      <c r="K57" s="236">
        <v>3316</v>
      </c>
      <c r="L57" s="236">
        <v>5</v>
      </c>
      <c r="M57" s="236">
        <v>4</v>
      </c>
      <c r="N57" s="236">
        <v>3</v>
      </c>
      <c r="O57" s="236">
        <v>2</v>
      </c>
      <c r="P57" s="236">
        <v>4</v>
      </c>
      <c r="Q57" s="236">
        <v>4</v>
      </c>
      <c r="R57" s="236">
        <v>4</v>
      </c>
      <c r="S57" s="236">
        <v>1</v>
      </c>
      <c r="T57" s="236">
        <v>1</v>
      </c>
      <c r="U57" s="237">
        <f t="shared" si="6"/>
        <v>1.3751375137513752E-3</v>
      </c>
      <c r="V57" s="237">
        <f t="shared" si="6"/>
        <v>1.094391244870041E-3</v>
      </c>
      <c r="W57" s="237">
        <f t="shared" si="6"/>
        <v>8.3916083916083916E-4</v>
      </c>
      <c r="X57" s="237">
        <f t="shared" si="6"/>
        <v>5.6401579244218843E-4</v>
      </c>
      <c r="Y57" s="237">
        <f t="shared" si="6"/>
        <v>1.1204481792717086E-3</v>
      </c>
      <c r="Z57" s="237">
        <f t="shared" si="4"/>
        <v>1.1135857461024498E-3</v>
      </c>
      <c r="AA57" s="237">
        <f t="shared" si="4"/>
        <v>1.1289867344058708E-3</v>
      </c>
      <c r="AB57" s="237">
        <f t="shared" si="4"/>
        <v>2.9542097488921711E-4</v>
      </c>
      <c r="AC57" s="237">
        <f t="shared" si="4"/>
        <v>3.0156815440289503E-4</v>
      </c>
      <c r="AD57" s="234">
        <v>1582</v>
      </c>
      <c r="AE57" s="234">
        <v>1571</v>
      </c>
      <c r="AF57" s="234">
        <v>1522</v>
      </c>
      <c r="AG57" s="234">
        <v>1545</v>
      </c>
      <c r="AH57" s="234">
        <v>1581</v>
      </c>
      <c r="AI57" s="234">
        <v>1572</v>
      </c>
      <c r="AJ57" s="234">
        <v>1550</v>
      </c>
      <c r="AK57" s="234">
        <v>1578</v>
      </c>
      <c r="AL57" s="236">
        <v>1542</v>
      </c>
      <c r="AM57" s="236">
        <v>108</v>
      </c>
      <c r="AN57" s="236">
        <v>71</v>
      </c>
      <c r="AO57" s="236">
        <v>127</v>
      </c>
      <c r="AP57" s="236">
        <v>118</v>
      </c>
      <c r="AQ57" s="236">
        <v>39</v>
      </c>
      <c r="AR57" s="236">
        <v>29</v>
      </c>
      <c r="AS57" s="236">
        <v>9</v>
      </c>
      <c r="AT57" s="236">
        <v>9</v>
      </c>
      <c r="AU57" s="236">
        <v>15</v>
      </c>
      <c r="AV57" s="237">
        <f t="shared" si="7"/>
        <v>6.8268015170670035E-2</v>
      </c>
      <c r="AW57" s="237">
        <f t="shared" si="7"/>
        <v>4.5194143857415658E-2</v>
      </c>
      <c r="AX57" s="237">
        <f t="shared" si="7"/>
        <v>8.3442838370565042E-2</v>
      </c>
      <c r="AY57" s="237">
        <f t="shared" si="7"/>
        <v>7.6375404530744331E-2</v>
      </c>
      <c r="AZ57" s="237">
        <f t="shared" si="7"/>
        <v>2.4667931688804556E-2</v>
      </c>
      <c r="BA57" s="237">
        <f t="shared" si="5"/>
        <v>1.8447837150127225E-2</v>
      </c>
      <c r="BB57" s="237">
        <f t="shared" si="5"/>
        <v>5.8064516129032262E-3</v>
      </c>
      <c r="BC57" s="237">
        <f t="shared" si="5"/>
        <v>5.7034220532319393E-3</v>
      </c>
      <c r="BD57" s="237">
        <f t="shared" si="5"/>
        <v>9.727626459143969E-3</v>
      </c>
    </row>
    <row r="58" spans="1:56">
      <c r="A58" s="331">
        <v>406</v>
      </c>
      <c r="B58" s="45" t="s">
        <v>50</v>
      </c>
      <c r="C58" s="234">
        <v>1710</v>
      </c>
      <c r="D58" s="234">
        <v>1684</v>
      </c>
      <c r="E58" s="234">
        <v>1444</v>
      </c>
      <c r="F58" s="234">
        <v>1513</v>
      </c>
      <c r="G58" s="234">
        <v>1496</v>
      </c>
      <c r="H58" s="234">
        <v>1541</v>
      </c>
      <c r="I58" s="234">
        <v>1816</v>
      </c>
      <c r="J58" s="234">
        <v>1812</v>
      </c>
      <c r="K58" s="236">
        <v>1739</v>
      </c>
      <c r="L58" s="236">
        <v>1</v>
      </c>
      <c r="M58" s="236">
        <v>4</v>
      </c>
      <c r="N58" s="236">
        <v>6</v>
      </c>
      <c r="O58" s="236">
        <v>4</v>
      </c>
      <c r="P58" s="236">
        <v>0</v>
      </c>
      <c r="Q58" s="236">
        <v>1</v>
      </c>
      <c r="R58" s="236">
        <v>6</v>
      </c>
      <c r="S58" s="236">
        <v>3</v>
      </c>
      <c r="T58" s="236">
        <v>0</v>
      </c>
      <c r="U58" s="237">
        <f t="shared" si="6"/>
        <v>5.8479532163742691E-4</v>
      </c>
      <c r="V58" s="237">
        <f t="shared" si="6"/>
        <v>2.3752969121140144E-3</v>
      </c>
      <c r="W58" s="237">
        <f t="shared" si="6"/>
        <v>4.1551246537396124E-3</v>
      </c>
      <c r="X58" s="237">
        <f t="shared" si="6"/>
        <v>2.6437541308658294E-3</v>
      </c>
      <c r="Y58" s="237">
        <f t="shared" si="6"/>
        <v>0</v>
      </c>
      <c r="Z58" s="237">
        <f t="shared" si="4"/>
        <v>6.4892926670992858E-4</v>
      </c>
      <c r="AA58" s="237">
        <f t="shared" si="4"/>
        <v>3.3039647577092512E-3</v>
      </c>
      <c r="AB58" s="237">
        <f t="shared" si="4"/>
        <v>1.6556291390728477E-3</v>
      </c>
      <c r="AC58" s="237">
        <f t="shared" si="4"/>
        <v>0</v>
      </c>
      <c r="AD58" s="234">
        <v>1559</v>
      </c>
      <c r="AE58" s="234">
        <v>1605</v>
      </c>
      <c r="AF58" s="234">
        <v>1564</v>
      </c>
      <c r="AG58" s="234">
        <v>1471</v>
      </c>
      <c r="AH58" s="234">
        <v>1599</v>
      </c>
      <c r="AI58" s="234">
        <v>1680</v>
      </c>
      <c r="AJ58" s="234">
        <v>2043</v>
      </c>
      <c r="AK58" s="234">
        <v>2158</v>
      </c>
      <c r="AL58" s="236">
        <v>2144</v>
      </c>
      <c r="AM58" s="236">
        <v>57</v>
      </c>
      <c r="AN58" s="236">
        <v>67</v>
      </c>
      <c r="AO58" s="236">
        <v>49</v>
      </c>
      <c r="AP58" s="236">
        <v>42</v>
      </c>
      <c r="AQ58" s="236">
        <v>64</v>
      </c>
      <c r="AR58" s="236">
        <v>71</v>
      </c>
      <c r="AS58" s="236">
        <v>18</v>
      </c>
      <c r="AT58" s="236">
        <v>102</v>
      </c>
      <c r="AU58" s="236">
        <v>110</v>
      </c>
      <c r="AV58" s="237">
        <f t="shared" si="7"/>
        <v>3.6561898652982684E-2</v>
      </c>
      <c r="AW58" s="237">
        <f t="shared" si="7"/>
        <v>4.1744548286604365E-2</v>
      </c>
      <c r="AX58" s="237">
        <f t="shared" si="7"/>
        <v>3.1329923273657287E-2</v>
      </c>
      <c r="AY58" s="237">
        <f t="shared" si="7"/>
        <v>2.8552005438477225E-2</v>
      </c>
      <c r="AZ58" s="237">
        <f t="shared" si="7"/>
        <v>4.0025015634771732E-2</v>
      </c>
      <c r="BA58" s="237">
        <f t="shared" si="5"/>
        <v>4.2261904761904764E-2</v>
      </c>
      <c r="BB58" s="237">
        <f t="shared" si="5"/>
        <v>8.8105726872246704E-3</v>
      </c>
      <c r="BC58" s="237">
        <f t="shared" si="5"/>
        <v>4.7265987025023166E-2</v>
      </c>
      <c r="BD58" s="237">
        <f t="shared" si="5"/>
        <v>5.1305970149253734E-2</v>
      </c>
    </row>
    <row r="59" spans="1:56">
      <c r="A59" s="331">
        <v>407</v>
      </c>
      <c r="B59" s="45" t="s">
        <v>51</v>
      </c>
      <c r="C59" s="234">
        <v>2688</v>
      </c>
      <c r="D59" s="234">
        <v>2370</v>
      </c>
      <c r="E59" s="234">
        <v>2661</v>
      </c>
      <c r="F59" s="234">
        <v>2800</v>
      </c>
      <c r="G59" s="234">
        <v>2772</v>
      </c>
      <c r="H59" s="234">
        <v>2858</v>
      </c>
      <c r="I59" s="234">
        <v>3038</v>
      </c>
      <c r="J59" s="234">
        <v>3116</v>
      </c>
      <c r="K59" s="236">
        <v>3191</v>
      </c>
      <c r="L59" s="236">
        <v>1</v>
      </c>
      <c r="M59" s="236">
        <v>3</v>
      </c>
      <c r="N59" s="236">
        <v>2</v>
      </c>
      <c r="O59" s="236">
        <v>4</v>
      </c>
      <c r="P59" s="236">
        <v>2</v>
      </c>
      <c r="Q59" s="236">
        <v>1</v>
      </c>
      <c r="R59" s="236">
        <v>14</v>
      </c>
      <c r="S59" s="236">
        <v>9</v>
      </c>
      <c r="T59" s="236">
        <v>15</v>
      </c>
      <c r="U59" s="237">
        <f t="shared" si="6"/>
        <v>3.720238095238095E-4</v>
      </c>
      <c r="V59" s="237">
        <f t="shared" si="6"/>
        <v>1.2658227848101266E-3</v>
      </c>
      <c r="W59" s="237">
        <f t="shared" si="6"/>
        <v>7.5159714393085303E-4</v>
      </c>
      <c r="X59" s="237">
        <f t="shared" si="6"/>
        <v>1.4285714285714286E-3</v>
      </c>
      <c r="Y59" s="237">
        <f t="shared" si="6"/>
        <v>7.215007215007215E-4</v>
      </c>
      <c r="Z59" s="237">
        <f t="shared" si="4"/>
        <v>3.4989503149055281E-4</v>
      </c>
      <c r="AA59" s="237">
        <f t="shared" si="4"/>
        <v>4.608294930875576E-3</v>
      </c>
      <c r="AB59" s="237">
        <f t="shared" si="4"/>
        <v>2.8883183568677792E-3</v>
      </c>
      <c r="AC59" s="237">
        <f t="shared" si="4"/>
        <v>4.700720777185835E-3</v>
      </c>
      <c r="AD59" s="234">
        <v>1658</v>
      </c>
      <c r="AE59" s="234">
        <v>1448</v>
      </c>
      <c r="AF59" s="234">
        <v>1945</v>
      </c>
      <c r="AG59" s="234">
        <v>2106</v>
      </c>
      <c r="AH59" s="234">
        <v>2098</v>
      </c>
      <c r="AI59" s="234">
        <v>2194</v>
      </c>
      <c r="AJ59" s="234">
        <v>2213</v>
      </c>
      <c r="AK59" s="234">
        <v>2299</v>
      </c>
      <c r="AL59" s="236">
        <v>2394</v>
      </c>
      <c r="AM59" s="236">
        <v>13</v>
      </c>
      <c r="AN59" s="236">
        <v>31</v>
      </c>
      <c r="AO59" s="236">
        <v>41</v>
      </c>
      <c r="AP59" s="236">
        <v>10</v>
      </c>
      <c r="AQ59" s="236">
        <v>14</v>
      </c>
      <c r="AR59" s="236">
        <v>7</v>
      </c>
      <c r="AS59" s="236">
        <v>5</v>
      </c>
      <c r="AT59" s="236">
        <v>11</v>
      </c>
      <c r="AU59" s="236">
        <v>11</v>
      </c>
      <c r="AV59" s="237">
        <f t="shared" si="7"/>
        <v>7.840772014475271E-3</v>
      </c>
      <c r="AW59" s="237">
        <f t="shared" si="7"/>
        <v>2.1408839779005526E-2</v>
      </c>
      <c r="AX59" s="237">
        <f t="shared" si="7"/>
        <v>2.1079691516709513E-2</v>
      </c>
      <c r="AY59" s="237">
        <f t="shared" si="7"/>
        <v>4.7483380816714148E-3</v>
      </c>
      <c r="AZ59" s="237">
        <f t="shared" si="7"/>
        <v>6.6730219256434702E-3</v>
      </c>
      <c r="BA59" s="237">
        <f t="shared" si="5"/>
        <v>3.1905195989061076E-3</v>
      </c>
      <c r="BB59" s="237">
        <f t="shared" si="5"/>
        <v>2.2593764121102574E-3</v>
      </c>
      <c r="BC59" s="237">
        <f t="shared" si="5"/>
        <v>4.7846889952153108E-3</v>
      </c>
      <c r="BD59" s="237">
        <f t="shared" si="5"/>
        <v>4.5948203842940682E-3</v>
      </c>
    </row>
    <row r="60" spans="1:56">
      <c r="A60" s="331">
        <v>408</v>
      </c>
      <c r="B60" s="45" t="s">
        <v>52</v>
      </c>
      <c r="C60" s="234">
        <v>2029</v>
      </c>
      <c r="D60" s="234">
        <v>1969</v>
      </c>
      <c r="E60" s="234">
        <v>1936</v>
      </c>
      <c r="F60" s="234">
        <v>1941</v>
      </c>
      <c r="G60" s="234">
        <v>1967</v>
      </c>
      <c r="H60" s="234">
        <v>1904</v>
      </c>
      <c r="I60" s="234">
        <v>1906</v>
      </c>
      <c r="J60" s="234">
        <v>1856</v>
      </c>
      <c r="K60" s="236">
        <v>1802</v>
      </c>
      <c r="L60" s="236">
        <v>25</v>
      </c>
      <c r="M60" s="236">
        <v>0</v>
      </c>
      <c r="N60" s="236">
        <v>0</v>
      </c>
      <c r="O60" s="236">
        <v>3</v>
      </c>
      <c r="P60" s="236">
        <v>0</v>
      </c>
      <c r="Q60" s="236">
        <v>0</v>
      </c>
      <c r="R60" s="236">
        <v>1</v>
      </c>
      <c r="S60" s="236">
        <v>0</v>
      </c>
      <c r="T60" s="236">
        <v>2</v>
      </c>
      <c r="U60" s="237">
        <f t="shared" si="6"/>
        <v>1.232134056185313E-2</v>
      </c>
      <c r="V60" s="237">
        <f t="shared" si="6"/>
        <v>0</v>
      </c>
      <c r="W60" s="237">
        <f t="shared" si="6"/>
        <v>0</v>
      </c>
      <c r="X60" s="237">
        <f t="shared" si="6"/>
        <v>1.5455950540958269E-3</v>
      </c>
      <c r="Y60" s="237">
        <f t="shared" si="6"/>
        <v>0</v>
      </c>
      <c r="Z60" s="237">
        <f t="shared" si="4"/>
        <v>0</v>
      </c>
      <c r="AA60" s="237">
        <f t="shared" si="4"/>
        <v>5.2465897166841555E-4</v>
      </c>
      <c r="AB60" s="237">
        <f t="shared" si="4"/>
        <v>0</v>
      </c>
      <c r="AC60" s="237">
        <f t="shared" si="4"/>
        <v>1.1098779134295228E-3</v>
      </c>
      <c r="AD60" s="234">
        <v>1882</v>
      </c>
      <c r="AE60" s="234">
        <v>1856</v>
      </c>
      <c r="AF60" s="234">
        <v>1891</v>
      </c>
      <c r="AG60" s="234">
        <v>1926</v>
      </c>
      <c r="AH60" s="234">
        <v>1934</v>
      </c>
      <c r="AI60" s="234">
        <v>1931</v>
      </c>
      <c r="AJ60" s="234">
        <v>2013</v>
      </c>
      <c r="AK60" s="234">
        <v>1949</v>
      </c>
      <c r="AL60" s="236">
        <v>1963</v>
      </c>
      <c r="AM60" s="236">
        <v>4</v>
      </c>
      <c r="AN60" s="236">
        <v>24</v>
      </c>
      <c r="AO60" s="236">
        <v>50</v>
      </c>
      <c r="AP60" s="236">
        <v>33</v>
      </c>
      <c r="AQ60" s="236">
        <v>5</v>
      </c>
      <c r="AR60" s="236">
        <v>42</v>
      </c>
      <c r="AS60" s="236">
        <v>0</v>
      </c>
      <c r="AT60" s="236">
        <v>21</v>
      </c>
      <c r="AU60" s="236">
        <v>1</v>
      </c>
      <c r="AV60" s="237">
        <f t="shared" si="7"/>
        <v>2.1253985122210413E-3</v>
      </c>
      <c r="AW60" s="237">
        <f t="shared" si="7"/>
        <v>1.2931034482758621E-2</v>
      </c>
      <c r="AX60" s="237">
        <f t="shared" si="7"/>
        <v>2.6441036488630356E-2</v>
      </c>
      <c r="AY60" s="237">
        <f t="shared" si="7"/>
        <v>1.7133956386292833E-2</v>
      </c>
      <c r="AZ60" s="237">
        <f t="shared" si="7"/>
        <v>2.5853154084798345E-3</v>
      </c>
      <c r="BA60" s="237">
        <f t="shared" si="5"/>
        <v>2.1750388399792854E-2</v>
      </c>
      <c r="BB60" s="237">
        <f t="shared" si="5"/>
        <v>0</v>
      </c>
      <c r="BC60" s="237">
        <f t="shared" si="5"/>
        <v>1.07747562852745E-2</v>
      </c>
      <c r="BD60" s="237">
        <f t="shared" si="5"/>
        <v>5.0942435048395313E-4</v>
      </c>
    </row>
    <row r="61" spans="1:56">
      <c r="A61" s="331">
        <v>409</v>
      </c>
      <c r="B61" s="45" t="s">
        <v>53</v>
      </c>
      <c r="C61" s="234">
        <v>1318</v>
      </c>
      <c r="D61" s="234">
        <v>1310</v>
      </c>
      <c r="E61" s="234">
        <v>1355</v>
      </c>
      <c r="F61" s="234">
        <v>1249</v>
      </c>
      <c r="G61" s="234">
        <v>1327</v>
      </c>
      <c r="H61" s="234">
        <v>1408</v>
      </c>
      <c r="I61" s="234">
        <v>1635</v>
      </c>
      <c r="J61" s="234">
        <v>1616</v>
      </c>
      <c r="K61" s="236">
        <v>1643</v>
      </c>
      <c r="L61" s="236">
        <v>3</v>
      </c>
      <c r="M61" s="236">
        <v>2</v>
      </c>
      <c r="N61" s="236">
        <v>2</v>
      </c>
      <c r="O61" s="236">
        <v>5</v>
      </c>
      <c r="P61" s="236">
        <v>0</v>
      </c>
      <c r="Q61" s="236">
        <v>0</v>
      </c>
      <c r="R61" s="236">
        <v>1</v>
      </c>
      <c r="S61" s="236">
        <v>0</v>
      </c>
      <c r="T61" s="236">
        <v>0</v>
      </c>
      <c r="U61" s="237">
        <f t="shared" si="6"/>
        <v>2.276176024279211E-3</v>
      </c>
      <c r="V61" s="237">
        <f t="shared" si="6"/>
        <v>1.5267175572519084E-3</v>
      </c>
      <c r="W61" s="237">
        <f t="shared" si="6"/>
        <v>1.4760147601476014E-3</v>
      </c>
      <c r="X61" s="237">
        <f t="shared" si="6"/>
        <v>4.0032025620496394E-3</v>
      </c>
      <c r="Y61" s="237">
        <f t="shared" si="6"/>
        <v>0</v>
      </c>
      <c r="Z61" s="237">
        <f t="shared" si="4"/>
        <v>0</v>
      </c>
      <c r="AA61" s="237">
        <f t="shared" si="4"/>
        <v>6.116207951070336E-4</v>
      </c>
      <c r="AB61" s="237">
        <f t="shared" si="4"/>
        <v>0</v>
      </c>
      <c r="AC61" s="237">
        <f t="shared" si="4"/>
        <v>0</v>
      </c>
      <c r="AD61" s="234">
        <v>1022</v>
      </c>
      <c r="AE61" s="234">
        <v>970</v>
      </c>
      <c r="AF61" s="234">
        <v>899</v>
      </c>
      <c r="AG61" s="234">
        <v>861</v>
      </c>
      <c r="AH61" s="234">
        <v>934</v>
      </c>
      <c r="AI61" s="234">
        <v>886</v>
      </c>
      <c r="AJ61" s="234">
        <v>1077</v>
      </c>
      <c r="AK61" s="234">
        <v>1110</v>
      </c>
      <c r="AL61" s="236">
        <v>1133</v>
      </c>
      <c r="AM61" s="236">
        <v>47</v>
      </c>
      <c r="AN61" s="236">
        <v>23</v>
      </c>
      <c r="AO61" s="236">
        <v>49</v>
      </c>
      <c r="AP61" s="236">
        <v>4</v>
      </c>
      <c r="AQ61" s="236">
        <v>0</v>
      </c>
      <c r="AR61" s="236">
        <v>12</v>
      </c>
      <c r="AS61" s="236">
        <v>0</v>
      </c>
      <c r="AT61" s="236">
        <v>0</v>
      </c>
      <c r="AU61" s="236">
        <v>0</v>
      </c>
      <c r="AV61" s="237">
        <f t="shared" si="7"/>
        <v>4.5988258317025438E-2</v>
      </c>
      <c r="AW61" s="237">
        <f t="shared" si="7"/>
        <v>2.3711340206185566E-2</v>
      </c>
      <c r="AX61" s="237">
        <f t="shared" si="7"/>
        <v>5.4505005561735265E-2</v>
      </c>
      <c r="AY61" s="237">
        <f t="shared" si="7"/>
        <v>4.6457607433217189E-3</v>
      </c>
      <c r="AZ61" s="237">
        <f t="shared" si="7"/>
        <v>0</v>
      </c>
      <c r="BA61" s="237">
        <f t="shared" si="5"/>
        <v>1.3544018058690745E-2</v>
      </c>
      <c r="BB61" s="237">
        <f t="shared" si="5"/>
        <v>0</v>
      </c>
      <c r="BC61" s="237">
        <f t="shared" si="5"/>
        <v>0</v>
      </c>
      <c r="BD61" s="237">
        <f t="shared" si="5"/>
        <v>0</v>
      </c>
    </row>
    <row r="62" spans="1:56">
      <c r="A62" s="331">
        <v>410</v>
      </c>
      <c r="B62" s="45" t="s">
        <v>54</v>
      </c>
      <c r="C62" s="234">
        <v>7541</v>
      </c>
      <c r="D62" s="234">
        <v>7470</v>
      </c>
      <c r="E62" s="234">
        <v>7464</v>
      </c>
      <c r="F62" s="234">
        <v>7512</v>
      </c>
      <c r="G62" s="234">
        <v>7809</v>
      </c>
      <c r="H62" s="234">
        <v>8100</v>
      </c>
      <c r="I62" s="234">
        <v>8053</v>
      </c>
      <c r="J62" s="234">
        <v>8123</v>
      </c>
      <c r="K62" s="236">
        <v>8066</v>
      </c>
      <c r="L62" s="236">
        <v>53</v>
      </c>
      <c r="M62" s="236">
        <v>33</v>
      </c>
      <c r="N62" s="236">
        <v>20</v>
      </c>
      <c r="O62" s="236">
        <v>29</v>
      </c>
      <c r="P62" s="236">
        <v>9</v>
      </c>
      <c r="Q62" s="236">
        <v>15</v>
      </c>
      <c r="R62" s="236">
        <v>10</v>
      </c>
      <c r="S62" s="236">
        <v>28</v>
      </c>
      <c r="T62" s="236">
        <v>25</v>
      </c>
      <c r="U62" s="237">
        <f t="shared" si="6"/>
        <v>7.0282455907704549E-3</v>
      </c>
      <c r="V62" s="237">
        <f t="shared" si="6"/>
        <v>4.4176706827309233E-3</v>
      </c>
      <c r="W62" s="237">
        <f t="shared" si="6"/>
        <v>2.6795284030010718E-3</v>
      </c>
      <c r="X62" s="237">
        <f t="shared" si="6"/>
        <v>3.8604898828541001E-3</v>
      </c>
      <c r="Y62" s="237">
        <f t="shared" si="6"/>
        <v>1.1525163273146369E-3</v>
      </c>
      <c r="Z62" s="237">
        <f t="shared" si="4"/>
        <v>1.8518518518518519E-3</v>
      </c>
      <c r="AA62" s="237">
        <f t="shared" si="4"/>
        <v>1.2417732522041476E-3</v>
      </c>
      <c r="AB62" s="237">
        <f t="shared" si="4"/>
        <v>3.4470023390373015E-3</v>
      </c>
      <c r="AC62" s="237">
        <f t="shared" si="4"/>
        <v>3.0994297049342923E-3</v>
      </c>
      <c r="AD62" s="234">
        <v>5277</v>
      </c>
      <c r="AE62" s="234">
        <v>5229</v>
      </c>
      <c r="AF62" s="234">
        <v>5230</v>
      </c>
      <c r="AG62" s="234">
        <v>5515</v>
      </c>
      <c r="AH62" s="234">
        <v>6001</v>
      </c>
      <c r="AI62" s="234">
        <v>6235</v>
      </c>
      <c r="AJ62" s="234">
        <v>6750</v>
      </c>
      <c r="AK62" s="234">
        <v>7199</v>
      </c>
      <c r="AL62" s="236">
        <v>6615</v>
      </c>
      <c r="AM62" s="236">
        <v>996</v>
      </c>
      <c r="AN62" s="236">
        <v>936</v>
      </c>
      <c r="AO62" s="236">
        <v>940</v>
      </c>
      <c r="AP62" s="236">
        <v>778</v>
      </c>
      <c r="AQ62" s="236">
        <v>533</v>
      </c>
      <c r="AR62" s="236">
        <v>506</v>
      </c>
      <c r="AS62" s="236">
        <v>51</v>
      </c>
      <c r="AT62" s="236">
        <v>119</v>
      </c>
      <c r="AU62" s="236">
        <v>266</v>
      </c>
      <c r="AV62" s="237">
        <f t="shared" si="7"/>
        <v>0.18874360432063672</v>
      </c>
      <c r="AW62" s="237">
        <f t="shared" si="7"/>
        <v>0.17900172117039587</v>
      </c>
      <c r="AX62" s="237">
        <f t="shared" si="7"/>
        <v>0.17973231357552583</v>
      </c>
      <c r="AY62" s="237">
        <f t="shared" si="7"/>
        <v>0.14106980961015411</v>
      </c>
      <c r="AZ62" s="237">
        <f t="shared" si="7"/>
        <v>8.8818530244959171E-2</v>
      </c>
      <c r="BA62" s="237">
        <f t="shared" si="5"/>
        <v>8.1154771451483559E-2</v>
      </c>
      <c r="BB62" s="237">
        <f t="shared" si="5"/>
        <v>7.5555555555555558E-3</v>
      </c>
      <c r="BC62" s="237">
        <f t="shared" si="5"/>
        <v>1.6530073621336298E-2</v>
      </c>
      <c r="BD62" s="237">
        <f t="shared" si="5"/>
        <v>4.0211640211640212E-2</v>
      </c>
    </row>
    <row r="63" spans="1:56">
      <c r="A63" s="331">
        <v>501</v>
      </c>
      <c r="B63" s="45" t="s">
        <v>55</v>
      </c>
      <c r="C63" s="234">
        <v>7472</v>
      </c>
      <c r="D63" s="234">
        <v>7621</v>
      </c>
      <c r="E63" s="234">
        <v>7680</v>
      </c>
      <c r="F63" s="234">
        <v>7500</v>
      </c>
      <c r="G63" s="234">
        <v>8080</v>
      </c>
      <c r="H63" s="234">
        <v>8228</v>
      </c>
      <c r="I63" s="234">
        <v>8177</v>
      </c>
      <c r="J63" s="234">
        <v>8041</v>
      </c>
      <c r="K63" s="236">
        <v>7913</v>
      </c>
      <c r="L63" s="236">
        <v>33</v>
      </c>
      <c r="M63" s="236">
        <v>38</v>
      </c>
      <c r="N63" s="236">
        <v>23</v>
      </c>
      <c r="O63" s="236">
        <v>17</v>
      </c>
      <c r="P63" s="236">
        <v>2</v>
      </c>
      <c r="Q63" s="236">
        <v>10</v>
      </c>
      <c r="R63" s="236">
        <v>5</v>
      </c>
      <c r="S63" s="236">
        <v>13</v>
      </c>
      <c r="T63" s="236">
        <v>15</v>
      </c>
      <c r="U63" s="237">
        <f t="shared" si="6"/>
        <v>4.4164882226980732E-3</v>
      </c>
      <c r="V63" s="237">
        <f t="shared" si="6"/>
        <v>4.9862222805406118E-3</v>
      </c>
      <c r="W63" s="237">
        <f t="shared" si="6"/>
        <v>2.9947916666666669E-3</v>
      </c>
      <c r="X63" s="237">
        <f t="shared" si="6"/>
        <v>2.2666666666666668E-3</v>
      </c>
      <c r="Y63" s="237">
        <f t="shared" si="6"/>
        <v>2.4752475247524753E-4</v>
      </c>
      <c r="Z63" s="237">
        <f t="shared" si="4"/>
        <v>1.2153621779290229E-3</v>
      </c>
      <c r="AA63" s="237">
        <f t="shared" si="4"/>
        <v>6.1147119970649379E-4</v>
      </c>
      <c r="AB63" s="237">
        <f t="shared" si="4"/>
        <v>1.6167143390125606E-3</v>
      </c>
      <c r="AC63" s="237">
        <f t="shared" si="4"/>
        <v>1.8956148110703904E-3</v>
      </c>
      <c r="AD63" s="234">
        <v>5602</v>
      </c>
      <c r="AE63" s="234">
        <v>4790</v>
      </c>
      <c r="AF63" s="234">
        <v>5598</v>
      </c>
      <c r="AG63" s="234">
        <v>5550</v>
      </c>
      <c r="AH63" s="234">
        <v>6161</v>
      </c>
      <c r="AI63" s="234">
        <v>6268</v>
      </c>
      <c r="AJ63" s="234">
        <v>6792</v>
      </c>
      <c r="AK63" s="234">
        <v>7268</v>
      </c>
      <c r="AL63" s="236">
        <v>6963</v>
      </c>
      <c r="AM63" s="236">
        <v>270</v>
      </c>
      <c r="AN63" s="236">
        <v>437</v>
      </c>
      <c r="AO63" s="236">
        <v>427</v>
      </c>
      <c r="AP63" s="236">
        <v>403</v>
      </c>
      <c r="AQ63" s="236">
        <v>59</v>
      </c>
      <c r="AR63" s="236">
        <v>243</v>
      </c>
      <c r="AS63" s="236">
        <v>96</v>
      </c>
      <c r="AT63" s="236">
        <v>159</v>
      </c>
      <c r="AU63" s="236">
        <v>200</v>
      </c>
      <c r="AV63" s="237">
        <f t="shared" si="7"/>
        <v>4.8197072474116386E-2</v>
      </c>
      <c r="AW63" s="237">
        <f t="shared" si="7"/>
        <v>9.123173277661796E-2</v>
      </c>
      <c r="AX63" s="237">
        <f t="shared" si="7"/>
        <v>7.6277241872097182E-2</v>
      </c>
      <c r="AY63" s="237">
        <f t="shared" si="7"/>
        <v>7.2612612612612606E-2</v>
      </c>
      <c r="AZ63" s="237">
        <f t="shared" si="7"/>
        <v>9.5763674728128554E-3</v>
      </c>
      <c r="BA63" s="237">
        <f t="shared" si="5"/>
        <v>3.8768347160178684E-2</v>
      </c>
      <c r="BB63" s="237">
        <f t="shared" si="5"/>
        <v>1.4134275618374558E-2</v>
      </c>
      <c r="BC63" s="237">
        <f t="shared" si="5"/>
        <v>2.1876719867914143E-2</v>
      </c>
      <c r="BD63" s="237">
        <f t="shared" si="5"/>
        <v>2.8723251472066638E-2</v>
      </c>
    </row>
    <row r="64" spans="1:56">
      <c r="A64" s="331">
        <v>502</v>
      </c>
      <c r="B64" s="45" t="s">
        <v>56</v>
      </c>
      <c r="C64" s="234">
        <v>5043</v>
      </c>
      <c r="D64" s="234">
        <v>5199</v>
      </c>
      <c r="E64" s="234">
        <v>5278</v>
      </c>
      <c r="F64" s="234">
        <v>5248</v>
      </c>
      <c r="G64" s="234">
        <v>5324</v>
      </c>
      <c r="H64" s="234">
        <v>5757</v>
      </c>
      <c r="I64" s="234">
        <v>5744</v>
      </c>
      <c r="J64" s="234">
        <v>5793</v>
      </c>
      <c r="K64" s="236">
        <v>5932</v>
      </c>
      <c r="L64" s="236">
        <v>4</v>
      </c>
      <c r="M64" s="236">
        <v>6</v>
      </c>
      <c r="N64" s="236">
        <v>6</v>
      </c>
      <c r="O64" s="236">
        <v>4</v>
      </c>
      <c r="P64" s="236">
        <v>1</v>
      </c>
      <c r="Q64" s="236">
        <v>5</v>
      </c>
      <c r="R64" s="236">
        <v>4</v>
      </c>
      <c r="S64" s="236">
        <v>7</v>
      </c>
      <c r="T64" s="236">
        <v>6</v>
      </c>
      <c r="U64" s="237">
        <f t="shared" si="6"/>
        <v>7.9317866349395201E-4</v>
      </c>
      <c r="V64" s="237">
        <f t="shared" si="6"/>
        <v>1.1540680900173109E-3</v>
      </c>
      <c r="W64" s="237">
        <f t="shared" si="6"/>
        <v>1.1367942402425162E-3</v>
      </c>
      <c r="X64" s="237">
        <f t="shared" si="6"/>
        <v>7.6219512195121954E-4</v>
      </c>
      <c r="Y64" s="237">
        <f t="shared" si="6"/>
        <v>1.8782870022539445E-4</v>
      </c>
      <c r="Z64" s="237">
        <f t="shared" si="4"/>
        <v>8.6850790342192117E-4</v>
      </c>
      <c r="AA64" s="237">
        <f t="shared" si="4"/>
        <v>6.9637883008356546E-4</v>
      </c>
      <c r="AB64" s="237">
        <f t="shared" si="4"/>
        <v>1.2083549110996029E-3</v>
      </c>
      <c r="AC64" s="237">
        <f t="shared" si="4"/>
        <v>1.0114632501685772E-3</v>
      </c>
      <c r="AD64" s="234">
        <v>4778</v>
      </c>
      <c r="AE64" s="234">
        <v>4498</v>
      </c>
      <c r="AF64" s="234">
        <v>4536</v>
      </c>
      <c r="AG64" s="234">
        <v>4574</v>
      </c>
      <c r="AH64" s="234">
        <v>4710</v>
      </c>
      <c r="AI64" s="234">
        <v>4844</v>
      </c>
      <c r="AJ64" s="234">
        <v>5169</v>
      </c>
      <c r="AK64" s="234">
        <v>5535</v>
      </c>
      <c r="AL64" s="236">
        <v>5178</v>
      </c>
      <c r="AM64" s="236">
        <v>510</v>
      </c>
      <c r="AN64" s="236">
        <v>647</v>
      </c>
      <c r="AO64" s="236">
        <v>495</v>
      </c>
      <c r="AP64" s="236">
        <v>369</v>
      </c>
      <c r="AQ64" s="236">
        <v>309</v>
      </c>
      <c r="AR64" s="236">
        <v>272</v>
      </c>
      <c r="AS64" s="236">
        <v>156</v>
      </c>
      <c r="AT64" s="236">
        <v>247</v>
      </c>
      <c r="AU64" s="236">
        <v>418</v>
      </c>
      <c r="AV64" s="237">
        <f t="shared" si="7"/>
        <v>0.10673922143156132</v>
      </c>
      <c r="AW64" s="237">
        <f t="shared" si="7"/>
        <v>0.14384170742552246</v>
      </c>
      <c r="AX64" s="237">
        <f t="shared" si="7"/>
        <v>0.10912698412698413</v>
      </c>
      <c r="AY64" s="237">
        <f t="shared" si="7"/>
        <v>8.0673371228683871E-2</v>
      </c>
      <c r="AZ64" s="237">
        <f t="shared" si="7"/>
        <v>6.5605095541401273E-2</v>
      </c>
      <c r="BA64" s="237">
        <f t="shared" si="5"/>
        <v>5.615194054500413E-2</v>
      </c>
      <c r="BB64" s="237">
        <f t="shared" si="5"/>
        <v>3.0179918746372606E-2</v>
      </c>
      <c r="BC64" s="237">
        <f t="shared" si="5"/>
        <v>4.4625112917795848E-2</v>
      </c>
      <c r="BD64" s="237">
        <f t="shared" si="5"/>
        <v>8.072614909231364E-2</v>
      </c>
    </row>
    <row r="65" spans="1:56">
      <c r="A65" s="331">
        <v>503</v>
      </c>
      <c r="B65" s="45" t="s">
        <v>57</v>
      </c>
      <c r="C65" s="234">
        <v>5207</v>
      </c>
      <c r="D65" s="234">
        <v>5327</v>
      </c>
      <c r="E65" s="234">
        <v>5839</v>
      </c>
      <c r="F65" s="234">
        <v>6100</v>
      </c>
      <c r="G65" s="234">
        <v>6081</v>
      </c>
      <c r="H65" s="234">
        <v>6660</v>
      </c>
      <c r="I65" s="234">
        <v>6745</v>
      </c>
      <c r="J65" s="234">
        <v>6742</v>
      </c>
      <c r="K65" s="236">
        <v>7220</v>
      </c>
      <c r="L65" s="236">
        <v>18</v>
      </c>
      <c r="M65" s="236">
        <v>12</v>
      </c>
      <c r="N65" s="236">
        <v>8</v>
      </c>
      <c r="O65" s="236">
        <v>19</v>
      </c>
      <c r="P65" s="236">
        <v>9</v>
      </c>
      <c r="Q65" s="236">
        <v>12</v>
      </c>
      <c r="R65" s="236">
        <v>20</v>
      </c>
      <c r="S65" s="236">
        <v>1</v>
      </c>
      <c r="T65" s="236">
        <v>8</v>
      </c>
      <c r="U65" s="237">
        <f t="shared" si="6"/>
        <v>3.456884962550413E-3</v>
      </c>
      <c r="V65" s="237">
        <f t="shared" si="6"/>
        <v>2.2526750516238033E-3</v>
      </c>
      <c r="W65" s="237">
        <f t="shared" si="6"/>
        <v>1.3700976194553861E-3</v>
      </c>
      <c r="X65" s="237">
        <f t="shared" si="6"/>
        <v>3.114754098360656E-3</v>
      </c>
      <c r="Y65" s="237">
        <f t="shared" si="6"/>
        <v>1.4800197335964479E-3</v>
      </c>
      <c r="Z65" s="237">
        <f t="shared" si="4"/>
        <v>1.8018018018018018E-3</v>
      </c>
      <c r="AA65" s="237">
        <f t="shared" si="4"/>
        <v>2.9651593773165306E-3</v>
      </c>
      <c r="AB65" s="237">
        <f t="shared" si="4"/>
        <v>1.483239394838327E-4</v>
      </c>
      <c r="AC65" s="237">
        <f t="shared" si="4"/>
        <v>1.10803324099723E-3</v>
      </c>
      <c r="AD65" s="234">
        <v>4575</v>
      </c>
      <c r="AE65" s="234">
        <v>4703</v>
      </c>
      <c r="AF65" s="234">
        <v>4943</v>
      </c>
      <c r="AG65" s="234">
        <v>4952</v>
      </c>
      <c r="AH65" s="234">
        <v>4966</v>
      </c>
      <c r="AI65" s="234">
        <v>5507</v>
      </c>
      <c r="AJ65" s="234">
        <v>5956</v>
      </c>
      <c r="AK65" s="234">
        <v>6341</v>
      </c>
      <c r="AL65" s="236">
        <v>6437</v>
      </c>
      <c r="AM65" s="236">
        <v>485</v>
      </c>
      <c r="AN65" s="236">
        <v>614</v>
      </c>
      <c r="AO65" s="236">
        <v>657</v>
      </c>
      <c r="AP65" s="236">
        <v>349</v>
      </c>
      <c r="AQ65" s="236">
        <v>256</v>
      </c>
      <c r="AR65" s="236">
        <v>298</v>
      </c>
      <c r="AS65" s="236">
        <v>62</v>
      </c>
      <c r="AT65" s="236">
        <v>156</v>
      </c>
      <c r="AU65" s="236">
        <v>275</v>
      </c>
      <c r="AV65" s="237">
        <f t="shared" si="7"/>
        <v>0.10601092896174863</v>
      </c>
      <c r="AW65" s="237">
        <f t="shared" si="7"/>
        <v>0.13055496491601107</v>
      </c>
      <c r="AX65" s="237">
        <f t="shared" si="7"/>
        <v>0.13291523366376695</v>
      </c>
      <c r="AY65" s="237">
        <f t="shared" si="7"/>
        <v>7.0476575121163162E-2</v>
      </c>
      <c r="AZ65" s="237">
        <f t="shared" si="7"/>
        <v>5.1550543697140558E-2</v>
      </c>
      <c r="BA65" s="237">
        <f t="shared" si="5"/>
        <v>5.4112947158162339E-2</v>
      </c>
      <c r="BB65" s="237">
        <f t="shared" si="5"/>
        <v>1.0409670920080591E-2</v>
      </c>
      <c r="BC65" s="237">
        <f t="shared" si="5"/>
        <v>2.4601797823687117E-2</v>
      </c>
      <c r="BD65" s="237">
        <f t="shared" si="5"/>
        <v>4.2721764797265804E-2</v>
      </c>
    </row>
    <row r="66" spans="1:56">
      <c r="A66" s="331">
        <v>504</v>
      </c>
      <c r="B66" s="45" t="s">
        <v>58</v>
      </c>
      <c r="C66" s="234">
        <v>2102</v>
      </c>
      <c r="D66" s="234">
        <v>2137</v>
      </c>
      <c r="E66" s="234">
        <v>2179</v>
      </c>
      <c r="F66" s="234">
        <v>2153</v>
      </c>
      <c r="G66" s="234">
        <v>2285</v>
      </c>
      <c r="H66" s="234">
        <v>2296</v>
      </c>
      <c r="I66" s="234">
        <v>2224</v>
      </c>
      <c r="J66" s="234">
        <v>2312</v>
      </c>
      <c r="K66" s="236">
        <v>2330</v>
      </c>
      <c r="L66" s="236">
        <v>6</v>
      </c>
      <c r="M66" s="236">
        <v>5</v>
      </c>
      <c r="N66" s="236">
        <v>3</v>
      </c>
      <c r="O66" s="236">
        <v>6</v>
      </c>
      <c r="P66" s="236">
        <v>2</v>
      </c>
      <c r="Q66" s="236">
        <v>6</v>
      </c>
      <c r="R66" s="236">
        <v>9</v>
      </c>
      <c r="S66" s="236">
        <v>8</v>
      </c>
      <c r="T66" s="236">
        <v>10</v>
      </c>
      <c r="U66" s="237">
        <f t="shared" si="6"/>
        <v>2.8544243577545195E-3</v>
      </c>
      <c r="V66" s="237">
        <f t="shared" si="6"/>
        <v>2.339728591483388E-3</v>
      </c>
      <c r="W66" s="237">
        <f t="shared" si="6"/>
        <v>1.3767783386874712E-3</v>
      </c>
      <c r="X66" s="237">
        <f t="shared" si="6"/>
        <v>2.7868091035764052E-3</v>
      </c>
      <c r="Y66" s="237">
        <f t="shared" si="6"/>
        <v>8.7527352297593001E-4</v>
      </c>
      <c r="Z66" s="237">
        <f t="shared" si="4"/>
        <v>2.6132404181184671E-3</v>
      </c>
      <c r="AA66" s="237">
        <f t="shared" si="4"/>
        <v>4.0467625899280575E-3</v>
      </c>
      <c r="AB66" s="237">
        <f t="shared" si="4"/>
        <v>3.4602076124567475E-3</v>
      </c>
      <c r="AC66" s="237">
        <f t="shared" si="4"/>
        <v>4.2918454935622317E-3</v>
      </c>
      <c r="AD66" s="234">
        <v>1605</v>
      </c>
      <c r="AE66" s="234">
        <v>1689</v>
      </c>
      <c r="AF66" s="234">
        <v>1838</v>
      </c>
      <c r="AG66" s="234">
        <v>1732</v>
      </c>
      <c r="AH66" s="234">
        <v>1782</v>
      </c>
      <c r="AI66" s="234">
        <v>1849</v>
      </c>
      <c r="AJ66" s="234">
        <v>1951</v>
      </c>
      <c r="AK66" s="234">
        <v>2153</v>
      </c>
      <c r="AL66" s="236">
        <v>2011</v>
      </c>
      <c r="AM66" s="236">
        <v>232</v>
      </c>
      <c r="AN66" s="236">
        <v>224</v>
      </c>
      <c r="AO66" s="236">
        <v>145</v>
      </c>
      <c r="AP66" s="236">
        <v>212</v>
      </c>
      <c r="AQ66" s="236">
        <v>91</v>
      </c>
      <c r="AR66" s="236">
        <v>143</v>
      </c>
      <c r="AS66" s="236">
        <v>35</v>
      </c>
      <c r="AT66" s="236">
        <v>89</v>
      </c>
      <c r="AU66" s="236">
        <v>237</v>
      </c>
      <c r="AV66" s="237">
        <f t="shared" si="7"/>
        <v>0.14454828660436136</v>
      </c>
      <c r="AW66" s="237">
        <f t="shared" si="7"/>
        <v>0.13262285375962107</v>
      </c>
      <c r="AX66" s="237">
        <f t="shared" si="7"/>
        <v>7.8890097932535361E-2</v>
      </c>
      <c r="AY66" s="237">
        <f t="shared" si="7"/>
        <v>0.12240184757505773</v>
      </c>
      <c r="AZ66" s="237">
        <f t="shared" si="7"/>
        <v>5.1066217732884396E-2</v>
      </c>
      <c r="BA66" s="237">
        <f t="shared" si="5"/>
        <v>7.7339102217414815E-2</v>
      </c>
      <c r="BB66" s="237">
        <f t="shared" si="5"/>
        <v>1.7939518195797026E-2</v>
      </c>
      <c r="BC66" s="237">
        <f t="shared" si="5"/>
        <v>4.1337668369716675E-2</v>
      </c>
      <c r="BD66" s="237">
        <f t="shared" si="5"/>
        <v>0.11785181501740427</v>
      </c>
    </row>
    <row r="67" spans="1:56">
      <c r="A67" s="331">
        <v>505</v>
      </c>
      <c r="B67" s="45" t="s">
        <v>84</v>
      </c>
      <c r="C67" s="234">
        <v>3928</v>
      </c>
      <c r="D67" s="234">
        <v>4022</v>
      </c>
      <c r="E67" s="234">
        <v>4067</v>
      </c>
      <c r="F67" s="234">
        <v>4129</v>
      </c>
      <c r="G67" s="234">
        <v>4393</v>
      </c>
      <c r="H67" s="234">
        <v>4594</v>
      </c>
      <c r="I67" s="234">
        <v>4671</v>
      </c>
      <c r="J67" s="234">
        <v>4604</v>
      </c>
      <c r="K67" s="236">
        <v>4750</v>
      </c>
      <c r="L67" s="236">
        <v>20</v>
      </c>
      <c r="M67" s="236">
        <v>29</v>
      </c>
      <c r="N67" s="236">
        <v>16</v>
      </c>
      <c r="O67" s="236">
        <v>5</v>
      </c>
      <c r="P67" s="236">
        <v>32</v>
      </c>
      <c r="Q67" s="236">
        <v>3</v>
      </c>
      <c r="R67" s="236">
        <v>37</v>
      </c>
      <c r="S67" s="236">
        <v>3</v>
      </c>
      <c r="T67" s="236">
        <v>9</v>
      </c>
      <c r="U67" s="237">
        <f t="shared" si="6"/>
        <v>5.0916496945010185E-3</v>
      </c>
      <c r="V67" s="237">
        <f t="shared" si="6"/>
        <v>7.2103431128791645E-3</v>
      </c>
      <c r="W67" s="237">
        <f t="shared" si="6"/>
        <v>3.9341037619867224E-3</v>
      </c>
      <c r="X67" s="237">
        <f t="shared" si="6"/>
        <v>1.210946960523129E-3</v>
      </c>
      <c r="Y67" s="237">
        <f t="shared" si="6"/>
        <v>7.2843159572046441E-3</v>
      </c>
      <c r="Z67" s="237">
        <f t="shared" si="4"/>
        <v>6.5302568567696996E-4</v>
      </c>
      <c r="AA67" s="237">
        <f t="shared" si="4"/>
        <v>7.9212160137015625E-3</v>
      </c>
      <c r="AB67" s="237">
        <f t="shared" si="4"/>
        <v>6.5160729800173766E-4</v>
      </c>
      <c r="AC67" s="237">
        <f t="shared" si="4"/>
        <v>1.8947368421052631E-3</v>
      </c>
      <c r="AD67" s="234">
        <v>2272</v>
      </c>
      <c r="AE67" s="234">
        <v>2367</v>
      </c>
      <c r="AF67" s="234">
        <v>2429</v>
      </c>
      <c r="AG67" s="234">
        <v>2376</v>
      </c>
      <c r="AH67" s="234">
        <v>2525</v>
      </c>
      <c r="AI67" s="234">
        <v>2624</v>
      </c>
      <c r="AJ67" s="234">
        <v>2940</v>
      </c>
      <c r="AK67" s="234">
        <v>3099</v>
      </c>
      <c r="AL67" s="236">
        <v>3112</v>
      </c>
      <c r="AM67" s="236">
        <v>155</v>
      </c>
      <c r="AN67" s="236">
        <v>312</v>
      </c>
      <c r="AO67" s="236">
        <v>233</v>
      </c>
      <c r="AP67" s="236">
        <v>257</v>
      </c>
      <c r="AQ67" s="236">
        <v>154</v>
      </c>
      <c r="AR67" s="236">
        <v>210</v>
      </c>
      <c r="AS67" s="236">
        <v>119</v>
      </c>
      <c r="AT67" s="236">
        <v>195</v>
      </c>
      <c r="AU67" s="236">
        <v>216</v>
      </c>
      <c r="AV67" s="237">
        <f t="shared" si="7"/>
        <v>6.8221830985915499E-2</v>
      </c>
      <c r="AW67" s="237">
        <f t="shared" si="7"/>
        <v>0.13181242078580482</v>
      </c>
      <c r="AX67" s="237">
        <f t="shared" si="7"/>
        <v>9.5924248662000819E-2</v>
      </c>
      <c r="AY67" s="237">
        <f t="shared" si="7"/>
        <v>0.10816498316498316</v>
      </c>
      <c r="AZ67" s="237">
        <f t="shared" si="7"/>
        <v>6.0990099009900989E-2</v>
      </c>
      <c r="BA67" s="237">
        <f t="shared" si="5"/>
        <v>8.003048780487805E-2</v>
      </c>
      <c r="BB67" s="237">
        <f t="shared" si="5"/>
        <v>4.0476190476190478E-2</v>
      </c>
      <c r="BC67" s="237">
        <f t="shared" si="5"/>
        <v>6.2923523717328164E-2</v>
      </c>
      <c r="BD67" s="237">
        <f t="shared" si="5"/>
        <v>6.9408740359897178E-2</v>
      </c>
    </row>
    <row r="68" spans="1:56">
      <c r="A68" s="331">
        <v>506</v>
      </c>
      <c r="B68" s="45" t="s">
        <v>60</v>
      </c>
      <c r="C68" s="234">
        <v>2882</v>
      </c>
      <c r="D68" s="234">
        <v>2813</v>
      </c>
      <c r="E68" s="234">
        <v>2872</v>
      </c>
      <c r="F68" s="234">
        <v>2896</v>
      </c>
      <c r="G68" s="234">
        <v>2969</v>
      </c>
      <c r="H68" s="234">
        <v>3059</v>
      </c>
      <c r="I68" s="234">
        <v>3027</v>
      </c>
      <c r="J68" s="234">
        <v>2986</v>
      </c>
      <c r="K68" s="236">
        <v>2943</v>
      </c>
      <c r="L68" s="236">
        <v>13</v>
      </c>
      <c r="M68" s="236">
        <v>7</v>
      </c>
      <c r="N68" s="236">
        <v>18</v>
      </c>
      <c r="O68" s="236">
        <v>9</v>
      </c>
      <c r="P68" s="236">
        <v>1</v>
      </c>
      <c r="Q68" s="236">
        <v>4</v>
      </c>
      <c r="R68" s="236">
        <v>6</v>
      </c>
      <c r="S68" s="236">
        <v>16</v>
      </c>
      <c r="T68" s="236">
        <v>6</v>
      </c>
      <c r="U68" s="237">
        <f t="shared" si="6"/>
        <v>4.510756419153366E-3</v>
      </c>
      <c r="V68" s="237">
        <f t="shared" si="6"/>
        <v>2.4884464984002842E-3</v>
      </c>
      <c r="W68" s="237">
        <f t="shared" si="6"/>
        <v>6.267409470752089E-3</v>
      </c>
      <c r="X68" s="237">
        <f t="shared" si="6"/>
        <v>3.1077348066298341E-3</v>
      </c>
      <c r="Y68" s="237">
        <f t="shared" si="6"/>
        <v>3.3681374200067362E-4</v>
      </c>
      <c r="Z68" s="237">
        <f t="shared" si="4"/>
        <v>1.3076168682576005E-3</v>
      </c>
      <c r="AA68" s="237">
        <f t="shared" si="4"/>
        <v>1.9821605550049554E-3</v>
      </c>
      <c r="AB68" s="237">
        <f t="shared" si="4"/>
        <v>5.3583389149363695E-3</v>
      </c>
      <c r="AC68" s="237">
        <f t="shared" si="4"/>
        <v>2.0387359836901123E-3</v>
      </c>
      <c r="AD68" s="234">
        <v>2295</v>
      </c>
      <c r="AE68" s="234">
        <v>2288</v>
      </c>
      <c r="AF68" s="234">
        <v>2239</v>
      </c>
      <c r="AG68" s="234">
        <v>2259</v>
      </c>
      <c r="AH68" s="234">
        <v>2366</v>
      </c>
      <c r="AI68" s="234">
        <v>2534</v>
      </c>
      <c r="AJ68" s="234">
        <v>2468</v>
      </c>
      <c r="AK68" s="234">
        <v>2571</v>
      </c>
      <c r="AL68" s="236">
        <v>2406</v>
      </c>
      <c r="AM68" s="236">
        <v>287</v>
      </c>
      <c r="AN68" s="236">
        <v>123</v>
      </c>
      <c r="AO68" s="236">
        <v>262</v>
      </c>
      <c r="AP68" s="236">
        <v>195</v>
      </c>
      <c r="AQ68" s="236">
        <v>124</v>
      </c>
      <c r="AR68" s="236">
        <v>43</v>
      </c>
      <c r="AS68" s="236">
        <v>20</v>
      </c>
      <c r="AT68" s="236">
        <v>55</v>
      </c>
      <c r="AU68" s="236">
        <v>110</v>
      </c>
      <c r="AV68" s="237">
        <f t="shared" si="7"/>
        <v>0.12505446623093683</v>
      </c>
      <c r="AW68" s="237">
        <f t="shared" si="7"/>
        <v>5.3758741258741256E-2</v>
      </c>
      <c r="AX68" s="237">
        <f t="shared" si="7"/>
        <v>0.11701652523447968</v>
      </c>
      <c r="AY68" s="237">
        <f t="shared" si="7"/>
        <v>8.632138114209828E-2</v>
      </c>
      <c r="AZ68" s="237">
        <f t="shared" si="7"/>
        <v>5.2409129332206254E-2</v>
      </c>
      <c r="BA68" s="237">
        <f t="shared" si="5"/>
        <v>1.696921862667719E-2</v>
      </c>
      <c r="BB68" s="237">
        <f t="shared" si="5"/>
        <v>8.1037277147487843E-3</v>
      </c>
      <c r="BC68" s="237">
        <f t="shared" si="5"/>
        <v>2.1392454297938544E-2</v>
      </c>
      <c r="BD68" s="237">
        <f t="shared" si="5"/>
        <v>4.5719035743973402E-2</v>
      </c>
    </row>
    <row r="69" spans="1:56">
      <c r="A69" s="331">
        <v>507</v>
      </c>
      <c r="B69" s="45" t="s">
        <v>61</v>
      </c>
      <c r="C69" s="234">
        <v>1821</v>
      </c>
      <c r="D69" s="234">
        <v>1787</v>
      </c>
      <c r="E69" s="234">
        <v>1815</v>
      </c>
      <c r="F69" s="234">
        <v>1843</v>
      </c>
      <c r="G69" s="234">
        <v>1882</v>
      </c>
      <c r="H69" s="234">
        <v>1900</v>
      </c>
      <c r="I69" s="234">
        <v>1929</v>
      </c>
      <c r="J69" s="234">
        <v>1917</v>
      </c>
      <c r="K69" s="236">
        <v>1894</v>
      </c>
      <c r="L69" s="236">
        <v>8</v>
      </c>
      <c r="M69" s="236">
        <v>5</v>
      </c>
      <c r="N69" s="236">
        <v>2</v>
      </c>
      <c r="O69" s="236">
        <v>3</v>
      </c>
      <c r="P69" s="236">
        <v>1</v>
      </c>
      <c r="Q69" s="236">
        <v>3</v>
      </c>
      <c r="R69" s="236">
        <v>1</v>
      </c>
      <c r="S69" s="236">
        <v>5</v>
      </c>
      <c r="T69" s="236">
        <v>2</v>
      </c>
      <c r="U69" s="237">
        <f t="shared" si="6"/>
        <v>4.3931905546403076E-3</v>
      </c>
      <c r="V69" s="237">
        <f t="shared" si="6"/>
        <v>2.7979854504756574E-3</v>
      </c>
      <c r="W69" s="237">
        <f t="shared" si="6"/>
        <v>1.1019283746556473E-3</v>
      </c>
      <c r="X69" s="237">
        <f t="shared" si="6"/>
        <v>1.6277807921866521E-3</v>
      </c>
      <c r="Y69" s="237">
        <f t="shared" si="6"/>
        <v>5.3134962805526033E-4</v>
      </c>
      <c r="Z69" s="237">
        <f t="shared" si="4"/>
        <v>1.5789473684210526E-3</v>
      </c>
      <c r="AA69" s="237">
        <f t="shared" si="4"/>
        <v>5.184033177812338E-4</v>
      </c>
      <c r="AB69" s="237">
        <f t="shared" si="4"/>
        <v>2.6082420448617634E-3</v>
      </c>
      <c r="AC69" s="237">
        <f t="shared" si="4"/>
        <v>1.0559662090813093E-3</v>
      </c>
      <c r="AD69" s="234">
        <v>1363</v>
      </c>
      <c r="AE69" s="234">
        <v>1403</v>
      </c>
      <c r="AF69" s="234">
        <v>1420</v>
      </c>
      <c r="AG69" s="234">
        <v>1414</v>
      </c>
      <c r="AH69" s="234">
        <v>1413</v>
      </c>
      <c r="AI69" s="234">
        <v>1441</v>
      </c>
      <c r="AJ69" s="234">
        <v>1528</v>
      </c>
      <c r="AK69" s="234">
        <v>1569</v>
      </c>
      <c r="AL69" s="236">
        <v>1566</v>
      </c>
      <c r="AM69" s="236">
        <v>153</v>
      </c>
      <c r="AN69" s="236">
        <v>135</v>
      </c>
      <c r="AO69" s="236">
        <v>91</v>
      </c>
      <c r="AP69" s="236">
        <v>57</v>
      </c>
      <c r="AQ69" s="236">
        <v>46</v>
      </c>
      <c r="AR69" s="236">
        <v>60</v>
      </c>
      <c r="AS69" s="236">
        <v>3</v>
      </c>
      <c r="AT69" s="236">
        <v>54</v>
      </c>
      <c r="AU69" s="236">
        <v>82</v>
      </c>
      <c r="AV69" s="237">
        <f t="shared" si="7"/>
        <v>0.11225238444607484</v>
      </c>
      <c r="AW69" s="237">
        <f t="shared" si="7"/>
        <v>9.6222380612972197E-2</v>
      </c>
      <c r="AX69" s="237">
        <f t="shared" si="7"/>
        <v>6.4084507042253519E-2</v>
      </c>
      <c r="AY69" s="237">
        <f t="shared" si="7"/>
        <v>4.0311173974540308E-2</v>
      </c>
      <c r="AZ69" s="237">
        <f t="shared" si="7"/>
        <v>3.2554847841472043E-2</v>
      </c>
      <c r="BA69" s="237">
        <f t="shared" si="5"/>
        <v>4.1637751561415685E-2</v>
      </c>
      <c r="BB69" s="237">
        <f t="shared" si="5"/>
        <v>1.963350785340314E-3</v>
      </c>
      <c r="BC69" s="237">
        <f t="shared" si="5"/>
        <v>3.4416826003824091E-2</v>
      </c>
      <c r="BD69" s="237">
        <f t="shared" si="5"/>
        <v>5.2362707535121331E-2</v>
      </c>
    </row>
    <row r="70" spans="1:56">
      <c r="A70" s="331">
        <v>508</v>
      </c>
      <c r="B70" s="45" t="s">
        <v>62</v>
      </c>
      <c r="C70" s="234">
        <v>2003</v>
      </c>
      <c r="D70" s="234">
        <v>2032</v>
      </c>
      <c r="E70" s="234">
        <v>2036</v>
      </c>
      <c r="F70" s="234">
        <v>1990</v>
      </c>
      <c r="G70" s="234">
        <v>2015</v>
      </c>
      <c r="H70" s="234">
        <v>2087</v>
      </c>
      <c r="I70" s="234">
        <v>2041</v>
      </c>
      <c r="J70" s="234">
        <v>2023</v>
      </c>
      <c r="K70" s="236">
        <v>2015</v>
      </c>
      <c r="L70" s="236">
        <v>4</v>
      </c>
      <c r="M70" s="236">
        <v>3</v>
      </c>
      <c r="N70" s="236">
        <v>1</v>
      </c>
      <c r="O70" s="236">
        <v>7</v>
      </c>
      <c r="P70" s="236">
        <v>3</v>
      </c>
      <c r="Q70" s="236">
        <v>3</v>
      </c>
      <c r="R70" s="236">
        <v>6</v>
      </c>
      <c r="S70" s="236">
        <v>5</v>
      </c>
      <c r="T70" s="236">
        <v>1</v>
      </c>
      <c r="U70" s="237">
        <f t="shared" si="6"/>
        <v>1.99700449326011E-3</v>
      </c>
      <c r="V70" s="237">
        <f t="shared" si="6"/>
        <v>1.4763779527559055E-3</v>
      </c>
      <c r="W70" s="237">
        <f t="shared" si="6"/>
        <v>4.9115913555992138E-4</v>
      </c>
      <c r="X70" s="237">
        <f t="shared" si="6"/>
        <v>3.5175879396984926E-3</v>
      </c>
      <c r="Y70" s="237">
        <f t="shared" si="6"/>
        <v>1.488833746898263E-3</v>
      </c>
      <c r="Z70" s="237">
        <f t="shared" si="4"/>
        <v>1.4374700527072352E-3</v>
      </c>
      <c r="AA70" s="237">
        <f t="shared" si="4"/>
        <v>2.9397354238118569E-3</v>
      </c>
      <c r="AB70" s="237">
        <f t="shared" si="4"/>
        <v>2.4715768660405341E-3</v>
      </c>
      <c r="AC70" s="237">
        <f t="shared" si="4"/>
        <v>4.9627791563275434E-4</v>
      </c>
      <c r="AD70" s="234">
        <v>1772</v>
      </c>
      <c r="AE70" s="234">
        <v>1757</v>
      </c>
      <c r="AF70" s="234">
        <v>1708</v>
      </c>
      <c r="AG70" s="234">
        <v>1661</v>
      </c>
      <c r="AH70" s="234">
        <v>1660</v>
      </c>
      <c r="AI70" s="234">
        <v>1633</v>
      </c>
      <c r="AJ70" s="234">
        <v>1780</v>
      </c>
      <c r="AK70" s="234">
        <v>1954</v>
      </c>
      <c r="AL70" s="236">
        <v>1814</v>
      </c>
      <c r="AM70" s="236">
        <v>210</v>
      </c>
      <c r="AN70" s="236">
        <v>191</v>
      </c>
      <c r="AO70" s="236">
        <v>191</v>
      </c>
      <c r="AP70" s="236">
        <v>102</v>
      </c>
      <c r="AQ70" s="236">
        <v>64</v>
      </c>
      <c r="AR70" s="236">
        <v>70</v>
      </c>
      <c r="AS70" s="236">
        <v>2</v>
      </c>
      <c r="AT70" s="236">
        <v>46</v>
      </c>
      <c r="AU70" s="236">
        <v>80</v>
      </c>
      <c r="AV70" s="237">
        <f t="shared" si="7"/>
        <v>0.11851015801354402</v>
      </c>
      <c r="AW70" s="237">
        <f t="shared" si="7"/>
        <v>0.1087080250426864</v>
      </c>
      <c r="AX70" s="237">
        <f t="shared" si="7"/>
        <v>0.11182669789227166</v>
      </c>
      <c r="AY70" s="237">
        <f t="shared" si="7"/>
        <v>6.1408789885611076E-2</v>
      </c>
      <c r="AZ70" s="237">
        <f t="shared" si="7"/>
        <v>3.8554216867469883E-2</v>
      </c>
      <c r="BA70" s="237">
        <f t="shared" si="5"/>
        <v>4.2865890998162889E-2</v>
      </c>
      <c r="BB70" s="237">
        <f t="shared" si="5"/>
        <v>1.1235955056179776E-3</v>
      </c>
      <c r="BC70" s="237">
        <f t="shared" si="5"/>
        <v>2.3541453428863868E-2</v>
      </c>
      <c r="BD70" s="237">
        <f t="shared" si="5"/>
        <v>4.4101433296582136E-2</v>
      </c>
    </row>
    <row r="71" spans="1:56">
      <c r="A71" s="331">
        <v>509</v>
      </c>
      <c r="B71" s="45" t="s">
        <v>63</v>
      </c>
      <c r="C71" s="234">
        <v>1094</v>
      </c>
      <c r="D71" s="234">
        <v>1099</v>
      </c>
      <c r="E71" s="234">
        <v>1081</v>
      </c>
      <c r="F71" s="234">
        <v>1107</v>
      </c>
      <c r="G71" s="234">
        <v>1027</v>
      </c>
      <c r="H71" s="234">
        <v>1056</v>
      </c>
      <c r="I71" s="234">
        <v>1083</v>
      </c>
      <c r="J71" s="234">
        <v>1064</v>
      </c>
      <c r="K71" s="236">
        <v>1028</v>
      </c>
      <c r="L71" s="236">
        <v>4</v>
      </c>
      <c r="M71" s="236">
        <v>0</v>
      </c>
      <c r="N71" s="236">
        <v>0</v>
      </c>
      <c r="O71" s="236">
        <v>0</v>
      </c>
      <c r="P71" s="236">
        <v>1</v>
      </c>
      <c r="Q71" s="236">
        <v>0</v>
      </c>
      <c r="R71" s="236">
        <v>3</v>
      </c>
      <c r="S71" s="236">
        <v>2</v>
      </c>
      <c r="T71" s="236">
        <v>0</v>
      </c>
      <c r="U71" s="237">
        <f t="shared" si="6"/>
        <v>3.6563071297989031E-3</v>
      </c>
      <c r="V71" s="237">
        <f t="shared" si="6"/>
        <v>0</v>
      </c>
      <c r="W71" s="237">
        <f t="shared" si="6"/>
        <v>0</v>
      </c>
      <c r="X71" s="237">
        <f t="shared" si="6"/>
        <v>0</v>
      </c>
      <c r="Y71" s="237">
        <f t="shared" si="6"/>
        <v>9.7370983446932818E-4</v>
      </c>
      <c r="Z71" s="237">
        <f t="shared" si="4"/>
        <v>0</v>
      </c>
      <c r="AA71" s="237">
        <f t="shared" si="4"/>
        <v>2.7700831024930748E-3</v>
      </c>
      <c r="AB71" s="237">
        <f t="shared" si="4"/>
        <v>1.8796992481203006E-3</v>
      </c>
      <c r="AC71" s="237">
        <f t="shared" si="4"/>
        <v>0</v>
      </c>
      <c r="AD71" s="234">
        <v>1106</v>
      </c>
      <c r="AE71" s="234">
        <v>1008</v>
      </c>
      <c r="AF71" s="234">
        <v>1007</v>
      </c>
      <c r="AG71" s="234">
        <v>945</v>
      </c>
      <c r="AH71" s="234">
        <v>971</v>
      </c>
      <c r="AI71" s="234">
        <v>1010</v>
      </c>
      <c r="AJ71" s="234">
        <v>989</v>
      </c>
      <c r="AK71" s="234">
        <v>1000</v>
      </c>
      <c r="AL71" s="236">
        <v>999</v>
      </c>
      <c r="AM71" s="236">
        <v>127</v>
      </c>
      <c r="AN71" s="236">
        <v>155</v>
      </c>
      <c r="AO71" s="236">
        <v>108</v>
      </c>
      <c r="AP71" s="236">
        <v>87</v>
      </c>
      <c r="AQ71" s="236">
        <v>37</v>
      </c>
      <c r="AR71" s="236">
        <v>56</v>
      </c>
      <c r="AS71" s="236">
        <v>13</v>
      </c>
      <c r="AT71" s="236">
        <v>78</v>
      </c>
      <c r="AU71" s="236">
        <v>71</v>
      </c>
      <c r="AV71" s="237">
        <f t="shared" si="7"/>
        <v>0.11482820976491863</v>
      </c>
      <c r="AW71" s="237">
        <f t="shared" si="7"/>
        <v>0.15376984126984128</v>
      </c>
      <c r="AX71" s="237">
        <f t="shared" si="7"/>
        <v>0.10724925521350546</v>
      </c>
      <c r="AY71" s="237">
        <f t="shared" si="7"/>
        <v>9.2063492063492069E-2</v>
      </c>
      <c r="AZ71" s="237">
        <f t="shared" si="7"/>
        <v>3.8105046343975282E-2</v>
      </c>
      <c r="BA71" s="237">
        <f t="shared" si="5"/>
        <v>5.5445544554455446E-2</v>
      </c>
      <c r="BB71" s="237">
        <f t="shared" si="5"/>
        <v>1.314459049544995E-2</v>
      </c>
      <c r="BC71" s="237">
        <f t="shared" si="5"/>
        <v>7.8E-2</v>
      </c>
      <c r="BD71" s="237">
        <f t="shared" si="5"/>
        <v>7.1071071071071065E-2</v>
      </c>
    </row>
    <row r="72" spans="1:56">
      <c r="A72" s="331">
        <v>510</v>
      </c>
      <c r="B72" s="45" t="s">
        <v>64</v>
      </c>
      <c r="C72" s="234">
        <v>2624</v>
      </c>
      <c r="D72" s="234">
        <v>2652</v>
      </c>
      <c r="E72" s="234">
        <v>2626</v>
      </c>
      <c r="F72" s="234">
        <v>2660</v>
      </c>
      <c r="G72" s="234">
        <v>2810</v>
      </c>
      <c r="H72" s="234">
        <v>2909</v>
      </c>
      <c r="I72" s="234">
        <v>2934</v>
      </c>
      <c r="J72" s="234">
        <v>2870</v>
      </c>
      <c r="K72" s="236">
        <v>2969</v>
      </c>
      <c r="L72" s="236">
        <v>55</v>
      </c>
      <c r="M72" s="236">
        <v>42</v>
      </c>
      <c r="N72" s="236">
        <v>24</v>
      </c>
      <c r="O72" s="236">
        <v>24</v>
      </c>
      <c r="P72" s="236">
        <v>16</v>
      </c>
      <c r="Q72" s="236">
        <v>16</v>
      </c>
      <c r="R72" s="236">
        <v>16</v>
      </c>
      <c r="S72" s="236">
        <v>20</v>
      </c>
      <c r="T72" s="236">
        <v>10</v>
      </c>
      <c r="U72" s="237">
        <f t="shared" si="6"/>
        <v>2.0960365853658538E-2</v>
      </c>
      <c r="V72" s="237">
        <f t="shared" si="6"/>
        <v>1.5837104072398189E-2</v>
      </c>
      <c r="W72" s="237">
        <f t="shared" si="6"/>
        <v>9.13937547600914E-3</v>
      </c>
      <c r="X72" s="237">
        <f t="shared" si="6"/>
        <v>9.0225563909774441E-3</v>
      </c>
      <c r="Y72" s="237">
        <f t="shared" si="6"/>
        <v>5.6939501779359435E-3</v>
      </c>
      <c r="Z72" s="237">
        <f t="shared" si="4"/>
        <v>5.5001718803712619E-3</v>
      </c>
      <c r="AA72" s="237">
        <f t="shared" si="4"/>
        <v>5.4533060668029995E-3</v>
      </c>
      <c r="AB72" s="237">
        <f t="shared" si="4"/>
        <v>6.9686411149825784E-3</v>
      </c>
      <c r="AC72" s="237">
        <f t="shared" si="4"/>
        <v>3.3681374200067362E-3</v>
      </c>
      <c r="AD72" s="234">
        <v>1957</v>
      </c>
      <c r="AE72" s="234">
        <v>2028</v>
      </c>
      <c r="AF72" s="234">
        <v>2071</v>
      </c>
      <c r="AG72" s="234">
        <v>2129</v>
      </c>
      <c r="AH72" s="234">
        <v>2430</v>
      </c>
      <c r="AI72" s="234">
        <v>2413</v>
      </c>
      <c r="AJ72" s="234">
        <v>2617</v>
      </c>
      <c r="AK72" s="234">
        <v>2762</v>
      </c>
      <c r="AL72" s="236">
        <v>2617</v>
      </c>
      <c r="AM72" s="236">
        <v>363</v>
      </c>
      <c r="AN72" s="236">
        <v>293</v>
      </c>
      <c r="AO72" s="236">
        <v>347</v>
      </c>
      <c r="AP72" s="236">
        <v>210</v>
      </c>
      <c r="AQ72" s="236">
        <v>124</v>
      </c>
      <c r="AR72" s="236">
        <v>213</v>
      </c>
      <c r="AS72" s="236">
        <v>8</v>
      </c>
      <c r="AT72" s="236">
        <v>49</v>
      </c>
      <c r="AU72" s="236">
        <v>51</v>
      </c>
      <c r="AV72" s="237">
        <f t="shared" si="7"/>
        <v>0.18548799182422074</v>
      </c>
      <c r="AW72" s="237">
        <f t="shared" si="7"/>
        <v>0.14447731755424062</v>
      </c>
      <c r="AX72" s="237">
        <f t="shared" si="7"/>
        <v>0.16755190729116368</v>
      </c>
      <c r="AY72" s="237">
        <f t="shared" si="7"/>
        <v>9.8637858149365903E-2</v>
      </c>
      <c r="AZ72" s="237">
        <f t="shared" si="7"/>
        <v>5.1028806584362138E-2</v>
      </c>
      <c r="BA72" s="237">
        <f t="shared" si="5"/>
        <v>8.8271860754247825E-2</v>
      </c>
      <c r="BB72" s="237">
        <f t="shared" si="5"/>
        <v>3.0569354222392052E-3</v>
      </c>
      <c r="BC72" s="237">
        <f t="shared" si="5"/>
        <v>1.7740767559739318E-2</v>
      </c>
      <c r="BD72" s="237">
        <f t="shared" si="5"/>
        <v>1.9487963316774933E-2</v>
      </c>
    </row>
    <row r="73" spans="1:56">
      <c r="A73" s="331">
        <v>511</v>
      </c>
      <c r="B73" s="45" t="s">
        <v>65</v>
      </c>
      <c r="C73" s="234">
        <v>662</v>
      </c>
      <c r="D73" s="234">
        <v>667</v>
      </c>
      <c r="E73" s="234">
        <v>642</v>
      </c>
      <c r="F73" s="234">
        <v>689</v>
      </c>
      <c r="G73" s="234">
        <v>701</v>
      </c>
      <c r="H73" s="234">
        <v>698</v>
      </c>
      <c r="I73" s="234">
        <v>696</v>
      </c>
      <c r="J73" s="234">
        <v>698</v>
      </c>
      <c r="K73" s="236">
        <v>706</v>
      </c>
      <c r="L73" s="236">
        <v>0</v>
      </c>
      <c r="M73" s="236">
        <v>1</v>
      </c>
      <c r="N73" s="236">
        <v>0</v>
      </c>
      <c r="O73" s="236">
        <v>0</v>
      </c>
      <c r="P73" s="236">
        <v>0</v>
      </c>
      <c r="Q73" s="236">
        <v>1</v>
      </c>
      <c r="R73" s="236">
        <v>0</v>
      </c>
      <c r="S73" s="236">
        <v>0</v>
      </c>
      <c r="T73" s="236">
        <v>1</v>
      </c>
      <c r="U73" s="237">
        <f t="shared" si="6"/>
        <v>0</v>
      </c>
      <c r="V73" s="237">
        <f t="shared" si="6"/>
        <v>1.4992503748125937E-3</v>
      </c>
      <c r="W73" s="237">
        <f t="shared" si="6"/>
        <v>0</v>
      </c>
      <c r="X73" s="237">
        <f t="shared" si="6"/>
        <v>0</v>
      </c>
      <c r="Y73" s="237">
        <f t="shared" si="6"/>
        <v>0</v>
      </c>
      <c r="Z73" s="237">
        <f t="shared" si="4"/>
        <v>1.4326647564469914E-3</v>
      </c>
      <c r="AA73" s="237">
        <f t="shared" si="4"/>
        <v>0</v>
      </c>
      <c r="AB73" s="237">
        <f t="shared" si="4"/>
        <v>0</v>
      </c>
      <c r="AC73" s="237">
        <f t="shared" si="4"/>
        <v>1.4164305949008499E-3</v>
      </c>
      <c r="AD73" s="234">
        <v>692</v>
      </c>
      <c r="AE73" s="234">
        <v>639</v>
      </c>
      <c r="AF73" s="234">
        <v>594</v>
      </c>
      <c r="AG73" s="234">
        <v>561</v>
      </c>
      <c r="AH73" s="234">
        <v>558</v>
      </c>
      <c r="AI73" s="234">
        <v>571</v>
      </c>
      <c r="AJ73" s="234">
        <v>599</v>
      </c>
      <c r="AK73" s="234">
        <v>591</v>
      </c>
      <c r="AL73" s="236">
        <v>586</v>
      </c>
      <c r="AM73" s="236">
        <v>28</v>
      </c>
      <c r="AN73" s="236">
        <v>32</v>
      </c>
      <c r="AO73" s="236">
        <v>23</v>
      </c>
      <c r="AP73" s="236">
        <v>43</v>
      </c>
      <c r="AQ73" s="236">
        <v>20</v>
      </c>
      <c r="AR73" s="236">
        <v>34</v>
      </c>
      <c r="AS73" s="236">
        <v>10</v>
      </c>
      <c r="AT73" s="236">
        <v>65</v>
      </c>
      <c r="AU73" s="236">
        <v>28</v>
      </c>
      <c r="AV73" s="237">
        <f t="shared" si="7"/>
        <v>4.046242774566474E-2</v>
      </c>
      <c r="AW73" s="237">
        <f t="shared" si="7"/>
        <v>5.0078247261345854E-2</v>
      </c>
      <c r="AX73" s="237">
        <f t="shared" si="7"/>
        <v>3.8720538720538718E-2</v>
      </c>
      <c r="AY73" s="237">
        <f t="shared" si="7"/>
        <v>7.6648841354723704E-2</v>
      </c>
      <c r="AZ73" s="237">
        <f t="shared" si="7"/>
        <v>3.5842293906810034E-2</v>
      </c>
      <c r="BA73" s="237">
        <f t="shared" si="5"/>
        <v>5.9544658493870403E-2</v>
      </c>
      <c r="BB73" s="237">
        <f t="shared" si="5"/>
        <v>1.6694490818030049E-2</v>
      </c>
      <c r="BC73" s="237">
        <f t="shared" si="5"/>
        <v>0.10998307952622674</v>
      </c>
      <c r="BD73" s="237">
        <f t="shared" si="5"/>
        <v>4.778156996587031E-2</v>
      </c>
    </row>
    <row r="74" spans="1:56">
      <c r="A74" s="331">
        <v>601</v>
      </c>
      <c r="B74" s="45" t="s">
        <v>66</v>
      </c>
      <c r="C74" s="234">
        <v>12780</v>
      </c>
      <c r="D74" s="234">
        <v>12854</v>
      </c>
      <c r="E74" s="234">
        <v>12895</v>
      </c>
      <c r="F74" s="234">
        <v>12697</v>
      </c>
      <c r="G74" s="234">
        <v>13015</v>
      </c>
      <c r="H74" s="234">
        <v>13239</v>
      </c>
      <c r="I74" s="234">
        <v>13357</v>
      </c>
      <c r="J74" s="234">
        <v>13126</v>
      </c>
      <c r="K74" s="236">
        <v>13168</v>
      </c>
      <c r="L74" s="236">
        <v>27</v>
      </c>
      <c r="M74" s="236">
        <v>14</v>
      </c>
      <c r="N74" s="236">
        <v>11</v>
      </c>
      <c r="O74" s="236">
        <v>6</v>
      </c>
      <c r="P74" s="236">
        <v>3</v>
      </c>
      <c r="Q74" s="236">
        <v>7</v>
      </c>
      <c r="R74" s="236">
        <v>43</v>
      </c>
      <c r="S74" s="236">
        <v>18</v>
      </c>
      <c r="T74" s="236">
        <v>45</v>
      </c>
      <c r="U74" s="237">
        <f t="shared" si="6"/>
        <v>2.112676056338028E-3</v>
      </c>
      <c r="V74" s="237">
        <f t="shared" si="6"/>
        <v>1.0891551268087756E-3</v>
      </c>
      <c r="W74" s="237">
        <f t="shared" si="6"/>
        <v>8.5304381543233813E-4</v>
      </c>
      <c r="X74" s="237">
        <f t="shared" si="6"/>
        <v>4.7255257147357641E-4</v>
      </c>
      <c r="Y74" s="237">
        <f t="shared" si="6"/>
        <v>2.305032654629274E-4</v>
      </c>
      <c r="Z74" s="237">
        <f t="shared" si="4"/>
        <v>5.2874084145328193E-4</v>
      </c>
      <c r="AA74" s="237">
        <f t="shared" si="4"/>
        <v>3.219285767762222E-3</v>
      </c>
      <c r="AB74" s="237">
        <f t="shared" si="4"/>
        <v>1.3713240895931737E-3</v>
      </c>
      <c r="AC74" s="237">
        <f t="shared" si="4"/>
        <v>3.4173754556500609E-3</v>
      </c>
      <c r="AD74" s="234">
        <v>8146</v>
      </c>
      <c r="AE74" s="234">
        <v>8524</v>
      </c>
      <c r="AF74" s="234">
        <v>8421</v>
      </c>
      <c r="AG74" s="234">
        <v>8553</v>
      </c>
      <c r="AH74" s="234">
        <v>9074</v>
      </c>
      <c r="AI74" s="234">
        <v>9489</v>
      </c>
      <c r="AJ74" s="234">
        <v>10018</v>
      </c>
      <c r="AK74" s="234">
        <v>10874</v>
      </c>
      <c r="AL74" s="236">
        <v>10620</v>
      </c>
      <c r="AM74" s="236">
        <v>976</v>
      </c>
      <c r="AN74" s="236">
        <v>763</v>
      </c>
      <c r="AO74" s="236">
        <v>786</v>
      </c>
      <c r="AP74" s="236">
        <v>742</v>
      </c>
      <c r="AQ74" s="236">
        <v>324</v>
      </c>
      <c r="AR74" s="236">
        <v>527</v>
      </c>
      <c r="AS74" s="236">
        <v>139</v>
      </c>
      <c r="AT74" s="236">
        <v>398</v>
      </c>
      <c r="AU74" s="236">
        <v>312</v>
      </c>
      <c r="AV74" s="237">
        <f t="shared" si="7"/>
        <v>0.11981340535232016</v>
      </c>
      <c r="AW74" s="237">
        <f t="shared" si="7"/>
        <v>8.9511966213045524E-2</v>
      </c>
      <c r="AX74" s="237">
        <f t="shared" si="7"/>
        <v>9.3338083363021018E-2</v>
      </c>
      <c r="AY74" s="237">
        <f t="shared" si="7"/>
        <v>8.6753186016602368E-2</v>
      </c>
      <c r="AZ74" s="237">
        <f t="shared" si="7"/>
        <v>3.5706413929909635E-2</v>
      </c>
      <c r="BA74" s="237">
        <f t="shared" si="5"/>
        <v>5.5537991358415008E-2</v>
      </c>
      <c r="BB74" s="237">
        <f t="shared" si="5"/>
        <v>1.3875024955080854E-2</v>
      </c>
      <c r="BC74" s="237">
        <f t="shared" si="5"/>
        <v>3.6601066764759979E-2</v>
      </c>
      <c r="BD74" s="237">
        <f t="shared" si="5"/>
        <v>2.9378531073446328E-2</v>
      </c>
    </row>
    <row r="75" spans="1:56">
      <c r="A75" s="331">
        <v>602</v>
      </c>
      <c r="B75" s="45" t="s">
        <v>67</v>
      </c>
      <c r="C75" s="234">
        <v>3123</v>
      </c>
      <c r="D75" s="234">
        <v>3247</v>
      </c>
      <c r="E75" s="234">
        <v>3296</v>
      </c>
      <c r="F75" s="234">
        <v>3303</v>
      </c>
      <c r="G75" s="234">
        <v>3380</v>
      </c>
      <c r="H75" s="234">
        <v>3476</v>
      </c>
      <c r="I75" s="234">
        <v>3468</v>
      </c>
      <c r="J75" s="234">
        <v>3408</v>
      </c>
      <c r="K75" s="236">
        <v>3307</v>
      </c>
      <c r="L75" s="236">
        <v>7</v>
      </c>
      <c r="M75" s="236">
        <v>6</v>
      </c>
      <c r="N75" s="236">
        <v>2</v>
      </c>
      <c r="O75" s="236">
        <v>3</v>
      </c>
      <c r="P75" s="236">
        <v>2</v>
      </c>
      <c r="Q75" s="236">
        <v>1</v>
      </c>
      <c r="R75" s="236">
        <v>2</v>
      </c>
      <c r="S75" s="236">
        <v>1</v>
      </c>
      <c r="T75" s="236">
        <v>2</v>
      </c>
      <c r="U75" s="237">
        <f t="shared" si="6"/>
        <v>2.2414345180915788E-3</v>
      </c>
      <c r="V75" s="237">
        <f t="shared" si="6"/>
        <v>1.8478595626732369E-3</v>
      </c>
      <c r="W75" s="237">
        <f t="shared" si="6"/>
        <v>6.0679611650485432E-4</v>
      </c>
      <c r="X75" s="237">
        <f t="shared" si="6"/>
        <v>9.0826521344232513E-4</v>
      </c>
      <c r="Y75" s="237">
        <f t="shared" si="6"/>
        <v>5.9171597633136095E-4</v>
      </c>
      <c r="Z75" s="237">
        <f t="shared" si="4"/>
        <v>2.8768699654775604E-4</v>
      </c>
      <c r="AA75" s="237">
        <f t="shared" si="4"/>
        <v>5.7670126874279125E-4</v>
      </c>
      <c r="AB75" s="237">
        <f t="shared" si="4"/>
        <v>2.9342723004694836E-4</v>
      </c>
      <c r="AC75" s="237">
        <f t="shared" si="4"/>
        <v>6.0477774417901423E-4</v>
      </c>
      <c r="AD75" s="234">
        <v>2564</v>
      </c>
      <c r="AE75" s="234">
        <v>2507</v>
      </c>
      <c r="AF75" s="234">
        <v>2552</v>
      </c>
      <c r="AG75" s="234">
        <v>2574</v>
      </c>
      <c r="AH75" s="234">
        <v>2746</v>
      </c>
      <c r="AI75" s="234">
        <v>2940</v>
      </c>
      <c r="AJ75" s="234">
        <v>2948</v>
      </c>
      <c r="AK75" s="234">
        <v>3013</v>
      </c>
      <c r="AL75" s="236">
        <v>2860</v>
      </c>
      <c r="AM75" s="236">
        <v>268</v>
      </c>
      <c r="AN75" s="236">
        <v>247</v>
      </c>
      <c r="AO75" s="236">
        <v>165</v>
      </c>
      <c r="AP75" s="236">
        <v>200</v>
      </c>
      <c r="AQ75" s="236">
        <v>83</v>
      </c>
      <c r="AR75" s="236">
        <v>95</v>
      </c>
      <c r="AS75" s="236">
        <v>16</v>
      </c>
      <c r="AT75" s="236">
        <v>105</v>
      </c>
      <c r="AU75" s="236">
        <v>102</v>
      </c>
      <c r="AV75" s="237">
        <f t="shared" si="7"/>
        <v>0.10452418096723869</v>
      </c>
      <c r="AW75" s="237">
        <f t="shared" si="7"/>
        <v>9.8524132429198247E-2</v>
      </c>
      <c r="AX75" s="237">
        <f t="shared" si="7"/>
        <v>6.4655172413793108E-2</v>
      </c>
      <c r="AY75" s="237">
        <f t="shared" si="7"/>
        <v>7.7700077700077697E-2</v>
      </c>
      <c r="AZ75" s="237">
        <f t="shared" si="7"/>
        <v>3.0225782957028404E-2</v>
      </c>
      <c r="BA75" s="237">
        <f t="shared" si="5"/>
        <v>3.2312925170068028E-2</v>
      </c>
      <c r="BB75" s="237">
        <f t="shared" si="5"/>
        <v>5.4274084124830389E-3</v>
      </c>
      <c r="BC75" s="237">
        <f t="shared" si="5"/>
        <v>3.4848987719880521E-2</v>
      </c>
      <c r="BD75" s="237">
        <f t="shared" si="5"/>
        <v>3.5664335664335661E-2</v>
      </c>
    </row>
    <row r="76" spans="1:56">
      <c r="A76" s="331">
        <v>603</v>
      </c>
      <c r="B76" s="45" t="s">
        <v>68</v>
      </c>
      <c r="C76" s="234">
        <v>5728</v>
      </c>
      <c r="D76" s="234">
        <v>5635</v>
      </c>
      <c r="E76" s="234">
        <v>5569</v>
      </c>
      <c r="F76" s="234">
        <v>5604</v>
      </c>
      <c r="G76" s="234">
        <v>5746</v>
      </c>
      <c r="H76" s="234">
        <v>5977</v>
      </c>
      <c r="I76" s="234">
        <v>5961</v>
      </c>
      <c r="J76" s="234">
        <v>5987</v>
      </c>
      <c r="K76" s="236">
        <v>5897</v>
      </c>
      <c r="L76" s="236">
        <v>33</v>
      </c>
      <c r="M76" s="236">
        <v>28</v>
      </c>
      <c r="N76" s="236">
        <v>40</v>
      </c>
      <c r="O76" s="236">
        <v>16</v>
      </c>
      <c r="P76" s="236">
        <v>4</v>
      </c>
      <c r="Q76" s="236">
        <v>14</v>
      </c>
      <c r="R76" s="236">
        <v>6</v>
      </c>
      <c r="S76" s="236">
        <v>1</v>
      </c>
      <c r="T76" s="236">
        <v>4</v>
      </c>
      <c r="U76" s="237">
        <f t="shared" si="6"/>
        <v>5.7611731843575419E-3</v>
      </c>
      <c r="V76" s="237">
        <f t="shared" si="6"/>
        <v>4.9689440993788822E-3</v>
      </c>
      <c r="W76" s="237">
        <f t="shared" si="6"/>
        <v>7.1826180642844319E-3</v>
      </c>
      <c r="X76" s="237">
        <f t="shared" si="6"/>
        <v>2.8551034975017845E-3</v>
      </c>
      <c r="Y76" s="237">
        <f t="shared" si="6"/>
        <v>6.9613644274277764E-4</v>
      </c>
      <c r="Z76" s="237">
        <f t="shared" si="4"/>
        <v>2.3423121967542245E-3</v>
      </c>
      <c r="AA76" s="237">
        <f t="shared" si="4"/>
        <v>1.0065425264217413E-3</v>
      </c>
      <c r="AB76" s="237">
        <f t="shared" si="4"/>
        <v>1.6702856188408218E-4</v>
      </c>
      <c r="AC76" s="237">
        <f t="shared" si="4"/>
        <v>6.7831100559606584E-4</v>
      </c>
      <c r="AD76" s="234">
        <v>4682</v>
      </c>
      <c r="AE76" s="234">
        <v>4862</v>
      </c>
      <c r="AF76" s="234">
        <v>4733</v>
      </c>
      <c r="AG76" s="234">
        <v>4638</v>
      </c>
      <c r="AH76" s="234">
        <v>4606</v>
      </c>
      <c r="AI76" s="234">
        <v>4610</v>
      </c>
      <c r="AJ76" s="234">
        <v>4803</v>
      </c>
      <c r="AK76" s="234">
        <v>5130</v>
      </c>
      <c r="AL76" s="236">
        <v>4702</v>
      </c>
      <c r="AM76" s="236">
        <v>805</v>
      </c>
      <c r="AN76" s="236">
        <v>885</v>
      </c>
      <c r="AO76" s="236">
        <v>603</v>
      </c>
      <c r="AP76" s="236">
        <v>573</v>
      </c>
      <c r="AQ76" s="236">
        <v>342</v>
      </c>
      <c r="AR76" s="236">
        <v>398</v>
      </c>
      <c r="AS76" s="236">
        <v>38</v>
      </c>
      <c r="AT76" s="236">
        <v>137</v>
      </c>
      <c r="AU76" s="236">
        <v>162</v>
      </c>
      <c r="AV76" s="237">
        <f t="shared" si="7"/>
        <v>0.17193507048269971</v>
      </c>
      <c r="AW76" s="237">
        <f t="shared" si="7"/>
        <v>0.18202385849444672</v>
      </c>
      <c r="AX76" s="237">
        <f t="shared" si="7"/>
        <v>0.12740333826325798</v>
      </c>
      <c r="AY76" s="237">
        <f t="shared" si="7"/>
        <v>0.12354463130659767</v>
      </c>
      <c r="AZ76" s="237">
        <f t="shared" si="7"/>
        <v>7.4250976986539291E-2</v>
      </c>
      <c r="BA76" s="237">
        <f t="shared" si="5"/>
        <v>8.6334056399132317E-2</v>
      </c>
      <c r="BB76" s="237">
        <f t="shared" si="5"/>
        <v>7.9117218405163441E-3</v>
      </c>
      <c r="BC76" s="237">
        <f t="shared" si="5"/>
        <v>2.6705653021442496E-2</v>
      </c>
      <c r="BD76" s="237">
        <f t="shared" si="5"/>
        <v>3.4453424074861759E-2</v>
      </c>
    </row>
    <row r="77" spans="1:56">
      <c r="A77" s="331">
        <v>604</v>
      </c>
      <c r="B77" s="45" t="s">
        <v>69</v>
      </c>
      <c r="C77" s="234">
        <v>1109</v>
      </c>
      <c r="D77" s="234">
        <v>1108</v>
      </c>
      <c r="E77" s="234">
        <v>1147</v>
      </c>
      <c r="F77" s="234">
        <v>1119</v>
      </c>
      <c r="G77" s="234">
        <v>1115</v>
      </c>
      <c r="H77" s="234">
        <v>1151</v>
      </c>
      <c r="I77" s="234">
        <v>1152</v>
      </c>
      <c r="J77" s="234">
        <v>1135</v>
      </c>
      <c r="K77" s="236">
        <v>1163</v>
      </c>
      <c r="L77" s="236">
        <v>0</v>
      </c>
      <c r="M77" s="236">
        <v>1</v>
      </c>
      <c r="N77" s="236">
        <v>0</v>
      </c>
      <c r="O77" s="236">
        <v>0</v>
      </c>
      <c r="P77" s="236">
        <v>0</v>
      </c>
      <c r="Q77" s="236">
        <v>0</v>
      </c>
      <c r="R77" s="236">
        <v>0</v>
      </c>
      <c r="S77" s="236">
        <v>0</v>
      </c>
      <c r="T77" s="236">
        <v>0</v>
      </c>
      <c r="U77" s="237">
        <f t="shared" si="6"/>
        <v>0</v>
      </c>
      <c r="V77" s="237">
        <f t="shared" si="6"/>
        <v>9.025270758122744E-4</v>
      </c>
      <c r="W77" s="237">
        <f t="shared" si="6"/>
        <v>0</v>
      </c>
      <c r="X77" s="237">
        <f t="shared" si="6"/>
        <v>0</v>
      </c>
      <c r="Y77" s="237">
        <f t="shared" si="6"/>
        <v>0</v>
      </c>
      <c r="Z77" s="237">
        <f t="shared" si="4"/>
        <v>0</v>
      </c>
      <c r="AA77" s="237">
        <f t="shared" si="4"/>
        <v>0</v>
      </c>
      <c r="AB77" s="237">
        <f t="shared" si="4"/>
        <v>0</v>
      </c>
      <c r="AC77" s="237">
        <f t="shared" si="4"/>
        <v>0</v>
      </c>
      <c r="AD77" s="234">
        <v>863</v>
      </c>
      <c r="AE77" s="234">
        <v>817</v>
      </c>
      <c r="AF77" s="234">
        <v>827</v>
      </c>
      <c r="AG77" s="234">
        <v>817</v>
      </c>
      <c r="AH77" s="234">
        <v>906</v>
      </c>
      <c r="AI77" s="234">
        <v>1003</v>
      </c>
      <c r="AJ77" s="234">
        <v>1016</v>
      </c>
      <c r="AK77" s="234">
        <v>1067</v>
      </c>
      <c r="AL77" s="236">
        <v>1013</v>
      </c>
      <c r="AM77" s="236">
        <v>38</v>
      </c>
      <c r="AN77" s="236">
        <v>98</v>
      </c>
      <c r="AO77" s="236">
        <v>61</v>
      </c>
      <c r="AP77" s="236">
        <v>48</v>
      </c>
      <c r="AQ77" s="236">
        <v>11</v>
      </c>
      <c r="AR77" s="236">
        <v>29</v>
      </c>
      <c r="AS77" s="236">
        <v>2</v>
      </c>
      <c r="AT77" s="236">
        <v>4</v>
      </c>
      <c r="AU77" s="236">
        <v>23</v>
      </c>
      <c r="AV77" s="237">
        <f t="shared" si="7"/>
        <v>4.4032444959443799E-2</v>
      </c>
      <c r="AW77" s="237">
        <f t="shared" si="7"/>
        <v>0.11995104039167687</v>
      </c>
      <c r="AX77" s="237">
        <f t="shared" si="7"/>
        <v>7.3760580411124543E-2</v>
      </c>
      <c r="AY77" s="237">
        <f t="shared" si="7"/>
        <v>5.87515299877601E-2</v>
      </c>
      <c r="AZ77" s="237">
        <f t="shared" si="7"/>
        <v>1.2141280353200883E-2</v>
      </c>
      <c r="BA77" s="237">
        <f t="shared" si="5"/>
        <v>2.8913260219341975E-2</v>
      </c>
      <c r="BB77" s="237">
        <f t="shared" si="5"/>
        <v>1.968503937007874E-3</v>
      </c>
      <c r="BC77" s="237">
        <f t="shared" si="5"/>
        <v>3.7488284910965324E-3</v>
      </c>
      <c r="BD77" s="237">
        <f t="shared" si="5"/>
        <v>2.2704837117472853E-2</v>
      </c>
    </row>
    <row r="78" spans="1:56">
      <c r="A78" s="331">
        <v>605</v>
      </c>
      <c r="B78" s="45" t="s">
        <v>70</v>
      </c>
      <c r="C78" s="234">
        <v>3239</v>
      </c>
      <c r="D78" s="234">
        <v>3252</v>
      </c>
      <c r="E78" s="234">
        <v>3268</v>
      </c>
      <c r="F78" s="234">
        <v>3344</v>
      </c>
      <c r="G78" s="234">
        <v>3420</v>
      </c>
      <c r="H78" s="234">
        <v>3505</v>
      </c>
      <c r="I78" s="234">
        <v>3522</v>
      </c>
      <c r="J78" s="234">
        <v>3513</v>
      </c>
      <c r="K78" s="236">
        <v>3554</v>
      </c>
      <c r="L78" s="236">
        <v>15</v>
      </c>
      <c r="M78" s="236">
        <v>12</v>
      </c>
      <c r="N78" s="236">
        <v>4</v>
      </c>
      <c r="O78" s="236">
        <v>5</v>
      </c>
      <c r="P78" s="236">
        <v>3</v>
      </c>
      <c r="Q78" s="236">
        <v>3</v>
      </c>
      <c r="R78" s="236">
        <v>19</v>
      </c>
      <c r="S78" s="236">
        <v>2</v>
      </c>
      <c r="T78" s="236">
        <v>3</v>
      </c>
      <c r="U78" s="237">
        <f t="shared" si="6"/>
        <v>4.6310589688175361E-3</v>
      </c>
      <c r="V78" s="237">
        <f t="shared" si="6"/>
        <v>3.6900369003690036E-3</v>
      </c>
      <c r="W78" s="237">
        <f t="shared" si="6"/>
        <v>1.2239902080783353E-3</v>
      </c>
      <c r="X78" s="237">
        <f t="shared" si="6"/>
        <v>1.4952153110047847E-3</v>
      </c>
      <c r="Y78" s="237">
        <f t="shared" si="6"/>
        <v>8.7719298245614037E-4</v>
      </c>
      <c r="Z78" s="237">
        <f t="shared" si="4"/>
        <v>8.5592011412268193E-4</v>
      </c>
      <c r="AA78" s="237">
        <f t="shared" si="4"/>
        <v>5.3946621237932991E-3</v>
      </c>
      <c r="AB78" s="237">
        <f t="shared" si="4"/>
        <v>5.6931397665812699E-4</v>
      </c>
      <c r="AC78" s="237">
        <f t="shared" si="4"/>
        <v>8.4411930219471017E-4</v>
      </c>
      <c r="AD78" s="234">
        <v>2507</v>
      </c>
      <c r="AE78" s="234">
        <v>2583</v>
      </c>
      <c r="AF78" s="234">
        <v>2927</v>
      </c>
      <c r="AG78" s="234">
        <v>2772</v>
      </c>
      <c r="AH78" s="234">
        <v>2900</v>
      </c>
      <c r="AI78" s="234">
        <v>2990</v>
      </c>
      <c r="AJ78" s="234">
        <v>3208</v>
      </c>
      <c r="AK78" s="234">
        <v>3324</v>
      </c>
      <c r="AL78" s="236">
        <v>3170</v>
      </c>
      <c r="AM78" s="236">
        <v>639</v>
      </c>
      <c r="AN78" s="236">
        <v>605</v>
      </c>
      <c r="AO78" s="236">
        <v>340</v>
      </c>
      <c r="AP78" s="236">
        <v>345</v>
      </c>
      <c r="AQ78" s="236">
        <v>176</v>
      </c>
      <c r="AR78" s="236">
        <v>323</v>
      </c>
      <c r="AS78" s="236">
        <v>60</v>
      </c>
      <c r="AT78" s="236">
        <v>191</v>
      </c>
      <c r="AU78" s="236">
        <v>198</v>
      </c>
      <c r="AV78" s="237">
        <f t="shared" si="7"/>
        <v>0.25488631830873554</v>
      </c>
      <c r="AW78" s="237">
        <f t="shared" si="7"/>
        <v>0.23422377080913667</v>
      </c>
      <c r="AX78" s="237">
        <f t="shared" si="7"/>
        <v>0.11615989067304407</v>
      </c>
      <c r="AY78" s="237">
        <f t="shared" si="7"/>
        <v>0.12445887445887446</v>
      </c>
      <c r="AZ78" s="237">
        <f t="shared" si="7"/>
        <v>6.0689655172413794E-2</v>
      </c>
      <c r="BA78" s="237">
        <f t="shared" si="5"/>
        <v>0.10802675585284281</v>
      </c>
      <c r="BB78" s="237">
        <f t="shared" si="5"/>
        <v>1.8703241895261846E-2</v>
      </c>
      <c r="BC78" s="237">
        <f t="shared" si="5"/>
        <v>5.7460890493381468E-2</v>
      </c>
      <c r="BD78" s="237">
        <f t="shared" si="5"/>
        <v>6.2460567823343846E-2</v>
      </c>
    </row>
    <row r="79" spans="1:56">
      <c r="A79" s="331">
        <v>606</v>
      </c>
      <c r="B79" s="45" t="s">
        <v>71</v>
      </c>
      <c r="C79" s="234">
        <v>2926</v>
      </c>
      <c r="D79" s="234" t="e">
        <v>#N/A</v>
      </c>
      <c r="E79" s="234" t="e">
        <v>#N/A</v>
      </c>
      <c r="F79" s="234">
        <v>3119</v>
      </c>
      <c r="G79" s="234">
        <v>3204</v>
      </c>
      <c r="H79" s="234">
        <v>3338</v>
      </c>
      <c r="I79" s="234">
        <v>3340</v>
      </c>
      <c r="J79" s="234" t="e">
        <v>#N/A</v>
      </c>
      <c r="K79" s="236" t="e">
        <v>#N/A</v>
      </c>
      <c r="L79" s="236">
        <v>9</v>
      </c>
      <c r="M79" s="236" t="e">
        <v>#N/A</v>
      </c>
      <c r="N79" s="236" t="e">
        <v>#N/A</v>
      </c>
      <c r="O79" s="236">
        <v>2</v>
      </c>
      <c r="P79" s="236" t="e">
        <v>#N/A</v>
      </c>
      <c r="Q79" s="236">
        <v>5</v>
      </c>
      <c r="R79" s="236">
        <v>6</v>
      </c>
      <c r="S79" s="236" t="e">
        <v>#N/A</v>
      </c>
      <c r="T79" s="236" t="e">
        <v>#N/A</v>
      </c>
      <c r="U79" s="237">
        <f t="shared" si="6"/>
        <v>3.0758714969241286E-3</v>
      </c>
      <c r="V79" s="237" t="e">
        <f t="shared" si="6"/>
        <v>#N/A</v>
      </c>
      <c r="W79" s="237" t="e">
        <f t="shared" si="6"/>
        <v>#N/A</v>
      </c>
      <c r="X79" s="237">
        <f t="shared" si="6"/>
        <v>6.4123116383456237E-4</v>
      </c>
      <c r="Y79" s="237" t="e">
        <f t="shared" si="6"/>
        <v>#N/A</v>
      </c>
      <c r="Z79" s="237">
        <f t="shared" si="4"/>
        <v>1.4979029358897543E-3</v>
      </c>
      <c r="AA79" s="237">
        <f t="shared" si="4"/>
        <v>1.7964071856287425E-3</v>
      </c>
      <c r="AB79" s="237" t="e">
        <f t="shared" si="4"/>
        <v>#N/A</v>
      </c>
      <c r="AC79" s="237" t="e">
        <f t="shared" si="4"/>
        <v>#N/A</v>
      </c>
      <c r="AD79" s="234">
        <v>2290</v>
      </c>
      <c r="AE79" s="234" t="e">
        <v>#N/A</v>
      </c>
      <c r="AF79" s="234" t="e">
        <v>#N/A</v>
      </c>
      <c r="AG79" s="234">
        <v>2368</v>
      </c>
      <c r="AH79" s="234">
        <v>2628</v>
      </c>
      <c r="AI79" s="234">
        <v>2582</v>
      </c>
      <c r="AJ79" s="234">
        <v>2987</v>
      </c>
      <c r="AK79" s="234" t="e">
        <v>#N/A</v>
      </c>
      <c r="AL79" s="236">
        <v>2856</v>
      </c>
      <c r="AM79" s="236">
        <v>481</v>
      </c>
      <c r="AN79" s="236" t="e">
        <v>#N/A</v>
      </c>
      <c r="AO79" s="236" t="e">
        <v>#N/A</v>
      </c>
      <c r="AP79" s="236">
        <v>275</v>
      </c>
      <c r="AQ79" s="236" t="e">
        <v>#N/A</v>
      </c>
      <c r="AR79" s="236">
        <v>362</v>
      </c>
      <c r="AS79" s="236">
        <v>40</v>
      </c>
      <c r="AT79" s="236" t="e">
        <v>#N/A</v>
      </c>
      <c r="AU79" s="236">
        <v>378</v>
      </c>
      <c r="AV79" s="237">
        <f t="shared" si="7"/>
        <v>0.21004366812227074</v>
      </c>
      <c r="AW79" s="237" t="e">
        <f t="shared" si="7"/>
        <v>#N/A</v>
      </c>
      <c r="AX79" s="237" t="e">
        <f t="shared" si="7"/>
        <v>#N/A</v>
      </c>
      <c r="AY79" s="237">
        <f t="shared" si="7"/>
        <v>0.11613175675675676</v>
      </c>
      <c r="AZ79" s="237" t="e">
        <f t="shared" si="7"/>
        <v>#N/A</v>
      </c>
      <c r="BA79" s="237">
        <f t="shared" si="5"/>
        <v>0.14020139426800929</v>
      </c>
      <c r="BB79" s="237">
        <f t="shared" si="5"/>
        <v>1.3391362571141614E-2</v>
      </c>
      <c r="BC79" s="237" t="e">
        <f t="shared" si="5"/>
        <v>#N/A</v>
      </c>
      <c r="BD79" s="237">
        <f t="shared" si="5"/>
        <v>0.13235294117647059</v>
      </c>
    </row>
    <row r="80" spans="1:56">
      <c r="A80" s="331">
        <v>607</v>
      </c>
      <c r="B80" s="45" t="s">
        <v>72</v>
      </c>
      <c r="C80" s="234">
        <v>4784</v>
      </c>
      <c r="D80" s="234">
        <v>4697</v>
      </c>
      <c r="E80" s="234">
        <v>4680</v>
      </c>
      <c r="F80" s="234">
        <v>4578</v>
      </c>
      <c r="G80" s="234">
        <v>4438</v>
      </c>
      <c r="H80" s="234">
        <v>4799</v>
      </c>
      <c r="I80" s="234">
        <v>4748</v>
      </c>
      <c r="J80" s="234">
        <v>4841</v>
      </c>
      <c r="K80" s="236">
        <v>4848</v>
      </c>
      <c r="L80" s="236">
        <v>20</v>
      </c>
      <c r="M80" s="236">
        <v>10</v>
      </c>
      <c r="N80" s="236">
        <v>9</v>
      </c>
      <c r="O80" s="236">
        <v>6</v>
      </c>
      <c r="P80" s="236">
        <v>2</v>
      </c>
      <c r="Q80" s="236">
        <v>4</v>
      </c>
      <c r="R80" s="236">
        <v>0</v>
      </c>
      <c r="S80" s="236">
        <v>2</v>
      </c>
      <c r="T80" s="236">
        <v>6</v>
      </c>
      <c r="U80" s="237">
        <f t="shared" si="6"/>
        <v>4.180602006688963E-3</v>
      </c>
      <c r="V80" s="237">
        <f t="shared" si="6"/>
        <v>2.1290185224611454E-3</v>
      </c>
      <c r="W80" s="237">
        <f t="shared" si="6"/>
        <v>1.9230769230769232E-3</v>
      </c>
      <c r="X80" s="237">
        <f t="shared" si="6"/>
        <v>1.3106159895150721E-3</v>
      </c>
      <c r="Y80" s="237">
        <f t="shared" si="6"/>
        <v>4.5065344749887338E-4</v>
      </c>
      <c r="Z80" s="237">
        <f t="shared" si="4"/>
        <v>8.3350698062096271E-4</v>
      </c>
      <c r="AA80" s="237">
        <f t="shared" si="4"/>
        <v>0</v>
      </c>
      <c r="AB80" s="237">
        <f t="shared" si="4"/>
        <v>4.131377814501136E-4</v>
      </c>
      <c r="AC80" s="237">
        <f t="shared" si="4"/>
        <v>1.2376237623762376E-3</v>
      </c>
      <c r="AD80" s="234">
        <v>3609</v>
      </c>
      <c r="AE80" s="234">
        <v>3614</v>
      </c>
      <c r="AF80" s="234">
        <v>3663</v>
      </c>
      <c r="AG80" s="234">
        <v>3799</v>
      </c>
      <c r="AH80" s="234">
        <v>4041</v>
      </c>
      <c r="AI80" s="234">
        <v>3907</v>
      </c>
      <c r="AJ80" s="234">
        <v>4368</v>
      </c>
      <c r="AK80" s="234">
        <v>4699</v>
      </c>
      <c r="AL80" s="236">
        <v>4313</v>
      </c>
      <c r="AM80" s="236">
        <v>755</v>
      </c>
      <c r="AN80" s="236">
        <v>692</v>
      </c>
      <c r="AO80" s="236">
        <v>605</v>
      </c>
      <c r="AP80" s="236">
        <v>597</v>
      </c>
      <c r="AQ80" s="236">
        <v>349</v>
      </c>
      <c r="AR80" s="236">
        <v>525</v>
      </c>
      <c r="AS80" s="236">
        <v>53</v>
      </c>
      <c r="AT80" s="236">
        <v>169</v>
      </c>
      <c r="AU80" s="236">
        <v>315</v>
      </c>
      <c r="AV80" s="237">
        <f t="shared" si="7"/>
        <v>0.20919922416181769</v>
      </c>
      <c r="AW80" s="237">
        <f t="shared" si="7"/>
        <v>0.19147758716104041</v>
      </c>
      <c r="AX80" s="237">
        <f t="shared" si="7"/>
        <v>0.16516516516516516</v>
      </c>
      <c r="AY80" s="237">
        <f t="shared" si="7"/>
        <v>0.15714661753092921</v>
      </c>
      <c r="AZ80" s="237">
        <f t="shared" si="7"/>
        <v>8.6364761197723336E-2</v>
      </c>
      <c r="BA80" s="237">
        <f t="shared" si="5"/>
        <v>0.13437420015357052</v>
      </c>
      <c r="BB80" s="237">
        <f t="shared" si="5"/>
        <v>1.2133699633699634E-2</v>
      </c>
      <c r="BC80" s="237">
        <f t="shared" si="5"/>
        <v>3.5965098957224939E-2</v>
      </c>
      <c r="BD80" s="237">
        <f t="shared" si="5"/>
        <v>7.3035010433572925E-2</v>
      </c>
    </row>
    <row r="81" spans="1:56">
      <c r="A81" s="331">
        <v>608</v>
      </c>
      <c r="B81" s="45" t="s">
        <v>73</v>
      </c>
      <c r="C81" s="234">
        <v>5030</v>
      </c>
      <c r="D81" s="234">
        <v>5024</v>
      </c>
      <c r="E81" s="234">
        <v>4950</v>
      </c>
      <c r="F81" s="234">
        <v>4806</v>
      </c>
      <c r="G81" s="234">
        <v>4931</v>
      </c>
      <c r="H81" s="234">
        <v>5085</v>
      </c>
      <c r="I81" s="234">
        <v>5135</v>
      </c>
      <c r="J81" s="234">
        <v>4986</v>
      </c>
      <c r="K81" s="236">
        <v>4949</v>
      </c>
      <c r="L81" s="236">
        <v>43</v>
      </c>
      <c r="M81" s="236">
        <v>34</v>
      </c>
      <c r="N81" s="236">
        <v>32</v>
      </c>
      <c r="O81" s="236">
        <v>14</v>
      </c>
      <c r="P81" s="236">
        <v>14</v>
      </c>
      <c r="Q81" s="236">
        <v>10</v>
      </c>
      <c r="R81" s="236">
        <v>11</v>
      </c>
      <c r="S81" s="236">
        <v>24</v>
      </c>
      <c r="T81" s="236">
        <v>19</v>
      </c>
      <c r="U81" s="237">
        <f t="shared" si="6"/>
        <v>8.5487077534791255E-3</v>
      </c>
      <c r="V81" s="237">
        <f t="shared" si="6"/>
        <v>6.7675159235668792E-3</v>
      </c>
      <c r="W81" s="237">
        <f t="shared" si="6"/>
        <v>6.4646464646464646E-3</v>
      </c>
      <c r="X81" s="237">
        <f t="shared" si="6"/>
        <v>2.9130253849354972E-3</v>
      </c>
      <c r="Y81" s="237">
        <f t="shared" si="6"/>
        <v>2.8391806935712839E-3</v>
      </c>
      <c r="Z81" s="237">
        <f t="shared" si="4"/>
        <v>1.9665683382497543E-3</v>
      </c>
      <c r="AA81" s="237">
        <f t="shared" si="4"/>
        <v>2.1421616358325221E-3</v>
      </c>
      <c r="AB81" s="237">
        <f t="shared" si="4"/>
        <v>4.8134777376654635E-3</v>
      </c>
      <c r="AC81" s="237">
        <f t="shared" si="4"/>
        <v>3.8391594261466965E-3</v>
      </c>
      <c r="AD81" s="234">
        <v>3975</v>
      </c>
      <c r="AE81" s="234">
        <v>3924</v>
      </c>
      <c r="AF81" s="234">
        <v>3906</v>
      </c>
      <c r="AG81" s="234">
        <v>3870</v>
      </c>
      <c r="AH81" s="234">
        <v>4074</v>
      </c>
      <c r="AI81" s="234">
        <v>4083</v>
      </c>
      <c r="AJ81" s="234">
        <v>4341</v>
      </c>
      <c r="AK81" s="234">
        <v>4671</v>
      </c>
      <c r="AL81" s="236">
        <v>4335</v>
      </c>
      <c r="AM81" s="236">
        <v>306</v>
      </c>
      <c r="AN81" s="236">
        <v>324</v>
      </c>
      <c r="AO81" s="236">
        <v>211</v>
      </c>
      <c r="AP81" s="236">
        <v>292</v>
      </c>
      <c r="AQ81" s="236">
        <v>131</v>
      </c>
      <c r="AR81" s="236">
        <v>144</v>
      </c>
      <c r="AS81" s="236">
        <v>102</v>
      </c>
      <c r="AT81" s="236">
        <v>157</v>
      </c>
      <c r="AU81" s="236">
        <v>122</v>
      </c>
      <c r="AV81" s="237">
        <f t="shared" si="7"/>
        <v>7.6981132075471692E-2</v>
      </c>
      <c r="AW81" s="237">
        <f t="shared" si="7"/>
        <v>8.2568807339449546E-2</v>
      </c>
      <c r="AX81" s="237">
        <f t="shared" si="7"/>
        <v>5.4019457245263698E-2</v>
      </c>
      <c r="AY81" s="237">
        <f t="shared" si="7"/>
        <v>7.5452196382428935E-2</v>
      </c>
      <c r="AZ81" s="237">
        <f t="shared" si="7"/>
        <v>3.215513009327442E-2</v>
      </c>
      <c r="BA81" s="237">
        <f t="shared" si="5"/>
        <v>3.526818515797208E-2</v>
      </c>
      <c r="BB81" s="237">
        <f t="shared" si="5"/>
        <v>2.3496890117484452E-2</v>
      </c>
      <c r="BC81" s="237">
        <f t="shared" si="5"/>
        <v>3.3611646328409336E-2</v>
      </c>
      <c r="BD81" s="237">
        <f t="shared" si="5"/>
        <v>2.8143021914648212E-2</v>
      </c>
    </row>
    <row r="82" spans="1:56">
      <c r="A82" s="331">
        <v>609</v>
      </c>
      <c r="B82" s="45" t="s">
        <v>74</v>
      </c>
      <c r="C82" s="234">
        <v>1749</v>
      </c>
      <c r="D82" s="234">
        <v>1809</v>
      </c>
      <c r="E82" s="234">
        <v>1835</v>
      </c>
      <c r="F82" s="234">
        <v>1872</v>
      </c>
      <c r="G82" s="234">
        <v>2015</v>
      </c>
      <c r="H82" s="234">
        <v>2048</v>
      </c>
      <c r="I82" s="234">
        <v>2044</v>
      </c>
      <c r="J82" s="234">
        <v>2089</v>
      </c>
      <c r="K82" s="236">
        <v>2154</v>
      </c>
      <c r="L82" s="236">
        <v>4</v>
      </c>
      <c r="M82" s="236">
        <v>0</v>
      </c>
      <c r="N82" s="236">
        <v>6</v>
      </c>
      <c r="O82" s="236">
        <v>2</v>
      </c>
      <c r="P82" s="236">
        <v>0</v>
      </c>
      <c r="Q82" s="236">
        <v>3</v>
      </c>
      <c r="R82" s="236">
        <v>0</v>
      </c>
      <c r="S82" s="236">
        <v>7</v>
      </c>
      <c r="T82" s="236">
        <v>11</v>
      </c>
      <c r="U82" s="237">
        <f t="shared" si="6"/>
        <v>2.2870211549456832E-3</v>
      </c>
      <c r="V82" s="237">
        <f t="shared" si="6"/>
        <v>0</v>
      </c>
      <c r="W82" s="237">
        <f t="shared" si="6"/>
        <v>3.2697547683923707E-3</v>
      </c>
      <c r="X82" s="237">
        <f t="shared" si="6"/>
        <v>1.0683760683760685E-3</v>
      </c>
      <c r="Y82" s="237">
        <f t="shared" si="6"/>
        <v>0</v>
      </c>
      <c r="Z82" s="237">
        <f t="shared" si="4"/>
        <v>1.46484375E-3</v>
      </c>
      <c r="AA82" s="237">
        <f t="shared" si="4"/>
        <v>0</v>
      </c>
      <c r="AB82" s="237">
        <f t="shared" si="4"/>
        <v>3.3508855911919579E-3</v>
      </c>
      <c r="AC82" s="237">
        <f t="shared" si="4"/>
        <v>5.1067780872794798E-3</v>
      </c>
      <c r="AD82" s="234">
        <v>1937</v>
      </c>
      <c r="AE82" s="234">
        <v>1897</v>
      </c>
      <c r="AF82" s="234">
        <v>2027</v>
      </c>
      <c r="AG82" s="234">
        <v>1981</v>
      </c>
      <c r="AH82" s="234">
        <v>2079</v>
      </c>
      <c r="AI82" s="234">
        <v>2128</v>
      </c>
      <c r="AJ82" s="234">
        <v>2418</v>
      </c>
      <c r="AK82" s="234">
        <v>2772</v>
      </c>
      <c r="AL82" s="236">
        <v>2681</v>
      </c>
      <c r="AM82" s="236">
        <v>477</v>
      </c>
      <c r="AN82" s="236">
        <v>458</v>
      </c>
      <c r="AO82" s="236">
        <v>282</v>
      </c>
      <c r="AP82" s="236">
        <v>199</v>
      </c>
      <c r="AQ82" s="236">
        <v>173</v>
      </c>
      <c r="AR82" s="236">
        <v>247</v>
      </c>
      <c r="AS82" s="236">
        <v>20</v>
      </c>
      <c r="AT82" s="236">
        <v>29</v>
      </c>
      <c r="AU82" s="236">
        <v>23</v>
      </c>
      <c r="AV82" s="237">
        <f t="shared" si="7"/>
        <v>0.24625709860609191</v>
      </c>
      <c r="AW82" s="237">
        <f t="shared" si="7"/>
        <v>0.24143384290985767</v>
      </c>
      <c r="AX82" s="237">
        <f t="shared" si="7"/>
        <v>0.13912185495806612</v>
      </c>
      <c r="AY82" s="237">
        <f t="shared" si="7"/>
        <v>0.10045431600201918</v>
      </c>
      <c r="AZ82" s="237">
        <f t="shared" si="7"/>
        <v>8.3213083213083211E-2</v>
      </c>
      <c r="BA82" s="237">
        <f t="shared" si="5"/>
        <v>0.11607142857142858</v>
      </c>
      <c r="BB82" s="237">
        <f t="shared" si="5"/>
        <v>8.271298593879239E-3</v>
      </c>
      <c r="BC82" s="237">
        <f t="shared" si="5"/>
        <v>1.0461760461760462E-2</v>
      </c>
      <c r="BD82" s="237">
        <f t="shared" si="5"/>
        <v>8.5788884744498316E-3</v>
      </c>
    </row>
    <row r="83" spans="1:56">
      <c r="A83" s="331">
        <v>610</v>
      </c>
      <c r="B83" s="45" t="s">
        <v>75</v>
      </c>
      <c r="C83" s="234">
        <v>5008</v>
      </c>
      <c r="D83" s="234">
        <v>5024</v>
      </c>
      <c r="E83" s="234">
        <v>4923</v>
      </c>
      <c r="F83" s="234">
        <v>4805</v>
      </c>
      <c r="G83" s="234">
        <v>4898</v>
      </c>
      <c r="H83" s="234">
        <v>4910</v>
      </c>
      <c r="I83" s="234">
        <v>4825</v>
      </c>
      <c r="J83" s="234">
        <v>4679</v>
      </c>
      <c r="K83" s="236">
        <v>4666</v>
      </c>
      <c r="L83" s="236">
        <v>11</v>
      </c>
      <c r="M83" s="236">
        <v>4</v>
      </c>
      <c r="N83" s="236">
        <v>7</v>
      </c>
      <c r="O83" s="236">
        <v>4</v>
      </c>
      <c r="P83" s="236">
        <v>0</v>
      </c>
      <c r="Q83" s="236">
        <v>0</v>
      </c>
      <c r="R83" s="236">
        <v>2</v>
      </c>
      <c r="S83" s="236">
        <v>5</v>
      </c>
      <c r="T83" s="236">
        <v>3</v>
      </c>
      <c r="U83" s="237">
        <f t="shared" si="6"/>
        <v>2.1964856230031948E-3</v>
      </c>
      <c r="V83" s="237">
        <f t="shared" si="6"/>
        <v>7.9617834394904463E-4</v>
      </c>
      <c r="W83" s="237">
        <f t="shared" si="6"/>
        <v>1.4218972171440179E-3</v>
      </c>
      <c r="X83" s="237">
        <f t="shared" si="6"/>
        <v>8.3246618106139442E-4</v>
      </c>
      <c r="Y83" s="237">
        <f t="shared" si="6"/>
        <v>0</v>
      </c>
      <c r="Z83" s="237">
        <f t="shared" si="4"/>
        <v>0</v>
      </c>
      <c r="AA83" s="237">
        <f t="shared" si="4"/>
        <v>4.1450777202072539E-4</v>
      </c>
      <c r="AB83" s="237">
        <f t="shared" si="4"/>
        <v>1.0686044026501388E-3</v>
      </c>
      <c r="AC83" s="237">
        <f t="shared" si="4"/>
        <v>6.4294899271324479E-4</v>
      </c>
      <c r="AD83" s="234">
        <v>3527</v>
      </c>
      <c r="AE83" s="234">
        <v>3599</v>
      </c>
      <c r="AF83" s="234">
        <v>3589</v>
      </c>
      <c r="AG83" s="234">
        <v>3676</v>
      </c>
      <c r="AH83" s="234">
        <v>4053</v>
      </c>
      <c r="AI83" s="234">
        <v>4313</v>
      </c>
      <c r="AJ83" s="234">
        <v>4829</v>
      </c>
      <c r="AK83" s="234">
        <v>5067</v>
      </c>
      <c r="AL83" s="236">
        <v>4929</v>
      </c>
      <c r="AM83" s="236">
        <v>797</v>
      </c>
      <c r="AN83" s="236">
        <v>801</v>
      </c>
      <c r="AO83" s="236">
        <v>634</v>
      </c>
      <c r="AP83" s="236">
        <v>519</v>
      </c>
      <c r="AQ83" s="236">
        <v>300</v>
      </c>
      <c r="AR83" s="236">
        <v>554</v>
      </c>
      <c r="AS83" s="236">
        <v>45</v>
      </c>
      <c r="AT83" s="236">
        <v>212</v>
      </c>
      <c r="AU83" s="236">
        <v>287</v>
      </c>
      <c r="AV83" s="237">
        <f t="shared" si="7"/>
        <v>0.22597108023816276</v>
      </c>
      <c r="AW83" s="237">
        <f t="shared" si="7"/>
        <v>0.2225618227285357</v>
      </c>
      <c r="AX83" s="237">
        <f t="shared" si="7"/>
        <v>0.17665087768180551</v>
      </c>
      <c r="AY83" s="237">
        <f t="shared" si="7"/>
        <v>0.14118607181719259</v>
      </c>
      <c r="AZ83" s="237">
        <f t="shared" si="7"/>
        <v>7.4019245003700967E-2</v>
      </c>
      <c r="BA83" s="237">
        <f t="shared" si="5"/>
        <v>0.12844887549269651</v>
      </c>
      <c r="BB83" s="237">
        <f t="shared" si="5"/>
        <v>9.3186995237109129E-3</v>
      </c>
      <c r="BC83" s="237">
        <f t="shared" si="5"/>
        <v>4.1839352674166171E-2</v>
      </c>
      <c r="BD83" s="237">
        <f t="shared" si="5"/>
        <v>5.8226820856157435E-2</v>
      </c>
    </row>
    <row r="84" spans="1:56">
      <c r="A84" s="331">
        <v>611</v>
      </c>
      <c r="B84" s="45" t="s">
        <v>76</v>
      </c>
      <c r="C84" s="234">
        <v>2349</v>
      </c>
      <c r="D84" s="234">
        <v>2459</v>
      </c>
      <c r="E84" s="234">
        <v>2519</v>
      </c>
      <c r="F84" s="234">
        <v>2661</v>
      </c>
      <c r="G84" s="234">
        <v>2812</v>
      </c>
      <c r="H84" s="234">
        <v>2903</v>
      </c>
      <c r="I84" s="234">
        <v>2940</v>
      </c>
      <c r="J84" s="234">
        <v>2861</v>
      </c>
      <c r="K84" s="236">
        <v>2890</v>
      </c>
      <c r="L84" s="236">
        <v>23</v>
      </c>
      <c r="M84" s="236">
        <v>7</v>
      </c>
      <c r="N84" s="236">
        <v>6</v>
      </c>
      <c r="O84" s="236">
        <v>1</v>
      </c>
      <c r="P84" s="236">
        <v>0</v>
      </c>
      <c r="Q84" s="236">
        <v>5</v>
      </c>
      <c r="R84" s="236">
        <v>14</v>
      </c>
      <c r="S84" s="236">
        <v>7</v>
      </c>
      <c r="T84" s="236">
        <v>8</v>
      </c>
      <c r="U84" s="237">
        <f t="shared" si="6"/>
        <v>9.7914005959982963E-3</v>
      </c>
      <c r="V84" s="237">
        <f t="shared" si="6"/>
        <v>2.8466856445709637E-3</v>
      </c>
      <c r="W84" s="237">
        <f t="shared" si="6"/>
        <v>2.3818975784041284E-3</v>
      </c>
      <c r="X84" s="237">
        <f t="shared" si="6"/>
        <v>3.7579857196542651E-4</v>
      </c>
      <c r="Y84" s="237">
        <f t="shared" si="6"/>
        <v>0</v>
      </c>
      <c r="Z84" s="237">
        <f t="shared" si="4"/>
        <v>1.7223561832586979E-3</v>
      </c>
      <c r="AA84" s="237">
        <f t="shared" si="4"/>
        <v>4.7619047619047623E-3</v>
      </c>
      <c r="AB84" s="237">
        <f t="shared" si="4"/>
        <v>2.446696959105208E-3</v>
      </c>
      <c r="AC84" s="237">
        <f t="shared" si="4"/>
        <v>2.7681660899653978E-3</v>
      </c>
      <c r="AD84" s="234">
        <v>1335</v>
      </c>
      <c r="AE84" s="234">
        <v>1458</v>
      </c>
      <c r="AF84" s="234">
        <v>1583</v>
      </c>
      <c r="AG84" s="234">
        <v>1707</v>
      </c>
      <c r="AH84" s="234">
        <v>1842</v>
      </c>
      <c r="AI84" s="234">
        <v>2079</v>
      </c>
      <c r="AJ84" s="234">
        <v>2395</v>
      </c>
      <c r="AK84" s="234">
        <v>2618</v>
      </c>
      <c r="AL84" s="236">
        <v>2507</v>
      </c>
      <c r="AM84" s="236">
        <v>121</v>
      </c>
      <c r="AN84" s="236">
        <v>230</v>
      </c>
      <c r="AO84" s="236">
        <v>131</v>
      </c>
      <c r="AP84" s="236">
        <v>177</v>
      </c>
      <c r="AQ84" s="236">
        <v>130</v>
      </c>
      <c r="AR84" s="236">
        <v>305</v>
      </c>
      <c r="AS84" s="236">
        <v>21</v>
      </c>
      <c r="AT84" s="236">
        <v>71</v>
      </c>
      <c r="AU84" s="236">
        <v>60</v>
      </c>
      <c r="AV84" s="237">
        <f t="shared" si="7"/>
        <v>9.0636704119850184E-2</v>
      </c>
      <c r="AW84" s="237">
        <f t="shared" si="7"/>
        <v>0.15775034293552812</v>
      </c>
      <c r="AX84" s="237">
        <f t="shared" si="7"/>
        <v>8.2754264055590651E-2</v>
      </c>
      <c r="AY84" s="237">
        <f t="shared" si="7"/>
        <v>0.10369068541300527</v>
      </c>
      <c r="AZ84" s="237">
        <f t="shared" si="7"/>
        <v>7.0575461454940286E-2</v>
      </c>
      <c r="BA84" s="237">
        <f t="shared" si="5"/>
        <v>0.1467051467051467</v>
      </c>
      <c r="BB84" s="237">
        <f t="shared" si="5"/>
        <v>8.7682672233820452E-3</v>
      </c>
      <c r="BC84" s="237">
        <f t="shared" si="5"/>
        <v>2.7119938884644767E-2</v>
      </c>
      <c r="BD84" s="237">
        <f t="shared" si="5"/>
        <v>2.3932987634623055E-2</v>
      </c>
    </row>
    <row r="85" spans="1:56">
      <c r="A85" s="331">
        <v>612</v>
      </c>
      <c r="B85" s="45" t="s">
        <v>103</v>
      </c>
      <c r="C85" s="234" t="e">
        <v>#N/A</v>
      </c>
      <c r="D85" s="234" t="e">
        <v>#N/A</v>
      </c>
      <c r="E85" s="234" t="e">
        <v>#N/A</v>
      </c>
      <c r="F85" s="234" t="e">
        <v>#N/A</v>
      </c>
      <c r="G85" s="234" t="e">
        <v>#N/A</v>
      </c>
      <c r="H85" s="234" t="e">
        <v>#N/A</v>
      </c>
      <c r="I85" s="234" t="e">
        <v>#N/A</v>
      </c>
      <c r="J85" s="234" t="e">
        <v>#N/A</v>
      </c>
      <c r="K85" s="236" t="e">
        <v>#N/A</v>
      </c>
      <c r="L85" s="236" t="e">
        <v>#N/A</v>
      </c>
      <c r="M85" s="236" t="e">
        <v>#N/A</v>
      </c>
      <c r="N85" s="236" t="e">
        <v>#N/A</v>
      </c>
      <c r="O85" s="236" t="e">
        <v>#N/A</v>
      </c>
      <c r="P85" s="236" t="e">
        <v>#N/A</v>
      </c>
      <c r="Q85" s="236" t="e">
        <v>#N/A</v>
      </c>
      <c r="R85" s="236" t="e">
        <v>#N/A</v>
      </c>
      <c r="S85" s="236" t="e">
        <v>#N/A</v>
      </c>
      <c r="T85" s="236" t="e">
        <v>#N/A</v>
      </c>
      <c r="U85" s="237" t="e">
        <f t="shared" si="6"/>
        <v>#N/A</v>
      </c>
      <c r="V85" s="237" t="e">
        <f t="shared" si="6"/>
        <v>#N/A</v>
      </c>
      <c r="W85" s="237" t="e">
        <f t="shared" si="6"/>
        <v>#N/A</v>
      </c>
      <c r="X85" s="237" t="e">
        <f t="shared" si="6"/>
        <v>#N/A</v>
      </c>
      <c r="Y85" s="237" t="e">
        <f t="shared" si="6"/>
        <v>#N/A</v>
      </c>
      <c r="Z85" s="237" t="e">
        <f t="shared" si="4"/>
        <v>#N/A</v>
      </c>
      <c r="AA85" s="237" t="e">
        <f t="shared" si="4"/>
        <v>#N/A</v>
      </c>
      <c r="AB85" s="237" t="e">
        <f t="shared" si="4"/>
        <v>#N/A</v>
      </c>
      <c r="AC85" s="237" t="e">
        <f t="shared" si="4"/>
        <v>#N/A</v>
      </c>
      <c r="AD85" s="234" t="e">
        <v>#N/A</v>
      </c>
      <c r="AE85" s="234" t="e">
        <v>#N/A</v>
      </c>
      <c r="AF85" s="234" t="e">
        <v>#N/A</v>
      </c>
      <c r="AG85" s="234" t="e">
        <v>#N/A</v>
      </c>
      <c r="AH85" s="234" t="e">
        <v>#N/A</v>
      </c>
      <c r="AI85" s="234" t="e">
        <v>#N/A</v>
      </c>
      <c r="AJ85" s="234" t="e">
        <v>#N/A</v>
      </c>
      <c r="AK85" s="234" t="e">
        <v>#N/A</v>
      </c>
      <c r="AL85" s="236" t="e">
        <v>#N/A</v>
      </c>
      <c r="AM85" s="236" t="e">
        <v>#N/A</v>
      </c>
      <c r="AN85" s="236" t="e">
        <v>#N/A</v>
      </c>
      <c r="AO85" s="236" t="e">
        <v>#N/A</v>
      </c>
      <c r="AP85" s="236" t="e">
        <v>#N/A</v>
      </c>
      <c r="AQ85" s="236" t="e">
        <v>#N/A</v>
      </c>
      <c r="AR85" s="236" t="e">
        <v>#N/A</v>
      </c>
      <c r="AS85" s="236" t="e">
        <v>#N/A</v>
      </c>
      <c r="AT85" s="236" t="e">
        <v>#N/A</v>
      </c>
      <c r="AU85" s="236" t="e">
        <v>#N/A</v>
      </c>
      <c r="AV85" s="237" t="e">
        <f t="shared" si="7"/>
        <v>#N/A</v>
      </c>
      <c r="AW85" s="237" t="e">
        <f t="shared" si="7"/>
        <v>#N/A</v>
      </c>
      <c r="AX85" s="237" t="e">
        <f t="shared" si="7"/>
        <v>#N/A</v>
      </c>
      <c r="AY85" s="237" t="e">
        <f t="shared" si="7"/>
        <v>#N/A</v>
      </c>
      <c r="AZ85" s="237" t="e">
        <f t="shared" si="7"/>
        <v>#N/A</v>
      </c>
      <c r="BA85" s="237" t="e">
        <f t="shared" si="5"/>
        <v>#N/A</v>
      </c>
      <c r="BB85" s="237" t="e">
        <f t="shared" si="5"/>
        <v>#N/A</v>
      </c>
      <c r="BC85" s="237" t="e">
        <f t="shared" si="5"/>
        <v>#N/A</v>
      </c>
      <c r="BD85" s="237" t="e">
        <f t="shared" si="5"/>
        <v>#N/A</v>
      </c>
    </row>
    <row r="86" spans="1:56">
      <c r="A86" s="331">
        <v>613</v>
      </c>
      <c r="B86" s="45" t="s">
        <v>115</v>
      </c>
      <c r="C86" s="234" t="e">
        <v>#N/A</v>
      </c>
      <c r="D86" s="234" t="e">
        <v>#N/A</v>
      </c>
      <c r="E86" s="234" t="e">
        <v>#N/A</v>
      </c>
      <c r="F86" s="234" t="e">
        <v>#N/A</v>
      </c>
      <c r="G86" s="234" t="e">
        <v>#N/A</v>
      </c>
      <c r="H86" s="234" t="e">
        <v>#N/A</v>
      </c>
      <c r="I86" s="234" t="e">
        <v>#N/A</v>
      </c>
      <c r="J86" s="234" t="e">
        <v>#N/A</v>
      </c>
      <c r="K86" s="236" t="e">
        <v>#N/A</v>
      </c>
      <c r="L86" s="236" t="e">
        <v>#N/A</v>
      </c>
      <c r="M86" s="236" t="e">
        <v>#N/A</v>
      </c>
      <c r="N86" s="236" t="e">
        <v>#N/A</v>
      </c>
      <c r="O86" s="236" t="e">
        <v>#N/A</v>
      </c>
      <c r="P86" s="236" t="e">
        <v>#N/A</v>
      </c>
      <c r="Q86" s="236" t="e">
        <v>#N/A</v>
      </c>
      <c r="R86" s="236" t="e">
        <v>#N/A</v>
      </c>
      <c r="S86" s="236" t="e">
        <v>#N/A</v>
      </c>
      <c r="T86" s="236" t="e">
        <v>#N/A</v>
      </c>
      <c r="U86" s="237" t="e">
        <f t="shared" si="6"/>
        <v>#N/A</v>
      </c>
      <c r="V86" s="237" t="e">
        <f t="shared" si="6"/>
        <v>#N/A</v>
      </c>
      <c r="W86" s="237" t="e">
        <f t="shared" si="6"/>
        <v>#N/A</v>
      </c>
      <c r="X86" s="237" t="e">
        <f t="shared" si="6"/>
        <v>#N/A</v>
      </c>
      <c r="Y86" s="237" t="e">
        <f t="shared" si="6"/>
        <v>#N/A</v>
      </c>
      <c r="Z86" s="237" t="e">
        <f t="shared" si="4"/>
        <v>#N/A</v>
      </c>
      <c r="AA86" s="237" t="e">
        <f t="shared" si="4"/>
        <v>#N/A</v>
      </c>
      <c r="AB86" s="237" t="e">
        <f t="shared" si="4"/>
        <v>#N/A</v>
      </c>
      <c r="AC86" s="237" t="e">
        <f t="shared" si="4"/>
        <v>#N/A</v>
      </c>
      <c r="AD86" s="234" t="e">
        <v>#N/A</v>
      </c>
      <c r="AE86" s="234" t="e">
        <v>#N/A</v>
      </c>
      <c r="AF86" s="234" t="e">
        <v>#N/A</v>
      </c>
      <c r="AG86" s="234" t="e">
        <v>#N/A</v>
      </c>
      <c r="AH86" s="234" t="e">
        <v>#N/A</v>
      </c>
      <c r="AI86" s="234" t="e">
        <v>#N/A</v>
      </c>
      <c r="AJ86" s="234" t="e">
        <v>#N/A</v>
      </c>
      <c r="AK86" s="234" t="e">
        <v>#N/A</v>
      </c>
      <c r="AL86" s="236" t="e">
        <v>#N/A</v>
      </c>
      <c r="AM86" s="236" t="e">
        <v>#N/A</v>
      </c>
      <c r="AN86" s="236" t="e">
        <v>#N/A</v>
      </c>
      <c r="AO86" s="236" t="e">
        <v>#N/A</v>
      </c>
      <c r="AP86" s="236" t="e">
        <v>#N/A</v>
      </c>
      <c r="AQ86" s="236" t="e">
        <v>#N/A</v>
      </c>
      <c r="AR86" s="236" t="e">
        <v>#N/A</v>
      </c>
      <c r="AS86" s="236" t="e">
        <v>#N/A</v>
      </c>
      <c r="AT86" s="236" t="e">
        <v>#N/A</v>
      </c>
      <c r="AU86" s="236" t="e">
        <v>#N/A</v>
      </c>
      <c r="AV86" s="237" t="e">
        <f t="shared" si="7"/>
        <v>#N/A</v>
      </c>
      <c r="AW86" s="237" t="e">
        <f t="shared" si="7"/>
        <v>#N/A</v>
      </c>
      <c r="AX86" s="237" t="e">
        <f t="shared" si="7"/>
        <v>#N/A</v>
      </c>
      <c r="AY86" s="237" t="e">
        <f t="shared" si="7"/>
        <v>#N/A</v>
      </c>
      <c r="AZ86" s="237" t="e">
        <f t="shared" si="7"/>
        <v>#N/A</v>
      </c>
      <c r="BA86" s="237" t="e">
        <f t="shared" si="5"/>
        <v>#N/A</v>
      </c>
      <c r="BB86" s="237" t="e">
        <f t="shared" si="5"/>
        <v>#N/A</v>
      </c>
      <c r="BC86" s="237" t="e">
        <f t="shared" si="5"/>
        <v>#N/A</v>
      </c>
      <c r="BD86" s="237" t="e">
        <f t="shared" si="5"/>
        <v>#N/A</v>
      </c>
    </row>
    <row r="87" spans="1:56">
      <c r="A87" s="331">
        <v>701</v>
      </c>
      <c r="B87" s="45" t="s">
        <v>77</v>
      </c>
      <c r="C87" s="234">
        <v>12755</v>
      </c>
      <c r="D87" s="234">
        <v>12544</v>
      </c>
      <c r="E87" s="234">
        <v>12651</v>
      </c>
      <c r="F87" s="234">
        <v>12697</v>
      </c>
      <c r="G87" s="234">
        <v>12986</v>
      </c>
      <c r="H87" s="234">
        <v>13287</v>
      </c>
      <c r="I87" s="234">
        <v>13385</v>
      </c>
      <c r="J87" s="234">
        <v>13456</v>
      </c>
      <c r="K87" s="236">
        <v>13315</v>
      </c>
      <c r="L87" s="236">
        <v>119</v>
      </c>
      <c r="M87" s="236">
        <v>116</v>
      </c>
      <c r="N87" s="236">
        <v>87</v>
      </c>
      <c r="O87" s="236">
        <v>70</v>
      </c>
      <c r="P87" s="236">
        <v>32</v>
      </c>
      <c r="Q87" s="236">
        <v>49</v>
      </c>
      <c r="R87" s="236">
        <v>17</v>
      </c>
      <c r="S87" s="236">
        <v>28</v>
      </c>
      <c r="T87" s="236">
        <v>32</v>
      </c>
      <c r="U87" s="237">
        <f t="shared" si="6"/>
        <v>9.3296746373971E-3</v>
      </c>
      <c r="V87" s="237">
        <f t="shared" si="6"/>
        <v>9.2474489795918366E-3</v>
      </c>
      <c r="W87" s="237">
        <f t="shared" si="6"/>
        <v>6.8769267251600668E-3</v>
      </c>
      <c r="X87" s="237">
        <f t="shared" si="6"/>
        <v>5.5131133338583915E-3</v>
      </c>
      <c r="Y87" s="237">
        <f t="shared" si="6"/>
        <v>2.4641922069921452E-3</v>
      </c>
      <c r="Z87" s="237">
        <f t="shared" si="4"/>
        <v>3.6878151576729135E-3</v>
      </c>
      <c r="AA87" s="237">
        <f t="shared" si="4"/>
        <v>1.270078446021666E-3</v>
      </c>
      <c r="AB87" s="237">
        <f t="shared" si="4"/>
        <v>2.0808561236623068E-3</v>
      </c>
      <c r="AC87" s="237">
        <f t="shared" si="4"/>
        <v>2.403304543747653E-3</v>
      </c>
      <c r="AD87" s="234">
        <v>8491</v>
      </c>
      <c r="AE87" s="234">
        <v>8458</v>
      </c>
      <c r="AF87" s="234">
        <v>8243</v>
      </c>
      <c r="AG87" s="234">
        <v>8848</v>
      </c>
      <c r="AH87" s="234">
        <v>9161</v>
      </c>
      <c r="AI87" s="234">
        <v>8356</v>
      </c>
      <c r="AJ87" s="234">
        <v>9880</v>
      </c>
      <c r="AK87" s="234">
        <v>10744</v>
      </c>
      <c r="AL87" s="236">
        <v>10610</v>
      </c>
      <c r="AM87" s="236">
        <v>736</v>
      </c>
      <c r="AN87" s="236">
        <v>926</v>
      </c>
      <c r="AO87" s="236">
        <v>996</v>
      </c>
      <c r="AP87" s="236">
        <v>683</v>
      </c>
      <c r="AQ87" s="236">
        <v>374</v>
      </c>
      <c r="AR87" s="236">
        <v>708</v>
      </c>
      <c r="AS87" s="236">
        <v>86</v>
      </c>
      <c r="AT87" s="236">
        <v>244</v>
      </c>
      <c r="AU87" s="236">
        <v>451</v>
      </c>
      <c r="AV87" s="237">
        <f t="shared" si="7"/>
        <v>8.6680014132611005E-2</v>
      </c>
      <c r="AW87" s="237">
        <f t="shared" si="7"/>
        <v>0.10948214707968787</v>
      </c>
      <c r="AX87" s="237">
        <f t="shared" si="7"/>
        <v>0.12082979497755672</v>
      </c>
      <c r="AY87" s="237">
        <f t="shared" si="7"/>
        <v>7.7192585895117544E-2</v>
      </c>
      <c r="AZ87" s="237">
        <f t="shared" si="7"/>
        <v>4.0825237419495689E-2</v>
      </c>
      <c r="BA87" s="237">
        <f t="shared" si="5"/>
        <v>8.4729535662996652E-2</v>
      </c>
      <c r="BB87" s="237">
        <f t="shared" si="5"/>
        <v>8.7044534412955461E-3</v>
      </c>
      <c r="BC87" s="237">
        <f t="shared" si="5"/>
        <v>2.2710349962769917E-2</v>
      </c>
      <c r="BD87" s="237">
        <f t="shared" si="5"/>
        <v>4.2507068803016024E-2</v>
      </c>
    </row>
    <row r="88" spans="1:56">
      <c r="A88" s="331">
        <v>702</v>
      </c>
      <c r="B88" s="45" t="s">
        <v>78</v>
      </c>
      <c r="C88" s="234">
        <v>14693</v>
      </c>
      <c r="D88" s="234">
        <v>15134</v>
      </c>
      <c r="E88" s="234">
        <v>15192</v>
      </c>
      <c r="F88" s="234">
        <v>15051</v>
      </c>
      <c r="G88" s="234">
        <v>15576</v>
      </c>
      <c r="H88" s="234">
        <v>15982</v>
      </c>
      <c r="I88" s="234">
        <v>15758</v>
      </c>
      <c r="J88" s="234">
        <v>15814</v>
      </c>
      <c r="K88" s="236">
        <v>15749</v>
      </c>
      <c r="L88" s="236">
        <v>49</v>
      </c>
      <c r="M88" s="236">
        <v>29</v>
      </c>
      <c r="N88" s="236">
        <v>20</v>
      </c>
      <c r="O88" s="236">
        <v>21</v>
      </c>
      <c r="P88" s="236">
        <v>8</v>
      </c>
      <c r="Q88" s="236">
        <v>17</v>
      </c>
      <c r="R88" s="236">
        <v>10</v>
      </c>
      <c r="S88" s="236">
        <v>22</v>
      </c>
      <c r="T88" s="236">
        <v>17</v>
      </c>
      <c r="U88" s="237">
        <f t="shared" si="6"/>
        <v>3.3349213911386373E-3</v>
      </c>
      <c r="V88" s="237">
        <f t="shared" si="6"/>
        <v>1.9162151447072817E-3</v>
      </c>
      <c r="W88" s="237">
        <f t="shared" si="6"/>
        <v>1.3164823591363876E-3</v>
      </c>
      <c r="X88" s="237">
        <f t="shared" si="6"/>
        <v>1.3952561291608531E-3</v>
      </c>
      <c r="Y88" s="237">
        <f t="shared" si="6"/>
        <v>5.1361068310220854E-4</v>
      </c>
      <c r="Z88" s="237">
        <f t="shared" si="4"/>
        <v>1.0636966587410836E-3</v>
      </c>
      <c r="AA88" s="237">
        <f t="shared" si="4"/>
        <v>6.3459829927655796E-4</v>
      </c>
      <c r="AB88" s="237">
        <f t="shared" si="4"/>
        <v>1.391172378904768E-3</v>
      </c>
      <c r="AC88" s="237">
        <f t="shared" si="4"/>
        <v>1.0794336148326879E-3</v>
      </c>
      <c r="AD88" s="234">
        <v>10211</v>
      </c>
      <c r="AE88" s="234">
        <v>10444</v>
      </c>
      <c r="AF88" s="234">
        <v>10250</v>
      </c>
      <c r="AG88" s="234">
        <v>10560</v>
      </c>
      <c r="AH88" s="234">
        <v>11267</v>
      </c>
      <c r="AI88" s="234">
        <v>11669</v>
      </c>
      <c r="AJ88" s="234">
        <v>12468</v>
      </c>
      <c r="AK88" s="234">
        <v>13382</v>
      </c>
      <c r="AL88" s="236">
        <v>12608</v>
      </c>
      <c r="AM88" s="236">
        <v>1269</v>
      </c>
      <c r="AN88" s="236">
        <v>1125</v>
      </c>
      <c r="AO88" s="236">
        <v>1143</v>
      </c>
      <c r="AP88" s="236">
        <v>894</v>
      </c>
      <c r="AQ88" s="236">
        <v>446</v>
      </c>
      <c r="AR88" s="236">
        <v>625</v>
      </c>
      <c r="AS88" s="236">
        <v>233</v>
      </c>
      <c r="AT88" s="236">
        <v>304</v>
      </c>
      <c r="AU88" s="236">
        <v>416</v>
      </c>
      <c r="AV88" s="237">
        <f t="shared" si="7"/>
        <v>0.1242777396924885</v>
      </c>
      <c r="AW88" s="237">
        <f t="shared" si="7"/>
        <v>0.10771734967445423</v>
      </c>
      <c r="AX88" s="237">
        <f t="shared" si="7"/>
        <v>0.11151219512195122</v>
      </c>
      <c r="AY88" s="237">
        <f t="shared" si="7"/>
        <v>8.4659090909090906E-2</v>
      </c>
      <c r="AZ88" s="237">
        <f t="shared" si="7"/>
        <v>3.9584627673737466E-2</v>
      </c>
      <c r="BA88" s="237">
        <f t="shared" si="5"/>
        <v>5.3560716428142946E-2</v>
      </c>
      <c r="BB88" s="237">
        <f t="shared" si="5"/>
        <v>1.8687840872633942E-2</v>
      </c>
      <c r="BC88" s="237">
        <f t="shared" si="5"/>
        <v>2.2717082648333581E-2</v>
      </c>
      <c r="BD88" s="237">
        <f t="shared" si="5"/>
        <v>3.2994923857868022E-2</v>
      </c>
    </row>
    <row r="89" spans="1:56">
      <c r="A89" s="331">
        <v>703</v>
      </c>
      <c r="B89" s="45" t="s">
        <v>79</v>
      </c>
      <c r="C89" s="234">
        <v>6964</v>
      </c>
      <c r="D89" s="234">
        <v>6907</v>
      </c>
      <c r="E89" s="234">
        <v>6783</v>
      </c>
      <c r="F89" s="234">
        <v>6671</v>
      </c>
      <c r="G89" s="234">
        <v>6803</v>
      </c>
      <c r="H89" s="234">
        <v>7085</v>
      </c>
      <c r="I89" s="234">
        <v>7074</v>
      </c>
      <c r="J89" s="234">
        <v>7182</v>
      </c>
      <c r="K89" s="236">
        <v>7214</v>
      </c>
      <c r="L89" s="236">
        <v>10</v>
      </c>
      <c r="M89" s="236">
        <v>15</v>
      </c>
      <c r="N89" s="236">
        <v>6</v>
      </c>
      <c r="O89" s="236">
        <v>9</v>
      </c>
      <c r="P89" s="236">
        <v>3</v>
      </c>
      <c r="Q89" s="236">
        <v>2</v>
      </c>
      <c r="R89" s="236">
        <v>4</v>
      </c>
      <c r="S89" s="236">
        <v>11</v>
      </c>
      <c r="T89" s="236">
        <v>2</v>
      </c>
      <c r="U89" s="237">
        <f t="shared" si="6"/>
        <v>1.4359563469270534E-3</v>
      </c>
      <c r="V89" s="237">
        <f t="shared" si="6"/>
        <v>2.1717098595627625E-3</v>
      </c>
      <c r="W89" s="237">
        <f t="shared" si="6"/>
        <v>8.8456435205661217E-4</v>
      </c>
      <c r="X89" s="237">
        <f t="shared" si="6"/>
        <v>1.349123070004497E-3</v>
      </c>
      <c r="Y89" s="237">
        <f t="shared" si="6"/>
        <v>4.4098191974129063E-4</v>
      </c>
      <c r="Z89" s="237">
        <f t="shared" si="6"/>
        <v>2.8228652081863093E-4</v>
      </c>
      <c r="AA89" s="237">
        <f t="shared" si="6"/>
        <v>5.654509471303364E-4</v>
      </c>
      <c r="AB89" s="237">
        <f t="shared" si="6"/>
        <v>1.5316067947646894E-3</v>
      </c>
      <c r="AC89" s="237">
        <f t="shared" si="4"/>
        <v>2.772387025228722E-4</v>
      </c>
      <c r="AD89" s="234">
        <v>4404</v>
      </c>
      <c r="AE89" s="234">
        <v>4586</v>
      </c>
      <c r="AF89" s="234">
        <v>4580</v>
      </c>
      <c r="AG89" s="234">
        <v>4745</v>
      </c>
      <c r="AH89" s="234">
        <v>4771</v>
      </c>
      <c r="AI89" s="234">
        <v>4992</v>
      </c>
      <c r="AJ89" s="234">
        <v>5365</v>
      </c>
      <c r="AK89" s="234">
        <v>5498</v>
      </c>
      <c r="AL89" s="236">
        <v>5113</v>
      </c>
      <c r="AM89" s="236">
        <v>644</v>
      </c>
      <c r="AN89" s="236">
        <v>666</v>
      </c>
      <c r="AO89" s="236">
        <v>660</v>
      </c>
      <c r="AP89" s="236">
        <v>503</v>
      </c>
      <c r="AQ89" s="236">
        <v>207</v>
      </c>
      <c r="AR89" s="236">
        <v>346</v>
      </c>
      <c r="AS89" s="236">
        <v>86</v>
      </c>
      <c r="AT89" s="236">
        <v>121</v>
      </c>
      <c r="AU89" s="236">
        <v>355</v>
      </c>
      <c r="AV89" s="237">
        <f t="shared" si="7"/>
        <v>0.14623069936421434</v>
      </c>
      <c r="AW89" s="237">
        <f t="shared" si="7"/>
        <v>0.14522459659834278</v>
      </c>
      <c r="AX89" s="237">
        <f t="shared" si="7"/>
        <v>0.14410480349344978</v>
      </c>
      <c r="AY89" s="237">
        <f t="shared" si="7"/>
        <v>0.10600632244467861</v>
      </c>
      <c r="AZ89" s="237">
        <f t="shared" si="7"/>
        <v>4.3387130580591071E-2</v>
      </c>
      <c r="BA89" s="237">
        <f t="shared" si="7"/>
        <v>6.9310897435897439E-2</v>
      </c>
      <c r="BB89" s="237">
        <f t="shared" si="7"/>
        <v>1.602982292637465E-2</v>
      </c>
      <c r="BC89" s="237">
        <f t="shared" si="7"/>
        <v>2.2008002910149146E-2</v>
      </c>
      <c r="BD89" s="237">
        <f t="shared" si="5"/>
        <v>6.943086250733424E-2</v>
      </c>
    </row>
    <row r="90" spans="1:56">
      <c r="A90" s="331">
        <v>704</v>
      </c>
      <c r="B90" s="45" t="s">
        <v>80</v>
      </c>
      <c r="C90" s="234">
        <v>4661</v>
      </c>
      <c r="D90" s="234">
        <v>4569</v>
      </c>
      <c r="E90" s="234">
        <v>4842</v>
      </c>
      <c r="F90" s="234">
        <v>4847</v>
      </c>
      <c r="G90" s="234">
        <v>5044</v>
      </c>
      <c r="H90" s="234">
        <v>5382</v>
      </c>
      <c r="I90" s="234">
        <v>5548</v>
      </c>
      <c r="J90" s="234">
        <v>5491</v>
      </c>
      <c r="K90" s="236">
        <v>5729</v>
      </c>
      <c r="L90" s="236">
        <v>36</v>
      </c>
      <c r="M90" s="236">
        <v>35</v>
      </c>
      <c r="N90" s="236">
        <v>48</v>
      </c>
      <c r="O90" s="236">
        <v>66</v>
      </c>
      <c r="P90" s="236">
        <v>17</v>
      </c>
      <c r="Q90" s="236">
        <v>55</v>
      </c>
      <c r="R90" s="236">
        <v>39</v>
      </c>
      <c r="S90" s="236">
        <v>39</v>
      </c>
      <c r="T90" s="236">
        <v>26</v>
      </c>
      <c r="U90" s="237">
        <f t="shared" si="6"/>
        <v>7.7236644496889084E-3</v>
      </c>
      <c r="V90" s="237">
        <f t="shared" si="6"/>
        <v>7.6603195447581532E-3</v>
      </c>
      <c r="W90" s="237">
        <f t="shared" si="6"/>
        <v>9.9132589838909543E-3</v>
      </c>
      <c r="X90" s="237">
        <f t="shared" si="6"/>
        <v>1.3616670105219723E-2</v>
      </c>
      <c r="Y90" s="237">
        <f t="shared" si="6"/>
        <v>3.3703409992069788E-3</v>
      </c>
      <c r="Z90" s="237">
        <f t="shared" si="6"/>
        <v>1.0219249349684132E-2</v>
      </c>
      <c r="AA90" s="237">
        <f t="shared" si="6"/>
        <v>7.029560201874549E-3</v>
      </c>
      <c r="AB90" s="237">
        <f t="shared" si="6"/>
        <v>7.1025314150427975E-3</v>
      </c>
      <c r="AC90" s="237">
        <f t="shared" si="4"/>
        <v>4.538313841857218E-3</v>
      </c>
      <c r="AD90" s="234">
        <v>2485</v>
      </c>
      <c r="AE90" s="234">
        <v>2491</v>
      </c>
      <c r="AF90" s="234">
        <v>2375</v>
      </c>
      <c r="AG90" s="234">
        <v>2527</v>
      </c>
      <c r="AH90" s="234">
        <v>2721</v>
      </c>
      <c r="AI90" s="234">
        <v>2902</v>
      </c>
      <c r="AJ90" s="234">
        <v>3186</v>
      </c>
      <c r="AK90" s="234">
        <v>3475</v>
      </c>
      <c r="AL90" s="236">
        <v>3473</v>
      </c>
      <c r="AM90" s="236">
        <v>262</v>
      </c>
      <c r="AN90" s="236">
        <v>246</v>
      </c>
      <c r="AO90" s="236">
        <v>216</v>
      </c>
      <c r="AP90" s="236">
        <v>165</v>
      </c>
      <c r="AQ90" s="236">
        <v>43</v>
      </c>
      <c r="AR90" s="236">
        <v>117</v>
      </c>
      <c r="AS90" s="236">
        <v>27</v>
      </c>
      <c r="AT90" s="236">
        <v>88</v>
      </c>
      <c r="AU90" s="236">
        <v>78</v>
      </c>
      <c r="AV90" s="237">
        <f t="shared" si="7"/>
        <v>0.10543259557344065</v>
      </c>
      <c r="AW90" s="237">
        <f t="shared" si="7"/>
        <v>9.8755519871537537E-2</v>
      </c>
      <c r="AX90" s="237">
        <f t="shared" si="7"/>
        <v>9.0947368421052638E-2</v>
      </c>
      <c r="AY90" s="237">
        <f t="shared" si="7"/>
        <v>6.529481598733676E-2</v>
      </c>
      <c r="AZ90" s="237">
        <f t="shared" si="7"/>
        <v>1.5803013597941933E-2</v>
      </c>
      <c r="BA90" s="237">
        <f t="shared" si="7"/>
        <v>4.0317022742935908E-2</v>
      </c>
      <c r="BB90" s="237">
        <f t="shared" si="7"/>
        <v>8.4745762711864406E-3</v>
      </c>
      <c r="BC90" s="237">
        <f t="shared" si="7"/>
        <v>2.5323741007194246E-2</v>
      </c>
      <c r="BD90" s="237">
        <f t="shared" si="5"/>
        <v>2.2458969190901238E-2</v>
      </c>
    </row>
    <row r="91" spans="1:56">
      <c r="A91" s="331">
        <v>705</v>
      </c>
      <c r="B91" s="45" t="s">
        <v>81</v>
      </c>
      <c r="C91" s="234">
        <v>4889</v>
      </c>
      <c r="D91" s="234">
        <v>4861</v>
      </c>
      <c r="E91" s="234">
        <v>4924</v>
      </c>
      <c r="F91" s="234">
        <v>4912</v>
      </c>
      <c r="G91" s="234">
        <v>5193</v>
      </c>
      <c r="H91" s="234">
        <v>5359</v>
      </c>
      <c r="I91" s="234">
        <v>5328</v>
      </c>
      <c r="J91" s="234">
        <v>5470</v>
      </c>
      <c r="K91" s="236">
        <v>5386</v>
      </c>
      <c r="L91" s="236">
        <v>42</v>
      </c>
      <c r="M91" s="236">
        <v>64</v>
      </c>
      <c r="N91" s="236">
        <v>19</v>
      </c>
      <c r="O91" s="236">
        <v>27</v>
      </c>
      <c r="P91" s="236">
        <v>24</v>
      </c>
      <c r="Q91" s="236">
        <v>26</v>
      </c>
      <c r="R91" s="236">
        <v>1</v>
      </c>
      <c r="S91" s="236">
        <v>6</v>
      </c>
      <c r="T91" s="236">
        <v>14</v>
      </c>
      <c r="U91" s="237">
        <f t="shared" si="6"/>
        <v>8.5907138474125583E-3</v>
      </c>
      <c r="V91" s="237">
        <f t="shared" si="6"/>
        <v>1.3166015223205102E-2</v>
      </c>
      <c r="W91" s="237">
        <f t="shared" si="6"/>
        <v>3.858651502843217E-3</v>
      </c>
      <c r="X91" s="237">
        <f t="shared" si="6"/>
        <v>5.4967426710097718E-3</v>
      </c>
      <c r="Y91" s="237">
        <f t="shared" si="6"/>
        <v>4.6216060080878103E-3</v>
      </c>
      <c r="Z91" s="237">
        <f t="shared" si="6"/>
        <v>4.8516514275051313E-3</v>
      </c>
      <c r="AA91" s="237">
        <f t="shared" si="6"/>
        <v>1.8768768768768769E-4</v>
      </c>
      <c r="AB91" s="237">
        <f t="shared" si="6"/>
        <v>1.0968921389396709E-3</v>
      </c>
      <c r="AC91" s="237">
        <f t="shared" si="4"/>
        <v>2.5993316004455998E-3</v>
      </c>
      <c r="AD91" s="234">
        <v>3115</v>
      </c>
      <c r="AE91" s="234">
        <v>3122</v>
      </c>
      <c r="AF91" s="234">
        <v>3075</v>
      </c>
      <c r="AG91" s="234">
        <v>3171</v>
      </c>
      <c r="AH91" s="234">
        <v>3579</v>
      </c>
      <c r="AI91" s="234">
        <v>3673</v>
      </c>
      <c r="AJ91" s="234">
        <v>4011</v>
      </c>
      <c r="AK91" s="234">
        <v>4464</v>
      </c>
      <c r="AL91" s="236">
        <v>4550</v>
      </c>
      <c r="AM91" s="236">
        <v>460</v>
      </c>
      <c r="AN91" s="236">
        <v>600</v>
      </c>
      <c r="AO91" s="236">
        <v>406</v>
      </c>
      <c r="AP91" s="236">
        <v>305</v>
      </c>
      <c r="AQ91" s="236">
        <v>46</v>
      </c>
      <c r="AR91" s="236">
        <v>301</v>
      </c>
      <c r="AS91" s="236">
        <v>50</v>
      </c>
      <c r="AT91" s="236">
        <v>56</v>
      </c>
      <c r="AU91" s="236">
        <v>191</v>
      </c>
      <c r="AV91" s="237">
        <f t="shared" si="7"/>
        <v>0.1476725521669342</v>
      </c>
      <c r="AW91" s="237">
        <f t="shared" si="7"/>
        <v>0.19218449711723254</v>
      </c>
      <c r="AX91" s="237">
        <f t="shared" si="7"/>
        <v>0.13203252032520324</v>
      </c>
      <c r="AY91" s="237">
        <f t="shared" si="7"/>
        <v>9.6184169031851147E-2</v>
      </c>
      <c r="AZ91" s="237">
        <f t="shared" si="7"/>
        <v>1.2852752165409332E-2</v>
      </c>
      <c r="BA91" s="237">
        <f t="shared" si="7"/>
        <v>8.1949360196025042E-2</v>
      </c>
      <c r="BB91" s="237">
        <f t="shared" si="7"/>
        <v>1.2465719272001994E-2</v>
      </c>
      <c r="BC91" s="237">
        <f t="shared" si="7"/>
        <v>1.2544802867383513E-2</v>
      </c>
      <c r="BD91" s="237">
        <f t="shared" si="5"/>
        <v>4.197802197802198E-2</v>
      </c>
    </row>
    <row r="92" spans="1:56">
      <c r="A92" s="331">
        <v>706</v>
      </c>
      <c r="B92" s="45" t="s">
        <v>82</v>
      </c>
      <c r="C92" s="234">
        <v>5183</v>
      </c>
      <c r="D92" s="234">
        <v>5097</v>
      </c>
      <c r="E92" s="234">
        <v>5133</v>
      </c>
      <c r="F92" s="234">
        <v>5136</v>
      </c>
      <c r="G92" s="234">
        <v>5303</v>
      </c>
      <c r="H92" s="234">
        <v>5519</v>
      </c>
      <c r="I92" s="234">
        <v>5639</v>
      </c>
      <c r="J92" s="234">
        <v>5656</v>
      </c>
      <c r="K92" s="236">
        <v>5646</v>
      </c>
      <c r="L92" s="236">
        <v>35</v>
      </c>
      <c r="M92" s="236">
        <v>18</v>
      </c>
      <c r="N92" s="236">
        <v>14</v>
      </c>
      <c r="O92" s="236">
        <v>29</v>
      </c>
      <c r="P92" s="236">
        <v>7</v>
      </c>
      <c r="Q92" s="236">
        <v>8</v>
      </c>
      <c r="R92" s="236">
        <v>8</v>
      </c>
      <c r="S92" s="236">
        <v>3</v>
      </c>
      <c r="T92" s="236">
        <v>5</v>
      </c>
      <c r="U92" s="237">
        <f t="shared" si="6"/>
        <v>6.7528458421763455E-3</v>
      </c>
      <c r="V92" s="237">
        <f t="shared" si="6"/>
        <v>3.5314891112419068E-3</v>
      </c>
      <c r="W92" s="237">
        <f t="shared" si="6"/>
        <v>2.7274498344048315E-3</v>
      </c>
      <c r="X92" s="237">
        <f t="shared" si="6"/>
        <v>5.6464174454828658E-3</v>
      </c>
      <c r="Y92" s="237">
        <f t="shared" si="6"/>
        <v>1.3200075429002452E-3</v>
      </c>
      <c r="Z92" s="237">
        <f t="shared" si="6"/>
        <v>1.4495379597753216E-3</v>
      </c>
      <c r="AA92" s="237">
        <f t="shared" si="6"/>
        <v>1.4186912573151268E-3</v>
      </c>
      <c r="AB92" s="237">
        <f t="shared" si="6"/>
        <v>5.304101838755304E-4</v>
      </c>
      <c r="AC92" s="237">
        <f t="shared" si="4"/>
        <v>8.8558271342543396E-4</v>
      </c>
      <c r="AD92" s="234">
        <v>2622</v>
      </c>
      <c r="AE92" s="234">
        <v>2724</v>
      </c>
      <c r="AF92" s="234">
        <v>2698</v>
      </c>
      <c r="AG92" s="234">
        <v>2818</v>
      </c>
      <c r="AH92" s="234">
        <v>3236</v>
      </c>
      <c r="AI92" s="234">
        <v>3429</v>
      </c>
      <c r="AJ92" s="234">
        <v>3692</v>
      </c>
      <c r="AK92" s="234">
        <v>3995</v>
      </c>
      <c r="AL92" s="236">
        <v>3614</v>
      </c>
      <c r="AM92" s="236">
        <v>379</v>
      </c>
      <c r="AN92" s="236">
        <v>380</v>
      </c>
      <c r="AO92" s="236">
        <v>431</v>
      </c>
      <c r="AP92" s="236">
        <v>290</v>
      </c>
      <c r="AQ92" s="236">
        <v>109</v>
      </c>
      <c r="AR92" s="236">
        <v>116</v>
      </c>
      <c r="AS92" s="236">
        <v>0</v>
      </c>
      <c r="AT92" s="236">
        <v>65</v>
      </c>
      <c r="AU92" s="236">
        <v>172</v>
      </c>
      <c r="AV92" s="237">
        <f t="shared" si="7"/>
        <v>0.14454614797864226</v>
      </c>
      <c r="AW92" s="237">
        <f t="shared" si="7"/>
        <v>0.1395007342143906</v>
      </c>
      <c r="AX92" s="237">
        <f t="shared" si="7"/>
        <v>0.15974796145292811</v>
      </c>
      <c r="AY92" s="237">
        <f t="shared" si="7"/>
        <v>0.10290986515259049</v>
      </c>
      <c r="AZ92" s="237">
        <f t="shared" si="7"/>
        <v>3.368355995055624E-2</v>
      </c>
      <c r="BA92" s="237">
        <f t="shared" si="7"/>
        <v>3.3829104695246429E-2</v>
      </c>
      <c r="BB92" s="237">
        <f t="shared" si="7"/>
        <v>0</v>
      </c>
      <c r="BC92" s="237">
        <f t="shared" si="7"/>
        <v>1.6270337922403004E-2</v>
      </c>
      <c r="BD92" s="237">
        <f t="shared" si="5"/>
        <v>4.7592695074709465E-2</v>
      </c>
    </row>
    <row r="93" spans="1:56">
      <c r="A93" s="145"/>
      <c r="B93" s="163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</row>
    <row r="94" spans="1:56">
      <c r="A94" s="145"/>
      <c r="B94" s="490" t="s">
        <v>325</v>
      </c>
      <c r="C94" s="499"/>
      <c r="D94" s="499"/>
      <c r="E94" s="499"/>
      <c r="F94" s="499"/>
      <c r="G94" s="499"/>
      <c r="H94" s="499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</row>
    <row r="95" spans="1:56">
      <c r="A95" s="145"/>
      <c r="B95" s="163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</row>
    <row r="96" spans="1:56">
      <c r="A96" s="145"/>
    </row>
  </sheetData>
  <mergeCells count="13">
    <mergeCell ref="AV7:BD7"/>
    <mergeCell ref="B94:H94"/>
    <mergeCell ref="AM7:AU7"/>
    <mergeCell ref="A2:B2"/>
    <mergeCell ref="B4:H4"/>
    <mergeCell ref="C6:AC6"/>
    <mergeCell ref="AD6:BD6"/>
    <mergeCell ref="B7:B8"/>
    <mergeCell ref="C7:K7"/>
    <mergeCell ref="L7:S7"/>
    <mergeCell ref="U7:AC7"/>
    <mergeCell ref="AD7:AL7"/>
    <mergeCell ref="A7:A8"/>
  </mergeCells>
  <hyperlinks>
    <hyperlink ref="A1" location="'ODS 4'!A1" display="ODS 4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95"/>
  <sheetViews>
    <sheetView topLeftCell="A52" zoomScale="80" zoomScaleNormal="80" workbookViewId="0">
      <selection activeCell="B83" sqref="B83:B84"/>
    </sheetView>
  </sheetViews>
  <sheetFormatPr baseColWidth="10" defaultColWidth="11.44140625" defaultRowHeight="13.2"/>
  <cols>
    <col min="1" max="1" width="11.44140625" style="48"/>
    <col min="2" max="2" width="12.5546875" style="48" customWidth="1"/>
    <col min="3" max="3" width="18.6640625" style="48" bestFit="1" customWidth="1"/>
    <col min="4" max="4" width="11.44140625" style="48"/>
    <col min="5" max="5" width="12.21875" style="48" bestFit="1" customWidth="1"/>
    <col min="6" max="16384" width="11.44140625" style="48"/>
  </cols>
  <sheetData>
    <row r="1" spans="1:8">
      <c r="A1" s="171" t="s">
        <v>234</v>
      </c>
      <c r="B1" s="145"/>
      <c r="C1" s="145"/>
      <c r="D1" s="145"/>
      <c r="E1" s="145"/>
    </row>
    <row r="2" spans="1:8">
      <c r="A2" s="416" t="s">
        <v>483</v>
      </c>
      <c r="B2" s="416"/>
      <c r="C2" s="416"/>
      <c r="D2" s="146"/>
      <c r="E2" s="145"/>
    </row>
    <row r="3" spans="1:8">
      <c r="A3" s="149"/>
      <c r="B3" s="149"/>
      <c r="C3" s="149"/>
      <c r="D3" s="149"/>
      <c r="E3" s="145"/>
    </row>
    <row r="4" spans="1:8">
      <c r="A4" s="414" t="s">
        <v>236</v>
      </c>
      <c r="B4" s="414"/>
      <c r="C4" s="414"/>
      <c r="D4" s="414"/>
      <c r="E4" s="414"/>
    </row>
    <row r="5" spans="1:8">
      <c r="A5" s="148"/>
      <c r="B5" s="149"/>
      <c r="C5" s="149"/>
      <c r="D5" s="149"/>
      <c r="E5" s="149"/>
      <c r="F5" s="11"/>
    </row>
    <row r="6" spans="1:8">
      <c r="B6" s="62" t="s">
        <v>1161</v>
      </c>
      <c r="C6" s="61" t="s">
        <v>0</v>
      </c>
      <c r="D6" s="62">
        <v>2020</v>
      </c>
      <c r="E6" s="63">
        <v>2021</v>
      </c>
      <c r="F6" s="62">
        <v>2022</v>
      </c>
      <c r="G6" s="63">
        <v>2023</v>
      </c>
      <c r="H6" s="62">
        <v>2024</v>
      </c>
    </row>
    <row r="7" spans="1:8">
      <c r="B7" s="117" t="s">
        <v>507</v>
      </c>
      <c r="C7" s="64" t="s">
        <v>1</v>
      </c>
      <c r="D7" s="64">
        <v>6.2E-2</v>
      </c>
      <c r="E7" s="64">
        <v>6.3E-2</v>
      </c>
      <c r="F7" s="184">
        <v>5.9428965956165203E-2</v>
      </c>
      <c r="G7" s="184">
        <v>5.7559670927194398E-2</v>
      </c>
      <c r="H7" s="184">
        <v>4.5999999999999999E-2</v>
      </c>
    </row>
    <row r="8" spans="1:8">
      <c r="B8" s="117" t="s">
        <v>508</v>
      </c>
      <c r="C8" s="64" t="s">
        <v>2</v>
      </c>
      <c r="D8" s="64">
        <v>4.3999999999999997E-2</v>
      </c>
      <c r="E8" s="64">
        <v>4.5999999999999999E-2</v>
      </c>
      <c r="F8" s="184">
        <v>4.33643015645628E-2</v>
      </c>
      <c r="G8" s="184">
        <v>4.2238417472751102E-2</v>
      </c>
      <c r="H8" s="184">
        <v>2.9000000000000001E-2</v>
      </c>
    </row>
    <row r="9" spans="1:8">
      <c r="B9" s="117" t="s">
        <v>509</v>
      </c>
      <c r="C9" s="64" t="s">
        <v>3</v>
      </c>
      <c r="D9" s="64">
        <v>4.3999999999999997E-2</v>
      </c>
      <c r="E9" s="64">
        <v>4.4999999999999998E-2</v>
      </c>
      <c r="F9" s="184">
        <v>4.2606880621734199E-2</v>
      </c>
      <c r="G9" s="184">
        <v>4.0426401776193298E-2</v>
      </c>
      <c r="H9" s="184">
        <v>3.1E-2</v>
      </c>
    </row>
    <row r="10" spans="1:8">
      <c r="B10" s="117" t="s">
        <v>510</v>
      </c>
      <c r="C10" s="64" t="s">
        <v>4</v>
      </c>
      <c r="D10" s="64">
        <v>4.9000000000000002E-2</v>
      </c>
      <c r="E10" s="64">
        <v>5.0999999999999997E-2</v>
      </c>
      <c r="F10" s="184">
        <v>4.9332132770191502E-2</v>
      </c>
      <c r="G10" s="184">
        <v>4.7415234616176201E-2</v>
      </c>
      <c r="H10" s="184">
        <v>0.03</v>
      </c>
    </row>
    <row r="11" spans="1:8">
      <c r="B11" s="117" t="s">
        <v>511</v>
      </c>
      <c r="C11" s="64" t="s">
        <v>5</v>
      </c>
      <c r="D11" s="64">
        <v>3.9E-2</v>
      </c>
      <c r="E11" s="64">
        <v>8.1000000000000003E-2</v>
      </c>
      <c r="F11" s="184">
        <v>7.6548943418321205E-2</v>
      </c>
      <c r="G11" s="184">
        <v>8.13048709540935E-2</v>
      </c>
      <c r="H11" s="184">
        <v>8.3000000000000004E-2</v>
      </c>
    </row>
    <row r="12" spans="1:8">
      <c r="B12" s="117" t="s">
        <v>512</v>
      </c>
      <c r="C12" s="64" t="s">
        <v>6</v>
      </c>
      <c r="D12" s="64">
        <v>5.6000000000000001E-2</v>
      </c>
      <c r="E12" s="64">
        <v>5.7000000000000002E-2</v>
      </c>
      <c r="F12" s="184">
        <v>5.5556955645161298E-2</v>
      </c>
      <c r="G12" s="184">
        <v>5.1026263093037601E-2</v>
      </c>
      <c r="H12" s="184">
        <v>3.9E-2</v>
      </c>
    </row>
    <row r="13" spans="1:8">
      <c r="B13" s="117" t="s">
        <v>513</v>
      </c>
      <c r="C13" s="64" t="s">
        <v>7</v>
      </c>
      <c r="D13" s="64">
        <v>0.05</v>
      </c>
      <c r="E13" s="64">
        <v>5.1999999999999998E-2</v>
      </c>
      <c r="F13" s="184">
        <v>4.9499739913521197E-2</v>
      </c>
      <c r="G13" s="184">
        <v>4.6917398888745299E-2</v>
      </c>
      <c r="H13" s="184">
        <v>3.5000000000000003E-2</v>
      </c>
    </row>
    <row r="14" spans="1:8">
      <c r="B14" s="117" t="s">
        <v>514</v>
      </c>
      <c r="C14" s="64" t="s">
        <v>8</v>
      </c>
      <c r="D14" s="64">
        <v>4.4999999999999998E-2</v>
      </c>
      <c r="E14" s="64">
        <v>4.5999999999999999E-2</v>
      </c>
      <c r="F14" s="184">
        <v>4.3597794890739103E-2</v>
      </c>
      <c r="G14" s="184">
        <v>4.13377115655853E-2</v>
      </c>
      <c r="H14" s="184">
        <v>3.5999999999999997E-2</v>
      </c>
    </row>
    <row r="15" spans="1:8">
      <c r="B15" s="117" t="s">
        <v>515</v>
      </c>
      <c r="C15" s="64" t="s">
        <v>9</v>
      </c>
      <c r="D15" s="64">
        <v>3.5999999999999997E-2</v>
      </c>
      <c r="E15" s="64">
        <v>4.2000000000000003E-2</v>
      </c>
      <c r="F15" s="184">
        <v>4.0230465781772903E-2</v>
      </c>
      <c r="G15" s="184">
        <v>3.9078240429818702E-2</v>
      </c>
      <c r="H15" s="184">
        <v>2.5999999999999999E-2</v>
      </c>
    </row>
    <row r="16" spans="1:8">
      <c r="B16" s="117" t="s">
        <v>516</v>
      </c>
      <c r="C16" s="64" t="s">
        <v>10</v>
      </c>
      <c r="D16" s="64">
        <v>6.9000000000000006E-2</v>
      </c>
      <c r="E16" s="64">
        <v>7.1999999999999995E-2</v>
      </c>
      <c r="F16" s="184">
        <v>6.7581928405278005E-2</v>
      </c>
      <c r="G16" s="184">
        <v>6.4856237742482906E-2</v>
      </c>
      <c r="H16" s="184">
        <v>5.5E-2</v>
      </c>
    </row>
    <row r="17" spans="2:8">
      <c r="B17" s="117" t="s">
        <v>517</v>
      </c>
      <c r="C17" s="64" t="s">
        <v>11</v>
      </c>
      <c r="D17" s="64">
        <v>2.9000000000000001E-2</v>
      </c>
      <c r="E17" s="64">
        <v>2.8000000000000001E-2</v>
      </c>
      <c r="F17" s="184">
        <v>2.69926095541052E-2</v>
      </c>
      <c r="G17" s="184">
        <v>2.60141843007126E-2</v>
      </c>
      <c r="H17" s="184">
        <v>2.1999999999999999E-2</v>
      </c>
    </row>
    <row r="18" spans="2:8">
      <c r="B18" s="117" t="s">
        <v>518</v>
      </c>
      <c r="C18" s="64" t="s">
        <v>12</v>
      </c>
      <c r="D18" s="64">
        <v>6.2E-2</v>
      </c>
      <c r="E18" s="64">
        <v>6.5000000000000002E-2</v>
      </c>
      <c r="F18" s="184">
        <v>6.0079413218313303E-2</v>
      </c>
      <c r="G18" s="184">
        <v>5.3757764669079902E-2</v>
      </c>
      <c r="H18" s="184">
        <v>0.04</v>
      </c>
    </row>
    <row r="19" spans="2:8">
      <c r="B19" s="117" t="s">
        <v>519</v>
      </c>
      <c r="C19" s="64" t="s">
        <v>13</v>
      </c>
      <c r="D19" s="64">
        <v>4.5999999999999999E-2</v>
      </c>
      <c r="E19" s="64">
        <v>4.2000000000000003E-2</v>
      </c>
      <c r="F19" s="184">
        <v>4.0313280659966297E-2</v>
      </c>
      <c r="G19" s="184">
        <v>3.9419991226855099E-2</v>
      </c>
      <c r="H19" s="184">
        <v>2.7E-2</v>
      </c>
    </row>
    <row r="20" spans="2:8">
      <c r="B20" s="117" t="s">
        <v>520</v>
      </c>
      <c r="C20" s="64" t="s">
        <v>14</v>
      </c>
      <c r="D20" s="64">
        <v>2.3E-2</v>
      </c>
      <c r="E20" s="64">
        <v>2.5000000000000001E-2</v>
      </c>
      <c r="F20" s="184">
        <v>2.41487377290188E-2</v>
      </c>
      <c r="G20" s="184">
        <v>2.3284101465934001E-2</v>
      </c>
      <c r="H20" s="184">
        <v>0.02</v>
      </c>
    </row>
    <row r="21" spans="2:8">
      <c r="B21" s="117" t="s">
        <v>521</v>
      </c>
      <c r="C21" s="64" t="s">
        <v>15</v>
      </c>
      <c r="D21" s="64">
        <v>1.6E-2</v>
      </c>
      <c r="E21" s="64">
        <v>1.7000000000000001E-2</v>
      </c>
      <c r="F21" s="184">
        <v>1.6371889122270999E-2</v>
      </c>
      <c r="G21" s="184">
        <v>1.5898547961744999E-2</v>
      </c>
      <c r="H21" s="184">
        <v>1.4E-2</v>
      </c>
    </row>
    <row r="22" spans="2:8">
      <c r="B22" s="117" t="s">
        <v>522</v>
      </c>
      <c r="C22" s="64" t="s">
        <v>83</v>
      </c>
      <c r="D22" s="64">
        <v>0.16</v>
      </c>
      <c r="E22" s="64">
        <v>7.5999999999999998E-2</v>
      </c>
      <c r="F22" s="184">
        <v>7.3131489119613105E-2</v>
      </c>
      <c r="G22" s="184">
        <v>7.2948943661971799E-2</v>
      </c>
      <c r="H22" s="184">
        <v>5.3999999999999999E-2</v>
      </c>
    </row>
    <row r="23" spans="2:8">
      <c r="B23" s="117" t="s">
        <v>523</v>
      </c>
      <c r="C23" s="64" t="s">
        <v>17</v>
      </c>
      <c r="D23" s="64">
        <v>8.3000000000000004E-2</v>
      </c>
      <c r="E23" s="64">
        <v>8.2000000000000003E-2</v>
      </c>
      <c r="F23" s="184">
        <v>7.7190337022758404E-2</v>
      </c>
      <c r="G23" s="184">
        <v>7.6294488383588696E-2</v>
      </c>
      <c r="H23" s="184">
        <v>7.4999999999999997E-2</v>
      </c>
    </row>
    <row r="24" spans="2:8">
      <c r="B24" s="117" t="s">
        <v>524</v>
      </c>
      <c r="C24" s="64" t="s">
        <v>18</v>
      </c>
      <c r="D24" s="64">
        <v>0.04</v>
      </c>
      <c r="E24" s="64">
        <v>4.7E-2</v>
      </c>
      <c r="F24" s="184">
        <v>4.4960924427036197E-2</v>
      </c>
      <c r="G24" s="184">
        <v>4.4300309139950499E-2</v>
      </c>
      <c r="H24" s="184">
        <v>3.5999999999999997E-2</v>
      </c>
    </row>
    <row r="25" spans="2:8">
      <c r="B25" s="117" t="s">
        <v>525</v>
      </c>
      <c r="C25" s="64" t="s">
        <v>19</v>
      </c>
      <c r="D25" s="64">
        <v>6.3E-2</v>
      </c>
      <c r="E25" s="64">
        <v>6.5000000000000002E-2</v>
      </c>
      <c r="F25" s="184">
        <v>6.0995972976368301E-2</v>
      </c>
      <c r="G25" s="184">
        <v>5.7702574445367201E-2</v>
      </c>
      <c r="H25" s="184">
        <v>5.0999999999999997E-2</v>
      </c>
    </row>
    <row r="26" spans="2:8">
      <c r="B26" s="117" t="s">
        <v>526</v>
      </c>
      <c r="C26" s="64" t="s">
        <v>235</v>
      </c>
      <c r="D26" s="64">
        <v>8.4000000000000005E-2</v>
      </c>
      <c r="E26" s="64">
        <v>7.5999999999999998E-2</v>
      </c>
      <c r="F26" s="184">
        <v>7.5004467476769102E-2</v>
      </c>
      <c r="G26" s="184">
        <v>7.71706746116195E-2</v>
      </c>
      <c r="H26" s="184">
        <v>7.1999999999999995E-2</v>
      </c>
    </row>
    <row r="27" spans="2:8">
      <c r="B27" s="117" t="s">
        <v>527</v>
      </c>
      <c r="C27" s="64" t="s">
        <v>21</v>
      </c>
      <c r="D27" s="64">
        <v>4.3999999999999997E-2</v>
      </c>
      <c r="E27" s="64">
        <v>4.5999999999999999E-2</v>
      </c>
      <c r="F27" s="184">
        <v>4.4605075930804802E-2</v>
      </c>
      <c r="G27" s="184">
        <v>4.32393716193595E-2</v>
      </c>
      <c r="H27" s="184">
        <v>3.5999999999999997E-2</v>
      </c>
    </row>
    <row r="28" spans="2:8">
      <c r="B28" s="117" t="s">
        <v>528</v>
      </c>
      <c r="C28" s="64" t="s">
        <v>22</v>
      </c>
      <c r="D28" s="64">
        <v>4.8000000000000001E-2</v>
      </c>
      <c r="E28" s="64">
        <v>5.1999999999999998E-2</v>
      </c>
      <c r="F28" s="184">
        <v>4.9412671983631501E-2</v>
      </c>
      <c r="G28" s="184">
        <v>4.8393246750561003E-2</v>
      </c>
      <c r="H28" s="184">
        <v>4.3999999999999997E-2</v>
      </c>
    </row>
    <row r="29" spans="2:8">
      <c r="B29" s="117" t="s">
        <v>529</v>
      </c>
      <c r="C29" s="64" t="s">
        <v>23</v>
      </c>
      <c r="D29" s="64">
        <v>5.6000000000000001E-2</v>
      </c>
      <c r="E29" s="64">
        <v>5.8000000000000003E-2</v>
      </c>
      <c r="F29" s="184">
        <v>5.2629844863942198E-2</v>
      </c>
      <c r="G29" s="184">
        <v>5.1364478198180297E-2</v>
      </c>
      <c r="H29" s="184">
        <v>3.9E-2</v>
      </c>
    </row>
    <row r="30" spans="2:8">
      <c r="B30" s="117" t="s">
        <v>530</v>
      </c>
      <c r="C30" s="64" t="s">
        <v>24</v>
      </c>
      <c r="D30" s="64">
        <v>5.8999999999999997E-2</v>
      </c>
      <c r="E30" s="64">
        <v>6.0999999999999999E-2</v>
      </c>
      <c r="F30" s="184">
        <v>6.0103422210005503E-2</v>
      </c>
      <c r="G30" s="184">
        <v>6.2568138457345296E-2</v>
      </c>
      <c r="H30" s="184">
        <v>5.1999999999999998E-2</v>
      </c>
    </row>
    <row r="31" spans="2:8">
      <c r="B31" s="117" t="s">
        <v>531</v>
      </c>
      <c r="C31" s="64" t="s">
        <v>25</v>
      </c>
      <c r="D31" s="64">
        <v>3.9E-2</v>
      </c>
      <c r="E31" s="64">
        <v>4.5999999999999999E-2</v>
      </c>
      <c r="F31" s="184">
        <v>4.3802292503346697E-2</v>
      </c>
      <c r="G31" s="184">
        <v>4.2344594818721597E-2</v>
      </c>
      <c r="H31" s="184">
        <v>3.1E-2</v>
      </c>
    </row>
    <row r="32" spans="2:8">
      <c r="B32" s="117" t="s">
        <v>532</v>
      </c>
      <c r="C32" s="64" t="s">
        <v>26</v>
      </c>
      <c r="D32" s="64">
        <v>5.1999999999999998E-2</v>
      </c>
      <c r="E32" s="64">
        <v>5.8000000000000003E-2</v>
      </c>
      <c r="F32" s="184">
        <v>5.4791114058355399E-2</v>
      </c>
      <c r="G32" s="184">
        <v>5.1903342357765697E-2</v>
      </c>
      <c r="H32" s="184">
        <v>4.2000000000000003E-2</v>
      </c>
    </row>
    <row r="33" spans="2:8">
      <c r="B33" s="117" t="s">
        <v>533</v>
      </c>
      <c r="C33" s="64" t="s">
        <v>27</v>
      </c>
      <c r="D33" s="64">
        <v>2.5999999999999999E-2</v>
      </c>
      <c r="E33" s="64">
        <v>3.1E-2</v>
      </c>
      <c r="F33" s="184">
        <v>3.1631981820356397E-2</v>
      </c>
      <c r="G33" s="184">
        <v>3.0432053438188399E-2</v>
      </c>
      <c r="H33" s="184">
        <v>2.8000000000000001E-2</v>
      </c>
    </row>
    <row r="34" spans="2:8">
      <c r="B34" s="117" t="s">
        <v>534</v>
      </c>
      <c r="C34" s="64" t="s">
        <v>28</v>
      </c>
      <c r="D34" s="64">
        <v>5.7000000000000002E-2</v>
      </c>
      <c r="E34" s="64">
        <v>6.0999999999999999E-2</v>
      </c>
      <c r="F34" s="184">
        <v>5.7049189715398303E-2</v>
      </c>
      <c r="G34" s="184">
        <v>5.4201897517108799E-2</v>
      </c>
      <c r="H34" s="184">
        <v>4.1000000000000002E-2</v>
      </c>
    </row>
    <row r="35" spans="2:8">
      <c r="B35" s="117" t="s">
        <v>535</v>
      </c>
      <c r="C35" s="64" t="s">
        <v>29</v>
      </c>
      <c r="D35" s="64">
        <v>5.7000000000000002E-2</v>
      </c>
      <c r="E35" s="64">
        <v>0.06</v>
      </c>
      <c r="F35" s="184">
        <v>5.8100355857329797E-2</v>
      </c>
      <c r="G35" s="184">
        <v>5.6357010176061997E-2</v>
      </c>
      <c r="H35" s="184">
        <v>0.04</v>
      </c>
    </row>
    <row r="36" spans="2:8">
      <c r="B36" s="117" t="s">
        <v>536</v>
      </c>
      <c r="C36" s="64" t="s">
        <v>30</v>
      </c>
      <c r="D36" s="64">
        <v>9.6000000000000002E-2</v>
      </c>
      <c r="E36" s="64">
        <v>0.10100000000000001</v>
      </c>
      <c r="F36" s="184">
        <v>9.6567753438614401E-2</v>
      </c>
      <c r="G36" s="184">
        <v>9.2953264566996902E-2</v>
      </c>
      <c r="H36" s="184">
        <v>7.4999999999999997E-2</v>
      </c>
    </row>
    <row r="37" spans="2:8">
      <c r="B37" s="117" t="s">
        <v>537</v>
      </c>
      <c r="C37" s="64" t="s">
        <v>31</v>
      </c>
      <c r="D37" s="64">
        <v>5.1999999999999998E-2</v>
      </c>
      <c r="E37" s="64">
        <v>6.2E-2</v>
      </c>
      <c r="F37" s="184">
        <v>5.8462642696014797E-2</v>
      </c>
      <c r="G37" s="184">
        <v>5.6976330759853699E-2</v>
      </c>
      <c r="H37" s="184">
        <v>4.8000000000000001E-2</v>
      </c>
    </row>
    <row r="38" spans="2:8">
      <c r="B38" s="117" t="s">
        <v>538</v>
      </c>
      <c r="C38" s="64" t="s">
        <v>32</v>
      </c>
      <c r="D38" s="64">
        <v>0.10100000000000001</v>
      </c>
      <c r="E38" s="64">
        <v>6.0999999999999999E-2</v>
      </c>
      <c r="F38" s="184">
        <v>5.5703996282527903E-2</v>
      </c>
      <c r="G38" s="184">
        <v>5.4291683116199502E-2</v>
      </c>
      <c r="H38" s="184">
        <v>4.2999999999999997E-2</v>
      </c>
    </row>
    <row r="39" spans="2:8">
      <c r="B39" s="117" t="s">
        <v>539</v>
      </c>
      <c r="C39" s="64" t="s">
        <v>33</v>
      </c>
      <c r="D39" s="64">
        <v>5.8999999999999997E-2</v>
      </c>
      <c r="E39" s="64">
        <v>0.16800000000000001</v>
      </c>
      <c r="F39" s="184">
        <v>0.153598600944723</v>
      </c>
      <c r="G39" s="184">
        <v>0.146926681857832</v>
      </c>
      <c r="H39" s="184">
        <v>0.112</v>
      </c>
    </row>
    <row r="40" spans="2:8">
      <c r="B40" s="117" t="s">
        <v>540</v>
      </c>
      <c r="C40" s="64" t="s">
        <v>34</v>
      </c>
      <c r="D40" s="64">
        <v>0.221</v>
      </c>
      <c r="E40" s="64">
        <v>0.245</v>
      </c>
      <c r="F40" s="184">
        <v>0.22845323689894301</v>
      </c>
      <c r="G40" s="184">
        <v>0.225315447539022</v>
      </c>
      <c r="H40" s="184">
        <v>0.188</v>
      </c>
    </row>
    <row r="41" spans="2:8">
      <c r="B41" s="117" t="s">
        <v>541</v>
      </c>
      <c r="C41" s="64" t="s">
        <v>35</v>
      </c>
      <c r="D41" s="64">
        <v>0.113</v>
      </c>
      <c r="E41" s="64">
        <v>0.11799999999999999</v>
      </c>
      <c r="F41" s="184">
        <v>0.1115708773355</v>
      </c>
      <c r="G41" s="184">
        <v>0.108477480417755</v>
      </c>
      <c r="H41" s="184">
        <v>8.6999999999999994E-2</v>
      </c>
    </row>
    <row r="42" spans="2:8">
      <c r="B42" s="117" t="s">
        <v>542</v>
      </c>
      <c r="C42" s="64" t="s">
        <v>36</v>
      </c>
      <c r="D42" s="64">
        <v>0.05</v>
      </c>
      <c r="E42" s="64">
        <v>5.8999999999999997E-2</v>
      </c>
      <c r="F42" s="184">
        <v>6.3790884312537793E-2</v>
      </c>
      <c r="G42" s="184">
        <v>6.5562344287578594E-2</v>
      </c>
      <c r="H42" s="184">
        <v>6.0999999999999999E-2</v>
      </c>
    </row>
    <row r="43" spans="2:8">
      <c r="B43" s="117" t="s">
        <v>543</v>
      </c>
      <c r="C43" s="64" t="s">
        <v>37</v>
      </c>
      <c r="D43" s="64">
        <v>5.8999999999999997E-2</v>
      </c>
      <c r="E43" s="64">
        <v>6.0999999999999999E-2</v>
      </c>
      <c r="F43" s="184">
        <v>5.6044454405429503E-2</v>
      </c>
      <c r="G43" s="184">
        <v>5.3466269686982197E-2</v>
      </c>
      <c r="H43" s="184">
        <v>3.7999999999999999E-2</v>
      </c>
    </row>
    <row r="44" spans="2:8">
      <c r="B44" s="117" t="s">
        <v>544</v>
      </c>
      <c r="C44" s="64" t="s">
        <v>38</v>
      </c>
      <c r="D44" s="64">
        <v>5.8000000000000003E-2</v>
      </c>
      <c r="E44" s="64">
        <v>5.6000000000000001E-2</v>
      </c>
      <c r="F44" s="184">
        <v>5.0272548435638602E-2</v>
      </c>
      <c r="G44" s="184">
        <v>4.8083513778760897E-2</v>
      </c>
      <c r="H44" s="184">
        <v>3.5000000000000003E-2</v>
      </c>
    </row>
    <row r="45" spans="2:8">
      <c r="B45" s="117" t="s">
        <v>545</v>
      </c>
      <c r="C45" s="64" t="s">
        <v>39</v>
      </c>
      <c r="D45" s="64">
        <v>5.3999999999999999E-2</v>
      </c>
      <c r="E45" s="64">
        <v>5.8000000000000003E-2</v>
      </c>
      <c r="F45" s="184">
        <v>5.3836757841469303E-2</v>
      </c>
      <c r="G45" s="184">
        <v>5.1496185748017197E-2</v>
      </c>
      <c r="H45" s="184">
        <v>3.6999999999999998E-2</v>
      </c>
    </row>
    <row r="46" spans="2:8">
      <c r="B46" s="117" t="s">
        <v>546</v>
      </c>
      <c r="C46" s="64" t="s">
        <v>40</v>
      </c>
      <c r="D46" s="64">
        <v>7.1999999999999995E-2</v>
      </c>
      <c r="E46" s="64">
        <v>7.0999999999999994E-2</v>
      </c>
      <c r="F46" s="184">
        <v>6.6568363791944293E-2</v>
      </c>
      <c r="G46" s="184">
        <v>6.2427498626289803E-2</v>
      </c>
      <c r="H46" s="184">
        <v>4.4999999999999998E-2</v>
      </c>
    </row>
    <row r="47" spans="2:8">
      <c r="B47" s="117" t="s">
        <v>547</v>
      </c>
      <c r="C47" s="64" t="s">
        <v>41</v>
      </c>
      <c r="D47" s="64">
        <v>7.0000000000000007E-2</v>
      </c>
      <c r="E47" s="64">
        <v>0.112</v>
      </c>
      <c r="F47" s="184">
        <v>0.108563008185353</v>
      </c>
      <c r="G47" s="184">
        <v>0.11026638618849199</v>
      </c>
      <c r="H47" s="184">
        <v>9.6000000000000002E-2</v>
      </c>
    </row>
    <row r="48" spans="2:8">
      <c r="B48" s="117" t="s">
        <v>548</v>
      </c>
      <c r="C48" s="64" t="s">
        <v>42</v>
      </c>
      <c r="D48" s="64">
        <v>7.6999999999999999E-2</v>
      </c>
      <c r="E48" s="64">
        <v>9.9000000000000005E-2</v>
      </c>
      <c r="F48" s="184">
        <v>9.0846141530579599E-2</v>
      </c>
      <c r="G48" s="184">
        <v>8.7589149261334695E-2</v>
      </c>
      <c r="H48" s="184">
        <v>5.7000000000000002E-2</v>
      </c>
    </row>
    <row r="49" spans="2:8">
      <c r="B49" s="117" t="s">
        <v>549</v>
      </c>
      <c r="C49" s="64" t="s">
        <v>43</v>
      </c>
      <c r="D49" s="64">
        <v>6.5000000000000002E-2</v>
      </c>
      <c r="E49" s="64">
        <v>7.0000000000000007E-2</v>
      </c>
      <c r="F49" s="184">
        <v>6.1584642751260001E-2</v>
      </c>
      <c r="G49" s="184">
        <v>5.6050241773794099E-2</v>
      </c>
      <c r="H49" s="184">
        <v>3.3000000000000002E-2</v>
      </c>
    </row>
    <row r="50" spans="2:8">
      <c r="B50" s="117" t="s">
        <v>550</v>
      </c>
      <c r="C50" s="64" t="s">
        <v>44</v>
      </c>
      <c r="D50" s="64">
        <v>5.8999999999999997E-2</v>
      </c>
      <c r="E50" s="64">
        <v>5.5E-2</v>
      </c>
      <c r="F50" s="184">
        <v>5.0627941395685598E-2</v>
      </c>
      <c r="G50" s="184">
        <v>4.6916326357884897E-2</v>
      </c>
      <c r="H50" s="184">
        <v>3.4000000000000002E-2</v>
      </c>
    </row>
    <row r="51" spans="2:8">
      <c r="B51" s="117" t="s">
        <v>551</v>
      </c>
      <c r="C51" s="64" t="s">
        <v>45</v>
      </c>
      <c r="D51" s="64">
        <v>0.04</v>
      </c>
      <c r="E51" s="64">
        <v>4.2000000000000003E-2</v>
      </c>
      <c r="F51" s="184">
        <v>3.9397428434461E-2</v>
      </c>
      <c r="G51" s="184">
        <v>3.7788932020386398E-2</v>
      </c>
      <c r="H51" s="184">
        <v>0.03</v>
      </c>
    </row>
    <row r="52" spans="2:8">
      <c r="B52" s="117" t="s">
        <v>552</v>
      </c>
      <c r="C52" s="64" t="s">
        <v>46</v>
      </c>
      <c r="D52" s="64">
        <v>0.03</v>
      </c>
      <c r="E52" s="64">
        <v>2.9000000000000001E-2</v>
      </c>
      <c r="F52" s="184">
        <v>2.7831240921353001E-2</v>
      </c>
      <c r="G52" s="184">
        <v>2.78333230788162E-2</v>
      </c>
      <c r="H52" s="184">
        <v>2.1000000000000001E-2</v>
      </c>
    </row>
    <row r="53" spans="2:8">
      <c r="B53" s="117" t="s">
        <v>553</v>
      </c>
      <c r="C53" s="64" t="s">
        <v>47</v>
      </c>
      <c r="D53" s="64">
        <v>2.5999999999999999E-2</v>
      </c>
      <c r="E53" s="64">
        <v>2.4E-2</v>
      </c>
      <c r="F53" s="184">
        <v>2.2733771445771E-2</v>
      </c>
      <c r="G53" s="184">
        <v>2.1890559649472199E-2</v>
      </c>
      <c r="H53" s="184">
        <v>1.6E-2</v>
      </c>
    </row>
    <row r="54" spans="2:8">
      <c r="B54" s="117" t="s">
        <v>554</v>
      </c>
      <c r="C54" s="64" t="s">
        <v>48</v>
      </c>
      <c r="D54" s="64">
        <v>4.2000000000000003E-2</v>
      </c>
      <c r="E54" s="64">
        <v>4.5999999999999999E-2</v>
      </c>
      <c r="F54" s="184">
        <v>4.3365980673686098E-2</v>
      </c>
      <c r="G54" s="184">
        <v>3.99648759400189E-2</v>
      </c>
      <c r="H54" s="184">
        <v>2.7E-2</v>
      </c>
    </row>
    <row r="55" spans="2:8">
      <c r="B55" s="117" t="s">
        <v>555</v>
      </c>
      <c r="C55" s="64" t="s">
        <v>49</v>
      </c>
      <c r="D55" s="64">
        <v>0.03</v>
      </c>
      <c r="E55" s="64">
        <v>3.2000000000000001E-2</v>
      </c>
      <c r="F55" s="184">
        <v>3.0193599717114598E-2</v>
      </c>
      <c r="G55" s="184">
        <v>2.87270612109231E-2</v>
      </c>
      <c r="H55" s="184">
        <v>2.4E-2</v>
      </c>
    </row>
    <row r="56" spans="2:8">
      <c r="B56" s="117" t="s">
        <v>556</v>
      </c>
      <c r="C56" s="64" t="s">
        <v>50</v>
      </c>
      <c r="D56" s="64">
        <v>2.5000000000000001E-2</v>
      </c>
      <c r="E56" s="64">
        <v>2.8000000000000001E-2</v>
      </c>
      <c r="F56" s="184">
        <v>2.7153350243077599E-2</v>
      </c>
      <c r="G56" s="184">
        <v>2.6883016179059398E-2</v>
      </c>
      <c r="H56" s="184">
        <v>2.1999999999999999E-2</v>
      </c>
    </row>
    <row r="57" spans="2:8">
      <c r="B57" s="117" t="s">
        <v>557</v>
      </c>
      <c r="C57" s="64" t="s">
        <v>51</v>
      </c>
      <c r="D57" s="64">
        <v>2.7E-2</v>
      </c>
      <c r="E57" s="64">
        <v>2.5000000000000001E-2</v>
      </c>
      <c r="F57" s="184">
        <v>2.43292183368711E-2</v>
      </c>
      <c r="G57" s="184">
        <v>2.3203980467594001E-2</v>
      </c>
      <c r="H57" s="184">
        <v>0.02</v>
      </c>
    </row>
    <row r="58" spans="2:8">
      <c r="B58" s="117" t="s">
        <v>558</v>
      </c>
      <c r="C58" s="64" t="s">
        <v>52</v>
      </c>
      <c r="D58" s="64">
        <v>1.9E-2</v>
      </c>
      <c r="E58" s="64">
        <v>1.9E-2</v>
      </c>
      <c r="F58" s="184">
        <v>1.7531297980394499E-2</v>
      </c>
      <c r="G58" s="184">
        <v>1.6580588579224301E-2</v>
      </c>
      <c r="H58" s="184">
        <v>1.4999999999999999E-2</v>
      </c>
    </row>
    <row r="59" spans="2:8">
      <c r="B59" s="117" t="s">
        <v>559</v>
      </c>
      <c r="C59" s="64" t="s">
        <v>53</v>
      </c>
      <c r="D59" s="64">
        <v>2.9000000000000001E-2</v>
      </c>
      <c r="E59" s="64">
        <v>2.8000000000000001E-2</v>
      </c>
      <c r="F59" s="184">
        <v>2.61548589739522E-2</v>
      </c>
      <c r="G59" s="184">
        <v>2.4457895069332599E-2</v>
      </c>
      <c r="H59" s="184">
        <v>1.7000000000000001E-2</v>
      </c>
    </row>
    <row r="60" spans="2:8">
      <c r="B60" s="117" t="s">
        <v>560</v>
      </c>
      <c r="C60" s="64" t="s">
        <v>54</v>
      </c>
      <c r="D60" s="64">
        <v>0.112</v>
      </c>
      <c r="E60" s="64">
        <v>0.122</v>
      </c>
      <c r="F60" s="184">
        <v>0.114000650039344</v>
      </c>
      <c r="G60" s="184">
        <v>0.109867858412191</v>
      </c>
      <c r="H60" s="184">
        <v>8.7999999999999995E-2</v>
      </c>
    </row>
    <row r="61" spans="2:8">
      <c r="B61" s="117" t="s">
        <v>561</v>
      </c>
      <c r="C61" s="64" t="s">
        <v>55</v>
      </c>
      <c r="D61" s="64">
        <v>7.0000000000000007E-2</v>
      </c>
      <c r="E61" s="64">
        <v>6.3E-2</v>
      </c>
      <c r="F61" s="184">
        <v>6.6790447180002502E-2</v>
      </c>
      <c r="G61" s="184">
        <v>6.8063438187798295E-2</v>
      </c>
      <c r="H61" s="184">
        <v>6.3E-2</v>
      </c>
    </row>
    <row r="62" spans="2:8">
      <c r="B62" s="117" t="s">
        <v>562</v>
      </c>
      <c r="C62" s="64" t="s">
        <v>56</v>
      </c>
      <c r="D62" s="64">
        <v>8.1000000000000003E-2</v>
      </c>
      <c r="E62" s="64">
        <v>8.1000000000000003E-2</v>
      </c>
      <c r="F62" s="184">
        <v>7.6694389490490095E-2</v>
      </c>
      <c r="G62" s="184">
        <v>7.2635803637489907E-2</v>
      </c>
      <c r="H62" s="184">
        <v>5.8000000000000003E-2</v>
      </c>
    </row>
    <row r="63" spans="2:8">
      <c r="B63" s="117" t="s">
        <v>563</v>
      </c>
      <c r="C63" s="64" t="s">
        <v>57</v>
      </c>
      <c r="D63" s="64">
        <v>6.3E-2</v>
      </c>
      <c r="E63" s="64">
        <v>6.5000000000000002E-2</v>
      </c>
      <c r="F63" s="184">
        <v>6.3873029010717702E-2</v>
      </c>
      <c r="G63" s="184">
        <v>6.1580780809810498E-2</v>
      </c>
      <c r="H63" s="184">
        <v>4.5999999999999999E-2</v>
      </c>
    </row>
    <row r="64" spans="2:8">
      <c r="B64" s="117" t="s">
        <v>564</v>
      </c>
      <c r="C64" s="64" t="s">
        <v>58</v>
      </c>
      <c r="D64" s="64">
        <v>8.4000000000000005E-2</v>
      </c>
      <c r="E64" s="64">
        <v>0.08</v>
      </c>
      <c r="F64" s="184">
        <v>7.9695234837203699E-2</v>
      </c>
      <c r="G64" s="184">
        <v>8.0756755148196593E-2</v>
      </c>
      <c r="H64" s="184">
        <v>6.8000000000000005E-2</v>
      </c>
    </row>
    <row r="65" spans="2:8">
      <c r="B65" s="117" t="s">
        <v>565</v>
      </c>
      <c r="C65" s="64" t="s">
        <v>84</v>
      </c>
      <c r="D65" s="64">
        <v>7.2999999999999995E-2</v>
      </c>
      <c r="E65" s="64">
        <v>7.4999999999999997E-2</v>
      </c>
      <c r="F65" s="184">
        <v>7.1434741184353806E-2</v>
      </c>
      <c r="G65" s="184">
        <v>6.8342550523221093E-2</v>
      </c>
      <c r="H65" s="184">
        <v>5.8000000000000003E-2</v>
      </c>
    </row>
    <row r="66" spans="2:8">
      <c r="B66" s="117" t="s">
        <v>566</v>
      </c>
      <c r="C66" s="64" t="s">
        <v>60</v>
      </c>
      <c r="D66" s="64">
        <v>5.8999999999999997E-2</v>
      </c>
      <c r="E66" s="64">
        <v>5.1999999999999998E-2</v>
      </c>
      <c r="F66" s="184">
        <v>5.2847902254963601E-2</v>
      </c>
      <c r="G66" s="184">
        <v>5.5058685793888403E-2</v>
      </c>
      <c r="H66" s="184">
        <v>4.7E-2</v>
      </c>
    </row>
    <row r="67" spans="2:8">
      <c r="B67" s="117" t="s">
        <v>567</v>
      </c>
      <c r="C67" s="64" t="s">
        <v>61</v>
      </c>
      <c r="D67" s="64">
        <v>0.06</v>
      </c>
      <c r="E67" s="64">
        <v>6.4000000000000001E-2</v>
      </c>
      <c r="F67" s="184">
        <v>6.4271891332215794E-2</v>
      </c>
      <c r="G67" s="184">
        <v>6.4260520256699205E-2</v>
      </c>
      <c r="H67" s="184">
        <v>5.5E-2</v>
      </c>
    </row>
    <row r="68" spans="2:8">
      <c r="B68" s="117" t="s">
        <v>568</v>
      </c>
      <c r="C68" s="64" t="s">
        <v>62</v>
      </c>
      <c r="D68" s="64">
        <v>0.112</v>
      </c>
      <c r="E68" s="64">
        <v>5.3999999999999999E-2</v>
      </c>
      <c r="F68" s="184">
        <v>5.2973185043668103E-2</v>
      </c>
      <c r="G68" s="184">
        <v>5.4429004662110203E-2</v>
      </c>
      <c r="H68" s="184">
        <v>0.04</v>
      </c>
    </row>
    <row r="69" spans="2:8">
      <c r="B69" s="117" t="s">
        <v>569</v>
      </c>
      <c r="C69" s="64" t="s">
        <v>63</v>
      </c>
      <c r="D69" s="64">
        <v>8.1000000000000003E-2</v>
      </c>
      <c r="E69" s="64">
        <v>9.2999999999999999E-2</v>
      </c>
      <c r="F69" s="184">
        <v>8.2921523906065206E-2</v>
      </c>
      <c r="G69" s="184">
        <v>7.5621576064053897E-2</v>
      </c>
      <c r="H69" s="184">
        <v>5.5E-2</v>
      </c>
    </row>
    <row r="70" spans="2:8">
      <c r="B70" s="117" t="s">
        <v>570</v>
      </c>
      <c r="C70" s="64" t="s">
        <v>64</v>
      </c>
      <c r="D70" s="64">
        <v>0.14299999999999999</v>
      </c>
      <c r="E70" s="64">
        <v>0.14199999999999999</v>
      </c>
      <c r="F70" s="184">
        <v>0.13568050657261899</v>
      </c>
      <c r="G70" s="184">
        <v>0.131740732313509</v>
      </c>
      <c r="H70" s="184">
        <v>0.113</v>
      </c>
    </row>
    <row r="71" spans="2:8">
      <c r="B71" s="117" t="s">
        <v>571</v>
      </c>
      <c r="C71" s="64" t="s">
        <v>65</v>
      </c>
      <c r="D71" s="64">
        <v>7.8E-2</v>
      </c>
      <c r="E71" s="64">
        <v>0.08</v>
      </c>
      <c r="F71" s="184">
        <v>7.3971861471861494E-2</v>
      </c>
      <c r="G71" s="184">
        <v>6.6889066535481503E-2</v>
      </c>
      <c r="H71" s="184">
        <v>5.1999999999999998E-2</v>
      </c>
    </row>
    <row r="72" spans="2:8">
      <c r="B72" s="117" t="s">
        <v>572</v>
      </c>
      <c r="C72" s="64" t="s">
        <v>66</v>
      </c>
      <c r="D72" s="64">
        <v>8.3000000000000004E-2</v>
      </c>
      <c r="E72" s="64">
        <v>0.08</v>
      </c>
      <c r="F72" s="184">
        <v>7.4689416405147799E-2</v>
      </c>
      <c r="G72" s="184">
        <v>7.2486302976038197E-2</v>
      </c>
      <c r="H72" s="184">
        <v>5.7000000000000002E-2</v>
      </c>
    </row>
    <row r="73" spans="2:8">
      <c r="B73" s="117" t="s">
        <v>573</v>
      </c>
      <c r="C73" s="64" t="s">
        <v>67</v>
      </c>
      <c r="D73" s="64">
        <v>5.2999999999999999E-2</v>
      </c>
      <c r="E73" s="64">
        <v>0.05</v>
      </c>
      <c r="F73" s="184">
        <v>4.7441965650800097E-2</v>
      </c>
      <c r="G73" s="184">
        <v>4.7289607384491603E-2</v>
      </c>
      <c r="H73" s="184">
        <v>0.04</v>
      </c>
    </row>
    <row r="74" spans="2:8">
      <c r="B74" s="117" t="s">
        <v>574</v>
      </c>
      <c r="C74" s="64" t="s">
        <v>68</v>
      </c>
      <c r="D74" s="64">
        <v>0.125</v>
      </c>
      <c r="E74" s="64">
        <v>0.124</v>
      </c>
      <c r="F74" s="184">
        <v>0.118523191924355</v>
      </c>
      <c r="G74" s="184">
        <v>0.112660750680879</v>
      </c>
      <c r="H74" s="184">
        <v>8.7999999999999995E-2</v>
      </c>
    </row>
    <row r="75" spans="2:8">
      <c r="B75" s="117" t="s">
        <v>575</v>
      </c>
      <c r="C75" s="64" t="s">
        <v>69</v>
      </c>
      <c r="D75" s="64">
        <v>6.0999999999999999E-2</v>
      </c>
      <c r="E75" s="64">
        <v>6.8000000000000005E-2</v>
      </c>
      <c r="F75" s="184">
        <v>6.1908720093233699E-2</v>
      </c>
      <c r="G75" s="184">
        <v>5.8012951254334102E-2</v>
      </c>
      <c r="H75" s="184">
        <v>4.2999999999999997E-2</v>
      </c>
    </row>
    <row r="76" spans="2:8">
      <c r="B76" s="117" t="s">
        <v>576</v>
      </c>
      <c r="C76" s="64" t="s">
        <v>70</v>
      </c>
      <c r="D76" s="64">
        <v>0.111</v>
      </c>
      <c r="E76" s="64">
        <v>0.115</v>
      </c>
      <c r="F76" s="184">
        <v>0.10697869865850899</v>
      </c>
      <c r="G76" s="184">
        <v>0.101393827787656</v>
      </c>
      <c r="H76" s="184">
        <v>8.4000000000000005E-2</v>
      </c>
    </row>
    <row r="77" spans="2:8">
      <c r="B77" s="117" t="s">
        <v>577</v>
      </c>
      <c r="C77" s="64" t="s">
        <v>71</v>
      </c>
      <c r="D77" s="64">
        <v>8.4000000000000005E-2</v>
      </c>
      <c r="E77" s="64">
        <v>7.8E-2</v>
      </c>
      <c r="F77" s="184">
        <v>7.44268077601411E-2</v>
      </c>
      <c r="G77" s="184">
        <v>7.3183373445066299E-2</v>
      </c>
      <c r="H77" s="184">
        <v>5.8999999999999997E-2</v>
      </c>
    </row>
    <row r="78" spans="2:8">
      <c r="B78" s="117" t="s">
        <v>578</v>
      </c>
      <c r="C78" s="64" t="s">
        <v>72</v>
      </c>
      <c r="D78" s="64">
        <v>0.10199999999999999</v>
      </c>
      <c r="E78" s="64">
        <v>9.6000000000000002E-2</v>
      </c>
      <c r="F78" s="184">
        <v>0.101717650725799</v>
      </c>
      <c r="G78" s="184">
        <v>9.5155511229314399E-2</v>
      </c>
      <c r="H78" s="184">
        <v>7.3999999999999996E-2</v>
      </c>
    </row>
    <row r="79" spans="2:8">
      <c r="B79" s="117" t="s">
        <v>579</v>
      </c>
      <c r="C79" s="64" t="s">
        <v>73</v>
      </c>
      <c r="D79" s="64">
        <v>0.14000000000000001</v>
      </c>
      <c r="E79" s="64">
        <v>0.156</v>
      </c>
      <c r="F79" s="184">
        <v>0.15636997515808501</v>
      </c>
      <c r="G79" s="184">
        <v>0.15829795402194999</v>
      </c>
      <c r="H79" s="184">
        <v>0.17</v>
      </c>
    </row>
    <row r="80" spans="2:8">
      <c r="B80" s="117" t="s">
        <v>580</v>
      </c>
      <c r="C80" s="64" t="s">
        <v>74</v>
      </c>
      <c r="D80" s="64">
        <v>0.08</v>
      </c>
      <c r="E80" s="64">
        <v>8.3000000000000004E-2</v>
      </c>
      <c r="F80" s="184">
        <v>7.9423608463591297E-2</v>
      </c>
      <c r="G80" s="184">
        <v>8.1168679209959793E-2</v>
      </c>
      <c r="H80" s="184">
        <v>0.06</v>
      </c>
    </row>
    <row r="81" spans="1:8">
      <c r="B81" s="117" t="s">
        <v>581</v>
      </c>
      <c r="C81" s="64" t="s">
        <v>75</v>
      </c>
      <c r="D81" s="64">
        <v>8.5999999999999993E-2</v>
      </c>
      <c r="E81" s="64">
        <v>8.7999999999999995E-2</v>
      </c>
      <c r="F81" s="184">
        <v>8.0470327574601694E-2</v>
      </c>
      <c r="G81" s="184">
        <v>7.8649526913177906E-2</v>
      </c>
      <c r="H81" s="184">
        <v>6.0999999999999999E-2</v>
      </c>
    </row>
    <row r="82" spans="1:8">
      <c r="B82" s="117" t="s">
        <v>582</v>
      </c>
      <c r="C82" s="64" t="s">
        <v>76</v>
      </c>
      <c r="D82" s="64">
        <v>7.4999999999999997E-2</v>
      </c>
      <c r="E82" s="64">
        <v>7.9000000000000001E-2</v>
      </c>
      <c r="F82" s="184">
        <v>7.7586757407677703E-2</v>
      </c>
      <c r="G82" s="184">
        <v>7.7251317757675006E-2</v>
      </c>
      <c r="H82" s="184">
        <v>6.4000000000000001E-2</v>
      </c>
    </row>
    <row r="83" spans="1:8">
      <c r="B83" s="117" t="s">
        <v>583</v>
      </c>
      <c r="C83" s="64" t="s">
        <v>506</v>
      </c>
      <c r="D83" s="183" t="s">
        <v>349</v>
      </c>
      <c r="E83" s="183" t="s">
        <v>349</v>
      </c>
      <c r="F83" s="184">
        <v>5.0247825207363997E-2</v>
      </c>
      <c r="G83" s="184">
        <v>4.5418087026268303E-2</v>
      </c>
      <c r="H83" s="184">
        <v>3.4000000000000002E-2</v>
      </c>
    </row>
    <row r="84" spans="1:8">
      <c r="B84" s="117" t="s">
        <v>584</v>
      </c>
      <c r="C84" s="64" t="s">
        <v>115</v>
      </c>
      <c r="D84" s="183" t="s">
        <v>349</v>
      </c>
      <c r="E84" s="183" t="s">
        <v>349</v>
      </c>
      <c r="F84" s="184">
        <v>6.0094655655967603E-2</v>
      </c>
      <c r="G84" s="184">
        <v>5.4894280498935202E-2</v>
      </c>
      <c r="H84" s="184">
        <v>4.4999999999999998E-2</v>
      </c>
    </row>
    <row r="85" spans="1:8">
      <c r="B85" s="117" t="s">
        <v>585</v>
      </c>
      <c r="C85" s="64" t="s">
        <v>77</v>
      </c>
      <c r="D85" s="64">
        <v>9.8000000000000004E-2</v>
      </c>
      <c r="E85" s="64">
        <v>0.10100000000000001</v>
      </c>
      <c r="F85" s="184">
        <v>9.6726724929167202E-2</v>
      </c>
      <c r="G85" s="184">
        <v>9.3264758319140204E-2</v>
      </c>
      <c r="H85" s="184">
        <v>7.6999999999999999E-2</v>
      </c>
    </row>
    <row r="86" spans="1:8">
      <c r="B86" s="117" t="s">
        <v>586</v>
      </c>
      <c r="C86" s="64" t="s">
        <v>78</v>
      </c>
      <c r="D86" s="64">
        <v>8.3000000000000004E-2</v>
      </c>
      <c r="E86" s="64">
        <v>8.5999999999999993E-2</v>
      </c>
      <c r="F86" s="184">
        <v>8.1247494730853298E-2</v>
      </c>
      <c r="G86" s="184">
        <v>7.6786022116379096E-2</v>
      </c>
      <c r="H86" s="184">
        <v>5.5E-2</v>
      </c>
    </row>
    <row r="87" spans="1:8">
      <c r="B87" s="117" t="s">
        <v>587</v>
      </c>
      <c r="C87" s="64" t="s">
        <v>79</v>
      </c>
      <c r="D87" s="64">
        <v>0.17899999999999999</v>
      </c>
      <c r="E87" s="64">
        <v>0.1</v>
      </c>
      <c r="F87" s="184">
        <v>9.7528664748069996E-2</v>
      </c>
      <c r="G87" s="184">
        <v>9.4631148161608794E-2</v>
      </c>
      <c r="H87" s="184">
        <v>8.5999999999999993E-2</v>
      </c>
    </row>
    <row r="88" spans="1:8">
      <c r="B88" s="117" t="s">
        <v>588</v>
      </c>
      <c r="C88" s="64" t="s">
        <v>80</v>
      </c>
      <c r="D88" s="64">
        <v>0.08</v>
      </c>
      <c r="E88" s="64">
        <v>0.19800000000000001</v>
      </c>
      <c r="F88" s="184">
        <v>0.18928563456988501</v>
      </c>
      <c r="G88" s="184">
        <v>0.18627378447104201</v>
      </c>
      <c r="H88" s="184">
        <v>0.16</v>
      </c>
    </row>
    <row r="89" spans="1:8">
      <c r="B89" s="117" t="s">
        <v>589</v>
      </c>
      <c r="C89" s="64" t="s">
        <v>81</v>
      </c>
      <c r="D89" s="64">
        <v>0.10199999999999999</v>
      </c>
      <c r="E89" s="64">
        <v>0.107</v>
      </c>
      <c r="F89" s="184">
        <v>0.104721888122217</v>
      </c>
      <c r="G89" s="184">
        <v>0.10261593310226801</v>
      </c>
      <c r="H89" s="184">
        <v>8.3000000000000004E-2</v>
      </c>
    </row>
    <row r="90" spans="1:8">
      <c r="B90" s="117" t="s">
        <v>590</v>
      </c>
      <c r="C90" s="64" t="s">
        <v>82</v>
      </c>
      <c r="D90" s="64">
        <v>7.9000000000000001E-2</v>
      </c>
      <c r="E90" s="64">
        <v>8.1000000000000003E-2</v>
      </c>
      <c r="F90" s="184">
        <v>7.5724294558145194E-2</v>
      </c>
      <c r="G90" s="184">
        <v>7.0359953064605199E-2</v>
      </c>
      <c r="H90" s="184">
        <v>4.9000000000000002E-2</v>
      </c>
    </row>
    <row r="91" spans="1:8">
      <c r="A91" s="145"/>
      <c r="B91" s="145"/>
      <c r="C91" s="145"/>
      <c r="D91" s="145"/>
      <c r="E91" s="145"/>
    </row>
    <row r="92" spans="1:8" ht="12.75" customHeight="1">
      <c r="B92" s="415" t="s">
        <v>1162</v>
      </c>
      <c r="C92" s="415"/>
      <c r="D92" s="415"/>
      <c r="E92" s="415"/>
      <c r="F92" s="415"/>
      <c r="G92" s="415"/>
    </row>
    <row r="93" spans="1:8">
      <c r="B93" s="415"/>
      <c r="C93" s="415"/>
      <c r="D93" s="415"/>
      <c r="E93" s="415"/>
      <c r="F93" s="415"/>
      <c r="G93" s="415"/>
    </row>
    <row r="94" spans="1:8">
      <c r="B94" s="415"/>
      <c r="C94" s="415"/>
      <c r="D94" s="415"/>
      <c r="E94" s="415"/>
      <c r="F94" s="415"/>
      <c r="G94" s="415"/>
    </row>
    <row r="95" spans="1:8">
      <c r="B95" s="328"/>
      <c r="C95" s="328"/>
      <c r="D95" s="328"/>
      <c r="E95" s="328"/>
      <c r="F95" s="328"/>
    </row>
  </sheetData>
  <mergeCells count="3">
    <mergeCell ref="A4:E4"/>
    <mergeCell ref="B92:G94"/>
    <mergeCell ref="A2:C2"/>
  </mergeCells>
  <hyperlinks>
    <hyperlink ref="A1" location="'ODS1'!A1" display="ODS 1" xr:uid="{00000000-0004-0000-0200-000000000000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00000"/>
  </sheetPr>
  <dimension ref="A1:BD96"/>
  <sheetViews>
    <sheetView zoomScale="80" zoomScaleNormal="80" workbookViewId="0">
      <selection activeCell="B4" sqref="B4:H4"/>
    </sheetView>
  </sheetViews>
  <sheetFormatPr baseColWidth="10" defaultColWidth="10.77734375" defaultRowHeight="13.2"/>
  <cols>
    <col min="1" max="1" width="10.77734375" style="48"/>
    <col min="2" max="2" width="22.44140625" style="34" customWidth="1"/>
    <col min="3" max="9" width="10.77734375" style="48"/>
    <col min="10" max="11" width="13" style="48" customWidth="1"/>
    <col min="12" max="20" width="12.5546875" style="48" customWidth="1"/>
    <col min="21" max="16384" width="10.77734375" style="48"/>
  </cols>
  <sheetData>
    <row r="1" spans="1:56" ht="13.8" thickBot="1">
      <c r="A1" s="170" t="s">
        <v>269</v>
      </c>
      <c r="B1" s="163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2" spans="1:56">
      <c r="A2" s="491" t="s">
        <v>228</v>
      </c>
      <c r="B2" s="492"/>
      <c r="C2" s="232"/>
      <c r="D2" s="232"/>
      <c r="E2" s="232"/>
      <c r="F2" s="232"/>
      <c r="G2" s="145"/>
      <c r="H2" s="146"/>
      <c r="I2" s="146"/>
      <c r="J2" s="146"/>
      <c r="K2" s="146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</row>
    <row r="3" spans="1:56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</row>
    <row r="4" spans="1:56">
      <c r="A4" s="146"/>
      <c r="B4" s="496" t="s">
        <v>643</v>
      </c>
      <c r="C4" s="496"/>
      <c r="D4" s="496"/>
      <c r="E4" s="496"/>
      <c r="F4" s="496"/>
      <c r="G4" s="496"/>
      <c r="H4" s="496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D4" s="145"/>
    </row>
    <row r="5" spans="1:56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1:56">
      <c r="A6" s="145"/>
      <c r="B6" s="163"/>
      <c r="C6" s="500" t="s">
        <v>634</v>
      </c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501"/>
      <c r="AC6" s="502"/>
      <c r="AD6" s="500" t="s">
        <v>635</v>
      </c>
      <c r="AE6" s="501"/>
      <c r="AF6" s="501"/>
      <c r="AG6" s="501"/>
      <c r="AH6" s="501"/>
      <c r="AI6" s="501"/>
      <c r="AJ6" s="501"/>
      <c r="AK6" s="501"/>
      <c r="AL6" s="501"/>
      <c r="AM6" s="501"/>
      <c r="AN6" s="501"/>
      <c r="AO6" s="501"/>
      <c r="AP6" s="501"/>
      <c r="AQ6" s="501"/>
      <c r="AR6" s="501"/>
      <c r="AS6" s="501"/>
      <c r="AT6" s="501"/>
      <c r="AU6" s="501"/>
      <c r="AV6" s="501"/>
      <c r="AW6" s="501"/>
      <c r="AX6" s="501"/>
      <c r="AY6" s="501"/>
      <c r="AZ6" s="501"/>
      <c r="BA6" s="501"/>
      <c r="BB6" s="501"/>
      <c r="BC6" s="501"/>
      <c r="BD6" s="502"/>
    </row>
    <row r="7" spans="1:56">
      <c r="A7" s="481" t="s">
        <v>1161</v>
      </c>
      <c r="B7" s="484" t="s">
        <v>0</v>
      </c>
      <c r="C7" s="428" t="s">
        <v>633</v>
      </c>
      <c r="D7" s="429"/>
      <c r="E7" s="429"/>
      <c r="F7" s="429"/>
      <c r="G7" s="429"/>
      <c r="H7" s="429"/>
      <c r="I7" s="429"/>
      <c r="J7" s="429"/>
      <c r="K7" s="430"/>
      <c r="L7" s="497" t="s">
        <v>642</v>
      </c>
      <c r="M7" s="497"/>
      <c r="N7" s="497"/>
      <c r="O7" s="497"/>
      <c r="P7" s="498"/>
      <c r="Q7" s="498"/>
      <c r="R7" s="498"/>
      <c r="S7" s="498"/>
      <c r="T7" s="233"/>
      <c r="U7" s="488" t="s">
        <v>644</v>
      </c>
      <c r="V7" s="489"/>
      <c r="W7" s="489"/>
      <c r="X7" s="489"/>
      <c r="Y7" s="489"/>
      <c r="Z7" s="489"/>
      <c r="AA7" s="489"/>
      <c r="AB7" s="489"/>
      <c r="AC7" s="489"/>
      <c r="AD7" s="428" t="s">
        <v>633</v>
      </c>
      <c r="AE7" s="429"/>
      <c r="AF7" s="429"/>
      <c r="AG7" s="429"/>
      <c r="AH7" s="429"/>
      <c r="AI7" s="429"/>
      <c r="AJ7" s="429"/>
      <c r="AK7" s="429"/>
      <c r="AL7" s="430"/>
      <c r="AM7" s="503" t="s">
        <v>642</v>
      </c>
      <c r="AN7" s="504"/>
      <c r="AO7" s="504"/>
      <c r="AP7" s="504"/>
      <c r="AQ7" s="504"/>
      <c r="AR7" s="504"/>
      <c r="AS7" s="504"/>
      <c r="AT7" s="504"/>
      <c r="AU7" s="505"/>
      <c r="AV7" s="488" t="s">
        <v>644</v>
      </c>
      <c r="AW7" s="489"/>
      <c r="AX7" s="489"/>
      <c r="AY7" s="489"/>
      <c r="AZ7" s="489"/>
      <c r="BA7" s="489"/>
      <c r="BB7" s="489"/>
      <c r="BC7" s="489"/>
      <c r="BD7" s="489"/>
    </row>
    <row r="8" spans="1:56">
      <c r="A8" s="481" t="s">
        <v>1161</v>
      </c>
      <c r="B8" s="484"/>
      <c r="C8" s="29" t="s">
        <v>630</v>
      </c>
      <c r="D8" s="29" t="s">
        <v>631</v>
      </c>
      <c r="E8" s="29" t="s">
        <v>632</v>
      </c>
      <c r="F8" s="29" t="s">
        <v>105</v>
      </c>
      <c r="G8" s="29" t="s">
        <v>106</v>
      </c>
      <c r="H8" s="29" t="s">
        <v>107</v>
      </c>
      <c r="I8" s="29" t="s">
        <v>108</v>
      </c>
      <c r="J8" s="29" t="s">
        <v>109</v>
      </c>
      <c r="K8" s="29" t="s">
        <v>110</v>
      </c>
      <c r="L8" s="35" t="s">
        <v>630</v>
      </c>
      <c r="M8" s="35" t="s">
        <v>631</v>
      </c>
      <c r="N8" s="35" t="s">
        <v>632</v>
      </c>
      <c r="O8" s="35" t="s">
        <v>105</v>
      </c>
      <c r="P8" s="35" t="s">
        <v>106</v>
      </c>
      <c r="Q8" s="35" t="s">
        <v>107</v>
      </c>
      <c r="R8" s="35" t="s">
        <v>108</v>
      </c>
      <c r="S8" s="35">
        <v>2021</v>
      </c>
      <c r="T8" s="35">
        <v>2022</v>
      </c>
      <c r="U8" s="30" t="s">
        <v>630</v>
      </c>
      <c r="V8" s="30" t="s">
        <v>631</v>
      </c>
      <c r="W8" s="30" t="s">
        <v>632</v>
      </c>
      <c r="X8" s="30" t="s">
        <v>105</v>
      </c>
      <c r="Y8" s="30" t="s">
        <v>106</v>
      </c>
      <c r="Z8" s="30" t="s">
        <v>107</v>
      </c>
      <c r="AA8" s="30" t="s">
        <v>108</v>
      </c>
      <c r="AB8" s="30" t="s">
        <v>109</v>
      </c>
      <c r="AC8" s="30" t="s">
        <v>110</v>
      </c>
      <c r="AD8" s="29" t="s">
        <v>630</v>
      </c>
      <c r="AE8" s="29" t="s">
        <v>631</v>
      </c>
      <c r="AF8" s="29" t="s">
        <v>632</v>
      </c>
      <c r="AG8" s="29" t="s">
        <v>105</v>
      </c>
      <c r="AH8" s="29" t="s">
        <v>106</v>
      </c>
      <c r="AI8" s="29" t="s">
        <v>107</v>
      </c>
      <c r="AJ8" s="29" t="s">
        <v>108</v>
      </c>
      <c r="AK8" s="29" t="s">
        <v>109</v>
      </c>
      <c r="AL8" s="29" t="s">
        <v>110</v>
      </c>
      <c r="AM8" s="35" t="s">
        <v>630</v>
      </c>
      <c r="AN8" s="35" t="s">
        <v>631</v>
      </c>
      <c r="AO8" s="35" t="s">
        <v>632</v>
      </c>
      <c r="AP8" s="35" t="s">
        <v>105</v>
      </c>
      <c r="AQ8" s="35" t="s">
        <v>106</v>
      </c>
      <c r="AR8" s="35" t="s">
        <v>107</v>
      </c>
      <c r="AS8" s="35" t="s">
        <v>108</v>
      </c>
      <c r="AT8" s="35">
        <v>2021</v>
      </c>
      <c r="AU8" s="35">
        <v>2022</v>
      </c>
      <c r="AV8" s="30" t="s">
        <v>630</v>
      </c>
      <c r="AW8" s="30" t="s">
        <v>631</v>
      </c>
      <c r="AX8" s="30" t="s">
        <v>632</v>
      </c>
      <c r="AY8" s="30" t="s">
        <v>105</v>
      </c>
      <c r="AZ8" s="30" t="s">
        <v>106</v>
      </c>
      <c r="BA8" s="30" t="s">
        <v>107</v>
      </c>
      <c r="BB8" s="30" t="s">
        <v>108</v>
      </c>
      <c r="BC8" s="30" t="s">
        <v>109</v>
      </c>
      <c r="BD8" s="30" t="s">
        <v>110</v>
      </c>
    </row>
    <row r="9" spans="1:56">
      <c r="A9" s="331">
        <v>101</v>
      </c>
      <c r="B9" s="44" t="s">
        <v>1</v>
      </c>
      <c r="C9" s="234">
        <v>29518</v>
      </c>
      <c r="D9" s="234">
        <v>29588</v>
      </c>
      <c r="E9" s="234">
        <v>29114</v>
      </c>
      <c r="F9" s="234">
        <v>28904</v>
      </c>
      <c r="G9" s="234">
        <v>28320</v>
      </c>
      <c r="H9" s="234">
        <v>29194</v>
      </c>
      <c r="I9" s="234">
        <v>28761</v>
      </c>
      <c r="J9" s="234">
        <v>27948</v>
      </c>
      <c r="K9" s="235">
        <v>27401</v>
      </c>
      <c r="L9" s="236">
        <v>1610</v>
      </c>
      <c r="M9" s="236">
        <v>1115</v>
      </c>
      <c r="N9" s="236">
        <v>1159</v>
      </c>
      <c r="O9" s="236" t="e">
        <v>#N/A</v>
      </c>
      <c r="P9" s="236">
        <v>715</v>
      </c>
      <c r="Q9" s="236">
        <v>378</v>
      </c>
      <c r="R9" s="236">
        <v>787</v>
      </c>
      <c r="S9" s="236">
        <v>94</v>
      </c>
      <c r="T9" s="236">
        <v>609</v>
      </c>
      <c r="U9" s="237">
        <f>+L9/C9</f>
        <v>5.4542990717528286E-2</v>
      </c>
      <c r="V9" s="237">
        <f t="shared" ref="V9:AC24" si="0">+M9/D9</f>
        <v>3.7684196295795593E-2</v>
      </c>
      <c r="W9" s="237">
        <f t="shared" si="0"/>
        <v>3.9809026585148038E-2</v>
      </c>
      <c r="X9" s="237" t="e">
        <f t="shared" si="0"/>
        <v>#N/A</v>
      </c>
      <c r="Y9" s="237">
        <f t="shared" si="0"/>
        <v>2.5247175141242938E-2</v>
      </c>
      <c r="Z9" s="237">
        <f t="shared" si="0"/>
        <v>1.2947865999862985E-2</v>
      </c>
      <c r="AA9" s="237">
        <f t="shared" si="0"/>
        <v>2.7363443552032265E-2</v>
      </c>
      <c r="AB9" s="237">
        <f t="shared" si="0"/>
        <v>3.3633891512809505E-3</v>
      </c>
      <c r="AC9" s="237">
        <f t="shared" si="0"/>
        <v>2.2225466223860443E-2</v>
      </c>
      <c r="AD9" s="234">
        <v>22093</v>
      </c>
      <c r="AE9" s="234">
        <v>21810</v>
      </c>
      <c r="AF9" s="234">
        <v>21827</v>
      </c>
      <c r="AG9" s="234">
        <v>21974</v>
      </c>
      <c r="AH9" s="234">
        <v>22265</v>
      </c>
      <c r="AI9" s="234">
        <v>22667</v>
      </c>
      <c r="AJ9" s="234">
        <v>23043</v>
      </c>
      <c r="AK9" s="234">
        <v>23901</v>
      </c>
      <c r="AL9" s="235">
        <v>22973</v>
      </c>
      <c r="AM9" s="236">
        <v>3097</v>
      </c>
      <c r="AN9" s="236">
        <v>2787</v>
      </c>
      <c r="AO9" s="236">
        <v>2371</v>
      </c>
      <c r="AP9" s="236" t="e">
        <v>#N/A</v>
      </c>
      <c r="AQ9" s="236">
        <v>1860</v>
      </c>
      <c r="AR9" s="236">
        <v>433</v>
      </c>
      <c r="AS9" s="236">
        <v>1583</v>
      </c>
      <c r="AT9" s="236">
        <v>372</v>
      </c>
      <c r="AU9" s="236">
        <v>378</v>
      </c>
      <c r="AV9" s="237">
        <f>+AM9/AD9</f>
        <v>0.14018014755805006</v>
      </c>
      <c r="AW9" s="237">
        <f t="shared" ref="AW9:BD24" si="1">+AN9/AE9</f>
        <v>0.12778541953232461</v>
      </c>
      <c r="AX9" s="237">
        <f t="shared" si="1"/>
        <v>0.10862692994914555</v>
      </c>
      <c r="AY9" s="237" t="e">
        <f t="shared" si="1"/>
        <v>#N/A</v>
      </c>
      <c r="AZ9" s="237">
        <f t="shared" si="1"/>
        <v>8.3539187064900072E-2</v>
      </c>
      <c r="BA9" s="237">
        <f t="shared" si="1"/>
        <v>1.910266025499625E-2</v>
      </c>
      <c r="BB9" s="237">
        <f t="shared" si="1"/>
        <v>6.8697652215423344E-2</v>
      </c>
      <c r="BC9" s="237">
        <f t="shared" si="1"/>
        <v>1.556420233463035E-2</v>
      </c>
      <c r="BD9" s="237">
        <f t="shared" si="1"/>
        <v>1.6454098289296129E-2</v>
      </c>
    </row>
    <row r="10" spans="1:56">
      <c r="A10" s="331">
        <v>102</v>
      </c>
      <c r="B10" s="45" t="s">
        <v>2</v>
      </c>
      <c r="C10" s="234">
        <v>5018</v>
      </c>
      <c r="D10" s="234">
        <v>4510</v>
      </c>
      <c r="E10" s="234">
        <v>5066</v>
      </c>
      <c r="F10" s="234">
        <v>5166</v>
      </c>
      <c r="G10" s="234">
        <v>5130</v>
      </c>
      <c r="H10" s="234">
        <v>5263</v>
      </c>
      <c r="I10" s="234">
        <v>5568</v>
      </c>
      <c r="J10" s="234">
        <v>5256</v>
      </c>
      <c r="K10" s="236">
        <v>5251</v>
      </c>
      <c r="L10" s="236">
        <v>257</v>
      </c>
      <c r="M10" s="236">
        <v>197</v>
      </c>
      <c r="N10" s="236">
        <v>223</v>
      </c>
      <c r="O10" s="236" t="e">
        <v>#N/A</v>
      </c>
      <c r="P10" s="236">
        <v>120</v>
      </c>
      <c r="Q10" s="236">
        <v>40</v>
      </c>
      <c r="R10" s="236">
        <v>90</v>
      </c>
      <c r="S10" s="236">
        <v>9</v>
      </c>
      <c r="T10" s="236">
        <v>118</v>
      </c>
      <c r="U10" s="237">
        <f t="shared" ref="U10:AC51" si="2">+L10/C10</f>
        <v>5.1215623754483859E-2</v>
      </c>
      <c r="V10" s="237">
        <f t="shared" si="0"/>
        <v>4.3680709534368069E-2</v>
      </c>
      <c r="W10" s="237">
        <f t="shared" si="0"/>
        <v>4.4018949861823926E-2</v>
      </c>
      <c r="X10" s="237" t="e">
        <f t="shared" si="0"/>
        <v>#N/A</v>
      </c>
      <c r="Y10" s="237">
        <f t="shared" si="0"/>
        <v>2.3391812865497075E-2</v>
      </c>
      <c r="Z10" s="237">
        <f t="shared" si="0"/>
        <v>7.6002280068402052E-3</v>
      </c>
      <c r="AA10" s="237">
        <f t="shared" si="0"/>
        <v>1.6163793103448277E-2</v>
      </c>
      <c r="AB10" s="237">
        <f t="shared" si="0"/>
        <v>1.7123287671232876E-3</v>
      </c>
      <c r="AC10" s="237">
        <f t="shared" si="0"/>
        <v>2.247191011235955E-2</v>
      </c>
      <c r="AD10" s="234">
        <v>3537</v>
      </c>
      <c r="AE10" s="234">
        <v>3238</v>
      </c>
      <c r="AF10" s="234">
        <v>3534</v>
      </c>
      <c r="AG10" s="234">
        <v>3419</v>
      </c>
      <c r="AH10" s="234">
        <v>3577</v>
      </c>
      <c r="AI10" s="234">
        <v>3746</v>
      </c>
      <c r="AJ10" s="234">
        <v>3926</v>
      </c>
      <c r="AK10" s="234">
        <v>4016</v>
      </c>
      <c r="AL10" s="236">
        <v>3789</v>
      </c>
      <c r="AM10" s="236">
        <v>406</v>
      </c>
      <c r="AN10" s="236">
        <v>298</v>
      </c>
      <c r="AO10" s="236">
        <v>405</v>
      </c>
      <c r="AP10" s="236" t="e">
        <v>#N/A</v>
      </c>
      <c r="AQ10" s="236">
        <v>146</v>
      </c>
      <c r="AR10" s="236">
        <v>25</v>
      </c>
      <c r="AS10" s="236">
        <v>172</v>
      </c>
      <c r="AT10" s="236">
        <v>41</v>
      </c>
      <c r="AU10" s="236">
        <v>1038</v>
      </c>
      <c r="AV10" s="237">
        <f t="shared" ref="AV10:BD51" si="3">+AM10/AD10</f>
        <v>0.1147865422674583</v>
      </c>
      <c r="AW10" s="237">
        <f t="shared" si="1"/>
        <v>9.2032118591723291E-2</v>
      </c>
      <c r="AX10" s="237">
        <f t="shared" si="1"/>
        <v>0.11460101867572156</v>
      </c>
      <c r="AY10" s="237" t="e">
        <f t="shared" si="1"/>
        <v>#N/A</v>
      </c>
      <c r="AZ10" s="237">
        <f t="shared" si="1"/>
        <v>4.0816326530612242E-2</v>
      </c>
      <c r="BA10" s="237">
        <f t="shared" si="1"/>
        <v>6.673785371062467E-3</v>
      </c>
      <c r="BB10" s="237">
        <f t="shared" si="1"/>
        <v>4.3810494141619971E-2</v>
      </c>
      <c r="BC10" s="237">
        <f t="shared" si="1"/>
        <v>1.0209163346613545E-2</v>
      </c>
      <c r="BD10" s="237">
        <f t="shared" si="1"/>
        <v>0.27395091053048298</v>
      </c>
    </row>
    <row r="11" spans="1:56">
      <c r="A11" s="331">
        <v>103</v>
      </c>
      <c r="B11" s="45" t="s">
        <v>3</v>
      </c>
      <c r="C11" s="234">
        <v>19190</v>
      </c>
      <c r="D11" s="234">
        <v>18682</v>
      </c>
      <c r="E11" s="234">
        <v>18473</v>
      </c>
      <c r="F11" s="234">
        <v>17947</v>
      </c>
      <c r="G11" s="234">
        <v>18329</v>
      </c>
      <c r="H11" s="234">
        <v>18861</v>
      </c>
      <c r="I11" s="234">
        <v>18683</v>
      </c>
      <c r="J11" s="234">
        <v>18286</v>
      </c>
      <c r="K11" s="236">
        <v>17779</v>
      </c>
      <c r="L11" s="236">
        <v>850</v>
      </c>
      <c r="M11" s="236">
        <v>626</v>
      </c>
      <c r="N11" s="236">
        <v>642</v>
      </c>
      <c r="O11" s="236" t="e">
        <v>#N/A</v>
      </c>
      <c r="P11" s="236">
        <v>381</v>
      </c>
      <c r="Q11" s="236">
        <v>77</v>
      </c>
      <c r="R11" s="236">
        <v>337</v>
      </c>
      <c r="S11" s="236">
        <v>17</v>
      </c>
      <c r="T11" s="236">
        <v>362</v>
      </c>
      <c r="U11" s="237">
        <f t="shared" si="2"/>
        <v>4.4293903074517978E-2</v>
      </c>
      <c r="V11" s="237">
        <f t="shared" si="0"/>
        <v>3.3508189701316776E-2</v>
      </c>
      <c r="W11" s="237">
        <f t="shared" si="0"/>
        <v>3.4753423915985494E-2</v>
      </c>
      <c r="X11" s="237" t="e">
        <f t="shared" si="0"/>
        <v>#N/A</v>
      </c>
      <c r="Y11" s="237">
        <f t="shared" si="0"/>
        <v>2.0786731409242185E-2</v>
      </c>
      <c r="Z11" s="237">
        <f t="shared" si="0"/>
        <v>4.0824982768676108E-3</v>
      </c>
      <c r="AA11" s="237">
        <f t="shared" si="0"/>
        <v>1.8037788363753145E-2</v>
      </c>
      <c r="AB11" s="237">
        <f t="shared" si="0"/>
        <v>9.2967297385978349E-4</v>
      </c>
      <c r="AC11" s="237">
        <f t="shared" si="0"/>
        <v>2.0361100174363014E-2</v>
      </c>
      <c r="AD11" s="234">
        <v>16382</v>
      </c>
      <c r="AE11" s="234">
        <v>16801</v>
      </c>
      <c r="AF11" s="234">
        <v>15805</v>
      </c>
      <c r="AG11" s="234">
        <v>16691</v>
      </c>
      <c r="AH11" s="234">
        <v>17183</v>
      </c>
      <c r="AI11" s="234">
        <v>18187</v>
      </c>
      <c r="AJ11" s="234">
        <v>18784</v>
      </c>
      <c r="AK11" s="234">
        <v>19039</v>
      </c>
      <c r="AL11" s="236">
        <v>18579</v>
      </c>
      <c r="AM11" s="236">
        <v>2163</v>
      </c>
      <c r="AN11" s="236">
        <v>2007</v>
      </c>
      <c r="AO11" s="236">
        <v>2159</v>
      </c>
      <c r="AP11" s="236" t="e">
        <v>#N/A</v>
      </c>
      <c r="AQ11" s="236">
        <v>1846</v>
      </c>
      <c r="AR11" s="236">
        <v>392</v>
      </c>
      <c r="AS11" s="236">
        <v>1240</v>
      </c>
      <c r="AT11" s="236">
        <v>210</v>
      </c>
      <c r="AU11" s="236">
        <v>159</v>
      </c>
      <c r="AV11" s="237">
        <f t="shared" si="3"/>
        <v>0.13203516054205836</v>
      </c>
      <c r="AW11" s="237">
        <f t="shared" si="1"/>
        <v>0.11945717516814475</v>
      </c>
      <c r="AX11" s="237">
        <f t="shared" si="1"/>
        <v>0.13660234103131921</v>
      </c>
      <c r="AY11" s="237" t="e">
        <f t="shared" si="1"/>
        <v>#N/A</v>
      </c>
      <c r="AZ11" s="237">
        <f t="shared" si="1"/>
        <v>0.10743176395274399</v>
      </c>
      <c r="BA11" s="237">
        <f t="shared" si="1"/>
        <v>2.1553857150712046E-2</v>
      </c>
      <c r="BB11" s="237">
        <f t="shared" si="1"/>
        <v>6.601362862010221E-2</v>
      </c>
      <c r="BC11" s="237">
        <f t="shared" si="1"/>
        <v>1.1029991070959609E-2</v>
      </c>
      <c r="BD11" s="237">
        <f t="shared" si="1"/>
        <v>8.5580494106248985E-3</v>
      </c>
    </row>
    <row r="12" spans="1:56">
      <c r="A12" s="331">
        <v>104</v>
      </c>
      <c r="B12" s="45" t="s">
        <v>4</v>
      </c>
      <c r="C12" s="234">
        <v>2902</v>
      </c>
      <c r="D12" s="234">
        <v>2901</v>
      </c>
      <c r="E12" s="234">
        <v>2861</v>
      </c>
      <c r="F12" s="234">
        <v>2903</v>
      </c>
      <c r="G12" s="234">
        <v>2966</v>
      </c>
      <c r="H12" s="234">
        <v>3007</v>
      </c>
      <c r="I12" s="234">
        <v>3001</v>
      </c>
      <c r="J12" s="234">
        <v>2800</v>
      </c>
      <c r="K12" s="236">
        <v>2928</v>
      </c>
      <c r="L12" s="236">
        <v>72</v>
      </c>
      <c r="M12" s="236">
        <v>57</v>
      </c>
      <c r="N12" s="236">
        <v>45</v>
      </c>
      <c r="O12" s="236" t="e">
        <v>#N/A</v>
      </c>
      <c r="P12" s="236">
        <v>37</v>
      </c>
      <c r="Q12" s="236">
        <v>20</v>
      </c>
      <c r="R12" s="236">
        <v>42</v>
      </c>
      <c r="S12" s="236">
        <v>2</v>
      </c>
      <c r="T12" s="236">
        <v>40</v>
      </c>
      <c r="U12" s="237">
        <f t="shared" si="2"/>
        <v>2.4810475534114404E-2</v>
      </c>
      <c r="V12" s="237">
        <f t="shared" si="0"/>
        <v>1.9648397104446741E-2</v>
      </c>
      <c r="W12" s="237">
        <f t="shared" si="0"/>
        <v>1.5728766165676335E-2</v>
      </c>
      <c r="X12" s="237" t="e">
        <f t="shared" si="0"/>
        <v>#N/A</v>
      </c>
      <c r="Y12" s="237">
        <f t="shared" si="0"/>
        <v>1.2474713418745786E-2</v>
      </c>
      <c r="Z12" s="237">
        <f t="shared" si="0"/>
        <v>6.6511473229132027E-3</v>
      </c>
      <c r="AA12" s="237">
        <f t="shared" si="0"/>
        <v>1.3995334888370544E-2</v>
      </c>
      <c r="AB12" s="237">
        <f t="shared" si="0"/>
        <v>7.1428571428571429E-4</v>
      </c>
      <c r="AC12" s="237">
        <f t="shared" si="0"/>
        <v>1.3661202185792349E-2</v>
      </c>
      <c r="AD12" s="234">
        <v>3837</v>
      </c>
      <c r="AE12" s="234">
        <v>3630</v>
      </c>
      <c r="AF12" s="234">
        <v>3489</v>
      </c>
      <c r="AG12" s="234">
        <v>3342</v>
      </c>
      <c r="AH12" s="234">
        <v>3491</v>
      </c>
      <c r="AI12" s="234">
        <v>3521</v>
      </c>
      <c r="AJ12" s="234">
        <v>3539</v>
      </c>
      <c r="AK12" s="234">
        <v>3689</v>
      </c>
      <c r="AL12" s="236">
        <v>3432</v>
      </c>
      <c r="AM12" s="236">
        <v>413</v>
      </c>
      <c r="AN12" s="236">
        <v>382</v>
      </c>
      <c r="AO12" s="236">
        <v>634</v>
      </c>
      <c r="AP12" s="236" t="e">
        <v>#N/A</v>
      </c>
      <c r="AQ12" s="236">
        <v>138</v>
      </c>
      <c r="AR12" s="236">
        <v>5</v>
      </c>
      <c r="AS12" s="236">
        <v>171</v>
      </c>
      <c r="AT12" s="236">
        <v>39</v>
      </c>
      <c r="AU12" s="236">
        <v>29</v>
      </c>
      <c r="AV12" s="237">
        <f t="shared" si="3"/>
        <v>0.10763617409434453</v>
      </c>
      <c r="AW12" s="237">
        <f t="shared" si="1"/>
        <v>0.10523415977961433</v>
      </c>
      <c r="AX12" s="237">
        <f t="shared" si="1"/>
        <v>0.18171395815419891</v>
      </c>
      <c r="AY12" s="237" t="e">
        <f t="shared" si="1"/>
        <v>#N/A</v>
      </c>
      <c r="AZ12" s="237">
        <f t="shared" si="1"/>
        <v>3.953022056717273E-2</v>
      </c>
      <c r="BA12" s="237">
        <f t="shared" si="1"/>
        <v>1.4200511218403862E-3</v>
      </c>
      <c r="BB12" s="237">
        <f t="shared" si="1"/>
        <v>4.8318734105679571E-2</v>
      </c>
      <c r="BC12" s="237">
        <f t="shared" si="1"/>
        <v>1.057197072377338E-2</v>
      </c>
      <c r="BD12" s="237">
        <f t="shared" si="1"/>
        <v>8.44988344988345E-3</v>
      </c>
    </row>
    <row r="13" spans="1:56">
      <c r="A13" s="331">
        <v>105</v>
      </c>
      <c r="B13" s="45" t="s">
        <v>5</v>
      </c>
      <c r="C13" s="234">
        <v>1596</v>
      </c>
      <c r="D13" s="234">
        <v>1587</v>
      </c>
      <c r="E13" s="234">
        <v>1592</v>
      </c>
      <c r="F13" s="234">
        <v>1599</v>
      </c>
      <c r="G13" s="234">
        <v>1583</v>
      </c>
      <c r="H13" s="234">
        <v>1642</v>
      </c>
      <c r="I13" s="234">
        <v>1596</v>
      </c>
      <c r="J13" s="234">
        <v>1596</v>
      </c>
      <c r="K13" s="236">
        <v>1562</v>
      </c>
      <c r="L13" s="236">
        <v>34</v>
      </c>
      <c r="M13" s="236">
        <v>19</v>
      </c>
      <c r="N13" s="236">
        <v>15</v>
      </c>
      <c r="O13" s="236" t="e">
        <v>#N/A</v>
      </c>
      <c r="P13" s="236">
        <v>13</v>
      </c>
      <c r="Q13" s="236">
        <v>6</v>
      </c>
      <c r="R13" s="236">
        <v>4</v>
      </c>
      <c r="S13" s="236">
        <v>0</v>
      </c>
      <c r="T13" s="236">
        <v>13</v>
      </c>
      <c r="U13" s="237">
        <f t="shared" si="2"/>
        <v>2.1303258145363407E-2</v>
      </c>
      <c r="V13" s="237">
        <f t="shared" si="0"/>
        <v>1.1972274732199117E-2</v>
      </c>
      <c r="W13" s="237">
        <f t="shared" si="0"/>
        <v>9.4221105527638183E-3</v>
      </c>
      <c r="X13" s="237" t="e">
        <f t="shared" si="0"/>
        <v>#N/A</v>
      </c>
      <c r="Y13" s="237">
        <f t="shared" si="0"/>
        <v>8.2122552116234999E-3</v>
      </c>
      <c r="Z13" s="237">
        <f t="shared" si="0"/>
        <v>3.6540803897685747E-3</v>
      </c>
      <c r="AA13" s="237">
        <f t="shared" si="0"/>
        <v>2.5062656641604009E-3</v>
      </c>
      <c r="AB13" s="237">
        <f t="shared" si="0"/>
        <v>0</v>
      </c>
      <c r="AC13" s="237">
        <f t="shared" si="0"/>
        <v>8.3226632522407171E-3</v>
      </c>
      <c r="AD13" s="234">
        <v>1164</v>
      </c>
      <c r="AE13" s="234">
        <v>1142</v>
      </c>
      <c r="AF13" s="234">
        <v>1031</v>
      </c>
      <c r="AG13" s="234">
        <v>1010</v>
      </c>
      <c r="AH13" s="234">
        <v>937</v>
      </c>
      <c r="AI13" s="234">
        <v>996</v>
      </c>
      <c r="AJ13" s="234">
        <v>922</v>
      </c>
      <c r="AK13" s="234">
        <v>928</v>
      </c>
      <c r="AL13" s="236">
        <v>882</v>
      </c>
      <c r="AM13" s="236">
        <v>78</v>
      </c>
      <c r="AN13" s="236">
        <v>37</v>
      </c>
      <c r="AO13" s="236">
        <v>51</v>
      </c>
      <c r="AP13" s="236" t="e">
        <v>#N/A</v>
      </c>
      <c r="AQ13" s="236">
        <v>80</v>
      </c>
      <c r="AR13" s="236">
        <v>12</v>
      </c>
      <c r="AS13" s="236">
        <v>15</v>
      </c>
      <c r="AT13" s="236">
        <v>4</v>
      </c>
      <c r="AU13" s="236">
        <v>118</v>
      </c>
      <c r="AV13" s="237">
        <f t="shared" si="3"/>
        <v>6.7010309278350513E-2</v>
      </c>
      <c r="AW13" s="237">
        <f t="shared" si="1"/>
        <v>3.2399299474605951E-2</v>
      </c>
      <c r="AX13" s="237">
        <f t="shared" si="1"/>
        <v>4.9466537342386034E-2</v>
      </c>
      <c r="AY13" s="237" t="e">
        <f t="shared" si="1"/>
        <v>#N/A</v>
      </c>
      <c r="AZ13" s="237">
        <f t="shared" si="1"/>
        <v>8.537886872998933E-2</v>
      </c>
      <c r="BA13" s="237">
        <f t="shared" si="1"/>
        <v>1.2048192771084338E-2</v>
      </c>
      <c r="BB13" s="237">
        <f t="shared" si="1"/>
        <v>1.6268980477223426E-2</v>
      </c>
      <c r="BC13" s="237">
        <f t="shared" si="1"/>
        <v>4.3103448275862068E-3</v>
      </c>
      <c r="BD13" s="237">
        <f t="shared" si="1"/>
        <v>0.13378684807256236</v>
      </c>
    </row>
    <row r="14" spans="1:56">
      <c r="A14" s="331">
        <v>106</v>
      </c>
      <c r="B14" s="45" t="s">
        <v>6</v>
      </c>
      <c r="C14" s="234">
        <v>5332</v>
      </c>
      <c r="D14" s="234">
        <v>5217</v>
      </c>
      <c r="E14" s="234">
        <v>5130</v>
      </c>
      <c r="F14" s="234">
        <v>4964</v>
      </c>
      <c r="G14" s="234">
        <v>5112</v>
      </c>
      <c r="H14" s="234">
        <v>5164</v>
      </c>
      <c r="I14" s="234">
        <v>5115</v>
      </c>
      <c r="J14" s="234">
        <v>4988</v>
      </c>
      <c r="K14" s="236">
        <v>4856</v>
      </c>
      <c r="L14" s="236">
        <v>237</v>
      </c>
      <c r="M14" s="236">
        <v>159</v>
      </c>
      <c r="N14" s="236">
        <v>177</v>
      </c>
      <c r="O14" s="236" t="e">
        <v>#N/A</v>
      </c>
      <c r="P14" s="236">
        <v>62</v>
      </c>
      <c r="Q14" s="236">
        <v>35</v>
      </c>
      <c r="R14" s="236">
        <v>63</v>
      </c>
      <c r="S14" s="236">
        <v>8</v>
      </c>
      <c r="T14" s="236">
        <v>55</v>
      </c>
      <c r="U14" s="237">
        <f t="shared" si="2"/>
        <v>4.4448612153038261E-2</v>
      </c>
      <c r="V14" s="237">
        <f t="shared" si="0"/>
        <v>3.0477285796434734E-2</v>
      </c>
      <c r="W14" s="237">
        <f t="shared" si="0"/>
        <v>3.4502923976608188E-2</v>
      </c>
      <c r="X14" s="237" t="e">
        <f t="shared" si="0"/>
        <v>#N/A</v>
      </c>
      <c r="Y14" s="237">
        <f t="shared" si="0"/>
        <v>1.2128325508607199E-2</v>
      </c>
      <c r="Z14" s="237">
        <f t="shared" si="0"/>
        <v>6.7776917118512782E-3</v>
      </c>
      <c r="AA14" s="237">
        <f t="shared" si="0"/>
        <v>1.2316715542521995E-2</v>
      </c>
      <c r="AB14" s="237">
        <f t="shared" si="0"/>
        <v>1.6038492381716118E-3</v>
      </c>
      <c r="AC14" s="237">
        <f t="shared" si="0"/>
        <v>1.1326194398682043E-2</v>
      </c>
      <c r="AD14" s="234">
        <v>3399</v>
      </c>
      <c r="AE14" s="234">
        <v>3607</v>
      </c>
      <c r="AF14" s="234">
        <v>3468</v>
      </c>
      <c r="AG14" s="234">
        <v>3483</v>
      </c>
      <c r="AH14" s="234">
        <v>3534</v>
      </c>
      <c r="AI14" s="234">
        <v>3659</v>
      </c>
      <c r="AJ14" s="234">
        <v>3911</v>
      </c>
      <c r="AK14" s="234">
        <v>4041</v>
      </c>
      <c r="AL14" s="236">
        <v>3822</v>
      </c>
      <c r="AM14" s="236">
        <v>516</v>
      </c>
      <c r="AN14" s="236">
        <v>568</v>
      </c>
      <c r="AO14" s="236">
        <v>591</v>
      </c>
      <c r="AP14" s="236" t="e">
        <v>#N/A</v>
      </c>
      <c r="AQ14" s="236">
        <v>286</v>
      </c>
      <c r="AR14" s="236">
        <v>33</v>
      </c>
      <c r="AS14" s="236">
        <v>165</v>
      </c>
      <c r="AT14" s="236">
        <v>160</v>
      </c>
      <c r="AU14" s="236">
        <v>61</v>
      </c>
      <c r="AV14" s="237">
        <f t="shared" si="3"/>
        <v>0.15180935569285084</v>
      </c>
      <c r="AW14" s="237">
        <f t="shared" si="1"/>
        <v>0.15747158303299141</v>
      </c>
      <c r="AX14" s="237">
        <f t="shared" si="1"/>
        <v>0.17041522491349481</v>
      </c>
      <c r="AY14" s="237" t="e">
        <f t="shared" si="1"/>
        <v>#N/A</v>
      </c>
      <c r="AZ14" s="237">
        <f t="shared" si="1"/>
        <v>8.0928126768534239E-2</v>
      </c>
      <c r="BA14" s="237">
        <f t="shared" si="1"/>
        <v>9.018857611369226E-3</v>
      </c>
      <c r="BB14" s="237">
        <f t="shared" si="1"/>
        <v>4.2188698542572234E-2</v>
      </c>
      <c r="BC14" s="237">
        <f t="shared" si="1"/>
        <v>3.9594159861420439E-2</v>
      </c>
      <c r="BD14" s="237">
        <f t="shared" si="1"/>
        <v>1.5960230245944531E-2</v>
      </c>
    </row>
    <row r="15" spans="1:56">
      <c r="A15" s="331">
        <v>107</v>
      </c>
      <c r="B15" s="45" t="s">
        <v>7</v>
      </c>
      <c r="C15" s="234">
        <v>2126</v>
      </c>
      <c r="D15" s="234">
        <v>2090</v>
      </c>
      <c r="E15" s="234">
        <v>2201</v>
      </c>
      <c r="F15" s="234">
        <v>2246</v>
      </c>
      <c r="G15" s="234">
        <v>2216</v>
      </c>
      <c r="H15" s="234">
        <v>2396</v>
      </c>
      <c r="I15" s="234">
        <v>2564</v>
      </c>
      <c r="J15" s="234">
        <v>2373</v>
      </c>
      <c r="K15" s="236">
        <v>2403</v>
      </c>
      <c r="L15" s="236">
        <v>85</v>
      </c>
      <c r="M15" s="236">
        <v>66</v>
      </c>
      <c r="N15" s="236">
        <v>45</v>
      </c>
      <c r="O15" s="236" t="e">
        <v>#N/A</v>
      </c>
      <c r="P15" s="236">
        <v>32</v>
      </c>
      <c r="Q15" s="236">
        <v>5</v>
      </c>
      <c r="R15" s="236">
        <v>20</v>
      </c>
      <c r="S15" s="236">
        <v>1</v>
      </c>
      <c r="T15" s="236">
        <v>25</v>
      </c>
      <c r="U15" s="237">
        <f t="shared" si="2"/>
        <v>3.9981185324553151E-2</v>
      </c>
      <c r="V15" s="237">
        <f t="shared" si="0"/>
        <v>3.1578947368421054E-2</v>
      </c>
      <c r="W15" s="237">
        <f t="shared" si="0"/>
        <v>2.0445252158109949E-2</v>
      </c>
      <c r="X15" s="237" t="e">
        <f t="shared" si="0"/>
        <v>#N/A</v>
      </c>
      <c r="Y15" s="237">
        <f t="shared" si="0"/>
        <v>1.444043321299639E-2</v>
      </c>
      <c r="Z15" s="237">
        <f t="shared" si="0"/>
        <v>2.0868113522537562E-3</v>
      </c>
      <c r="AA15" s="237">
        <f t="shared" si="0"/>
        <v>7.8003120124804995E-3</v>
      </c>
      <c r="AB15" s="237">
        <f t="shared" si="0"/>
        <v>4.2140750105351877E-4</v>
      </c>
      <c r="AC15" s="237">
        <f t="shared" si="0"/>
        <v>1.0403662089055347E-2</v>
      </c>
      <c r="AD15" s="234">
        <v>1571</v>
      </c>
      <c r="AE15" s="234">
        <v>1641</v>
      </c>
      <c r="AF15" s="234">
        <v>1611</v>
      </c>
      <c r="AG15" s="234">
        <v>1582</v>
      </c>
      <c r="AH15" s="234">
        <v>1557</v>
      </c>
      <c r="AI15" s="234">
        <v>1691</v>
      </c>
      <c r="AJ15" s="234">
        <v>1721</v>
      </c>
      <c r="AK15" s="234">
        <v>1718</v>
      </c>
      <c r="AL15" s="236">
        <v>1716</v>
      </c>
      <c r="AM15" s="236">
        <v>165</v>
      </c>
      <c r="AN15" s="236">
        <v>179</v>
      </c>
      <c r="AO15" s="236">
        <v>197</v>
      </c>
      <c r="AP15" s="236" t="e">
        <v>#N/A</v>
      </c>
      <c r="AQ15" s="236">
        <v>142</v>
      </c>
      <c r="AR15" s="236">
        <v>34</v>
      </c>
      <c r="AS15" s="236">
        <v>13</v>
      </c>
      <c r="AT15" s="236">
        <v>43</v>
      </c>
      <c r="AU15" s="236">
        <v>451</v>
      </c>
      <c r="AV15" s="237">
        <f t="shared" si="3"/>
        <v>0.10502864417568428</v>
      </c>
      <c r="AW15" s="237">
        <f t="shared" si="1"/>
        <v>0.10907982937233394</v>
      </c>
      <c r="AX15" s="237">
        <f t="shared" si="1"/>
        <v>0.12228429546865301</v>
      </c>
      <c r="AY15" s="237" t="e">
        <f t="shared" si="1"/>
        <v>#N/A</v>
      </c>
      <c r="AZ15" s="237">
        <f t="shared" si="1"/>
        <v>9.1201027617212591E-2</v>
      </c>
      <c r="BA15" s="237">
        <f t="shared" si="1"/>
        <v>2.0106445890005913E-2</v>
      </c>
      <c r="BB15" s="237">
        <f t="shared" si="1"/>
        <v>7.5537478210342826E-3</v>
      </c>
      <c r="BC15" s="237">
        <f t="shared" si="1"/>
        <v>2.5029103608847497E-2</v>
      </c>
      <c r="BD15" s="237">
        <f t="shared" si="1"/>
        <v>0.26282051282051283</v>
      </c>
    </row>
    <row r="16" spans="1:56">
      <c r="A16" s="331">
        <v>108</v>
      </c>
      <c r="B16" s="45" t="s">
        <v>8</v>
      </c>
      <c r="C16" s="234">
        <v>7679</v>
      </c>
      <c r="D16" s="234">
        <v>7532</v>
      </c>
      <c r="E16" s="234">
        <v>7677</v>
      </c>
      <c r="F16" s="234">
        <v>7713</v>
      </c>
      <c r="G16" s="234">
        <v>7932</v>
      </c>
      <c r="H16" s="234">
        <v>8351</v>
      </c>
      <c r="I16" s="234">
        <v>8183</v>
      </c>
      <c r="J16" s="234">
        <v>8049</v>
      </c>
      <c r="K16" s="236">
        <v>8028</v>
      </c>
      <c r="L16" s="236">
        <v>360</v>
      </c>
      <c r="M16" s="236">
        <v>269</v>
      </c>
      <c r="N16" s="236">
        <v>228</v>
      </c>
      <c r="O16" s="236" t="e">
        <v>#N/A</v>
      </c>
      <c r="P16" s="236">
        <v>227</v>
      </c>
      <c r="Q16" s="236">
        <v>69</v>
      </c>
      <c r="R16" s="236">
        <v>223</v>
      </c>
      <c r="S16" s="236">
        <v>31</v>
      </c>
      <c r="T16" s="236">
        <v>196</v>
      </c>
      <c r="U16" s="237">
        <f t="shared" si="2"/>
        <v>4.688110431045709E-2</v>
      </c>
      <c r="V16" s="237">
        <f t="shared" si="0"/>
        <v>3.5714285714285712E-2</v>
      </c>
      <c r="W16" s="237">
        <f t="shared" si="0"/>
        <v>2.9699101211410707E-2</v>
      </c>
      <c r="X16" s="237" t="e">
        <f t="shared" si="0"/>
        <v>#N/A</v>
      </c>
      <c r="Y16" s="237">
        <f t="shared" si="0"/>
        <v>2.8618255168935954E-2</v>
      </c>
      <c r="Z16" s="237">
        <f t="shared" si="0"/>
        <v>8.262483534905999E-3</v>
      </c>
      <c r="AA16" s="237">
        <f t="shared" si="0"/>
        <v>2.7251619210558475E-2</v>
      </c>
      <c r="AB16" s="237">
        <f t="shared" si="0"/>
        <v>3.8514101130575225E-3</v>
      </c>
      <c r="AC16" s="237">
        <f t="shared" si="0"/>
        <v>2.4414549078226207E-2</v>
      </c>
      <c r="AD16" s="234">
        <v>6251</v>
      </c>
      <c r="AE16" s="234">
        <v>6085</v>
      </c>
      <c r="AF16" s="234">
        <v>6138</v>
      </c>
      <c r="AG16" s="234">
        <v>6234</v>
      </c>
      <c r="AH16" s="234">
        <v>6447</v>
      </c>
      <c r="AI16" s="234">
        <v>6684</v>
      </c>
      <c r="AJ16" s="234">
        <v>7232</v>
      </c>
      <c r="AK16" s="234">
        <v>7788</v>
      </c>
      <c r="AL16" s="236">
        <v>7501</v>
      </c>
      <c r="AM16" s="236">
        <v>795</v>
      </c>
      <c r="AN16" s="236">
        <v>821</v>
      </c>
      <c r="AO16" s="236">
        <v>709</v>
      </c>
      <c r="AP16" s="236" t="e">
        <v>#N/A</v>
      </c>
      <c r="AQ16" s="236">
        <v>624</v>
      </c>
      <c r="AR16" s="236">
        <v>212</v>
      </c>
      <c r="AS16" s="236">
        <v>459</v>
      </c>
      <c r="AT16" s="236">
        <v>319</v>
      </c>
      <c r="AU16" s="236">
        <v>292</v>
      </c>
      <c r="AV16" s="237">
        <f t="shared" si="3"/>
        <v>0.12717965125579908</v>
      </c>
      <c r="AW16" s="237">
        <f t="shared" si="1"/>
        <v>0.13492193919474116</v>
      </c>
      <c r="AX16" s="237">
        <f t="shared" si="1"/>
        <v>0.11550993809058326</v>
      </c>
      <c r="AY16" s="237" t="e">
        <f t="shared" si="1"/>
        <v>#N/A</v>
      </c>
      <c r="AZ16" s="237">
        <f t="shared" si="1"/>
        <v>9.6789204281060956E-2</v>
      </c>
      <c r="BA16" s="237">
        <f t="shared" si="1"/>
        <v>3.1717534410532613E-2</v>
      </c>
      <c r="BB16" s="237">
        <f t="shared" si="1"/>
        <v>6.3467920353982299E-2</v>
      </c>
      <c r="BC16" s="237">
        <f t="shared" si="1"/>
        <v>4.0960451977401127E-2</v>
      </c>
      <c r="BD16" s="237">
        <f t="shared" si="1"/>
        <v>3.8928142914278097E-2</v>
      </c>
    </row>
    <row r="17" spans="1:56">
      <c r="A17" s="331">
        <v>109</v>
      </c>
      <c r="B17" s="45" t="s">
        <v>9</v>
      </c>
      <c r="C17" s="234">
        <v>3849</v>
      </c>
      <c r="D17" s="234">
        <v>3928</v>
      </c>
      <c r="E17" s="234">
        <v>3976</v>
      </c>
      <c r="F17" s="234">
        <v>4041</v>
      </c>
      <c r="G17" s="234">
        <v>4102</v>
      </c>
      <c r="H17" s="234">
        <v>4124</v>
      </c>
      <c r="I17" s="234">
        <v>4256</v>
      </c>
      <c r="J17" s="234">
        <v>4316</v>
      </c>
      <c r="K17" s="236">
        <v>4279</v>
      </c>
      <c r="L17" s="236">
        <v>167</v>
      </c>
      <c r="M17" s="236">
        <v>106</v>
      </c>
      <c r="N17" s="236">
        <v>86</v>
      </c>
      <c r="O17" s="236" t="e">
        <v>#N/A</v>
      </c>
      <c r="P17" s="236">
        <v>91</v>
      </c>
      <c r="Q17" s="236">
        <v>43</v>
      </c>
      <c r="R17" s="236">
        <v>140</v>
      </c>
      <c r="S17" s="236">
        <v>4</v>
      </c>
      <c r="T17" s="236">
        <v>86</v>
      </c>
      <c r="U17" s="237">
        <f t="shared" si="2"/>
        <v>4.3387892959210188E-2</v>
      </c>
      <c r="V17" s="237">
        <f t="shared" si="0"/>
        <v>2.6985743380855399E-2</v>
      </c>
      <c r="W17" s="237">
        <f t="shared" si="0"/>
        <v>2.1629778672032193E-2</v>
      </c>
      <c r="X17" s="237" t="e">
        <f t="shared" si="0"/>
        <v>#N/A</v>
      </c>
      <c r="Y17" s="237">
        <f t="shared" si="0"/>
        <v>2.2184300341296929E-2</v>
      </c>
      <c r="Z17" s="237">
        <f t="shared" si="0"/>
        <v>1.0426770126091174E-2</v>
      </c>
      <c r="AA17" s="237">
        <f t="shared" si="0"/>
        <v>3.2894736842105261E-2</v>
      </c>
      <c r="AB17" s="237">
        <f t="shared" si="0"/>
        <v>9.2678405931417981E-4</v>
      </c>
      <c r="AC17" s="237">
        <f t="shared" si="0"/>
        <v>2.009815377424632E-2</v>
      </c>
      <c r="AD17" s="234">
        <v>3248</v>
      </c>
      <c r="AE17" s="234">
        <v>3039</v>
      </c>
      <c r="AF17" s="234">
        <v>3331</v>
      </c>
      <c r="AG17" s="234">
        <v>3206</v>
      </c>
      <c r="AH17" s="234">
        <v>2992</v>
      </c>
      <c r="AI17" s="234">
        <v>3360</v>
      </c>
      <c r="AJ17" s="234">
        <v>3268</v>
      </c>
      <c r="AK17" s="234">
        <v>3381</v>
      </c>
      <c r="AL17" s="236">
        <v>3278</v>
      </c>
      <c r="AM17" s="236">
        <v>359</v>
      </c>
      <c r="AN17" s="236">
        <v>265</v>
      </c>
      <c r="AO17" s="236">
        <v>300</v>
      </c>
      <c r="AP17" s="236" t="e">
        <v>#N/A</v>
      </c>
      <c r="AQ17" s="236">
        <v>192</v>
      </c>
      <c r="AR17" s="236">
        <v>1</v>
      </c>
      <c r="AS17" s="236">
        <v>31</v>
      </c>
      <c r="AT17" s="236">
        <v>7</v>
      </c>
      <c r="AU17" s="236">
        <v>279</v>
      </c>
      <c r="AV17" s="237">
        <f t="shared" si="3"/>
        <v>0.1105295566502463</v>
      </c>
      <c r="AW17" s="237">
        <f t="shared" si="1"/>
        <v>8.7199736755511681E-2</v>
      </c>
      <c r="AX17" s="237">
        <f t="shared" si="1"/>
        <v>9.0063044130891626E-2</v>
      </c>
      <c r="AY17" s="237" t="e">
        <f t="shared" si="1"/>
        <v>#N/A</v>
      </c>
      <c r="AZ17" s="237">
        <f t="shared" si="1"/>
        <v>6.4171122994652413E-2</v>
      </c>
      <c r="BA17" s="237">
        <f t="shared" si="1"/>
        <v>2.9761904761904765E-4</v>
      </c>
      <c r="BB17" s="237">
        <f t="shared" si="1"/>
        <v>9.4859241126070987E-3</v>
      </c>
      <c r="BC17" s="237">
        <f t="shared" si="1"/>
        <v>2.070393374741201E-3</v>
      </c>
      <c r="BD17" s="237">
        <f t="shared" si="1"/>
        <v>8.5112873703477726E-2</v>
      </c>
    </row>
    <row r="18" spans="1:56">
      <c r="A18" s="331">
        <v>110</v>
      </c>
      <c r="B18" s="45" t="s">
        <v>10</v>
      </c>
      <c r="C18" s="234">
        <v>7886</v>
      </c>
      <c r="D18" s="234">
        <v>7876</v>
      </c>
      <c r="E18" s="234">
        <v>7754</v>
      </c>
      <c r="F18" s="234">
        <v>7594</v>
      </c>
      <c r="G18" s="234">
        <v>7886</v>
      </c>
      <c r="H18" s="234">
        <v>8193</v>
      </c>
      <c r="I18" s="234">
        <v>8118</v>
      </c>
      <c r="J18" s="234">
        <v>7949</v>
      </c>
      <c r="K18" s="236">
        <v>7839</v>
      </c>
      <c r="L18" s="236">
        <v>588</v>
      </c>
      <c r="M18" s="236">
        <v>409</v>
      </c>
      <c r="N18" s="236">
        <v>494</v>
      </c>
      <c r="O18" s="236" t="e">
        <v>#N/A</v>
      </c>
      <c r="P18" s="236">
        <v>347</v>
      </c>
      <c r="Q18" s="236">
        <v>94</v>
      </c>
      <c r="R18" s="236">
        <v>293</v>
      </c>
      <c r="S18" s="236">
        <v>30</v>
      </c>
      <c r="T18" s="236">
        <v>332</v>
      </c>
      <c r="U18" s="237">
        <f t="shared" si="2"/>
        <v>7.4562515850874964E-2</v>
      </c>
      <c r="V18" s="237">
        <f t="shared" si="0"/>
        <v>5.192991366175724E-2</v>
      </c>
      <c r="W18" s="237">
        <f t="shared" si="0"/>
        <v>6.3709053391797776E-2</v>
      </c>
      <c r="X18" s="237" t="e">
        <f t="shared" si="0"/>
        <v>#N/A</v>
      </c>
      <c r="Y18" s="237">
        <f t="shared" si="0"/>
        <v>4.4002028911995943E-2</v>
      </c>
      <c r="Z18" s="237">
        <f t="shared" si="0"/>
        <v>1.1473208836811912E-2</v>
      </c>
      <c r="AA18" s="237">
        <f t="shared" si="0"/>
        <v>3.6092633653609263E-2</v>
      </c>
      <c r="AB18" s="237">
        <f t="shared" si="0"/>
        <v>3.7740596301421561E-3</v>
      </c>
      <c r="AC18" s="237">
        <f t="shared" si="0"/>
        <v>4.2352340859803543E-2</v>
      </c>
      <c r="AD18" s="234">
        <v>4104</v>
      </c>
      <c r="AE18" s="234">
        <v>4324</v>
      </c>
      <c r="AF18" s="234">
        <v>4472</v>
      </c>
      <c r="AG18" s="234">
        <v>4498</v>
      </c>
      <c r="AH18" s="234">
        <v>4696</v>
      </c>
      <c r="AI18" s="234">
        <v>4978</v>
      </c>
      <c r="AJ18" s="234">
        <v>4977</v>
      </c>
      <c r="AK18" s="234">
        <v>5247</v>
      </c>
      <c r="AL18" s="236">
        <v>5348</v>
      </c>
      <c r="AM18" s="236">
        <v>578</v>
      </c>
      <c r="AN18" s="236">
        <v>487</v>
      </c>
      <c r="AO18" s="236">
        <v>535</v>
      </c>
      <c r="AP18" s="236" t="e">
        <v>#N/A</v>
      </c>
      <c r="AQ18" s="236">
        <v>396</v>
      </c>
      <c r="AR18" s="236">
        <v>292</v>
      </c>
      <c r="AS18" s="236">
        <v>304</v>
      </c>
      <c r="AT18" s="236">
        <v>41</v>
      </c>
      <c r="AU18" s="236">
        <v>207</v>
      </c>
      <c r="AV18" s="237">
        <f t="shared" si="3"/>
        <v>0.14083820662768032</v>
      </c>
      <c r="AW18" s="237">
        <f t="shared" si="1"/>
        <v>0.11262719703977798</v>
      </c>
      <c r="AX18" s="237">
        <f t="shared" si="1"/>
        <v>0.11963327370304115</v>
      </c>
      <c r="AY18" s="237" t="e">
        <f t="shared" si="1"/>
        <v>#N/A</v>
      </c>
      <c r="AZ18" s="237">
        <f t="shared" si="1"/>
        <v>8.4327086882453148E-2</v>
      </c>
      <c r="BA18" s="237">
        <f t="shared" si="1"/>
        <v>5.8658095620731217E-2</v>
      </c>
      <c r="BB18" s="237">
        <f t="shared" si="1"/>
        <v>6.1080972473377536E-2</v>
      </c>
      <c r="BC18" s="237">
        <f t="shared" si="1"/>
        <v>7.8139889460644169E-3</v>
      </c>
      <c r="BD18" s="237">
        <f t="shared" si="1"/>
        <v>3.8706058339566196E-2</v>
      </c>
    </row>
    <row r="19" spans="1:56">
      <c r="A19" s="331">
        <v>111</v>
      </c>
      <c r="B19" s="45" t="s">
        <v>11</v>
      </c>
      <c r="C19" s="234">
        <v>4869</v>
      </c>
      <c r="D19" s="234">
        <v>4775</v>
      </c>
      <c r="E19" s="234">
        <v>4708</v>
      </c>
      <c r="F19" s="234">
        <v>4722</v>
      </c>
      <c r="G19" s="234">
        <v>4701</v>
      </c>
      <c r="H19" s="234">
        <v>4774</v>
      </c>
      <c r="I19" s="234">
        <v>4902</v>
      </c>
      <c r="J19" s="234">
        <v>4844</v>
      </c>
      <c r="K19" s="236">
        <v>4876</v>
      </c>
      <c r="L19" s="236">
        <v>137</v>
      </c>
      <c r="M19" s="236">
        <v>126</v>
      </c>
      <c r="N19" s="236">
        <v>138</v>
      </c>
      <c r="O19" s="236" t="e">
        <v>#N/A</v>
      </c>
      <c r="P19" s="236">
        <v>65</v>
      </c>
      <c r="Q19" s="236">
        <v>37</v>
      </c>
      <c r="R19" s="236">
        <v>86</v>
      </c>
      <c r="S19" s="236">
        <v>4</v>
      </c>
      <c r="T19" s="236">
        <v>69</v>
      </c>
      <c r="U19" s="237">
        <f t="shared" si="2"/>
        <v>2.8137194495789691E-2</v>
      </c>
      <c r="V19" s="237">
        <f t="shared" si="0"/>
        <v>2.6387434554973822E-2</v>
      </c>
      <c r="W19" s="237">
        <f t="shared" si="0"/>
        <v>2.9311809685641461E-2</v>
      </c>
      <c r="X19" s="237" t="e">
        <f t="shared" si="0"/>
        <v>#N/A</v>
      </c>
      <c r="Y19" s="237">
        <f t="shared" si="0"/>
        <v>1.3826845352052754E-2</v>
      </c>
      <c r="Z19" s="237">
        <f t="shared" si="0"/>
        <v>7.7503142019271056E-3</v>
      </c>
      <c r="AA19" s="237">
        <f t="shared" si="0"/>
        <v>1.7543859649122806E-2</v>
      </c>
      <c r="AB19" s="237">
        <f t="shared" si="0"/>
        <v>8.2576383154417832E-4</v>
      </c>
      <c r="AC19" s="237">
        <f t="shared" si="0"/>
        <v>1.4150943396226415E-2</v>
      </c>
      <c r="AD19" s="234">
        <v>4318</v>
      </c>
      <c r="AE19" s="234">
        <v>4183</v>
      </c>
      <c r="AF19" s="234">
        <v>4161</v>
      </c>
      <c r="AG19" s="234">
        <v>3248</v>
      </c>
      <c r="AH19" s="234">
        <v>3237</v>
      </c>
      <c r="AI19" s="234">
        <v>3258</v>
      </c>
      <c r="AJ19" s="234">
        <v>3298</v>
      </c>
      <c r="AK19" s="234">
        <v>3400</v>
      </c>
      <c r="AL19" s="236">
        <v>3363</v>
      </c>
      <c r="AM19" s="236">
        <v>622</v>
      </c>
      <c r="AN19" s="236">
        <v>603</v>
      </c>
      <c r="AO19" s="236">
        <v>527</v>
      </c>
      <c r="AP19" s="236" t="e">
        <v>#N/A</v>
      </c>
      <c r="AQ19" s="236">
        <v>315</v>
      </c>
      <c r="AR19" s="236">
        <v>63</v>
      </c>
      <c r="AS19" s="236">
        <v>158</v>
      </c>
      <c r="AT19" s="236">
        <v>19</v>
      </c>
      <c r="AU19" s="236">
        <v>91</v>
      </c>
      <c r="AV19" s="237">
        <f t="shared" si="3"/>
        <v>0.14404817044928209</v>
      </c>
      <c r="AW19" s="237">
        <f t="shared" si="1"/>
        <v>0.14415491274205117</v>
      </c>
      <c r="AX19" s="237">
        <f t="shared" si="1"/>
        <v>0.12665224705599615</v>
      </c>
      <c r="AY19" s="237" t="e">
        <f t="shared" si="1"/>
        <v>#N/A</v>
      </c>
      <c r="AZ19" s="237">
        <f t="shared" si="1"/>
        <v>9.7312326227988882E-2</v>
      </c>
      <c r="BA19" s="237">
        <f t="shared" si="1"/>
        <v>1.9337016574585635E-2</v>
      </c>
      <c r="BB19" s="237">
        <f t="shared" si="1"/>
        <v>4.790782292298363E-2</v>
      </c>
      <c r="BC19" s="237">
        <f t="shared" si="1"/>
        <v>5.5882352941176473E-3</v>
      </c>
      <c r="BD19" s="237">
        <f t="shared" si="1"/>
        <v>2.7059173357121619E-2</v>
      </c>
    </row>
    <row r="20" spans="1:56">
      <c r="A20" s="331">
        <v>112</v>
      </c>
      <c r="B20" s="45" t="s">
        <v>12</v>
      </c>
      <c r="C20" s="234">
        <v>1993</v>
      </c>
      <c r="D20" s="234">
        <v>1938</v>
      </c>
      <c r="E20" s="234">
        <v>1940</v>
      </c>
      <c r="F20" s="234">
        <v>1943</v>
      </c>
      <c r="G20" s="234">
        <v>1914</v>
      </c>
      <c r="H20" s="234">
        <v>1969</v>
      </c>
      <c r="I20" s="234">
        <v>1959</v>
      </c>
      <c r="J20" s="234">
        <v>1948</v>
      </c>
      <c r="K20" s="236">
        <v>1900</v>
      </c>
      <c r="L20" s="236">
        <v>48</v>
      </c>
      <c r="M20" s="236">
        <v>32</v>
      </c>
      <c r="N20" s="236">
        <v>38</v>
      </c>
      <c r="O20" s="236" t="e">
        <v>#N/A</v>
      </c>
      <c r="P20" s="236">
        <v>20</v>
      </c>
      <c r="Q20" s="236">
        <v>6</v>
      </c>
      <c r="R20" s="236">
        <v>22</v>
      </c>
      <c r="S20" s="236">
        <v>2</v>
      </c>
      <c r="T20" s="236">
        <v>14</v>
      </c>
      <c r="U20" s="237">
        <f t="shared" si="2"/>
        <v>2.408429503261415E-2</v>
      </c>
      <c r="V20" s="237">
        <f t="shared" si="0"/>
        <v>1.6511867905056758E-2</v>
      </c>
      <c r="W20" s="237">
        <f t="shared" si="0"/>
        <v>1.9587628865979381E-2</v>
      </c>
      <c r="X20" s="237" t="e">
        <f t="shared" si="0"/>
        <v>#N/A</v>
      </c>
      <c r="Y20" s="237">
        <f t="shared" si="0"/>
        <v>1.0449320794148381E-2</v>
      </c>
      <c r="Z20" s="237">
        <f t="shared" si="0"/>
        <v>3.0472320975114273E-3</v>
      </c>
      <c r="AA20" s="237">
        <f t="shared" si="0"/>
        <v>1.1230219499744768E-2</v>
      </c>
      <c r="AB20" s="237">
        <f t="shared" si="0"/>
        <v>1.026694045174538E-3</v>
      </c>
      <c r="AC20" s="237">
        <f t="shared" si="0"/>
        <v>7.3684210526315788E-3</v>
      </c>
      <c r="AD20" s="234">
        <v>1996</v>
      </c>
      <c r="AE20" s="234">
        <v>1988</v>
      </c>
      <c r="AF20" s="234">
        <v>1971</v>
      </c>
      <c r="AG20" s="234">
        <v>1948</v>
      </c>
      <c r="AH20" s="234">
        <v>2065</v>
      </c>
      <c r="AI20" s="234">
        <v>2063</v>
      </c>
      <c r="AJ20" s="234">
        <v>2059</v>
      </c>
      <c r="AK20" s="234">
        <v>2115</v>
      </c>
      <c r="AL20" s="236">
        <v>2113</v>
      </c>
      <c r="AM20" s="236">
        <v>224</v>
      </c>
      <c r="AN20" s="236">
        <v>166</v>
      </c>
      <c r="AO20" s="236">
        <v>234</v>
      </c>
      <c r="AP20" s="236" t="e">
        <v>#N/A</v>
      </c>
      <c r="AQ20" s="236">
        <v>96</v>
      </c>
      <c r="AR20" s="236">
        <v>2</v>
      </c>
      <c r="AS20" s="236">
        <v>26</v>
      </c>
      <c r="AT20" s="236">
        <v>6</v>
      </c>
      <c r="AU20" s="236">
        <v>81</v>
      </c>
      <c r="AV20" s="237">
        <f t="shared" si="3"/>
        <v>0.11222444889779559</v>
      </c>
      <c r="AW20" s="237">
        <f t="shared" si="1"/>
        <v>8.350100603621731E-2</v>
      </c>
      <c r="AX20" s="237">
        <f t="shared" si="1"/>
        <v>0.11872146118721461</v>
      </c>
      <c r="AY20" s="237" t="e">
        <f t="shared" si="1"/>
        <v>#N/A</v>
      </c>
      <c r="AZ20" s="237">
        <f t="shared" si="1"/>
        <v>4.6489104116222757E-2</v>
      </c>
      <c r="BA20" s="237">
        <f t="shared" si="1"/>
        <v>9.6946194861851677E-4</v>
      </c>
      <c r="BB20" s="237">
        <f t="shared" si="1"/>
        <v>1.2627489072365225E-2</v>
      </c>
      <c r="BC20" s="237">
        <f t="shared" si="1"/>
        <v>2.8368794326241137E-3</v>
      </c>
      <c r="BD20" s="237">
        <f t="shared" si="1"/>
        <v>3.8334122101277804E-2</v>
      </c>
    </row>
    <row r="21" spans="1:56">
      <c r="A21" s="331">
        <v>113</v>
      </c>
      <c r="B21" s="45" t="s">
        <v>13</v>
      </c>
      <c r="C21" s="234">
        <v>4810</v>
      </c>
      <c r="D21" s="234">
        <v>4752</v>
      </c>
      <c r="E21" s="234">
        <v>4598</v>
      </c>
      <c r="F21" s="234">
        <v>4518</v>
      </c>
      <c r="G21" s="234">
        <v>4604</v>
      </c>
      <c r="H21" s="234">
        <v>4561</v>
      </c>
      <c r="I21" s="234">
        <v>4524</v>
      </c>
      <c r="J21" s="234">
        <v>4370</v>
      </c>
      <c r="K21" s="236">
        <v>4327</v>
      </c>
      <c r="L21" s="236">
        <v>311</v>
      </c>
      <c r="M21" s="236">
        <v>170</v>
      </c>
      <c r="N21" s="236">
        <v>188</v>
      </c>
      <c r="O21" s="236" t="e">
        <v>#N/A</v>
      </c>
      <c r="P21" s="236">
        <v>165</v>
      </c>
      <c r="Q21" s="236">
        <v>110</v>
      </c>
      <c r="R21" s="236">
        <v>213</v>
      </c>
      <c r="S21" s="236">
        <v>10</v>
      </c>
      <c r="T21" s="236">
        <v>124</v>
      </c>
      <c r="U21" s="237">
        <f t="shared" si="2"/>
        <v>6.4656964656964661E-2</v>
      </c>
      <c r="V21" s="237">
        <f t="shared" si="0"/>
        <v>3.5774410774410771E-2</v>
      </c>
      <c r="W21" s="237">
        <f t="shared" si="0"/>
        <v>4.0887342322749022E-2</v>
      </c>
      <c r="X21" s="237" t="e">
        <f t="shared" si="0"/>
        <v>#N/A</v>
      </c>
      <c r="Y21" s="237">
        <f t="shared" si="0"/>
        <v>3.5838401390095566E-2</v>
      </c>
      <c r="Z21" s="237">
        <f t="shared" si="0"/>
        <v>2.4117518088138567E-2</v>
      </c>
      <c r="AA21" s="237">
        <f t="shared" si="0"/>
        <v>4.7082228116710874E-2</v>
      </c>
      <c r="AB21" s="237">
        <f t="shared" si="0"/>
        <v>2.2883295194508009E-3</v>
      </c>
      <c r="AC21" s="237">
        <f t="shared" si="0"/>
        <v>2.8657268315229953E-2</v>
      </c>
      <c r="AD21" s="234">
        <v>2698</v>
      </c>
      <c r="AE21" s="234">
        <v>2629</v>
      </c>
      <c r="AF21" s="234">
        <v>2638</v>
      </c>
      <c r="AG21" s="234">
        <v>2665</v>
      </c>
      <c r="AH21" s="234">
        <v>2561</v>
      </c>
      <c r="AI21" s="234">
        <v>2718</v>
      </c>
      <c r="AJ21" s="234">
        <v>2651</v>
      </c>
      <c r="AK21" s="234">
        <v>2787</v>
      </c>
      <c r="AL21" s="236">
        <v>2680</v>
      </c>
      <c r="AM21" s="236">
        <v>300</v>
      </c>
      <c r="AN21" s="236">
        <v>322</v>
      </c>
      <c r="AO21" s="236">
        <v>420</v>
      </c>
      <c r="AP21" s="236" t="e">
        <v>#N/A</v>
      </c>
      <c r="AQ21" s="236">
        <v>280</v>
      </c>
      <c r="AR21" s="236">
        <v>73</v>
      </c>
      <c r="AS21" s="236">
        <v>185</v>
      </c>
      <c r="AT21" s="236">
        <v>66</v>
      </c>
      <c r="AU21" s="236">
        <v>195</v>
      </c>
      <c r="AV21" s="237">
        <f t="shared" si="3"/>
        <v>0.1111934766493699</v>
      </c>
      <c r="AW21" s="237">
        <f t="shared" si="1"/>
        <v>0.12248003042982122</v>
      </c>
      <c r="AX21" s="237">
        <f t="shared" si="1"/>
        <v>0.15921152388172857</v>
      </c>
      <c r="AY21" s="237" t="e">
        <f t="shared" si="1"/>
        <v>#N/A</v>
      </c>
      <c r="AZ21" s="237">
        <f t="shared" si="1"/>
        <v>0.10933229207340882</v>
      </c>
      <c r="BA21" s="237">
        <f t="shared" si="1"/>
        <v>2.6857983811626195E-2</v>
      </c>
      <c r="BB21" s="237">
        <f t="shared" si="1"/>
        <v>6.9784986797434931E-2</v>
      </c>
      <c r="BC21" s="237">
        <f t="shared" si="1"/>
        <v>2.3681377825618945E-2</v>
      </c>
      <c r="BD21" s="237">
        <f t="shared" si="1"/>
        <v>7.2761194029850748E-2</v>
      </c>
    </row>
    <row r="22" spans="1:56">
      <c r="A22" s="331">
        <v>114</v>
      </c>
      <c r="B22" s="45" t="s">
        <v>14</v>
      </c>
      <c r="C22" s="234">
        <v>5503</v>
      </c>
      <c r="D22" s="234">
        <v>5570</v>
      </c>
      <c r="E22" s="234">
        <v>5291</v>
      </c>
      <c r="F22" s="234">
        <v>5202</v>
      </c>
      <c r="G22" s="234">
        <v>5146</v>
      </c>
      <c r="H22" s="234">
        <v>5192</v>
      </c>
      <c r="I22" s="234">
        <v>5018</v>
      </c>
      <c r="J22" s="234">
        <v>4752</v>
      </c>
      <c r="K22" s="236">
        <v>4724</v>
      </c>
      <c r="L22" s="236">
        <v>124</v>
      </c>
      <c r="M22" s="236">
        <v>60</v>
      </c>
      <c r="N22" s="236">
        <v>60</v>
      </c>
      <c r="O22" s="236" t="e">
        <v>#N/A</v>
      </c>
      <c r="P22" s="236">
        <v>82</v>
      </c>
      <c r="Q22" s="236">
        <v>25</v>
      </c>
      <c r="R22" s="236">
        <v>71</v>
      </c>
      <c r="S22" s="236">
        <v>3</v>
      </c>
      <c r="T22" s="236">
        <v>47</v>
      </c>
      <c r="U22" s="237">
        <f t="shared" si="2"/>
        <v>2.253316372887516E-2</v>
      </c>
      <c r="V22" s="237">
        <f t="shared" si="0"/>
        <v>1.0771992818671455E-2</v>
      </c>
      <c r="W22" s="237">
        <f t="shared" si="0"/>
        <v>1.1340011340011341E-2</v>
      </c>
      <c r="X22" s="237" t="e">
        <f t="shared" si="0"/>
        <v>#N/A</v>
      </c>
      <c r="Y22" s="237">
        <f t="shared" si="0"/>
        <v>1.5934706568208317E-2</v>
      </c>
      <c r="Z22" s="237">
        <f t="shared" si="0"/>
        <v>4.8151001540832046E-3</v>
      </c>
      <c r="AA22" s="237">
        <f t="shared" si="0"/>
        <v>1.4149063371861299E-2</v>
      </c>
      <c r="AB22" s="237">
        <f t="shared" si="0"/>
        <v>6.3131313131313137E-4</v>
      </c>
      <c r="AC22" s="237">
        <f t="shared" si="0"/>
        <v>9.9491955969517355E-3</v>
      </c>
      <c r="AD22" s="234">
        <v>5401</v>
      </c>
      <c r="AE22" s="234">
        <v>5425</v>
      </c>
      <c r="AF22" s="234">
        <v>5315</v>
      </c>
      <c r="AG22" s="234">
        <v>5991</v>
      </c>
      <c r="AH22" s="234">
        <v>5843</v>
      </c>
      <c r="AI22" s="234">
        <v>5979</v>
      </c>
      <c r="AJ22" s="234">
        <v>5978</v>
      </c>
      <c r="AK22" s="234">
        <v>6054</v>
      </c>
      <c r="AL22" s="236">
        <v>5963</v>
      </c>
      <c r="AM22" s="236">
        <v>438</v>
      </c>
      <c r="AN22" s="236">
        <v>386</v>
      </c>
      <c r="AO22" s="236">
        <v>338</v>
      </c>
      <c r="AP22" s="236" t="e">
        <v>#N/A</v>
      </c>
      <c r="AQ22" s="236">
        <v>410</v>
      </c>
      <c r="AR22" s="236">
        <v>33</v>
      </c>
      <c r="AS22" s="236">
        <v>114</v>
      </c>
      <c r="AT22" s="236">
        <v>19</v>
      </c>
      <c r="AU22" s="236">
        <v>88</v>
      </c>
      <c r="AV22" s="237">
        <f t="shared" si="3"/>
        <v>8.1096093316052581E-2</v>
      </c>
      <c r="AW22" s="237">
        <f t="shared" si="1"/>
        <v>7.1152073732718896E-2</v>
      </c>
      <c r="AX22" s="237">
        <f t="shared" si="1"/>
        <v>6.3593603010348068E-2</v>
      </c>
      <c r="AY22" s="237" t="e">
        <f t="shared" si="1"/>
        <v>#N/A</v>
      </c>
      <c r="AZ22" s="237">
        <f t="shared" si="1"/>
        <v>7.0169433510183121E-2</v>
      </c>
      <c r="BA22" s="237">
        <f t="shared" si="1"/>
        <v>5.5193176116407425E-3</v>
      </c>
      <c r="BB22" s="237">
        <f t="shared" si="1"/>
        <v>1.9069923051187689E-2</v>
      </c>
      <c r="BC22" s="237">
        <f t="shared" si="1"/>
        <v>3.1384208787578458E-3</v>
      </c>
      <c r="BD22" s="237">
        <f t="shared" si="1"/>
        <v>1.4757672312594332E-2</v>
      </c>
    </row>
    <row r="23" spans="1:56">
      <c r="A23" s="331">
        <v>115</v>
      </c>
      <c r="B23" s="45" t="s">
        <v>15</v>
      </c>
      <c r="C23" s="234">
        <v>4037</v>
      </c>
      <c r="D23" s="234">
        <v>4361</v>
      </c>
      <c r="E23" s="234">
        <v>4309</v>
      </c>
      <c r="F23" s="234">
        <v>4187</v>
      </c>
      <c r="G23" s="234">
        <v>4189</v>
      </c>
      <c r="H23" s="234">
        <v>4226</v>
      </c>
      <c r="I23" s="234">
        <v>4038</v>
      </c>
      <c r="J23" s="234">
        <v>3809</v>
      </c>
      <c r="K23" s="236">
        <v>3769</v>
      </c>
      <c r="L23" s="236">
        <v>99</v>
      </c>
      <c r="M23" s="236">
        <v>83</v>
      </c>
      <c r="N23" s="236">
        <v>65</v>
      </c>
      <c r="O23" s="236" t="e">
        <v>#N/A</v>
      </c>
      <c r="P23" s="236">
        <v>65</v>
      </c>
      <c r="Q23" s="236">
        <v>74</v>
      </c>
      <c r="R23" s="236">
        <v>42</v>
      </c>
      <c r="S23" s="236">
        <v>8</v>
      </c>
      <c r="T23" s="236">
        <v>35</v>
      </c>
      <c r="U23" s="237">
        <f t="shared" si="2"/>
        <v>2.4523160762942781E-2</v>
      </c>
      <c r="V23" s="237">
        <f t="shared" si="0"/>
        <v>1.9032332033937172E-2</v>
      </c>
      <c r="W23" s="237">
        <f t="shared" si="0"/>
        <v>1.5084706428405663E-2</v>
      </c>
      <c r="X23" s="237" t="e">
        <f t="shared" si="0"/>
        <v>#N/A</v>
      </c>
      <c r="Y23" s="237">
        <f t="shared" si="0"/>
        <v>1.5516829792313201E-2</v>
      </c>
      <c r="Z23" s="237">
        <f t="shared" si="0"/>
        <v>1.7510648367250355E-2</v>
      </c>
      <c r="AA23" s="237">
        <f t="shared" si="0"/>
        <v>1.0401188707280832E-2</v>
      </c>
      <c r="AB23" s="237">
        <f t="shared" si="0"/>
        <v>2.1002887897085851E-3</v>
      </c>
      <c r="AC23" s="237">
        <f t="shared" si="0"/>
        <v>9.2862828336428768E-3</v>
      </c>
      <c r="AD23" s="234">
        <v>4113</v>
      </c>
      <c r="AE23" s="234">
        <v>4192</v>
      </c>
      <c r="AF23" s="234">
        <v>4054</v>
      </c>
      <c r="AG23" s="234">
        <v>3761</v>
      </c>
      <c r="AH23" s="234">
        <v>3609</v>
      </c>
      <c r="AI23" s="234">
        <v>3487</v>
      </c>
      <c r="AJ23" s="234">
        <v>3525</v>
      </c>
      <c r="AK23" s="234">
        <v>3512</v>
      </c>
      <c r="AL23" s="236">
        <v>3388</v>
      </c>
      <c r="AM23" s="236">
        <v>404</v>
      </c>
      <c r="AN23" s="236">
        <v>510</v>
      </c>
      <c r="AO23" s="236">
        <v>434</v>
      </c>
      <c r="AP23" s="236" t="e">
        <v>#N/A</v>
      </c>
      <c r="AQ23" s="236">
        <v>186</v>
      </c>
      <c r="AR23" s="236">
        <v>43</v>
      </c>
      <c r="AS23" s="236">
        <v>17</v>
      </c>
      <c r="AT23" s="236">
        <v>26</v>
      </c>
      <c r="AU23" s="236">
        <v>16</v>
      </c>
      <c r="AV23" s="237">
        <f t="shared" si="3"/>
        <v>9.8225139800632147E-2</v>
      </c>
      <c r="AW23" s="237">
        <f t="shared" si="1"/>
        <v>0.12166030534351145</v>
      </c>
      <c r="AX23" s="237">
        <f t="shared" si="1"/>
        <v>0.10705476073014307</v>
      </c>
      <c r="AY23" s="237" t="e">
        <f t="shared" si="1"/>
        <v>#N/A</v>
      </c>
      <c r="AZ23" s="237">
        <f t="shared" si="1"/>
        <v>5.1537822111388194E-2</v>
      </c>
      <c r="BA23" s="237">
        <f t="shared" si="1"/>
        <v>1.2331517063378263E-2</v>
      </c>
      <c r="BB23" s="237">
        <f t="shared" si="1"/>
        <v>4.8226950354609928E-3</v>
      </c>
      <c r="BC23" s="237">
        <f t="shared" si="1"/>
        <v>7.4031890660592259E-3</v>
      </c>
      <c r="BD23" s="237">
        <f t="shared" si="1"/>
        <v>4.7225501770956314E-3</v>
      </c>
    </row>
    <row r="24" spans="1:56">
      <c r="A24" s="331">
        <v>116</v>
      </c>
      <c r="B24" s="45" t="s">
        <v>83</v>
      </c>
      <c r="C24" s="234">
        <v>589</v>
      </c>
      <c r="D24" s="234">
        <v>588</v>
      </c>
      <c r="E24" s="234">
        <v>618</v>
      </c>
      <c r="F24" s="234">
        <v>597</v>
      </c>
      <c r="G24" s="234">
        <v>633</v>
      </c>
      <c r="H24" s="234">
        <v>636</v>
      </c>
      <c r="I24" s="234">
        <v>608</v>
      </c>
      <c r="J24" s="234">
        <v>620</v>
      </c>
      <c r="K24" s="236">
        <v>563</v>
      </c>
      <c r="L24" s="236">
        <v>23</v>
      </c>
      <c r="M24" s="236">
        <v>23</v>
      </c>
      <c r="N24" s="236">
        <v>30</v>
      </c>
      <c r="O24" s="236" t="e">
        <v>#N/A</v>
      </c>
      <c r="P24" s="236">
        <v>19</v>
      </c>
      <c r="Q24" s="236">
        <v>2</v>
      </c>
      <c r="R24" s="236">
        <v>17</v>
      </c>
      <c r="S24" s="236">
        <v>0</v>
      </c>
      <c r="T24" s="236">
        <v>12</v>
      </c>
      <c r="U24" s="237">
        <f t="shared" si="2"/>
        <v>3.9049235993208829E-2</v>
      </c>
      <c r="V24" s="237">
        <f t="shared" si="0"/>
        <v>3.9115646258503403E-2</v>
      </c>
      <c r="W24" s="237">
        <f t="shared" si="0"/>
        <v>4.8543689320388349E-2</v>
      </c>
      <c r="X24" s="237" t="e">
        <f t="shared" si="0"/>
        <v>#N/A</v>
      </c>
      <c r="Y24" s="237">
        <f t="shared" si="0"/>
        <v>3.0015797788309637E-2</v>
      </c>
      <c r="Z24" s="237">
        <f t="shared" si="0"/>
        <v>3.1446540880503146E-3</v>
      </c>
      <c r="AA24" s="237">
        <f t="shared" si="0"/>
        <v>2.7960526315789474E-2</v>
      </c>
      <c r="AB24" s="237">
        <f t="shared" si="0"/>
        <v>0</v>
      </c>
      <c r="AC24" s="237">
        <f t="shared" si="0"/>
        <v>2.1314387211367674E-2</v>
      </c>
      <c r="AD24" s="234">
        <v>414</v>
      </c>
      <c r="AE24" s="234">
        <v>395</v>
      </c>
      <c r="AF24" s="234">
        <v>419</v>
      </c>
      <c r="AG24" s="234">
        <v>400</v>
      </c>
      <c r="AH24" s="234">
        <v>404</v>
      </c>
      <c r="AI24" s="234">
        <v>439</v>
      </c>
      <c r="AJ24" s="234">
        <v>461</v>
      </c>
      <c r="AK24" s="234">
        <v>500</v>
      </c>
      <c r="AL24" s="236">
        <v>505</v>
      </c>
      <c r="AM24" s="236">
        <v>66</v>
      </c>
      <c r="AN24" s="236">
        <v>68</v>
      </c>
      <c r="AO24" s="236">
        <v>66</v>
      </c>
      <c r="AP24" s="236" t="e">
        <v>#N/A</v>
      </c>
      <c r="AQ24" s="236">
        <v>30</v>
      </c>
      <c r="AR24" s="236">
        <v>3</v>
      </c>
      <c r="AS24" s="236">
        <v>7</v>
      </c>
      <c r="AT24" s="236">
        <v>1</v>
      </c>
      <c r="AU24" s="236">
        <v>6</v>
      </c>
      <c r="AV24" s="237">
        <f t="shared" si="3"/>
        <v>0.15942028985507245</v>
      </c>
      <c r="AW24" s="237">
        <f t="shared" si="1"/>
        <v>0.17215189873417722</v>
      </c>
      <c r="AX24" s="237">
        <f t="shared" si="1"/>
        <v>0.15751789976133651</v>
      </c>
      <c r="AY24" s="237" t="e">
        <f t="shared" si="1"/>
        <v>#N/A</v>
      </c>
      <c r="AZ24" s="237">
        <f t="shared" si="1"/>
        <v>7.4257425742574254E-2</v>
      </c>
      <c r="BA24" s="237">
        <f t="shared" si="1"/>
        <v>6.8337129840546698E-3</v>
      </c>
      <c r="BB24" s="237">
        <f t="shared" si="1"/>
        <v>1.5184381778741865E-2</v>
      </c>
      <c r="BC24" s="237">
        <f t="shared" si="1"/>
        <v>2E-3</v>
      </c>
      <c r="BD24" s="237">
        <f t="shared" si="1"/>
        <v>1.1881188118811881E-2</v>
      </c>
    </row>
    <row r="25" spans="1:56">
      <c r="A25" s="331">
        <v>117</v>
      </c>
      <c r="B25" s="45" t="s">
        <v>17</v>
      </c>
      <c r="C25" s="234">
        <v>692</v>
      </c>
      <c r="D25" s="234">
        <v>655</v>
      </c>
      <c r="E25" s="234">
        <v>641</v>
      </c>
      <c r="F25" s="234">
        <v>643</v>
      </c>
      <c r="G25" s="234">
        <v>660</v>
      </c>
      <c r="H25" s="234">
        <v>679</v>
      </c>
      <c r="I25" s="234">
        <v>673</v>
      </c>
      <c r="J25" s="234">
        <v>675</v>
      </c>
      <c r="K25" s="236">
        <v>677</v>
      </c>
      <c r="L25" s="236">
        <v>20</v>
      </c>
      <c r="M25" s="236">
        <v>10</v>
      </c>
      <c r="N25" s="236">
        <v>9</v>
      </c>
      <c r="O25" s="236" t="e">
        <v>#N/A</v>
      </c>
      <c r="P25" s="236">
        <v>9</v>
      </c>
      <c r="Q25" s="236">
        <v>4</v>
      </c>
      <c r="R25" s="236">
        <v>12</v>
      </c>
      <c r="S25" s="236">
        <v>0</v>
      </c>
      <c r="T25" s="236">
        <v>10</v>
      </c>
      <c r="U25" s="237">
        <f t="shared" si="2"/>
        <v>2.8901734104046242E-2</v>
      </c>
      <c r="V25" s="237">
        <f t="shared" si="2"/>
        <v>1.5267175572519083E-2</v>
      </c>
      <c r="W25" s="237">
        <f t="shared" si="2"/>
        <v>1.4040561622464899E-2</v>
      </c>
      <c r="X25" s="237" t="e">
        <f t="shared" si="2"/>
        <v>#N/A</v>
      </c>
      <c r="Y25" s="237">
        <f t="shared" si="2"/>
        <v>1.3636363636363636E-2</v>
      </c>
      <c r="Z25" s="237">
        <f t="shared" si="2"/>
        <v>5.8910162002945507E-3</v>
      </c>
      <c r="AA25" s="237">
        <f t="shared" si="2"/>
        <v>1.7830609212481426E-2</v>
      </c>
      <c r="AB25" s="237">
        <f t="shared" si="2"/>
        <v>0</v>
      </c>
      <c r="AC25" s="237">
        <f t="shared" si="2"/>
        <v>1.4771048744460856E-2</v>
      </c>
      <c r="AD25" s="234">
        <v>549</v>
      </c>
      <c r="AE25" s="234">
        <v>592</v>
      </c>
      <c r="AF25" s="234">
        <v>598</v>
      </c>
      <c r="AG25" s="234">
        <v>603</v>
      </c>
      <c r="AH25" s="234">
        <v>664</v>
      </c>
      <c r="AI25" s="234">
        <v>733</v>
      </c>
      <c r="AJ25" s="234">
        <v>790</v>
      </c>
      <c r="AK25" s="234">
        <v>800</v>
      </c>
      <c r="AL25" s="236">
        <v>801</v>
      </c>
      <c r="AM25" s="236">
        <v>24</v>
      </c>
      <c r="AN25" s="236">
        <v>31</v>
      </c>
      <c r="AO25" s="236">
        <v>50</v>
      </c>
      <c r="AP25" s="236" t="e">
        <v>#N/A</v>
      </c>
      <c r="AQ25" s="236">
        <v>23</v>
      </c>
      <c r="AR25" s="236">
        <v>3</v>
      </c>
      <c r="AS25" s="236">
        <v>4</v>
      </c>
      <c r="AT25" s="236">
        <v>9</v>
      </c>
      <c r="AU25" s="236">
        <v>230</v>
      </c>
      <c r="AV25" s="237">
        <f t="shared" si="3"/>
        <v>4.3715846994535519E-2</v>
      </c>
      <c r="AW25" s="237">
        <f t="shared" si="3"/>
        <v>5.2364864864864864E-2</v>
      </c>
      <c r="AX25" s="237">
        <f t="shared" si="3"/>
        <v>8.3612040133779264E-2</v>
      </c>
      <c r="AY25" s="237" t="e">
        <f t="shared" si="3"/>
        <v>#N/A</v>
      </c>
      <c r="AZ25" s="237">
        <f t="shared" si="3"/>
        <v>3.463855421686747E-2</v>
      </c>
      <c r="BA25" s="237">
        <f t="shared" si="3"/>
        <v>4.0927694406548429E-3</v>
      </c>
      <c r="BB25" s="237">
        <f t="shared" si="3"/>
        <v>5.0632911392405064E-3</v>
      </c>
      <c r="BC25" s="237">
        <f t="shared" si="3"/>
        <v>1.125E-2</v>
      </c>
      <c r="BD25" s="237">
        <f t="shared" si="3"/>
        <v>0.28714107365792757</v>
      </c>
    </row>
    <row r="26" spans="1:56">
      <c r="A26" s="331">
        <v>118</v>
      </c>
      <c r="B26" s="45" t="s">
        <v>18</v>
      </c>
      <c r="C26" s="234">
        <v>5059</v>
      </c>
      <c r="D26" s="234">
        <v>4995</v>
      </c>
      <c r="E26" s="234">
        <v>5110</v>
      </c>
      <c r="F26" s="234">
        <v>5019</v>
      </c>
      <c r="G26" s="234">
        <v>5358</v>
      </c>
      <c r="H26" s="234">
        <v>5503</v>
      </c>
      <c r="I26" s="234">
        <v>5504</v>
      </c>
      <c r="J26" s="234">
        <v>5545</v>
      </c>
      <c r="K26" s="236">
        <v>5549</v>
      </c>
      <c r="L26" s="236">
        <v>188</v>
      </c>
      <c r="M26" s="236">
        <v>103</v>
      </c>
      <c r="N26" s="236">
        <v>174</v>
      </c>
      <c r="O26" s="236" t="e">
        <v>#N/A</v>
      </c>
      <c r="P26" s="236">
        <v>130</v>
      </c>
      <c r="Q26" s="236">
        <v>45</v>
      </c>
      <c r="R26" s="236">
        <v>162</v>
      </c>
      <c r="S26" s="236">
        <v>3</v>
      </c>
      <c r="T26" s="236">
        <v>189</v>
      </c>
      <c r="U26" s="237">
        <f t="shared" si="2"/>
        <v>3.7161494366475589E-2</v>
      </c>
      <c r="V26" s="237">
        <f t="shared" si="2"/>
        <v>2.062062062062062E-2</v>
      </c>
      <c r="W26" s="237">
        <f t="shared" si="2"/>
        <v>3.4050880626223093E-2</v>
      </c>
      <c r="X26" s="237" t="e">
        <f t="shared" si="2"/>
        <v>#N/A</v>
      </c>
      <c r="Y26" s="237">
        <f t="shared" si="2"/>
        <v>2.4262784621127288E-2</v>
      </c>
      <c r="Z26" s="237">
        <f t="shared" si="2"/>
        <v>8.1773578048337271E-3</v>
      </c>
      <c r="AA26" s="237">
        <f t="shared" si="2"/>
        <v>2.9433139534883721E-2</v>
      </c>
      <c r="AB26" s="237">
        <f t="shared" si="2"/>
        <v>5.4102795311091075E-4</v>
      </c>
      <c r="AC26" s="237">
        <f t="shared" si="2"/>
        <v>3.4060191025409983E-2</v>
      </c>
      <c r="AD26" s="234">
        <v>4102</v>
      </c>
      <c r="AE26" s="234">
        <v>4247</v>
      </c>
      <c r="AF26" s="234">
        <v>4148</v>
      </c>
      <c r="AG26" s="234">
        <v>4311</v>
      </c>
      <c r="AH26" s="234">
        <v>4215</v>
      </c>
      <c r="AI26" s="234">
        <v>4613</v>
      </c>
      <c r="AJ26" s="234">
        <v>4640</v>
      </c>
      <c r="AK26" s="234">
        <v>4731</v>
      </c>
      <c r="AL26" s="236">
        <v>4717</v>
      </c>
      <c r="AM26" s="236">
        <v>343</v>
      </c>
      <c r="AN26" s="236">
        <v>323</v>
      </c>
      <c r="AO26" s="236">
        <v>316</v>
      </c>
      <c r="AP26" s="236" t="e">
        <v>#N/A</v>
      </c>
      <c r="AQ26" s="236">
        <v>170</v>
      </c>
      <c r="AR26" s="236">
        <v>46</v>
      </c>
      <c r="AS26" s="236">
        <v>123</v>
      </c>
      <c r="AT26" s="236">
        <v>36</v>
      </c>
      <c r="AU26" s="236">
        <v>558</v>
      </c>
      <c r="AV26" s="237">
        <f t="shared" si="3"/>
        <v>8.3617747440273033E-2</v>
      </c>
      <c r="AW26" s="237">
        <f t="shared" si="3"/>
        <v>7.6053684954085238E-2</v>
      </c>
      <c r="AX26" s="237">
        <f t="shared" si="3"/>
        <v>7.6181292189006752E-2</v>
      </c>
      <c r="AY26" s="237" t="e">
        <f t="shared" si="3"/>
        <v>#N/A</v>
      </c>
      <c r="AZ26" s="237">
        <f t="shared" si="3"/>
        <v>4.0332147093712932E-2</v>
      </c>
      <c r="BA26" s="237">
        <f t="shared" si="3"/>
        <v>9.9718187730327337E-3</v>
      </c>
      <c r="BB26" s="237">
        <f t="shared" si="3"/>
        <v>2.6508620689655173E-2</v>
      </c>
      <c r="BC26" s="237">
        <f t="shared" si="3"/>
        <v>7.6093849080532657E-3</v>
      </c>
      <c r="BD26" s="237">
        <f t="shared" si="3"/>
        <v>0.11829552681789272</v>
      </c>
    </row>
    <row r="27" spans="1:56">
      <c r="A27" s="331">
        <v>119</v>
      </c>
      <c r="B27" s="45" t="s">
        <v>19</v>
      </c>
      <c r="C27" s="234">
        <v>14329</v>
      </c>
      <c r="D27" s="234">
        <v>14195</v>
      </c>
      <c r="E27" s="234">
        <v>14260</v>
      </c>
      <c r="F27" s="234">
        <v>14126</v>
      </c>
      <c r="G27" s="234">
        <v>14545</v>
      </c>
      <c r="H27" s="234">
        <v>14829</v>
      </c>
      <c r="I27" s="234">
        <v>14451</v>
      </c>
      <c r="J27" s="234">
        <v>14606</v>
      </c>
      <c r="K27" s="236">
        <v>14386</v>
      </c>
      <c r="L27" s="236">
        <v>785</v>
      </c>
      <c r="M27" s="236">
        <v>294</v>
      </c>
      <c r="N27" s="236">
        <v>272</v>
      </c>
      <c r="O27" s="236" t="e">
        <v>#N/A</v>
      </c>
      <c r="P27" s="236">
        <v>244</v>
      </c>
      <c r="Q27" s="236">
        <v>110</v>
      </c>
      <c r="R27" s="236">
        <v>193</v>
      </c>
      <c r="S27" s="236">
        <v>12</v>
      </c>
      <c r="T27" s="236">
        <v>82</v>
      </c>
      <c r="U27" s="237">
        <f t="shared" si="2"/>
        <v>5.4784004466466606E-2</v>
      </c>
      <c r="V27" s="237">
        <f t="shared" si="2"/>
        <v>2.0711518140190208E-2</v>
      </c>
      <c r="W27" s="237">
        <f t="shared" si="2"/>
        <v>1.9074333800841514E-2</v>
      </c>
      <c r="X27" s="237" t="e">
        <f t="shared" si="2"/>
        <v>#N/A</v>
      </c>
      <c r="Y27" s="237">
        <f t="shared" si="2"/>
        <v>1.6775524235132348E-2</v>
      </c>
      <c r="Z27" s="237">
        <f t="shared" si="2"/>
        <v>7.4178973632746644E-3</v>
      </c>
      <c r="AA27" s="237">
        <f t="shared" si="2"/>
        <v>1.3355477129610407E-2</v>
      </c>
      <c r="AB27" s="237">
        <f t="shared" si="2"/>
        <v>8.2158017253183618E-4</v>
      </c>
      <c r="AC27" s="237">
        <f t="shared" si="2"/>
        <v>5.6999860975948842E-3</v>
      </c>
      <c r="AD27" s="234">
        <v>14132</v>
      </c>
      <c r="AE27" s="234">
        <v>13858</v>
      </c>
      <c r="AF27" s="234">
        <v>13542</v>
      </c>
      <c r="AG27" s="234">
        <v>13508</v>
      </c>
      <c r="AH27" s="234">
        <v>13362</v>
      </c>
      <c r="AI27" s="234">
        <v>13754</v>
      </c>
      <c r="AJ27" s="234">
        <v>14394</v>
      </c>
      <c r="AK27" s="234">
        <v>15151</v>
      </c>
      <c r="AL27" s="236">
        <v>13702</v>
      </c>
      <c r="AM27" s="236">
        <v>1921</v>
      </c>
      <c r="AN27" s="236">
        <v>2216</v>
      </c>
      <c r="AO27" s="236">
        <v>2194</v>
      </c>
      <c r="AP27" s="236" t="e">
        <v>#N/A</v>
      </c>
      <c r="AQ27" s="236">
        <v>1615</v>
      </c>
      <c r="AR27" s="236">
        <v>590</v>
      </c>
      <c r="AS27" s="236">
        <v>952</v>
      </c>
      <c r="AT27" s="236">
        <v>574</v>
      </c>
      <c r="AU27" s="236">
        <v>20</v>
      </c>
      <c r="AV27" s="237">
        <f t="shared" si="3"/>
        <v>0.13593263515425982</v>
      </c>
      <c r="AW27" s="237">
        <f t="shared" si="3"/>
        <v>0.15990763457930438</v>
      </c>
      <c r="AX27" s="237">
        <f t="shared" si="3"/>
        <v>0.16201447348988332</v>
      </c>
      <c r="AY27" s="237" t="e">
        <f t="shared" si="3"/>
        <v>#N/A</v>
      </c>
      <c r="AZ27" s="237">
        <f t="shared" si="3"/>
        <v>0.12086513994910941</v>
      </c>
      <c r="BA27" s="237">
        <f t="shared" si="3"/>
        <v>4.2896611894721534E-2</v>
      </c>
      <c r="BB27" s="237">
        <f t="shared" si="3"/>
        <v>6.6138668889815205E-2</v>
      </c>
      <c r="BC27" s="237">
        <f t="shared" si="3"/>
        <v>3.788528809979539E-2</v>
      </c>
      <c r="BD27" s="237">
        <f t="shared" si="3"/>
        <v>1.4596409283316304E-3</v>
      </c>
    </row>
    <row r="28" spans="1:56">
      <c r="A28" s="331">
        <v>120</v>
      </c>
      <c r="B28" s="45" t="s">
        <v>85</v>
      </c>
      <c r="C28" s="234">
        <v>1198</v>
      </c>
      <c r="D28" s="234">
        <v>1176</v>
      </c>
      <c r="E28" s="234">
        <v>1162</v>
      </c>
      <c r="F28" s="234">
        <v>1103</v>
      </c>
      <c r="G28" s="234">
        <v>1143</v>
      </c>
      <c r="H28" s="234">
        <v>1226</v>
      </c>
      <c r="I28" s="234">
        <v>1251</v>
      </c>
      <c r="J28" s="234">
        <v>1221</v>
      </c>
      <c r="K28" s="236">
        <v>1196</v>
      </c>
      <c r="L28" s="236" t="e">
        <v>#N/A</v>
      </c>
      <c r="M28" s="236">
        <v>11</v>
      </c>
      <c r="N28" s="236">
        <v>9</v>
      </c>
      <c r="O28" s="236" t="e">
        <v>#N/A</v>
      </c>
      <c r="P28" s="236">
        <v>8</v>
      </c>
      <c r="Q28" s="236">
        <v>0</v>
      </c>
      <c r="R28" s="236">
        <v>9</v>
      </c>
      <c r="S28" s="236">
        <v>0</v>
      </c>
      <c r="T28" s="236">
        <v>12</v>
      </c>
      <c r="U28" s="237" t="e">
        <f t="shared" si="2"/>
        <v>#N/A</v>
      </c>
      <c r="V28" s="237">
        <f t="shared" si="2"/>
        <v>9.3537414965986394E-3</v>
      </c>
      <c r="W28" s="237">
        <f t="shared" si="2"/>
        <v>7.7452667814113599E-3</v>
      </c>
      <c r="X28" s="237" t="e">
        <f t="shared" si="2"/>
        <v>#N/A</v>
      </c>
      <c r="Y28" s="237">
        <f t="shared" si="2"/>
        <v>6.99912510936133E-3</v>
      </c>
      <c r="Z28" s="237">
        <f t="shared" si="2"/>
        <v>0</v>
      </c>
      <c r="AA28" s="237">
        <f t="shared" si="2"/>
        <v>7.1942446043165471E-3</v>
      </c>
      <c r="AB28" s="237">
        <f t="shared" si="2"/>
        <v>0</v>
      </c>
      <c r="AC28" s="237">
        <f t="shared" si="2"/>
        <v>1.0033444816053512E-2</v>
      </c>
      <c r="AD28" s="234">
        <v>1233</v>
      </c>
      <c r="AE28" s="234">
        <v>1193</v>
      </c>
      <c r="AF28" s="234">
        <v>1107</v>
      </c>
      <c r="AG28" s="234" t="e">
        <v>#N/A</v>
      </c>
      <c r="AH28" s="234" t="e">
        <v>#N/A</v>
      </c>
      <c r="AI28" s="234">
        <v>1034</v>
      </c>
      <c r="AJ28" s="234">
        <v>1089</v>
      </c>
      <c r="AK28" s="234">
        <v>1123</v>
      </c>
      <c r="AL28" s="236">
        <v>1197</v>
      </c>
      <c r="AM28" s="236" t="e">
        <v>#N/A</v>
      </c>
      <c r="AN28" s="236">
        <v>74</v>
      </c>
      <c r="AO28" s="236">
        <v>81</v>
      </c>
      <c r="AP28" s="236" t="e">
        <v>#N/A</v>
      </c>
      <c r="AQ28" s="236">
        <v>71</v>
      </c>
      <c r="AR28" s="236">
        <v>7</v>
      </c>
      <c r="AS28" s="236">
        <v>14</v>
      </c>
      <c r="AT28" s="236">
        <v>4</v>
      </c>
      <c r="AU28" s="236">
        <v>1537</v>
      </c>
      <c r="AV28" s="237" t="e">
        <f t="shared" si="3"/>
        <v>#N/A</v>
      </c>
      <c r="AW28" s="237">
        <f t="shared" si="3"/>
        <v>6.2028499580888519E-2</v>
      </c>
      <c r="AX28" s="237">
        <f t="shared" si="3"/>
        <v>7.3170731707317069E-2</v>
      </c>
      <c r="AY28" s="237" t="e">
        <f t="shared" si="3"/>
        <v>#N/A</v>
      </c>
      <c r="AZ28" s="237" t="e">
        <f t="shared" si="3"/>
        <v>#N/A</v>
      </c>
      <c r="BA28" s="237">
        <f t="shared" si="3"/>
        <v>6.7698259187620891E-3</v>
      </c>
      <c r="BB28" s="237">
        <f t="shared" si="3"/>
        <v>1.2855831037649219E-2</v>
      </c>
      <c r="BC28" s="237">
        <f t="shared" si="3"/>
        <v>3.5618878005342831E-3</v>
      </c>
      <c r="BD28" s="237">
        <f t="shared" si="3"/>
        <v>1.2840434419381788</v>
      </c>
    </row>
    <row r="29" spans="1:56">
      <c r="A29" s="331">
        <v>201</v>
      </c>
      <c r="B29" s="45" t="s">
        <v>21</v>
      </c>
      <c r="C29" s="234">
        <v>24935</v>
      </c>
      <c r="D29" s="234">
        <v>24996</v>
      </c>
      <c r="E29" s="234">
        <v>25158</v>
      </c>
      <c r="F29" s="234">
        <v>25704</v>
      </c>
      <c r="G29" s="234">
        <v>26499</v>
      </c>
      <c r="H29" s="234">
        <v>27177</v>
      </c>
      <c r="I29" s="234">
        <v>27496</v>
      </c>
      <c r="J29" s="234">
        <v>26648</v>
      </c>
      <c r="K29" s="236">
        <v>26972</v>
      </c>
      <c r="L29" s="236">
        <v>1131</v>
      </c>
      <c r="M29" s="236">
        <v>932</v>
      </c>
      <c r="N29" s="236">
        <v>887</v>
      </c>
      <c r="O29" s="236" t="e">
        <v>#N/A</v>
      </c>
      <c r="P29" s="236">
        <v>642</v>
      </c>
      <c r="Q29" s="236">
        <v>237</v>
      </c>
      <c r="R29" s="236">
        <v>646</v>
      </c>
      <c r="S29" s="236">
        <v>104</v>
      </c>
      <c r="T29" s="236">
        <v>481</v>
      </c>
      <c r="U29" s="237">
        <f t="shared" si="2"/>
        <v>4.5357930619610985E-2</v>
      </c>
      <c r="V29" s="237">
        <f t="shared" si="2"/>
        <v>3.7285965754520721E-2</v>
      </c>
      <c r="W29" s="237">
        <f t="shared" si="2"/>
        <v>3.5257174656172986E-2</v>
      </c>
      <c r="X29" s="237" t="e">
        <f t="shared" si="2"/>
        <v>#N/A</v>
      </c>
      <c r="Y29" s="237">
        <f t="shared" si="2"/>
        <v>2.4227329333182383E-2</v>
      </c>
      <c r="Z29" s="237">
        <f t="shared" si="2"/>
        <v>8.7206093387791148E-3</v>
      </c>
      <c r="AA29" s="237">
        <f t="shared" si="2"/>
        <v>2.3494326447483269E-2</v>
      </c>
      <c r="AB29" s="237">
        <f t="shared" si="2"/>
        <v>3.9027319123386369E-3</v>
      </c>
      <c r="AC29" s="237">
        <f t="shared" si="2"/>
        <v>1.7833308616342875E-2</v>
      </c>
      <c r="AD29" s="234">
        <v>17896</v>
      </c>
      <c r="AE29" s="234">
        <v>18178</v>
      </c>
      <c r="AF29" s="234">
        <v>18179</v>
      </c>
      <c r="AG29" s="234">
        <v>18614</v>
      </c>
      <c r="AH29" s="234">
        <v>19519</v>
      </c>
      <c r="AI29" s="234">
        <v>21069</v>
      </c>
      <c r="AJ29" s="234">
        <v>21973</v>
      </c>
      <c r="AK29" s="234">
        <v>22629</v>
      </c>
      <c r="AL29" s="236">
        <v>22756</v>
      </c>
      <c r="AM29" s="236">
        <v>1972</v>
      </c>
      <c r="AN29" s="236">
        <v>1642</v>
      </c>
      <c r="AO29" s="236">
        <v>1649</v>
      </c>
      <c r="AP29" s="236" t="e">
        <v>#N/A</v>
      </c>
      <c r="AQ29" s="236">
        <v>1203</v>
      </c>
      <c r="AR29" s="236">
        <v>518</v>
      </c>
      <c r="AS29" s="236">
        <v>929</v>
      </c>
      <c r="AT29" s="236">
        <v>357</v>
      </c>
      <c r="AU29" s="236">
        <v>368</v>
      </c>
      <c r="AV29" s="237">
        <f t="shared" si="3"/>
        <v>0.11019222172552526</v>
      </c>
      <c r="AW29" s="237">
        <f t="shared" si="3"/>
        <v>9.0328969083507543E-2</v>
      </c>
      <c r="AX29" s="237">
        <f t="shared" si="3"/>
        <v>9.0709059904285169E-2</v>
      </c>
      <c r="AY29" s="237" t="e">
        <f t="shared" si="3"/>
        <v>#N/A</v>
      </c>
      <c r="AZ29" s="237">
        <f t="shared" si="3"/>
        <v>6.1632255750806907E-2</v>
      </c>
      <c r="BA29" s="237">
        <f t="shared" si="3"/>
        <v>2.4585884474820827E-2</v>
      </c>
      <c r="BB29" s="237">
        <f t="shared" si="3"/>
        <v>4.2279160788240115E-2</v>
      </c>
      <c r="BC29" s="237">
        <f t="shared" si="3"/>
        <v>1.5776216359538645E-2</v>
      </c>
      <c r="BD29" s="237">
        <f t="shared" si="3"/>
        <v>1.6171559149235366E-2</v>
      </c>
    </row>
    <row r="30" spans="1:56">
      <c r="A30" s="331">
        <v>202</v>
      </c>
      <c r="B30" s="45" t="s">
        <v>22</v>
      </c>
      <c r="C30" s="234">
        <v>7845</v>
      </c>
      <c r="D30" s="234">
        <v>7862</v>
      </c>
      <c r="E30" s="234">
        <v>7931</v>
      </c>
      <c r="F30" s="234">
        <v>8035</v>
      </c>
      <c r="G30" s="234">
        <v>8286</v>
      </c>
      <c r="H30" s="234">
        <v>8587</v>
      </c>
      <c r="I30" s="234">
        <v>8680</v>
      </c>
      <c r="J30" s="234">
        <v>8633</v>
      </c>
      <c r="K30" s="236">
        <v>8605</v>
      </c>
      <c r="L30" s="236">
        <v>210</v>
      </c>
      <c r="M30" s="236">
        <v>220</v>
      </c>
      <c r="N30" s="236">
        <v>193</v>
      </c>
      <c r="O30" s="236" t="e">
        <v>#N/A</v>
      </c>
      <c r="P30" s="236">
        <v>130</v>
      </c>
      <c r="Q30" s="236">
        <v>43</v>
      </c>
      <c r="R30" s="236">
        <v>126</v>
      </c>
      <c r="S30" s="236">
        <v>19</v>
      </c>
      <c r="T30" s="236">
        <v>128</v>
      </c>
      <c r="U30" s="237">
        <f t="shared" si="2"/>
        <v>2.676864244741874E-2</v>
      </c>
      <c r="V30" s="237">
        <f t="shared" si="2"/>
        <v>2.7982701602645637E-2</v>
      </c>
      <c r="W30" s="237">
        <f t="shared" si="2"/>
        <v>2.4334888412558316E-2</v>
      </c>
      <c r="X30" s="237" t="e">
        <f t="shared" si="2"/>
        <v>#N/A</v>
      </c>
      <c r="Y30" s="237">
        <f t="shared" si="2"/>
        <v>1.5689114168476948E-2</v>
      </c>
      <c r="Z30" s="237">
        <f t="shared" si="2"/>
        <v>5.0075695819261678E-3</v>
      </c>
      <c r="AA30" s="237">
        <f t="shared" si="2"/>
        <v>1.4516129032258065E-2</v>
      </c>
      <c r="AB30" s="237">
        <f t="shared" si="2"/>
        <v>2.2008571759527394E-3</v>
      </c>
      <c r="AC30" s="237">
        <f t="shared" si="2"/>
        <v>1.4875072632190588E-2</v>
      </c>
      <c r="AD30" s="234">
        <v>6538</v>
      </c>
      <c r="AE30" s="234">
        <v>6582</v>
      </c>
      <c r="AF30" s="234">
        <v>6352</v>
      </c>
      <c r="AG30" s="234">
        <v>6281</v>
      </c>
      <c r="AH30" s="234">
        <v>6455</v>
      </c>
      <c r="AI30" s="234">
        <v>6722</v>
      </c>
      <c r="AJ30" s="234">
        <v>6763</v>
      </c>
      <c r="AK30" s="234">
        <v>7050</v>
      </c>
      <c r="AL30" s="236">
        <v>6839</v>
      </c>
      <c r="AM30" s="236">
        <v>682</v>
      </c>
      <c r="AN30" s="236">
        <v>798</v>
      </c>
      <c r="AO30" s="236">
        <v>675</v>
      </c>
      <c r="AP30" s="236" t="e">
        <v>#N/A</v>
      </c>
      <c r="AQ30" s="236">
        <v>616</v>
      </c>
      <c r="AR30" s="236">
        <v>97</v>
      </c>
      <c r="AS30" s="236">
        <v>311</v>
      </c>
      <c r="AT30" s="236">
        <v>163</v>
      </c>
      <c r="AU30" s="236">
        <v>258</v>
      </c>
      <c r="AV30" s="237">
        <f t="shared" si="3"/>
        <v>0.10431324564086877</v>
      </c>
      <c r="AW30" s="237">
        <f t="shared" si="3"/>
        <v>0.12123974475843209</v>
      </c>
      <c r="AX30" s="237">
        <f t="shared" si="3"/>
        <v>0.10626574307304786</v>
      </c>
      <c r="AY30" s="237" t="e">
        <f t="shared" si="3"/>
        <v>#N/A</v>
      </c>
      <c r="AZ30" s="237">
        <f t="shared" si="3"/>
        <v>9.5429899302865995E-2</v>
      </c>
      <c r="BA30" s="237">
        <f t="shared" si="3"/>
        <v>1.4430229098482595E-2</v>
      </c>
      <c r="BB30" s="237">
        <f t="shared" si="3"/>
        <v>4.5985509389324261E-2</v>
      </c>
      <c r="BC30" s="237">
        <f t="shared" si="3"/>
        <v>2.3120567375886525E-2</v>
      </c>
      <c r="BD30" s="237">
        <f t="shared" si="3"/>
        <v>3.7724813569235266E-2</v>
      </c>
    </row>
    <row r="31" spans="1:56">
      <c r="A31" s="331">
        <v>203</v>
      </c>
      <c r="B31" s="45" t="s">
        <v>23</v>
      </c>
      <c r="C31" s="234">
        <v>7613</v>
      </c>
      <c r="D31" s="234">
        <v>7625</v>
      </c>
      <c r="E31" s="234">
        <v>7645</v>
      </c>
      <c r="F31" s="234">
        <v>6058</v>
      </c>
      <c r="G31" s="234">
        <v>6171</v>
      </c>
      <c r="H31" s="234">
        <v>6230</v>
      </c>
      <c r="I31" s="234">
        <v>6151</v>
      </c>
      <c r="J31" s="234">
        <v>5876</v>
      </c>
      <c r="K31" s="236">
        <v>6235</v>
      </c>
      <c r="L31" s="236">
        <v>334</v>
      </c>
      <c r="M31" s="236">
        <v>228</v>
      </c>
      <c r="N31" s="236">
        <v>165</v>
      </c>
      <c r="O31" s="236" t="e">
        <v>#N/A</v>
      </c>
      <c r="P31" s="236">
        <v>117</v>
      </c>
      <c r="Q31" s="236">
        <v>35</v>
      </c>
      <c r="R31" s="236">
        <v>67</v>
      </c>
      <c r="S31" s="236">
        <v>6</v>
      </c>
      <c r="T31" s="236">
        <v>78</v>
      </c>
      <c r="U31" s="237">
        <f t="shared" si="2"/>
        <v>4.3872323656902669E-2</v>
      </c>
      <c r="V31" s="237">
        <f t="shared" si="2"/>
        <v>2.9901639344262296E-2</v>
      </c>
      <c r="W31" s="237">
        <f t="shared" si="2"/>
        <v>2.1582733812949641E-2</v>
      </c>
      <c r="X31" s="237" t="e">
        <f t="shared" si="2"/>
        <v>#N/A</v>
      </c>
      <c r="Y31" s="237">
        <f t="shared" si="2"/>
        <v>1.8959649975692758E-2</v>
      </c>
      <c r="Z31" s="237">
        <f t="shared" si="2"/>
        <v>5.6179775280898875E-3</v>
      </c>
      <c r="AA31" s="237">
        <f t="shared" si="2"/>
        <v>1.0892537798731913E-2</v>
      </c>
      <c r="AB31" s="237">
        <f t="shared" si="2"/>
        <v>1.0211027910142954E-3</v>
      </c>
      <c r="AC31" s="237">
        <f t="shared" si="2"/>
        <v>1.2510024057738572E-2</v>
      </c>
      <c r="AD31" s="234">
        <v>6084</v>
      </c>
      <c r="AE31" s="234">
        <v>5790</v>
      </c>
      <c r="AF31" s="234">
        <v>5778</v>
      </c>
      <c r="AG31" s="234">
        <v>4965</v>
      </c>
      <c r="AH31" s="234">
        <v>5146</v>
      </c>
      <c r="AI31" s="234">
        <v>5430</v>
      </c>
      <c r="AJ31" s="234">
        <v>5598</v>
      </c>
      <c r="AK31" s="234">
        <v>5663</v>
      </c>
      <c r="AL31" s="236">
        <v>5550</v>
      </c>
      <c r="AM31" s="236">
        <v>703</v>
      </c>
      <c r="AN31" s="236">
        <v>684</v>
      </c>
      <c r="AO31" s="236">
        <v>685</v>
      </c>
      <c r="AP31" s="236" t="e">
        <v>#N/A</v>
      </c>
      <c r="AQ31" s="236">
        <v>394</v>
      </c>
      <c r="AR31" s="236">
        <v>133</v>
      </c>
      <c r="AS31" s="236">
        <v>239</v>
      </c>
      <c r="AT31" s="236">
        <v>153</v>
      </c>
      <c r="AU31" s="236">
        <v>22</v>
      </c>
      <c r="AV31" s="237">
        <f t="shared" si="3"/>
        <v>0.11554898093359632</v>
      </c>
      <c r="AW31" s="237">
        <f t="shared" si="3"/>
        <v>0.11813471502590674</v>
      </c>
      <c r="AX31" s="237">
        <f t="shared" si="3"/>
        <v>0.11855313257182416</v>
      </c>
      <c r="AY31" s="237" t="e">
        <f t="shared" si="3"/>
        <v>#N/A</v>
      </c>
      <c r="AZ31" s="237">
        <f t="shared" si="3"/>
        <v>7.6564321803342397E-2</v>
      </c>
      <c r="BA31" s="237">
        <f t="shared" si="3"/>
        <v>2.4493554327808472E-2</v>
      </c>
      <c r="BB31" s="237">
        <f t="shared" si="3"/>
        <v>4.2693819221150411E-2</v>
      </c>
      <c r="BC31" s="237">
        <f t="shared" si="3"/>
        <v>2.7017481900052976E-2</v>
      </c>
      <c r="BD31" s="237">
        <f t="shared" si="3"/>
        <v>3.9639639639639642E-3</v>
      </c>
    </row>
    <row r="32" spans="1:56">
      <c r="A32" s="331">
        <v>204</v>
      </c>
      <c r="B32" s="45" t="s">
        <v>24</v>
      </c>
      <c r="C32" s="234">
        <v>521</v>
      </c>
      <c r="D32" s="234">
        <v>528</v>
      </c>
      <c r="E32" s="234">
        <v>526</v>
      </c>
      <c r="F32" s="234">
        <v>555</v>
      </c>
      <c r="G32" s="234">
        <v>554</v>
      </c>
      <c r="H32" s="234">
        <v>569</v>
      </c>
      <c r="I32" s="234">
        <v>570</v>
      </c>
      <c r="J32" s="234">
        <v>581</v>
      </c>
      <c r="K32" s="236">
        <v>579</v>
      </c>
      <c r="L32" s="236">
        <v>19</v>
      </c>
      <c r="M32" s="236">
        <v>16</v>
      </c>
      <c r="N32" s="236">
        <v>9</v>
      </c>
      <c r="O32" s="236" t="e">
        <v>#N/A</v>
      </c>
      <c r="P32" s="236">
        <v>4</v>
      </c>
      <c r="Q32" s="236">
        <v>1</v>
      </c>
      <c r="R32" s="236">
        <v>11</v>
      </c>
      <c r="S32" s="236">
        <v>0</v>
      </c>
      <c r="T32" s="236">
        <v>2</v>
      </c>
      <c r="U32" s="237">
        <f t="shared" si="2"/>
        <v>3.6468330134357005E-2</v>
      </c>
      <c r="V32" s="237">
        <f t="shared" si="2"/>
        <v>3.0303030303030304E-2</v>
      </c>
      <c r="W32" s="237">
        <f t="shared" si="2"/>
        <v>1.7110266159695818E-2</v>
      </c>
      <c r="X32" s="237" t="e">
        <f t="shared" si="2"/>
        <v>#N/A</v>
      </c>
      <c r="Y32" s="237">
        <f t="shared" si="2"/>
        <v>7.2202166064981952E-3</v>
      </c>
      <c r="Z32" s="237">
        <f t="shared" si="2"/>
        <v>1.7574692442882249E-3</v>
      </c>
      <c r="AA32" s="237">
        <f t="shared" si="2"/>
        <v>1.9298245614035089E-2</v>
      </c>
      <c r="AB32" s="237">
        <f t="shared" si="2"/>
        <v>0</v>
      </c>
      <c r="AC32" s="237">
        <f t="shared" si="2"/>
        <v>3.4542314335060447E-3</v>
      </c>
      <c r="AD32" s="234">
        <v>619</v>
      </c>
      <c r="AE32" s="234">
        <v>684</v>
      </c>
      <c r="AF32" s="234">
        <v>668</v>
      </c>
      <c r="AG32" s="234">
        <v>663</v>
      </c>
      <c r="AH32" s="234">
        <v>746</v>
      </c>
      <c r="AI32" s="234">
        <v>758</v>
      </c>
      <c r="AJ32" s="234">
        <v>691</v>
      </c>
      <c r="AK32" s="234">
        <v>876</v>
      </c>
      <c r="AL32" s="236">
        <v>841</v>
      </c>
      <c r="AM32" s="236">
        <v>26</v>
      </c>
      <c r="AN32" s="236">
        <v>48</v>
      </c>
      <c r="AO32" s="236">
        <v>56</v>
      </c>
      <c r="AP32" s="236" t="e">
        <v>#N/A</v>
      </c>
      <c r="AQ32" s="236">
        <v>2</v>
      </c>
      <c r="AR32" s="236">
        <v>1</v>
      </c>
      <c r="AS32" s="236">
        <v>11</v>
      </c>
      <c r="AT32" s="236">
        <v>0</v>
      </c>
      <c r="AU32" s="236">
        <v>81</v>
      </c>
      <c r="AV32" s="237">
        <f t="shared" si="3"/>
        <v>4.2003231017770599E-2</v>
      </c>
      <c r="AW32" s="237">
        <f t="shared" si="3"/>
        <v>7.0175438596491224E-2</v>
      </c>
      <c r="AX32" s="237">
        <f t="shared" si="3"/>
        <v>8.3832335329341312E-2</v>
      </c>
      <c r="AY32" s="237" t="e">
        <f t="shared" si="3"/>
        <v>#N/A</v>
      </c>
      <c r="AZ32" s="237">
        <f t="shared" si="3"/>
        <v>2.6809651474530832E-3</v>
      </c>
      <c r="BA32" s="237">
        <f t="shared" si="3"/>
        <v>1.3192612137203166E-3</v>
      </c>
      <c r="BB32" s="237">
        <f t="shared" si="3"/>
        <v>1.5918958031837915E-2</v>
      </c>
      <c r="BC32" s="237">
        <f t="shared" si="3"/>
        <v>0</v>
      </c>
      <c r="BD32" s="237">
        <f t="shared" si="3"/>
        <v>9.631391200951249E-2</v>
      </c>
    </row>
    <row r="33" spans="1:56">
      <c r="A33" s="331">
        <v>205</v>
      </c>
      <c r="B33" s="45" t="s">
        <v>25</v>
      </c>
      <c r="C33" s="234">
        <v>2327</v>
      </c>
      <c r="D33" s="234">
        <v>2329</v>
      </c>
      <c r="E33" s="234">
        <v>2349</v>
      </c>
      <c r="F33" s="234">
        <v>2363</v>
      </c>
      <c r="G33" s="234">
        <v>2431</v>
      </c>
      <c r="H33" s="234">
        <v>2513</v>
      </c>
      <c r="I33" s="234">
        <v>2505</v>
      </c>
      <c r="J33" s="234">
        <v>2293</v>
      </c>
      <c r="K33" s="236">
        <v>2364</v>
      </c>
      <c r="L33" s="236">
        <v>66</v>
      </c>
      <c r="M33" s="236">
        <v>51</v>
      </c>
      <c r="N33" s="236">
        <v>40</v>
      </c>
      <c r="O33" s="236" t="e">
        <v>#N/A</v>
      </c>
      <c r="P33" s="236">
        <v>46</v>
      </c>
      <c r="Q33" s="236">
        <v>20</v>
      </c>
      <c r="R33" s="236">
        <v>20</v>
      </c>
      <c r="S33" s="236">
        <v>1</v>
      </c>
      <c r="T33" s="236">
        <v>17</v>
      </c>
      <c r="U33" s="237">
        <f t="shared" si="2"/>
        <v>2.8362698753760206E-2</v>
      </c>
      <c r="V33" s="237">
        <f t="shared" si="2"/>
        <v>2.1897810218978103E-2</v>
      </c>
      <c r="W33" s="237">
        <f t="shared" si="2"/>
        <v>1.7028522775649212E-2</v>
      </c>
      <c r="X33" s="237" t="e">
        <f t="shared" si="2"/>
        <v>#N/A</v>
      </c>
      <c r="Y33" s="237">
        <f t="shared" si="2"/>
        <v>1.8922254216371864E-2</v>
      </c>
      <c r="Z33" s="237">
        <f t="shared" si="2"/>
        <v>7.9586152009550343E-3</v>
      </c>
      <c r="AA33" s="237">
        <f t="shared" si="2"/>
        <v>7.9840319361277438E-3</v>
      </c>
      <c r="AB33" s="237">
        <f t="shared" si="2"/>
        <v>4.3610989969472308E-4</v>
      </c>
      <c r="AC33" s="237">
        <f t="shared" si="2"/>
        <v>7.1912013536379014E-3</v>
      </c>
      <c r="AD33" s="234">
        <v>2088</v>
      </c>
      <c r="AE33" s="234">
        <v>2078</v>
      </c>
      <c r="AF33" s="234">
        <v>2057</v>
      </c>
      <c r="AG33" s="234">
        <v>2145</v>
      </c>
      <c r="AH33" s="234">
        <v>2258</v>
      </c>
      <c r="AI33" s="234">
        <v>2426</v>
      </c>
      <c r="AJ33" s="234">
        <v>2508</v>
      </c>
      <c r="AK33" s="234">
        <v>2538</v>
      </c>
      <c r="AL33" s="236">
        <v>2650</v>
      </c>
      <c r="AM33" s="236">
        <v>88</v>
      </c>
      <c r="AN33" s="236">
        <v>167</v>
      </c>
      <c r="AO33" s="236">
        <v>183</v>
      </c>
      <c r="AP33" s="236" t="e">
        <v>#N/A</v>
      </c>
      <c r="AQ33" s="236">
        <v>152</v>
      </c>
      <c r="AR33" s="236">
        <v>23</v>
      </c>
      <c r="AS33" s="236">
        <v>93</v>
      </c>
      <c r="AT33" s="236">
        <v>37</v>
      </c>
      <c r="AU33" s="236">
        <v>115</v>
      </c>
      <c r="AV33" s="237">
        <f t="shared" si="3"/>
        <v>4.2145593869731802E-2</v>
      </c>
      <c r="AW33" s="237">
        <f t="shared" si="3"/>
        <v>8.0365736284889314E-2</v>
      </c>
      <c r="AX33" s="237">
        <f t="shared" si="3"/>
        <v>8.8964511424404466E-2</v>
      </c>
      <c r="AY33" s="237" t="e">
        <f t="shared" si="3"/>
        <v>#N/A</v>
      </c>
      <c r="AZ33" s="237">
        <f t="shared" si="3"/>
        <v>6.7316209034543842E-2</v>
      </c>
      <c r="BA33" s="237">
        <f t="shared" si="3"/>
        <v>9.4806265457543278E-3</v>
      </c>
      <c r="BB33" s="237">
        <f t="shared" si="3"/>
        <v>3.7081339712918659E-2</v>
      </c>
      <c r="BC33" s="237">
        <f t="shared" si="3"/>
        <v>1.4578408195429472E-2</v>
      </c>
      <c r="BD33" s="237">
        <f t="shared" si="3"/>
        <v>4.3396226415094337E-2</v>
      </c>
    </row>
    <row r="34" spans="1:56">
      <c r="A34" s="331">
        <v>206</v>
      </c>
      <c r="B34" s="45" t="s">
        <v>26</v>
      </c>
      <c r="C34" s="234">
        <v>3885</v>
      </c>
      <c r="D34" s="234">
        <v>3831</v>
      </c>
      <c r="E34" s="234">
        <v>3550</v>
      </c>
      <c r="F34" s="234">
        <v>3821</v>
      </c>
      <c r="G34" s="234">
        <v>3965</v>
      </c>
      <c r="H34" s="234">
        <v>4086</v>
      </c>
      <c r="I34" s="234">
        <v>4108</v>
      </c>
      <c r="J34" s="234">
        <v>4084</v>
      </c>
      <c r="K34" s="236">
        <v>3973</v>
      </c>
      <c r="L34" s="236">
        <v>105</v>
      </c>
      <c r="M34" s="236">
        <v>97</v>
      </c>
      <c r="N34" s="236">
        <v>93</v>
      </c>
      <c r="O34" s="236" t="e">
        <v>#N/A</v>
      </c>
      <c r="P34" s="236">
        <v>59</v>
      </c>
      <c r="Q34" s="236">
        <v>20</v>
      </c>
      <c r="R34" s="236">
        <v>61</v>
      </c>
      <c r="S34" s="236">
        <v>0</v>
      </c>
      <c r="T34" s="236">
        <v>43</v>
      </c>
      <c r="U34" s="237">
        <f t="shared" si="2"/>
        <v>2.7027027027027029E-2</v>
      </c>
      <c r="V34" s="237">
        <f t="shared" si="2"/>
        <v>2.5319759853824068E-2</v>
      </c>
      <c r="W34" s="237">
        <f t="shared" si="2"/>
        <v>2.619718309859155E-2</v>
      </c>
      <c r="X34" s="237" t="e">
        <f t="shared" si="2"/>
        <v>#N/A</v>
      </c>
      <c r="Y34" s="237">
        <f t="shared" si="2"/>
        <v>1.4880201765447668E-2</v>
      </c>
      <c r="Z34" s="237">
        <f t="shared" si="2"/>
        <v>4.8947626040137049E-3</v>
      </c>
      <c r="AA34" s="237">
        <f t="shared" si="2"/>
        <v>1.4849074975657255E-2</v>
      </c>
      <c r="AB34" s="237">
        <f t="shared" si="2"/>
        <v>0</v>
      </c>
      <c r="AC34" s="237">
        <f t="shared" si="2"/>
        <v>1.0823055625471936E-2</v>
      </c>
      <c r="AD34" s="234">
        <v>3368</v>
      </c>
      <c r="AE34" s="234">
        <v>3317</v>
      </c>
      <c r="AF34" s="234">
        <v>3366</v>
      </c>
      <c r="AG34" s="234">
        <v>3332</v>
      </c>
      <c r="AH34" s="234">
        <v>3434</v>
      </c>
      <c r="AI34" s="234">
        <v>3577</v>
      </c>
      <c r="AJ34" s="234">
        <v>3610</v>
      </c>
      <c r="AK34" s="234">
        <v>3912</v>
      </c>
      <c r="AL34" s="236">
        <v>3766</v>
      </c>
      <c r="AM34" s="236">
        <v>427</v>
      </c>
      <c r="AN34" s="236">
        <v>362</v>
      </c>
      <c r="AO34" s="236">
        <v>347</v>
      </c>
      <c r="AP34" s="236" t="e">
        <v>#N/A</v>
      </c>
      <c r="AQ34" s="236">
        <v>192</v>
      </c>
      <c r="AR34" s="236">
        <v>87</v>
      </c>
      <c r="AS34" s="236">
        <v>73</v>
      </c>
      <c r="AT34" s="236">
        <v>49</v>
      </c>
      <c r="AU34" s="236">
        <v>289</v>
      </c>
      <c r="AV34" s="237">
        <f t="shared" si="3"/>
        <v>0.12678147268408552</v>
      </c>
      <c r="AW34" s="237">
        <f t="shared" si="3"/>
        <v>0.10913476032559542</v>
      </c>
      <c r="AX34" s="237">
        <f t="shared" si="3"/>
        <v>0.10308972073677956</v>
      </c>
      <c r="AY34" s="237" t="e">
        <f t="shared" si="3"/>
        <v>#N/A</v>
      </c>
      <c r="AZ34" s="237">
        <f t="shared" si="3"/>
        <v>5.5911473500291207E-2</v>
      </c>
      <c r="BA34" s="237">
        <f t="shared" si="3"/>
        <v>2.4322057590159353E-2</v>
      </c>
      <c r="BB34" s="237">
        <f t="shared" si="3"/>
        <v>2.0221606648199445E-2</v>
      </c>
      <c r="BC34" s="237">
        <f t="shared" si="3"/>
        <v>1.2525562372188138E-2</v>
      </c>
      <c r="BD34" s="237">
        <f t="shared" si="3"/>
        <v>7.67392458842273E-2</v>
      </c>
    </row>
    <row r="35" spans="1:56">
      <c r="A35" s="331">
        <v>207</v>
      </c>
      <c r="B35" s="45" t="s">
        <v>27</v>
      </c>
      <c r="C35" s="234">
        <v>3159</v>
      </c>
      <c r="D35" s="234">
        <v>3109</v>
      </c>
      <c r="E35" s="234">
        <v>3073</v>
      </c>
      <c r="F35" s="234">
        <v>3134</v>
      </c>
      <c r="G35" s="234">
        <v>3188</v>
      </c>
      <c r="H35" s="234">
        <v>3196</v>
      </c>
      <c r="I35" s="234">
        <v>3141</v>
      </c>
      <c r="J35" s="234">
        <v>3081</v>
      </c>
      <c r="K35" s="236">
        <v>3086</v>
      </c>
      <c r="L35" s="236">
        <v>57</v>
      </c>
      <c r="M35" s="236">
        <v>54</v>
      </c>
      <c r="N35" s="236">
        <v>21</v>
      </c>
      <c r="O35" s="236" t="e">
        <v>#N/A</v>
      </c>
      <c r="P35" s="236">
        <v>27</v>
      </c>
      <c r="Q35" s="236">
        <v>7</v>
      </c>
      <c r="R35" s="236">
        <v>30</v>
      </c>
      <c r="S35" s="236">
        <v>3</v>
      </c>
      <c r="T35" s="236">
        <v>28</v>
      </c>
      <c r="U35" s="237">
        <f t="shared" si="2"/>
        <v>1.8043684710351376E-2</v>
      </c>
      <c r="V35" s="237">
        <f t="shared" si="2"/>
        <v>1.7368928916050175E-2</v>
      </c>
      <c r="W35" s="237">
        <f t="shared" si="2"/>
        <v>6.8337129840546698E-3</v>
      </c>
      <c r="X35" s="237" t="e">
        <f t="shared" si="2"/>
        <v>#N/A</v>
      </c>
      <c r="Y35" s="237">
        <f t="shared" si="2"/>
        <v>8.4692597239648688E-3</v>
      </c>
      <c r="Z35" s="237">
        <f t="shared" si="2"/>
        <v>2.1902377972465581E-3</v>
      </c>
      <c r="AA35" s="237">
        <f t="shared" si="2"/>
        <v>9.5510983763132766E-3</v>
      </c>
      <c r="AB35" s="237">
        <f t="shared" si="2"/>
        <v>9.7370983446932818E-4</v>
      </c>
      <c r="AC35" s="237">
        <f t="shared" si="2"/>
        <v>9.0732339598185354E-3</v>
      </c>
      <c r="AD35" s="234">
        <v>3271</v>
      </c>
      <c r="AE35" s="234">
        <v>3305</v>
      </c>
      <c r="AF35" s="234">
        <v>3322</v>
      </c>
      <c r="AG35" s="234">
        <v>3356</v>
      </c>
      <c r="AH35" s="234">
        <v>3562</v>
      </c>
      <c r="AI35" s="234">
        <v>3537</v>
      </c>
      <c r="AJ35" s="234">
        <v>3476</v>
      </c>
      <c r="AK35" s="234">
        <v>3634</v>
      </c>
      <c r="AL35" s="236">
        <v>3215</v>
      </c>
      <c r="AM35" s="236">
        <v>778</v>
      </c>
      <c r="AN35" s="236">
        <v>575</v>
      </c>
      <c r="AO35" s="236">
        <v>480</v>
      </c>
      <c r="AP35" s="236" t="e">
        <v>#N/A</v>
      </c>
      <c r="AQ35" s="236">
        <v>254</v>
      </c>
      <c r="AR35" s="236">
        <v>166</v>
      </c>
      <c r="AS35" s="236">
        <v>284</v>
      </c>
      <c r="AT35" s="236">
        <v>209</v>
      </c>
      <c r="AU35" s="236">
        <v>55</v>
      </c>
      <c r="AV35" s="237">
        <f t="shared" si="3"/>
        <v>0.23784775298073985</v>
      </c>
      <c r="AW35" s="237">
        <f t="shared" si="3"/>
        <v>0.17397881996974282</v>
      </c>
      <c r="AX35" s="237">
        <f t="shared" si="3"/>
        <v>0.1444912703190849</v>
      </c>
      <c r="AY35" s="237" t="e">
        <f t="shared" si="3"/>
        <v>#N/A</v>
      </c>
      <c r="AZ35" s="237">
        <f t="shared" si="3"/>
        <v>7.1308253790005618E-2</v>
      </c>
      <c r="BA35" s="237">
        <f t="shared" si="3"/>
        <v>4.6932428611817928E-2</v>
      </c>
      <c r="BB35" s="237">
        <f t="shared" si="3"/>
        <v>8.170310701956271E-2</v>
      </c>
      <c r="BC35" s="237">
        <f t="shared" si="3"/>
        <v>5.751238304898184E-2</v>
      </c>
      <c r="BD35" s="237">
        <f t="shared" si="3"/>
        <v>1.7107309486780714E-2</v>
      </c>
    </row>
    <row r="36" spans="1:56">
      <c r="A36" s="331">
        <v>208</v>
      </c>
      <c r="B36" s="45" t="s">
        <v>28</v>
      </c>
      <c r="C36" s="234">
        <v>2899</v>
      </c>
      <c r="D36" s="234">
        <v>2948</v>
      </c>
      <c r="E36" s="234">
        <v>2975</v>
      </c>
      <c r="F36" s="234">
        <v>3017</v>
      </c>
      <c r="G36" s="234">
        <v>3084</v>
      </c>
      <c r="H36" s="234">
        <v>3146</v>
      </c>
      <c r="I36" s="234">
        <v>3108</v>
      </c>
      <c r="J36" s="234">
        <v>3029</v>
      </c>
      <c r="K36" s="236">
        <v>3067</v>
      </c>
      <c r="L36" s="236">
        <v>138</v>
      </c>
      <c r="M36" s="236">
        <v>139</v>
      </c>
      <c r="N36" s="236">
        <v>90</v>
      </c>
      <c r="O36" s="236" t="e">
        <v>#N/A</v>
      </c>
      <c r="P36" s="236">
        <v>96</v>
      </c>
      <c r="Q36" s="236">
        <v>16</v>
      </c>
      <c r="R36" s="236">
        <v>65</v>
      </c>
      <c r="S36" s="236">
        <v>10</v>
      </c>
      <c r="T36" s="236">
        <v>90</v>
      </c>
      <c r="U36" s="237">
        <f t="shared" si="2"/>
        <v>4.7602621593652986E-2</v>
      </c>
      <c r="V36" s="237">
        <f t="shared" si="2"/>
        <v>4.7150610583446405E-2</v>
      </c>
      <c r="W36" s="237">
        <f t="shared" si="2"/>
        <v>3.0252100840336135E-2</v>
      </c>
      <c r="X36" s="237" t="e">
        <f t="shared" si="2"/>
        <v>#N/A</v>
      </c>
      <c r="Y36" s="237">
        <f t="shared" si="2"/>
        <v>3.1128404669260701E-2</v>
      </c>
      <c r="Z36" s="237">
        <f t="shared" si="2"/>
        <v>5.0858232676414495E-3</v>
      </c>
      <c r="AA36" s="237">
        <f t="shared" si="2"/>
        <v>2.0913770913770915E-2</v>
      </c>
      <c r="AB36" s="237">
        <f t="shared" si="2"/>
        <v>3.3014196104324861E-3</v>
      </c>
      <c r="AC36" s="237">
        <f t="shared" si="2"/>
        <v>2.9344636452559504E-2</v>
      </c>
      <c r="AD36" s="234">
        <v>2065</v>
      </c>
      <c r="AE36" s="234">
        <v>2124</v>
      </c>
      <c r="AF36" s="234">
        <v>2067</v>
      </c>
      <c r="AG36" s="234">
        <v>2085</v>
      </c>
      <c r="AH36" s="234">
        <v>2096</v>
      </c>
      <c r="AI36" s="234">
        <v>2276</v>
      </c>
      <c r="AJ36" s="234">
        <v>2321</v>
      </c>
      <c r="AK36" s="234">
        <v>2530</v>
      </c>
      <c r="AL36" s="236">
        <v>2529</v>
      </c>
      <c r="AM36" s="236">
        <v>214</v>
      </c>
      <c r="AN36" s="236">
        <v>228</v>
      </c>
      <c r="AO36" s="236">
        <v>211</v>
      </c>
      <c r="AP36" s="236" t="e">
        <v>#N/A</v>
      </c>
      <c r="AQ36" s="236">
        <v>98</v>
      </c>
      <c r="AR36" s="236">
        <v>131</v>
      </c>
      <c r="AS36" s="236">
        <v>131</v>
      </c>
      <c r="AT36" s="236">
        <v>12</v>
      </c>
      <c r="AU36" s="236">
        <v>274</v>
      </c>
      <c r="AV36" s="237">
        <f t="shared" si="3"/>
        <v>0.1036319612590799</v>
      </c>
      <c r="AW36" s="237">
        <f t="shared" si="3"/>
        <v>0.10734463276836158</v>
      </c>
      <c r="AX36" s="237">
        <f t="shared" si="3"/>
        <v>0.10208030962747944</v>
      </c>
      <c r="AY36" s="237" t="e">
        <f t="shared" si="3"/>
        <v>#N/A</v>
      </c>
      <c r="AZ36" s="237">
        <f t="shared" si="3"/>
        <v>4.6755725190839696E-2</v>
      </c>
      <c r="BA36" s="237">
        <f t="shared" si="3"/>
        <v>5.7557117750439368E-2</v>
      </c>
      <c r="BB36" s="237">
        <f t="shared" si="3"/>
        <v>5.6441189142610947E-2</v>
      </c>
      <c r="BC36" s="237">
        <f t="shared" si="3"/>
        <v>4.7430830039525695E-3</v>
      </c>
      <c r="BD36" s="237">
        <f t="shared" si="3"/>
        <v>0.10834321866350335</v>
      </c>
    </row>
    <row r="37" spans="1:56">
      <c r="A37" s="331">
        <v>209</v>
      </c>
      <c r="B37" s="45" t="s">
        <v>29</v>
      </c>
      <c r="C37" s="234">
        <v>2134</v>
      </c>
      <c r="D37" s="234">
        <v>2170</v>
      </c>
      <c r="E37" s="234">
        <v>2181</v>
      </c>
      <c r="F37" s="234">
        <v>2221</v>
      </c>
      <c r="G37" s="234">
        <v>2293</v>
      </c>
      <c r="H37" s="234">
        <v>2328</v>
      </c>
      <c r="I37" s="234">
        <v>2340</v>
      </c>
      <c r="J37" s="234">
        <v>2288</v>
      </c>
      <c r="K37" s="236">
        <v>2260</v>
      </c>
      <c r="L37" s="236">
        <v>105</v>
      </c>
      <c r="M37" s="236">
        <v>61</v>
      </c>
      <c r="N37" s="236">
        <v>84</v>
      </c>
      <c r="O37" s="236" t="e">
        <v>#N/A</v>
      </c>
      <c r="P37" s="236">
        <v>31</v>
      </c>
      <c r="Q37" s="236">
        <v>26</v>
      </c>
      <c r="R37" s="236">
        <v>53</v>
      </c>
      <c r="S37" s="236">
        <v>5</v>
      </c>
      <c r="T37" s="236">
        <v>44</v>
      </c>
      <c r="U37" s="237">
        <f t="shared" si="2"/>
        <v>4.920337394564199E-2</v>
      </c>
      <c r="V37" s="237">
        <f t="shared" si="2"/>
        <v>2.8110599078341014E-2</v>
      </c>
      <c r="W37" s="237">
        <f t="shared" si="2"/>
        <v>3.8514442916093537E-2</v>
      </c>
      <c r="X37" s="237" t="e">
        <f t="shared" si="2"/>
        <v>#N/A</v>
      </c>
      <c r="Y37" s="237">
        <f t="shared" si="2"/>
        <v>1.3519406890536415E-2</v>
      </c>
      <c r="Z37" s="237">
        <f t="shared" si="2"/>
        <v>1.1168384879725086E-2</v>
      </c>
      <c r="AA37" s="237">
        <f t="shared" si="2"/>
        <v>2.2649572649572649E-2</v>
      </c>
      <c r="AB37" s="237">
        <f t="shared" si="2"/>
        <v>2.1853146853146855E-3</v>
      </c>
      <c r="AC37" s="237">
        <f t="shared" si="2"/>
        <v>1.9469026548672566E-2</v>
      </c>
      <c r="AD37" s="234">
        <v>1994</v>
      </c>
      <c r="AE37" s="234">
        <v>1978</v>
      </c>
      <c r="AF37" s="234">
        <v>1831</v>
      </c>
      <c r="AG37" s="234">
        <v>1760</v>
      </c>
      <c r="AH37" s="234">
        <v>1727</v>
      </c>
      <c r="AI37" s="234">
        <v>1688</v>
      </c>
      <c r="AJ37" s="234">
        <v>1957</v>
      </c>
      <c r="AK37" s="234">
        <v>2288</v>
      </c>
      <c r="AL37" s="236">
        <v>2225</v>
      </c>
      <c r="AM37" s="236">
        <v>298</v>
      </c>
      <c r="AN37" s="236">
        <v>287</v>
      </c>
      <c r="AO37" s="236">
        <v>319</v>
      </c>
      <c r="AP37" s="236" t="e">
        <v>#N/A</v>
      </c>
      <c r="AQ37" s="236">
        <v>180</v>
      </c>
      <c r="AR37" s="236">
        <v>74</v>
      </c>
      <c r="AS37" s="236">
        <v>68</v>
      </c>
      <c r="AT37" s="236">
        <v>158</v>
      </c>
      <c r="AU37" s="236">
        <v>453</v>
      </c>
      <c r="AV37" s="237">
        <f t="shared" si="3"/>
        <v>0.14944834503510532</v>
      </c>
      <c r="AW37" s="237">
        <f t="shared" si="3"/>
        <v>0.14509605662285135</v>
      </c>
      <c r="AX37" s="237">
        <f t="shared" si="3"/>
        <v>0.1742217367558711</v>
      </c>
      <c r="AY37" s="237" t="e">
        <f t="shared" si="3"/>
        <v>#N/A</v>
      </c>
      <c r="AZ37" s="237">
        <f t="shared" si="3"/>
        <v>0.10422698320787492</v>
      </c>
      <c r="BA37" s="237">
        <f t="shared" si="3"/>
        <v>4.3838862559241708E-2</v>
      </c>
      <c r="BB37" s="237">
        <f t="shared" si="3"/>
        <v>3.4747061829330607E-2</v>
      </c>
      <c r="BC37" s="237">
        <f t="shared" si="3"/>
        <v>6.9055944055944049E-2</v>
      </c>
      <c r="BD37" s="237">
        <f t="shared" si="3"/>
        <v>0.20359550561797754</v>
      </c>
    </row>
    <row r="38" spans="1:56">
      <c r="A38" s="331">
        <v>210</v>
      </c>
      <c r="B38" s="45" t="s">
        <v>30</v>
      </c>
      <c r="C38" s="234">
        <v>19386</v>
      </c>
      <c r="D38" s="234">
        <v>19567</v>
      </c>
      <c r="E38" s="234">
        <v>19943</v>
      </c>
      <c r="F38" s="234">
        <v>20449</v>
      </c>
      <c r="G38" s="234">
        <v>21393</v>
      </c>
      <c r="H38" s="234">
        <v>22095</v>
      </c>
      <c r="I38" s="234">
        <v>21997</v>
      </c>
      <c r="J38" s="234">
        <v>22073</v>
      </c>
      <c r="K38" s="236">
        <v>22135</v>
      </c>
      <c r="L38" s="236">
        <v>776</v>
      </c>
      <c r="M38" s="236">
        <v>685</v>
      </c>
      <c r="N38" s="236">
        <v>599</v>
      </c>
      <c r="O38" s="236" t="e">
        <v>#N/A</v>
      </c>
      <c r="P38" s="236">
        <v>580</v>
      </c>
      <c r="Q38" s="236">
        <v>256</v>
      </c>
      <c r="R38" s="236">
        <v>952</v>
      </c>
      <c r="S38" s="236">
        <v>34</v>
      </c>
      <c r="T38" s="236">
        <v>450</v>
      </c>
      <c r="U38" s="237">
        <f t="shared" si="2"/>
        <v>4.0028886825544209E-2</v>
      </c>
      <c r="V38" s="237">
        <f t="shared" si="2"/>
        <v>3.5007921500485512E-2</v>
      </c>
      <c r="W38" s="237">
        <f t="shared" si="2"/>
        <v>3.0035601464172893E-2</v>
      </c>
      <c r="X38" s="237" t="e">
        <f t="shared" si="2"/>
        <v>#N/A</v>
      </c>
      <c r="Y38" s="237">
        <f t="shared" si="2"/>
        <v>2.7111672042256812E-2</v>
      </c>
      <c r="Z38" s="237">
        <f t="shared" si="2"/>
        <v>1.1586331749264539E-2</v>
      </c>
      <c r="AA38" s="237">
        <f t="shared" si="2"/>
        <v>4.3278628903941449E-2</v>
      </c>
      <c r="AB38" s="237">
        <f t="shared" si="2"/>
        <v>1.5403434059710959E-3</v>
      </c>
      <c r="AC38" s="237">
        <f t="shared" si="2"/>
        <v>2.0329794443189518E-2</v>
      </c>
      <c r="AD38" s="234">
        <v>13647</v>
      </c>
      <c r="AE38" s="234">
        <v>13829</v>
      </c>
      <c r="AF38" s="234">
        <v>13964</v>
      </c>
      <c r="AG38" s="234">
        <v>14048</v>
      </c>
      <c r="AH38" s="234">
        <v>14817</v>
      </c>
      <c r="AI38" s="234">
        <v>15232</v>
      </c>
      <c r="AJ38" s="234">
        <v>16025</v>
      </c>
      <c r="AK38" s="234">
        <v>16665</v>
      </c>
      <c r="AL38" s="236">
        <v>17045</v>
      </c>
      <c r="AM38" s="236">
        <v>1407</v>
      </c>
      <c r="AN38" s="236">
        <v>1791</v>
      </c>
      <c r="AO38" s="236">
        <v>1119</v>
      </c>
      <c r="AP38" s="236" t="e">
        <v>#N/A</v>
      </c>
      <c r="AQ38" s="236">
        <v>784</v>
      </c>
      <c r="AR38" s="236">
        <v>158</v>
      </c>
      <c r="AS38" s="236">
        <v>434</v>
      </c>
      <c r="AT38" s="236">
        <v>135</v>
      </c>
      <c r="AU38" s="236">
        <v>47</v>
      </c>
      <c r="AV38" s="237">
        <f t="shared" si="3"/>
        <v>0.10309958232578589</v>
      </c>
      <c r="AW38" s="237">
        <f t="shared" si="3"/>
        <v>0.12951044905633091</v>
      </c>
      <c r="AX38" s="237">
        <f t="shared" si="3"/>
        <v>8.0134631910627321E-2</v>
      </c>
      <c r="AY38" s="237" t="e">
        <f t="shared" si="3"/>
        <v>#N/A</v>
      </c>
      <c r="AZ38" s="237">
        <f t="shared" si="3"/>
        <v>5.291219545117095E-2</v>
      </c>
      <c r="BA38" s="237">
        <f t="shared" si="3"/>
        <v>1.0372899159663865E-2</v>
      </c>
      <c r="BB38" s="237">
        <f t="shared" si="3"/>
        <v>2.7082683307332295E-2</v>
      </c>
      <c r="BC38" s="237">
        <f t="shared" si="3"/>
        <v>8.1008100810081012E-3</v>
      </c>
      <c r="BD38" s="237">
        <f t="shared" si="3"/>
        <v>2.757406864183045E-3</v>
      </c>
    </row>
    <row r="39" spans="1:56">
      <c r="A39" s="331">
        <v>211</v>
      </c>
      <c r="B39" s="45" t="s">
        <v>31</v>
      </c>
      <c r="C39" s="234">
        <v>1211</v>
      </c>
      <c r="D39" s="234">
        <v>1174</v>
      </c>
      <c r="E39" s="234">
        <v>1176</v>
      </c>
      <c r="F39" s="234">
        <v>1215</v>
      </c>
      <c r="G39" s="234">
        <v>1297</v>
      </c>
      <c r="H39" s="234">
        <v>1357</v>
      </c>
      <c r="I39" s="234">
        <v>1346</v>
      </c>
      <c r="J39" s="234">
        <v>1332</v>
      </c>
      <c r="K39" s="236">
        <v>1327</v>
      </c>
      <c r="L39" s="236">
        <v>25</v>
      </c>
      <c r="M39" s="236">
        <v>32</v>
      </c>
      <c r="N39" s="236" t="e">
        <v>#N/A</v>
      </c>
      <c r="O39" s="236" t="e">
        <v>#N/A</v>
      </c>
      <c r="P39" s="236">
        <v>24</v>
      </c>
      <c r="Q39" s="236">
        <v>3</v>
      </c>
      <c r="R39" s="236">
        <v>23</v>
      </c>
      <c r="S39" s="236">
        <v>3</v>
      </c>
      <c r="T39" s="236">
        <v>26</v>
      </c>
      <c r="U39" s="237">
        <f t="shared" si="2"/>
        <v>2.0644095788604461E-2</v>
      </c>
      <c r="V39" s="237">
        <f t="shared" si="2"/>
        <v>2.7257240204429302E-2</v>
      </c>
      <c r="W39" s="237" t="e">
        <f t="shared" si="2"/>
        <v>#N/A</v>
      </c>
      <c r="X39" s="237" t="e">
        <f t="shared" si="2"/>
        <v>#N/A</v>
      </c>
      <c r="Y39" s="237">
        <f t="shared" si="2"/>
        <v>1.8504240555127217E-2</v>
      </c>
      <c r="Z39" s="237">
        <f t="shared" si="2"/>
        <v>2.2107590272660281E-3</v>
      </c>
      <c r="AA39" s="237">
        <f t="shared" si="2"/>
        <v>1.7087667161961365E-2</v>
      </c>
      <c r="AB39" s="237">
        <f t="shared" si="2"/>
        <v>2.2522522522522522E-3</v>
      </c>
      <c r="AC39" s="237">
        <f t="shared" si="2"/>
        <v>1.9593067068575734E-2</v>
      </c>
      <c r="AD39" s="234">
        <v>1187</v>
      </c>
      <c r="AE39" s="234">
        <v>1232</v>
      </c>
      <c r="AF39" s="234">
        <v>1143</v>
      </c>
      <c r="AG39" s="234">
        <v>1103</v>
      </c>
      <c r="AH39" s="234">
        <v>1112</v>
      </c>
      <c r="AI39" s="234">
        <v>1153</v>
      </c>
      <c r="AJ39" s="234">
        <v>1167</v>
      </c>
      <c r="AK39" s="234">
        <v>1171</v>
      </c>
      <c r="AL39" s="236">
        <v>1214</v>
      </c>
      <c r="AM39" s="236">
        <v>55</v>
      </c>
      <c r="AN39" s="236">
        <v>75</v>
      </c>
      <c r="AO39" s="236" t="e">
        <v>#N/A</v>
      </c>
      <c r="AP39" s="236" t="e">
        <v>#N/A</v>
      </c>
      <c r="AQ39" s="236">
        <v>27</v>
      </c>
      <c r="AR39" s="236">
        <v>6</v>
      </c>
      <c r="AS39" s="236">
        <v>22</v>
      </c>
      <c r="AT39" s="236">
        <v>9</v>
      </c>
      <c r="AU39" s="236" t="e">
        <v>#N/A</v>
      </c>
      <c r="AV39" s="237">
        <f t="shared" si="3"/>
        <v>4.633529907329402E-2</v>
      </c>
      <c r="AW39" s="237">
        <f t="shared" si="3"/>
        <v>6.0876623376623376E-2</v>
      </c>
      <c r="AX39" s="237" t="e">
        <f t="shared" si="3"/>
        <v>#N/A</v>
      </c>
      <c r="AY39" s="237" t="e">
        <f t="shared" si="3"/>
        <v>#N/A</v>
      </c>
      <c r="AZ39" s="237">
        <f t="shared" si="3"/>
        <v>2.4280575539568347E-2</v>
      </c>
      <c r="BA39" s="237">
        <f t="shared" si="3"/>
        <v>5.2038161318300087E-3</v>
      </c>
      <c r="BB39" s="237">
        <f t="shared" si="3"/>
        <v>1.8851756640959727E-2</v>
      </c>
      <c r="BC39" s="237">
        <f t="shared" si="3"/>
        <v>7.6857386848847142E-3</v>
      </c>
      <c r="BD39" s="237" t="e">
        <f t="shared" si="3"/>
        <v>#N/A</v>
      </c>
    </row>
    <row r="40" spans="1:56">
      <c r="A40" s="331">
        <v>212</v>
      </c>
      <c r="B40" s="45" t="s">
        <v>32</v>
      </c>
      <c r="C40" s="234" t="e">
        <v>#N/A</v>
      </c>
      <c r="D40" s="234" t="e">
        <v>#N/A</v>
      </c>
      <c r="E40" s="234" t="e">
        <v>#N/A</v>
      </c>
      <c r="F40" s="234" t="e">
        <v>#N/A</v>
      </c>
      <c r="G40" s="234" t="e">
        <v>#N/A</v>
      </c>
      <c r="H40" s="234" t="e">
        <v>#N/A</v>
      </c>
      <c r="I40" s="234" t="e">
        <v>#N/A</v>
      </c>
      <c r="J40" s="234">
        <v>1745</v>
      </c>
      <c r="K40" s="236">
        <v>1756</v>
      </c>
      <c r="L40" s="236" t="e">
        <v>#N/A</v>
      </c>
      <c r="M40" s="236" t="e">
        <v>#N/A</v>
      </c>
      <c r="N40" s="236" t="e">
        <v>#N/A</v>
      </c>
      <c r="O40" s="236" t="e">
        <v>#N/A</v>
      </c>
      <c r="P40" s="236" t="e">
        <v>#N/A</v>
      </c>
      <c r="Q40" s="236" t="e">
        <v>#N/A</v>
      </c>
      <c r="R40" s="236" t="e">
        <v>#N/A</v>
      </c>
      <c r="S40" s="236" t="e">
        <v>#N/A</v>
      </c>
      <c r="T40" s="236" t="e">
        <v>#N/A</v>
      </c>
      <c r="U40" s="237" t="e">
        <f t="shared" si="2"/>
        <v>#N/A</v>
      </c>
      <c r="V40" s="237" t="e">
        <f t="shared" si="2"/>
        <v>#N/A</v>
      </c>
      <c r="W40" s="237" t="e">
        <f t="shared" si="2"/>
        <v>#N/A</v>
      </c>
      <c r="X40" s="237" t="e">
        <f t="shared" si="2"/>
        <v>#N/A</v>
      </c>
      <c r="Y40" s="237" t="e">
        <f t="shared" si="2"/>
        <v>#N/A</v>
      </c>
      <c r="Z40" s="237" t="e">
        <f t="shared" si="2"/>
        <v>#N/A</v>
      </c>
      <c r="AA40" s="237" t="e">
        <f t="shared" si="2"/>
        <v>#N/A</v>
      </c>
      <c r="AB40" s="237" t="e">
        <f t="shared" si="2"/>
        <v>#N/A</v>
      </c>
      <c r="AC40" s="237" t="e">
        <f t="shared" si="2"/>
        <v>#N/A</v>
      </c>
      <c r="AD40" s="234" t="e">
        <v>#N/A</v>
      </c>
      <c r="AE40" s="234" t="e">
        <v>#N/A</v>
      </c>
      <c r="AF40" s="234" t="e">
        <v>#N/A</v>
      </c>
      <c r="AG40" s="234" t="e">
        <v>#N/A</v>
      </c>
      <c r="AH40" s="234" t="e">
        <v>#N/A</v>
      </c>
      <c r="AI40" s="234" t="e">
        <v>#N/A</v>
      </c>
      <c r="AJ40" s="234" t="e">
        <v>#N/A</v>
      </c>
      <c r="AK40" s="234">
        <v>1372</v>
      </c>
      <c r="AL40" s="236" t="e">
        <v>#N/A</v>
      </c>
      <c r="AM40" s="236" t="e">
        <v>#N/A</v>
      </c>
      <c r="AN40" s="236" t="e">
        <v>#N/A</v>
      </c>
      <c r="AO40" s="236" t="e">
        <v>#N/A</v>
      </c>
      <c r="AP40" s="236" t="e">
        <v>#N/A</v>
      </c>
      <c r="AQ40" s="236" t="e">
        <v>#N/A</v>
      </c>
      <c r="AR40" s="236" t="e">
        <v>#N/A</v>
      </c>
      <c r="AS40" s="236" t="e">
        <v>#N/A</v>
      </c>
      <c r="AT40" s="236" t="e">
        <v>#N/A</v>
      </c>
      <c r="AU40" s="236">
        <v>242</v>
      </c>
      <c r="AV40" s="237" t="e">
        <f t="shared" si="3"/>
        <v>#N/A</v>
      </c>
      <c r="AW40" s="237" t="e">
        <f t="shared" si="3"/>
        <v>#N/A</v>
      </c>
      <c r="AX40" s="237" t="e">
        <f t="shared" si="3"/>
        <v>#N/A</v>
      </c>
      <c r="AY40" s="237" t="e">
        <f t="shared" si="3"/>
        <v>#N/A</v>
      </c>
      <c r="AZ40" s="237" t="e">
        <f t="shared" si="3"/>
        <v>#N/A</v>
      </c>
      <c r="BA40" s="237" t="e">
        <f t="shared" si="3"/>
        <v>#N/A</v>
      </c>
      <c r="BB40" s="237" t="e">
        <f t="shared" si="3"/>
        <v>#N/A</v>
      </c>
      <c r="BC40" s="237" t="e">
        <f t="shared" si="3"/>
        <v>#N/A</v>
      </c>
      <c r="BD40" s="237" t="e">
        <f t="shared" si="3"/>
        <v>#N/A</v>
      </c>
    </row>
    <row r="41" spans="1:56">
      <c r="A41" s="331">
        <v>213</v>
      </c>
      <c r="B41" s="45" t="s">
        <v>33</v>
      </c>
      <c r="C41" s="234">
        <v>5884</v>
      </c>
      <c r="D41" s="234">
        <v>5887</v>
      </c>
      <c r="E41" s="234">
        <v>6029</v>
      </c>
      <c r="F41" s="234">
        <v>6078</v>
      </c>
      <c r="G41" s="234">
        <v>6289</v>
      </c>
      <c r="H41" s="234">
        <v>6449</v>
      </c>
      <c r="I41" s="234">
        <v>6582</v>
      </c>
      <c r="J41" s="234">
        <v>6723</v>
      </c>
      <c r="K41" s="236">
        <v>6652</v>
      </c>
      <c r="L41" s="236">
        <v>283</v>
      </c>
      <c r="M41" s="236">
        <v>240</v>
      </c>
      <c r="N41" s="236">
        <v>282</v>
      </c>
      <c r="O41" s="236" t="e">
        <v>#N/A</v>
      </c>
      <c r="P41" s="236">
        <v>223</v>
      </c>
      <c r="Q41" s="236">
        <v>48</v>
      </c>
      <c r="R41" s="236">
        <v>223</v>
      </c>
      <c r="S41" s="236">
        <v>5</v>
      </c>
      <c r="T41" s="236">
        <v>71</v>
      </c>
      <c r="U41" s="237">
        <f t="shared" si="2"/>
        <v>4.8096532970768185E-2</v>
      </c>
      <c r="V41" s="237">
        <f t="shared" si="2"/>
        <v>4.0767793443179885E-2</v>
      </c>
      <c r="W41" s="237">
        <f t="shared" si="2"/>
        <v>4.6773926024216289E-2</v>
      </c>
      <c r="X41" s="237" t="e">
        <f t="shared" si="2"/>
        <v>#N/A</v>
      </c>
      <c r="Y41" s="237">
        <f t="shared" si="2"/>
        <v>3.545873747813643E-2</v>
      </c>
      <c r="Z41" s="237">
        <f t="shared" si="2"/>
        <v>7.4430144208404402E-3</v>
      </c>
      <c r="AA41" s="237">
        <f t="shared" si="2"/>
        <v>3.3880279550288668E-2</v>
      </c>
      <c r="AB41" s="237">
        <f t="shared" si="2"/>
        <v>7.4371560315335413E-4</v>
      </c>
      <c r="AC41" s="237">
        <f t="shared" si="2"/>
        <v>1.0673481659651233E-2</v>
      </c>
      <c r="AD41" s="234">
        <v>3641</v>
      </c>
      <c r="AE41" s="234">
        <v>3694</v>
      </c>
      <c r="AF41" s="234">
        <v>3672</v>
      </c>
      <c r="AG41" s="234">
        <v>3755</v>
      </c>
      <c r="AH41" s="234">
        <v>3765</v>
      </c>
      <c r="AI41" s="234">
        <v>4009</v>
      </c>
      <c r="AJ41" s="234">
        <v>4115</v>
      </c>
      <c r="AK41" s="234">
        <v>4525</v>
      </c>
      <c r="AL41" s="236">
        <v>4621</v>
      </c>
      <c r="AM41" s="236">
        <v>520</v>
      </c>
      <c r="AN41" s="236">
        <v>497</v>
      </c>
      <c r="AO41" s="236">
        <v>447</v>
      </c>
      <c r="AP41" s="236" t="e">
        <v>#N/A</v>
      </c>
      <c r="AQ41" s="236">
        <v>330</v>
      </c>
      <c r="AR41" s="236">
        <v>47</v>
      </c>
      <c r="AS41" s="236">
        <v>137</v>
      </c>
      <c r="AT41" s="236">
        <v>23</v>
      </c>
      <c r="AU41" s="236">
        <v>56</v>
      </c>
      <c r="AV41" s="237">
        <f t="shared" si="3"/>
        <v>0.14281790716836035</v>
      </c>
      <c r="AW41" s="237">
        <f t="shared" si="3"/>
        <v>0.13454250135354628</v>
      </c>
      <c r="AX41" s="237">
        <f t="shared" si="3"/>
        <v>0.12173202614379085</v>
      </c>
      <c r="AY41" s="237" t="e">
        <f t="shared" si="3"/>
        <v>#N/A</v>
      </c>
      <c r="AZ41" s="237">
        <f t="shared" si="3"/>
        <v>8.7649402390438252E-2</v>
      </c>
      <c r="BA41" s="237">
        <f t="shared" si="3"/>
        <v>1.1723621850835619E-2</v>
      </c>
      <c r="BB41" s="237">
        <f t="shared" si="3"/>
        <v>3.3292831105710817E-2</v>
      </c>
      <c r="BC41" s="237">
        <f t="shared" si="3"/>
        <v>5.0828729281767954E-3</v>
      </c>
      <c r="BD41" s="237">
        <f t="shared" si="3"/>
        <v>1.211858904998918E-2</v>
      </c>
    </row>
    <row r="42" spans="1:56">
      <c r="A42" s="331">
        <v>214</v>
      </c>
      <c r="B42" s="45" t="s">
        <v>34</v>
      </c>
      <c r="C42" s="234">
        <v>3367</v>
      </c>
      <c r="D42" s="234">
        <v>3312</v>
      </c>
      <c r="E42" s="234">
        <v>3317</v>
      </c>
      <c r="F42" s="234">
        <v>3444</v>
      </c>
      <c r="G42" s="234">
        <v>3769</v>
      </c>
      <c r="H42" s="234">
        <v>3886</v>
      </c>
      <c r="I42" s="234">
        <v>4106</v>
      </c>
      <c r="J42" s="234">
        <v>4241</v>
      </c>
      <c r="K42" s="236">
        <v>4367</v>
      </c>
      <c r="L42" s="236">
        <v>226</v>
      </c>
      <c r="M42" s="236">
        <v>180</v>
      </c>
      <c r="N42" s="236">
        <v>177</v>
      </c>
      <c r="O42" s="236" t="e">
        <v>#N/A</v>
      </c>
      <c r="P42" s="236">
        <v>172</v>
      </c>
      <c r="Q42" s="236">
        <v>36</v>
      </c>
      <c r="R42" s="236">
        <v>137</v>
      </c>
      <c r="S42" s="236">
        <v>13</v>
      </c>
      <c r="T42" s="236">
        <v>100</v>
      </c>
      <c r="U42" s="237">
        <f t="shared" si="2"/>
        <v>6.7122067122067128E-2</v>
      </c>
      <c r="V42" s="237">
        <f t="shared" si="2"/>
        <v>5.434782608695652E-2</v>
      </c>
      <c r="W42" s="237">
        <f t="shared" si="2"/>
        <v>5.3361471208923726E-2</v>
      </c>
      <c r="X42" s="237" t="e">
        <f t="shared" si="2"/>
        <v>#N/A</v>
      </c>
      <c r="Y42" s="237">
        <f t="shared" si="2"/>
        <v>4.5635447068187847E-2</v>
      </c>
      <c r="Z42" s="237">
        <f t="shared" si="2"/>
        <v>9.2640247040658777E-3</v>
      </c>
      <c r="AA42" s="237">
        <f t="shared" si="2"/>
        <v>3.3365806137359962E-2</v>
      </c>
      <c r="AB42" s="237">
        <f t="shared" si="2"/>
        <v>3.0653147842489977E-3</v>
      </c>
      <c r="AC42" s="237">
        <f t="shared" si="2"/>
        <v>2.2899015342340279E-2</v>
      </c>
      <c r="AD42" s="234">
        <v>1724</v>
      </c>
      <c r="AE42" s="234">
        <v>1760</v>
      </c>
      <c r="AF42" s="234">
        <v>1827</v>
      </c>
      <c r="AG42" s="234">
        <v>1999</v>
      </c>
      <c r="AH42" s="234">
        <v>2209</v>
      </c>
      <c r="AI42" s="234">
        <v>2299</v>
      </c>
      <c r="AJ42" s="234">
        <v>2447</v>
      </c>
      <c r="AK42" s="234">
        <v>2451</v>
      </c>
      <c r="AL42" s="236">
        <v>2468</v>
      </c>
      <c r="AM42" s="236">
        <v>124</v>
      </c>
      <c r="AN42" s="236">
        <v>143</v>
      </c>
      <c r="AO42" s="236">
        <v>139</v>
      </c>
      <c r="AP42" s="236" t="e">
        <v>#N/A</v>
      </c>
      <c r="AQ42" s="236">
        <v>52</v>
      </c>
      <c r="AR42" s="236">
        <v>23</v>
      </c>
      <c r="AS42" s="236">
        <v>204</v>
      </c>
      <c r="AT42" s="236">
        <v>19</v>
      </c>
      <c r="AU42" s="236">
        <v>7</v>
      </c>
      <c r="AV42" s="237">
        <f t="shared" si="3"/>
        <v>7.1925754060324823E-2</v>
      </c>
      <c r="AW42" s="237">
        <f t="shared" si="3"/>
        <v>8.1250000000000003E-2</v>
      </c>
      <c r="AX42" s="237">
        <f t="shared" si="3"/>
        <v>7.6081007115489874E-2</v>
      </c>
      <c r="AY42" s="237" t="e">
        <f t="shared" si="3"/>
        <v>#N/A</v>
      </c>
      <c r="AZ42" s="237">
        <f t="shared" si="3"/>
        <v>2.3540063377093707E-2</v>
      </c>
      <c r="BA42" s="237">
        <f t="shared" si="3"/>
        <v>1.0004349717268378E-2</v>
      </c>
      <c r="BB42" s="237">
        <f t="shared" si="3"/>
        <v>8.3367388639149984E-2</v>
      </c>
      <c r="BC42" s="237">
        <f t="shared" si="3"/>
        <v>7.7519379844961239E-3</v>
      </c>
      <c r="BD42" s="237">
        <f t="shared" si="3"/>
        <v>2.8363047001620746E-3</v>
      </c>
    </row>
    <row r="43" spans="1:56">
      <c r="A43" s="331">
        <v>215</v>
      </c>
      <c r="B43" s="45" t="s">
        <v>35</v>
      </c>
      <c r="C43" s="234">
        <v>1875</v>
      </c>
      <c r="D43" s="234">
        <v>1908</v>
      </c>
      <c r="E43" s="234">
        <v>1950</v>
      </c>
      <c r="F43" s="234">
        <v>1975</v>
      </c>
      <c r="G43" s="234">
        <v>2090</v>
      </c>
      <c r="H43" s="234">
        <v>2157</v>
      </c>
      <c r="I43" s="234">
        <v>2160</v>
      </c>
      <c r="J43" s="234">
        <v>2182</v>
      </c>
      <c r="K43" s="236">
        <v>2089</v>
      </c>
      <c r="L43" s="236">
        <v>98</v>
      </c>
      <c r="M43" s="236">
        <v>78</v>
      </c>
      <c r="N43" s="236">
        <v>101</v>
      </c>
      <c r="O43" s="236" t="e">
        <v>#N/A</v>
      </c>
      <c r="P43" s="236">
        <v>85</v>
      </c>
      <c r="Q43" s="236">
        <v>5</v>
      </c>
      <c r="R43" s="236">
        <v>91</v>
      </c>
      <c r="S43" s="236">
        <v>1</v>
      </c>
      <c r="T43" s="236">
        <v>10</v>
      </c>
      <c r="U43" s="237">
        <f t="shared" si="2"/>
        <v>5.226666666666667E-2</v>
      </c>
      <c r="V43" s="237">
        <f t="shared" si="2"/>
        <v>4.0880503144654086E-2</v>
      </c>
      <c r="W43" s="237">
        <f t="shared" si="2"/>
        <v>5.1794871794871793E-2</v>
      </c>
      <c r="X43" s="237" t="e">
        <f t="shared" si="2"/>
        <v>#N/A</v>
      </c>
      <c r="Y43" s="237">
        <f t="shared" si="2"/>
        <v>4.0669856459330141E-2</v>
      </c>
      <c r="Z43" s="237">
        <f t="shared" si="2"/>
        <v>2.3180343069077423E-3</v>
      </c>
      <c r="AA43" s="237">
        <f t="shared" si="2"/>
        <v>4.2129629629629628E-2</v>
      </c>
      <c r="AB43" s="237">
        <f t="shared" si="2"/>
        <v>4.5829514207149406E-4</v>
      </c>
      <c r="AC43" s="237">
        <f t="shared" si="2"/>
        <v>4.7869794159885112E-3</v>
      </c>
      <c r="AD43" s="234">
        <v>1091</v>
      </c>
      <c r="AE43" s="234">
        <v>1006</v>
      </c>
      <c r="AF43" s="234">
        <v>1040</v>
      </c>
      <c r="AG43" s="234">
        <v>1162</v>
      </c>
      <c r="AH43" s="234">
        <v>1233</v>
      </c>
      <c r="AI43" s="234">
        <v>1299</v>
      </c>
      <c r="AJ43" s="234">
        <v>1393</v>
      </c>
      <c r="AK43" s="234">
        <v>1472</v>
      </c>
      <c r="AL43" s="236">
        <v>1438</v>
      </c>
      <c r="AM43" s="236">
        <v>126</v>
      </c>
      <c r="AN43" s="236">
        <v>123</v>
      </c>
      <c r="AO43" s="236">
        <v>74</v>
      </c>
      <c r="AP43" s="236" t="e">
        <v>#N/A</v>
      </c>
      <c r="AQ43" s="236">
        <v>42</v>
      </c>
      <c r="AR43" s="236">
        <v>4</v>
      </c>
      <c r="AS43" s="236">
        <v>38</v>
      </c>
      <c r="AT43" s="236">
        <v>2</v>
      </c>
      <c r="AU43" s="236">
        <v>15</v>
      </c>
      <c r="AV43" s="237">
        <f t="shared" si="3"/>
        <v>0.1154903758020165</v>
      </c>
      <c r="AW43" s="237">
        <f t="shared" si="3"/>
        <v>0.12226640159045726</v>
      </c>
      <c r="AX43" s="237">
        <f t="shared" si="3"/>
        <v>7.1153846153846151E-2</v>
      </c>
      <c r="AY43" s="237" t="e">
        <f t="shared" si="3"/>
        <v>#N/A</v>
      </c>
      <c r="AZ43" s="237">
        <f t="shared" si="3"/>
        <v>3.4063260340632603E-2</v>
      </c>
      <c r="BA43" s="237">
        <f t="shared" si="3"/>
        <v>3.0792917628945341E-3</v>
      </c>
      <c r="BB43" s="237">
        <f t="shared" si="3"/>
        <v>2.7279253409906678E-2</v>
      </c>
      <c r="BC43" s="237">
        <f t="shared" si="3"/>
        <v>1.358695652173913E-3</v>
      </c>
      <c r="BD43" s="237">
        <f t="shared" si="3"/>
        <v>1.0431154381084841E-2</v>
      </c>
    </row>
    <row r="44" spans="1:56">
      <c r="A44" s="331">
        <v>216</v>
      </c>
      <c r="B44" s="45" t="s">
        <v>36</v>
      </c>
      <c r="C44" s="234" t="e">
        <v>#N/A</v>
      </c>
      <c r="D44" s="234" t="e">
        <v>#N/A</v>
      </c>
      <c r="E44" s="234" t="e">
        <v>#N/A</v>
      </c>
      <c r="F44" s="234">
        <v>1605</v>
      </c>
      <c r="G44" s="234">
        <v>1672</v>
      </c>
      <c r="H44" s="234">
        <v>1710</v>
      </c>
      <c r="I44" s="234">
        <v>1782</v>
      </c>
      <c r="J44" s="234">
        <v>1900</v>
      </c>
      <c r="K44" s="236">
        <v>1871</v>
      </c>
      <c r="L44" s="236" t="e">
        <v>#N/A</v>
      </c>
      <c r="M44" s="236" t="e">
        <v>#N/A</v>
      </c>
      <c r="N44" s="236" t="e">
        <v>#N/A</v>
      </c>
      <c r="O44" s="236" t="e">
        <v>#N/A</v>
      </c>
      <c r="P44" s="236">
        <v>71</v>
      </c>
      <c r="Q44" s="236">
        <v>13</v>
      </c>
      <c r="R44" s="236">
        <v>83</v>
      </c>
      <c r="S44" s="236">
        <v>12</v>
      </c>
      <c r="T44" s="236">
        <v>48</v>
      </c>
      <c r="U44" s="237" t="e">
        <f t="shared" si="2"/>
        <v>#N/A</v>
      </c>
      <c r="V44" s="237" t="e">
        <f t="shared" si="2"/>
        <v>#N/A</v>
      </c>
      <c r="W44" s="237" t="e">
        <f t="shared" si="2"/>
        <v>#N/A</v>
      </c>
      <c r="X44" s="237" t="e">
        <f t="shared" si="2"/>
        <v>#N/A</v>
      </c>
      <c r="Y44" s="237">
        <f t="shared" si="2"/>
        <v>4.2464114832535885E-2</v>
      </c>
      <c r="Z44" s="237">
        <f t="shared" si="2"/>
        <v>7.6023391812865496E-3</v>
      </c>
      <c r="AA44" s="237">
        <f t="shared" si="2"/>
        <v>4.6576879910213247E-2</v>
      </c>
      <c r="AB44" s="237">
        <f t="shared" si="2"/>
        <v>6.3157894736842104E-3</v>
      </c>
      <c r="AC44" s="237">
        <f t="shared" si="2"/>
        <v>2.5654730090860504E-2</v>
      </c>
      <c r="AD44" s="234" t="e">
        <v>#N/A</v>
      </c>
      <c r="AE44" s="234" t="e">
        <v>#N/A</v>
      </c>
      <c r="AF44" s="234" t="e">
        <v>#N/A</v>
      </c>
      <c r="AG44" s="234">
        <v>678</v>
      </c>
      <c r="AH44" s="234">
        <v>762</v>
      </c>
      <c r="AI44" s="234">
        <v>825</v>
      </c>
      <c r="AJ44" s="234">
        <v>910</v>
      </c>
      <c r="AK44" s="234">
        <v>1016</v>
      </c>
      <c r="AL44" s="236">
        <v>983</v>
      </c>
      <c r="AM44" s="236" t="e">
        <v>#N/A</v>
      </c>
      <c r="AN44" s="236" t="e">
        <v>#N/A</v>
      </c>
      <c r="AO44" s="236" t="e">
        <v>#N/A</v>
      </c>
      <c r="AP44" s="236" t="e">
        <v>#N/A</v>
      </c>
      <c r="AQ44" s="236">
        <v>31</v>
      </c>
      <c r="AR44" s="236">
        <v>6</v>
      </c>
      <c r="AS44" s="236">
        <v>44</v>
      </c>
      <c r="AT44" s="236">
        <v>9</v>
      </c>
      <c r="AU44" s="236">
        <v>768</v>
      </c>
      <c r="AV44" s="237" t="e">
        <f t="shared" si="3"/>
        <v>#N/A</v>
      </c>
      <c r="AW44" s="237" t="e">
        <f t="shared" si="3"/>
        <v>#N/A</v>
      </c>
      <c r="AX44" s="237" t="e">
        <f t="shared" si="3"/>
        <v>#N/A</v>
      </c>
      <c r="AY44" s="237" t="e">
        <f t="shared" si="3"/>
        <v>#N/A</v>
      </c>
      <c r="AZ44" s="237">
        <f t="shared" si="3"/>
        <v>4.0682414698162729E-2</v>
      </c>
      <c r="BA44" s="237">
        <f t="shared" si="3"/>
        <v>7.2727272727272727E-3</v>
      </c>
      <c r="BB44" s="237">
        <f t="shared" si="3"/>
        <v>4.8351648351648353E-2</v>
      </c>
      <c r="BC44" s="237">
        <f t="shared" si="3"/>
        <v>8.8582677165354329E-3</v>
      </c>
      <c r="BD44" s="237">
        <f t="shared" si="3"/>
        <v>0.7812817904374364</v>
      </c>
    </row>
    <row r="45" spans="1:56">
      <c r="A45" s="331">
        <v>301</v>
      </c>
      <c r="B45" s="45" t="s">
        <v>37</v>
      </c>
      <c r="C45" s="234">
        <v>14792</v>
      </c>
      <c r="D45" s="234">
        <v>14741</v>
      </c>
      <c r="E45" s="234">
        <v>14721</v>
      </c>
      <c r="F45" s="234">
        <v>14667</v>
      </c>
      <c r="G45" s="234">
        <v>14906</v>
      </c>
      <c r="H45" s="234">
        <v>15279</v>
      </c>
      <c r="I45" s="234">
        <v>15026</v>
      </c>
      <c r="J45" s="234">
        <v>14830</v>
      </c>
      <c r="K45" s="236">
        <v>14634</v>
      </c>
      <c r="L45" s="236">
        <v>420</v>
      </c>
      <c r="M45" s="236">
        <v>292</v>
      </c>
      <c r="N45" s="236">
        <v>378</v>
      </c>
      <c r="O45" s="236" t="e">
        <v>#N/A</v>
      </c>
      <c r="P45" s="236">
        <v>213</v>
      </c>
      <c r="Q45" s="236">
        <v>115</v>
      </c>
      <c r="R45" s="236">
        <v>228</v>
      </c>
      <c r="S45" s="236">
        <v>14</v>
      </c>
      <c r="T45" s="236">
        <v>144</v>
      </c>
      <c r="U45" s="237">
        <f t="shared" si="2"/>
        <v>2.8393726338561385E-2</v>
      </c>
      <c r="V45" s="237">
        <f t="shared" si="2"/>
        <v>1.9808696831965268E-2</v>
      </c>
      <c r="W45" s="237">
        <f t="shared" si="2"/>
        <v>2.5677603423680456E-2</v>
      </c>
      <c r="X45" s="237" t="e">
        <f t="shared" si="2"/>
        <v>#N/A</v>
      </c>
      <c r="Y45" s="237">
        <f t="shared" si="2"/>
        <v>1.4289547833087347E-2</v>
      </c>
      <c r="Z45" s="237">
        <f t="shared" si="2"/>
        <v>7.5266705936252376E-3</v>
      </c>
      <c r="AA45" s="237">
        <f t="shared" si="2"/>
        <v>1.5173698921868761E-2</v>
      </c>
      <c r="AB45" s="237">
        <f t="shared" si="2"/>
        <v>9.4403236682400545E-4</v>
      </c>
      <c r="AC45" s="237">
        <f t="shared" si="2"/>
        <v>9.8400984009840101E-3</v>
      </c>
      <c r="AD45" s="234">
        <v>16259</v>
      </c>
      <c r="AE45" s="234">
        <v>16312</v>
      </c>
      <c r="AF45" s="234">
        <v>16272</v>
      </c>
      <c r="AG45" s="234">
        <v>16229</v>
      </c>
      <c r="AH45" s="234">
        <v>16594</v>
      </c>
      <c r="AI45" s="234">
        <v>17116</v>
      </c>
      <c r="AJ45" s="234">
        <v>17712</v>
      </c>
      <c r="AK45" s="234">
        <v>18577</v>
      </c>
      <c r="AL45" s="236">
        <v>17522</v>
      </c>
      <c r="AM45" s="236">
        <v>1984</v>
      </c>
      <c r="AN45" s="236">
        <v>1801</v>
      </c>
      <c r="AO45" s="236">
        <v>1723</v>
      </c>
      <c r="AP45" s="236" t="e">
        <v>#N/A</v>
      </c>
      <c r="AQ45" s="236">
        <v>1461</v>
      </c>
      <c r="AR45" s="236">
        <v>604</v>
      </c>
      <c r="AS45" s="236">
        <v>890</v>
      </c>
      <c r="AT45" s="236">
        <v>431</v>
      </c>
      <c r="AU45" s="236">
        <v>168</v>
      </c>
      <c r="AV45" s="237">
        <f t="shared" si="3"/>
        <v>0.12202472476782091</v>
      </c>
      <c r="AW45" s="237">
        <f t="shared" si="3"/>
        <v>0.1104095144678764</v>
      </c>
      <c r="AX45" s="237">
        <f t="shared" si="3"/>
        <v>0.10588741396263521</v>
      </c>
      <c r="AY45" s="237" t="e">
        <f t="shared" si="3"/>
        <v>#N/A</v>
      </c>
      <c r="AZ45" s="237">
        <f t="shared" si="3"/>
        <v>8.8043871278775457E-2</v>
      </c>
      <c r="BA45" s="237">
        <f t="shared" si="3"/>
        <v>3.5288618836176677E-2</v>
      </c>
      <c r="BB45" s="237">
        <f t="shared" si="3"/>
        <v>5.0248419150858176E-2</v>
      </c>
      <c r="BC45" s="237">
        <f t="shared" si="3"/>
        <v>2.320073208806589E-2</v>
      </c>
      <c r="BD45" s="237">
        <f t="shared" si="3"/>
        <v>9.5879465814404756E-3</v>
      </c>
    </row>
    <row r="46" spans="1:56">
      <c r="A46" s="331">
        <v>302</v>
      </c>
      <c r="B46" s="45" t="s">
        <v>38</v>
      </c>
      <c r="C46" s="234">
        <v>5845</v>
      </c>
      <c r="D46" s="234">
        <v>5801</v>
      </c>
      <c r="E46" s="234">
        <v>5823</v>
      </c>
      <c r="F46" s="234">
        <v>5864</v>
      </c>
      <c r="G46" s="234">
        <v>5919</v>
      </c>
      <c r="H46" s="234">
        <v>6046</v>
      </c>
      <c r="I46" s="234">
        <v>5994</v>
      </c>
      <c r="J46" s="234">
        <v>5982</v>
      </c>
      <c r="K46" s="236">
        <v>5864</v>
      </c>
      <c r="L46" s="236">
        <v>225</v>
      </c>
      <c r="M46" s="236">
        <v>150</v>
      </c>
      <c r="N46" s="236">
        <v>171</v>
      </c>
      <c r="O46" s="236" t="e">
        <v>#N/A</v>
      </c>
      <c r="P46" s="236">
        <v>124</v>
      </c>
      <c r="Q46" s="236">
        <v>51</v>
      </c>
      <c r="R46" s="236">
        <v>122</v>
      </c>
      <c r="S46" s="236">
        <v>11</v>
      </c>
      <c r="T46" s="236">
        <v>100</v>
      </c>
      <c r="U46" s="237">
        <f t="shared" si="2"/>
        <v>3.8494439692044483E-2</v>
      </c>
      <c r="V46" s="237">
        <f t="shared" si="2"/>
        <v>2.5857610756766077E-2</v>
      </c>
      <c r="W46" s="237">
        <f t="shared" si="2"/>
        <v>2.9366306027820709E-2</v>
      </c>
      <c r="X46" s="237" t="e">
        <f t="shared" si="2"/>
        <v>#N/A</v>
      </c>
      <c r="Y46" s="237">
        <f t="shared" si="2"/>
        <v>2.0949484710255109E-2</v>
      </c>
      <c r="Z46" s="237">
        <f t="shared" si="2"/>
        <v>8.4353291432351964E-3</v>
      </c>
      <c r="AA46" s="237">
        <f t="shared" si="2"/>
        <v>2.0353687020353686E-2</v>
      </c>
      <c r="AB46" s="237">
        <f t="shared" si="2"/>
        <v>1.8388498829822802E-3</v>
      </c>
      <c r="AC46" s="237">
        <f t="shared" si="2"/>
        <v>1.7053206002728513E-2</v>
      </c>
      <c r="AD46" s="234">
        <v>3645</v>
      </c>
      <c r="AE46" s="234">
        <v>3871</v>
      </c>
      <c r="AF46" s="234">
        <v>4090</v>
      </c>
      <c r="AG46" s="234">
        <v>4107</v>
      </c>
      <c r="AH46" s="234">
        <v>4339</v>
      </c>
      <c r="AI46" s="234">
        <v>4707</v>
      </c>
      <c r="AJ46" s="234">
        <v>5045</v>
      </c>
      <c r="AK46" s="234">
        <v>5574</v>
      </c>
      <c r="AL46" s="236">
        <v>5587</v>
      </c>
      <c r="AM46" s="236">
        <v>575</v>
      </c>
      <c r="AN46" s="236">
        <v>778</v>
      </c>
      <c r="AO46" s="236">
        <v>624</v>
      </c>
      <c r="AP46" s="236" t="e">
        <v>#N/A</v>
      </c>
      <c r="AQ46" s="236">
        <v>373</v>
      </c>
      <c r="AR46" s="236">
        <v>49</v>
      </c>
      <c r="AS46" s="236">
        <v>364</v>
      </c>
      <c r="AT46" s="236">
        <v>51</v>
      </c>
      <c r="AU46" s="236">
        <v>466</v>
      </c>
      <c r="AV46" s="237">
        <f t="shared" si="3"/>
        <v>0.15775034293552812</v>
      </c>
      <c r="AW46" s="237">
        <f t="shared" si="3"/>
        <v>0.20098165848617927</v>
      </c>
      <c r="AX46" s="237">
        <f t="shared" si="3"/>
        <v>0.15256723716381418</v>
      </c>
      <c r="AY46" s="237" t="e">
        <f t="shared" si="3"/>
        <v>#N/A</v>
      </c>
      <c r="AZ46" s="237">
        <f t="shared" si="3"/>
        <v>8.5964507951140814E-2</v>
      </c>
      <c r="BA46" s="237">
        <f t="shared" si="3"/>
        <v>1.041002761844062E-2</v>
      </c>
      <c r="BB46" s="237">
        <f t="shared" si="3"/>
        <v>7.2150644202180383E-2</v>
      </c>
      <c r="BC46" s="237">
        <f t="shared" si="3"/>
        <v>9.1496232508073202E-3</v>
      </c>
      <c r="BD46" s="237">
        <f t="shared" si="3"/>
        <v>8.3407911222480757E-2</v>
      </c>
    </row>
    <row r="47" spans="1:56">
      <c r="A47" s="331">
        <v>303</v>
      </c>
      <c r="B47" s="45" t="s">
        <v>39</v>
      </c>
      <c r="C47" s="234">
        <v>9616</v>
      </c>
      <c r="D47" s="234">
        <v>9659</v>
      </c>
      <c r="E47" s="234">
        <v>9483</v>
      </c>
      <c r="F47" s="234">
        <v>9482</v>
      </c>
      <c r="G47" s="234">
        <v>9604</v>
      </c>
      <c r="H47" s="234">
        <v>10050</v>
      </c>
      <c r="I47" s="234">
        <v>9922</v>
      </c>
      <c r="J47" s="234">
        <v>9737</v>
      </c>
      <c r="K47" s="236">
        <v>9640</v>
      </c>
      <c r="L47" s="236">
        <v>398</v>
      </c>
      <c r="M47" s="236">
        <v>229</v>
      </c>
      <c r="N47" s="236">
        <v>267</v>
      </c>
      <c r="O47" s="236" t="e">
        <v>#N/A</v>
      </c>
      <c r="P47" s="236">
        <v>243</v>
      </c>
      <c r="Q47" s="236">
        <v>101</v>
      </c>
      <c r="R47" s="236">
        <v>174</v>
      </c>
      <c r="S47" s="236">
        <v>20</v>
      </c>
      <c r="T47" s="236">
        <v>197</v>
      </c>
      <c r="U47" s="237">
        <f t="shared" si="2"/>
        <v>4.138935108153078E-2</v>
      </c>
      <c r="V47" s="237">
        <f t="shared" si="2"/>
        <v>2.3708458432549952E-2</v>
      </c>
      <c r="W47" s="237">
        <f t="shared" si="2"/>
        <v>2.8155646947168617E-2</v>
      </c>
      <c r="X47" s="237" t="e">
        <f t="shared" si="2"/>
        <v>#N/A</v>
      </c>
      <c r="Y47" s="237">
        <f t="shared" si="2"/>
        <v>2.5301957517700958E-2</v>
      </c>
      <c r="Z47" s="237">
        <f t="shared" si="2"/>
        <v>1.0049751243781095E-2</v>
      </c>
      <c r="AA47" s="237">
        <f t="shared" si="2"/>
        <v>1.7536786938117315E-2</v>
      </c>
      <c r="AB47" s="237">
        <f t="shared" si="2"/>
        <v>2.0540207456095309E-3</v>
      </c>
      <c r="AC47" s="237">
        <f t="shared" si="2"/>
        <v>2.0435684647302905E-2</v>
      </c>
      <c r="AD47" s="234">
        <v>4799</v>
      </c>
      <c r="AE47" s="234">
        <v>5350</v>
      </c>
      <c r="AF47" s="234">
        <v>5422</v>
      </c>
      <c r="AG47" s="234">
        <v>5462</v>
      </c>
      <c r="AH47" s="234">
        <v>5644</v>
      </c>
      <c r="AI47" s="234">
        <v>5690</v>
      </c>
      <c r="AJ47" s="234">
        <v>6078</v>
      </c>
      <c r="AK47" s="234">
        <v>5966</v>
      </c>
      <c r="AL47" s="236">
        <v>5889</v>
      </c>
      <c r="AM47" s="236">
        <v>696</v>
      </c>
      <c r="AN47" s="236">
        <v>818</v>
      </c>
      <c r="AO47" s="236">
        <v>708</v>
      </c>
      <c r="AP47" s="236" t="e">
        <v>#N/A</v>
      </c>
      <c r="AQ47" s="236">
        <v>642</v>
      </c>
      <c r="AR47" s="236">
        <v>194</v>
      </c>
      <c r="AS47" s="236">
        <v>414</v>
      </c>
      <c r="AT47" s="236">
        <v>156</v>
      </c>
      <c r="AU47" s="236">
        <v>4</v>
      </c>
      <c r="AV47" s="237">
        <f t="shared" si="3"/>
        <v>0.14503021462804752</v>
      </c>
      <c r="AW47" s="237">
        <f t="shared" si="3"/>
        <v>0.15289719626168224</v>
      </c>
      <c r="AX47" s="237">
        <f t="shared" si="3"/>
        <v>0.13057912209516784</v>
      </c>
      <c r="AY47" s="237" t="e">
        <f t="shared" si="3"/>
        <v>#N/A</v>
      </c>
      <c r="AZ47" s="237">
        <f t="shared" si="3"/>
        <v>0.11374911410347271</v>
      </c>
      <c r="BA47" s="237">
        <f t="shared" si="3"/>
        <v>3.4094903339191567E-2</v>
      </c>
      <c r="BB47" s="237">
        <f t="shared" si="3"/>
        <v>6.8114511352418555E-2</v>
      </c>
      <c r="BC47" s="237">
        <f t="shared" si="3"/>
        <v>2.6148172980221252E-2</v>
      </c>
      <c r="BD47" s="237">
        <f t="shared" si="3"/>
        <v>6.7923246731193751E-4</v>
      </c>
    </row>
    <row r="48" spans="1:56">
      <c r="A48" s="331">
        <v>304</v>
      </c>
      <c r="B48" s="45" t="s">
        <v>40</v>
      </c>
      <c r="C48" s="234">
        <v>1487</v>
      </c>
      <c r="D48" s="234">
        <v>1506</v>
      </c>
      <c r="E48" s="234">
        <v>1472</v>
      </c>
      <c r="F48" s="234">
        <v>1476</v>
      </c>
      <c r="G48" s="234">
        <v>1524</v>
      </c>
      <c r="H48" s="234">
        <v>1548</v>
      </c>
      <c r="I48" s="234">
        <v>1594</v>
      </c>
      <c r="J48" s="234">
        <v>1614</v>
      </c>
      <c r="K48" s="236">
        <v>1669</v>
      </c>
      <c r="L48" s="236">
        <v>42</v>
      </c>
      <c r="M48" s="236">
        <v>40</v>
      </c>
      <c r="N48" s="236">
        <v>49</v>
      </c>
      <c r="O48" s="236" t="e">
        <v>#N/A</v>
      </c>
      <c r="P48" s="236">
        <v>53</v>
      </c>
      <c r="Q48" s="236">
        <v>12</v>
      </c>
      <c r="R48" s="236">
        <v>25</v>
      </c>
      <c r="S48" s="236">
        <v>0</v>
      </c>
      <c r="T48" s="236">
        <v>11</v>
      </c>
      <c r="U48" s="237">
        <f t="shared" si="2"/>
        <v>2.824478816408877E-2</v>
      </c>
      <c r="V48" s="237">
        <f t="shared" si="2"/>
        <v>2.6560424966799469E-2</v>
      </c>
      <c r="W48" s="237">
        <f t="shared" si="2"/>
        <v>3.3288043478260872E-2</v>
      </c>
      <c r="X48" s="237" t="e">
        <f t="shared" si="2"/>
        <v>#N/A</v>
      </c>
      <c r="Y48" s="237">
        <f t="shared" si="2"/>
        <v>3.4776902887139111E-2</v>
      </c>
      <c r="Z48" s="237">
        <f t="shared" si="2"/>
        <v>7.7519379844961239E-3</v>
      </c>
      <c r="AA48" s="237">
        <f t="shared" si="2"/>
        <v>1.5683814303638646E-2</v>
      </c>
      <c r="AB48" s="237">
        <f t="shared" si="2"/>
        <v>0</v>
      </c>
      <c r="AC48" s="237">
        <f t="shared" si="2"/>
        <v>6.5907729179149194E-3</v>
      </c>
      <c r="AD48" s="234">
        <v>1164</v>
      </c>
      <c r="AE48" s="234">
        <v>1154</v>
      </c>
      <c r="AF48" s="234">
        <v>1183</v>
      </c>
      <c r="AG48" s="234">
        <v>1170</v>
      </c>
      <c r="AH48" s="234">
        <v>1094</v>
      </c>
      <c r="AI48" s="234">
        <v>1160</v>
      </c>
      <c r="AJ48" s="234">
        <v>1184</v>
      </c>
      <c r="AK48" s="234">
        <v>1206</v>
      </c>
      <c r="AL48" s="236">
        <v>1195</v>
      </c>
      <c r="AM48" s="236">
        <v>133</v>
      </c>
      <c r="AN48" s="236">
        <v>98</v>
      </c>
      <c r="AO48" s="236">
        <v>124</v>
      </c>
      <c r="AP48" s="236" t="e">
        <v>#N/A</v>
      </c>
      <c r="AQ48" s="236">
        <v>85</v>
      </c>
      <c r="AR48" s="236">
        <v>15</v>
      </c>
      <c r="AS48" s="236">
        <v>40</v>
      </c>
      <c r="AT48" s="236">
        <v>4</v>
      </c>
      <c r="AU48" s="236">
        <v>107</v>
      </c>
      <c r="AV48" s="237">
        <f t="shared" si="3"/>
        <v>0.11426116838487972</v>
      </c>
      <c r="AW48" s="237">
        <f t="shared" si="3"/>
        <v>8.4922010398613523E-2</v>
      </c>
      <c r="AX48" s="237">
        <f t="shared" si="3"/>
        <v>0.10481825866441251</v>
      </c>
      <c r="AY48" s="237" t="e">
        <f t="shared" si="3"/>
        <v>#N/A</v>
      </c>
      <c r="AZ48" s="237">
        <f t="shared" si="3"/>
        <v>7.7696526508226685E-2</v>
      </c>
      <c r="BA48" s="237">
        <f t="shared" si="3"/>
        <v>1.2931034482758621E-2</v>
      </c>
      <c r="BB48" s="237">
        <f t="shared" si="3"/>
        <v>3.3783783783783786E-2</v>
      </c>
      <c r="BC48" s="237">
        <f t="shared" si="3"/>
        <v>3.3167495854063019E-3</v>
      </c>
      <c r="BD48" s="237">
        <f t="shared" si="3"/>
        <v>8.9539748953974901E-2</v>
      </c>
    </row>
    <row r="49" spans="1:56">
      <c r="A49" s="331">
        <v>305</v>
      </c>
      <c r="B49" s="45" t="s">
        <v>41</v>
      </c>
      <c r="C49" s="234">
        <v>7038</v>
      </c>
      <c r="D49" s="234">
        <v>7103</v>
      </c>
      <c r="E49" s="234">
        <v>7118</v>
      </c>
      <c r="F49" s="234">
        <v>7073</v>
      </c>
      <c r="G49" s="234">
        <v>7198</v>
      </c>
      <c r="H49" s="234">
        <v>7407</v>
      </c>
      <c r="I49" s="234">
        <v>7326</v>
      </c>
      <c r="J49" s="234">
        <v>7286</v>
      </c>
      <c r="K49" s="236">
        <v>7192</v>
      </c>
      <c r="L49" s="236">
        <v>412</v>
      </c>
      <c r="M49" s="236">
        <v>370</v>
      </c>
      <c r="N49" s="236">
        <v>343</v>
      </c>
      <c r="O49" s="236" t="e">
        <v>#N/A</v>
      </c>
      <c r="P49" s="236">
        <v>254</v>
      </c>
      <c r="Q49" s="236">
        <v>96</v>
      </c>
      <c r="R49" s="236">
        <v>233</v>
      </c>
      <c r="S49" s="236">
        <v>19</v>
      </c>
      <c r="T49" s="236">
        <v>161</v>
      </c>
      <c r="U49" s="237">
        <f t="shared" si="2"/>
        <v>5.8539357772094347E-2</v>
      </c>
      <c r="V49" s="237">
        <f t="shared" si="2"/>
        <v>5.2090665915810221E-2</v>
      </c>
      <c r="W49" s="237">
        <f t="shared" si="2"/>
        <v>4.8187693172239393E-2</v>
      </c>
      <c r="X49" s="237" t="e">
        <f t="shared" si="2"/>
        <v>#N/A</v>
      </c>
      <c r="Y49" s="237">
        <f t="shared" si="2"/>
        <v>3.5287579883300918E-2</v>
      </c>
      <c r="Z49" s="237">
        <f t="shared" si="2"/>
        <v>1.2960712839206157E-2</v>
      </c>
      <c r="AA49" s="237">
        <f t="shared" si="2"/>
        <v>3.1804531804531806E-2</v>
      </c>
      <c r="AB49" s="237">
        <f t="shared" si="2"/>
        <v>2.607740872906945E-3</v>
      </c>
      <c r="AC49" s="237">
        <f t="shared" si="2"/>
        <v>2.2385984427141268E-2</v>
      </c>
      <c r="AD49" s="234">
        <v>5212</v>
      </c>
      <c r="AE49" s="234">
        <v>5186</v>
      </c>
      <c r="AF49" s="234">
        <v>5091</v>
      </c>
      <c r="AG49" s="234">
        <v>5174</v>
      </c>
      <c r="AH49" s="234">
        <v>5347</v>
      </c>
      <c r="AI49" s="234">
        <v>5678</v>
      </c>
      <c r="AJ49" s="234">
        <v>5899</v>
      </c>
      <c r="AK49" s="234">
        <v>6413</v>
      </c>
      <c r="AL49" s="236">
        <v>6295</v>
      </c>
      <c r="AM49" s="236">
        <v>530</v>
      </c>
      <c r="AN49" s="236">
        <v>560</v>
      </c>
      <c r="AO49" s="236">
        <v>604</v>
      </c>
      <c r="AP49" s="236" t="e">
        <v>#N/A</v>
      </c>
      <c r="AQ49" s="236">
        <v>112</v>
      </c>
      <c r="AR49" s="236">
        <v>156</v>
      </c>
      <c r="AS49" s="236">
        <v>193</v>
      </c>
      <c r="AT49" s="236">
        <v>32</v>
      </c>
      <c r="AU49" s="236">
        <v>74</v>
      </c>
      <c r="AV49" s="237">
        <f t="shared" si="3"/>
        <v>0.10168841135840369</v>
      </c>
      <c r="AW49" s="237">
        <f t="shared" si="3"/>
        <v>0.10798303123794832</v>
      </c>
      <c r="AX49" s="237">
        <f t="shared" si="3"/>
        <v>0.11864073855824003</v>
      </c>
      <c r="AY49" s="237" t="e">
        <f t="shared" si="3"/>
        <v>#N/A</v>
      </c>
      <c r="AZ49" s="237">
        <f t="shared" si="3"/>
        <v>2.0946325042079671E-2</v>
      </c>
      <c r="BA49" s="237">
        <f t="shared" si="3"/>
        <v>2.7474462839027828E-2</v>
      </c>
      <c r="BB49" s="237">
        <f t="shared" si="3"/>
        <v>3.271740973046279E-2</v>
      </c>
      <c r="BC49" s="237">
        <f t="shared" si="3"/>
        <v>4.9898643380633092E-3</v>
      </c>
      <c r="BD49" s="237">
        <f t="shared" si="3"/>
        <v>1.175536139793487E-2</v>
      </c>
    </row>
    <row r="50" spans="1:56">
      <c r="A50" s="331">
        <v>306</v>
      </c>
      <c r="B50" s="45" t="s">
        <v>42</v>
      </c>
      <c r="C50" s="234">
        <v>1364</v>
      </c>
      <c r="D50" s="234">
        <v>1370</v>
      </c>
      <c r="E50" s="234">
        <v>1421</v>
      </c>
      <c r="F50" s="234">
        <v>1426</v>
      </c>
      <c r="G50" s="234">
        <v>1474</v>
      </c>
      <c r="H50" s="234">
        <v>1510</v>
      </c>
      <c r="I50" s="234">
        <v>1501</v>
      </c>
      <c r="J50" s="234">
        <v>1459</v>
      </c>
      <c r="K50" s="236">
        <v>1444</v>
      </c>
      <c r="L50" s="236">
        <v>31</v>
      </c>
      <c r="M50" s="236">
        <v>17</v>
      </c>
      <c r="N50" s="236">
        <v>34</v>
      </c>
      <c r="O50" s="236" t="e">
        <v>#N/A</v>
      </c>
      <c r="P50" s="236">
        <v>21</v>
      </c>
      <c r="Q50" s="236">
        <v>8</v>
      </c>
      <c r="R50" s="236">
        <v>15</v>
      </c>
      <c r="S50" s="236">
        <v>1</v>
      </c>
      <c r="T50" s="236">
        <v>11</v>
      </c>
      <c r="U50" s="237">
        <f t="shared" si="2"/>
        <v>2.2727272727272728E-2</v>
      </c>
      <c r="V50" s="237">
        <f t="shared" si="2"/>
        <v>1.2408759124087591E-2</v>
      </c>
      <c r="W50" s="237">
        <f t="shared" si="2"/>
        <v>2.3926812104152005E-2</v>
      </c>
      <c r="X50" s="237" t="e">
        <f t="shared" si="2"/>
        <v>#N/A</v>
      </c>
      <c r="Y50" s="237">
        <f t="shared" si="2"/>
        <v>1.4246947082767978E-2</v>
      </c>
      <c r="Z50" s="237">
        <f t="shared" si="2"/>
        <v>5.2980132450331126E-3</v>
      </c>
      <c r="AA50" s="237">
        <f t="shared" si="2"/>
        <v>9.9933377748167886E-3</v>
      </c>
      <c r="AB50" s="237">
        <f t="shared" si="2"/>
        <v>6.8540095956134343E-4</v>
      </c>
      <c r="AC50" s="237">
        <f t="shared" si="2"/>
        <v>7.6177285318559558E-3</v>
      </c>
      <c r="AD50" s="234">
        <v>1359</v>
      </c>
      <c r="AE50" s="234">
        <v>1394</v>
      </c>
      <c r="AF50" s="234">
        <v>1449</v>
      </c>
      <c r="AG50" s="234">
        <v>1516</v>
      </c>
      <c r="AH50" s="234">
        <v>1585</v>
      </c>
      <c r="AI50" s="234">
        <v>1710</v>
      </c>
      <c r="AJ50" s="234">
        <v>1712</v>
      </c>
      <c r="AK50" s="234">
        <v>1772</v>
      </c>
      <c r="AL50" s="236">
        <v>1742</v>
      </c>
      <c r="AM50" s="236">
        <v>139</v>
      </c>
      <c r="AN50" s="236">
        <v>143</v>
      </c>
      <c r="AO50" s="236">
        <v>110</v>
      </c>
      <c r="AP50" s="236" t="e">
        <v>#N/A</v>
      </c>
      <c r="AQ50" s="236">
        <v>172</v>
      </c>
      <c r="AR50" s="236">
        <v>41</v>
      </c>
      <c r="AS50" s="236">
        <v>80</v>
      </c>
      <c r="AT50" s="236">
        <v>8</v>
      </c>
      <c r="AU50" s="236">
        <v>94</v>
      </c>
      <c r="AV50" s="237">
        <f t="shared" si="3"/>
        <v>0.10228108903605593</v>
      </c>
      <c r="AW50" s="237">
        <f t="shared" si="3"/>
        <v>0.10258249641319943</v>
      </c>
      <c r="AX50" s="237">
        <f t="shared" si="3"/>
        <v>7.5914423740510703E-2</v>
      </c>
      <c r="AY50" s="237" t="e">
        <f t="shared" si="3"/>
        <v>#N/A</v>
      </c>
      <c r="AZ50" s="237">
        <f t="shared" si="3"/>
        <v>0.1085173501577287</v>
      </c>
      <c r="BA50" s="237">
        <f t="shared" si="3"/>
        <v>2.3976608187134502E-2</v>
      </c>
      <c r="BB50" s="237">
        <f t="shared" si="3"/>
        <v>4.6728971962616821E-2</v>
      </c>
      <c r="BC50" s="237">
        <f t="shared" si="3"/>
        <v>4.5146726862302479E-3</v>
      </c>
      <c r="BD50" s="237">
        <f t="shared" si="3"/>
        <v>5.3960964408725602E-2</v>
      </c>
    </row>
    <row r="51" spans="1:56">
      <c r="A51" s="331">
        <v>307</v>
      </c>
      <c r="B51" s="45" t="s">
        <v>43</v>
      </c>
      <c r="C51" s="234">
        <v>3719</v>
      </c>
      <c r="D51" s="234">
        <v>3656</v>
      </c>
      <c r="E51" s="234">
        <v>2437</v>
      </c>
      <c r="F51" s="234">
        <v>3438</v>
      </c>
      <c r="G51" s="234">
        <v>3366</v>
      </c>
      <c r="H51" s="234">
        <v>3412</v>
      </c>
      <c r="I51" s="234">
        <v>3397</v>
      </c>
      <c r="J51" s="234">
        <v>3368</v>
      </c>
      <c r="K51" s="236">
        <v>3363</v>
      </c>
      <c r="L51" s="236">
        <v>123</v>
      </c>
      <c r="M51" s="236">
        <v>68</v>
      </c>
      <c r="N51" s="236">
        <v>147</v>
      </c>
      <c r="O51" s="236" t="e">
        <v>#N/A</v>
      </c>
      <c r="P51" s="236">
        <v>101</v>
      </c>
      <c r="Q51" s="236">
        <v>24</v>
      </c>
      <c r="R51" s="236">
        <v>65</v>
      </c>
      <c r="S51" s="236">
        <v>5</v>
      </c>
      <c r="T51" s="236">
        <v>29</v>
      </c>
      <c r="U51" s="237">
        <f t="shared" si="2"/>
        <v>3.3073406829792956E-2</v>
      </c>
      <c r="V51" s="237">
        <f t="shared" si="2"/>
        <v>1.8599562363238512E-2</v>
      </c>
      <c r="W51" s="237">
        <f t="shared" si="2"/>
        <v>6.032006565449323E-2</v>
      </c>
      <c r="X51" s="237" t="e">
        <f t="shared" si="2"/>
        <v>#N/A</v>
      </c>
      <c r="Y51" s="237">
        <f t="shared" si="2"/>
        <v>3.0005941770647655E-2</v>
      </c>
      <c r="Z51" s="237">
        <f t="shared" si="2"/>
        <v>7.0339976553341153E-3</v>
      </c>
      <c r="AA51" s="237">
        <f t="shared" ref="Z51:AC92" si="4">+R51/I51</f>
        <v>1.9134530468060053E-2</v>
      </c>
      <c r="AB51" s="237">
        <f t="shared" si="4"/>
        <v>1.4845605700712589E-3</v>
      </c>
      <c r="AC51" s="237">
        <f t="shared" si="4"/>
        <v>8.6232530478739227E-3</v>
      </c>
      <c r="AD51" s="234">
        <v>1974</v>
      </c>
      <c r="AE51" s="234">
        <v>1879</v>
      </c>
      <c r="AF51" s="234">
        <v>1894</v>
      </c>
      <c r="AG51" s="234">
        <v>1885</v>
      </c>
      <c r="AH51" s="234">
        <v>2026</v>
      </c>
      <c r="AI51" s="234">
        <v>2158</v>
      </c>
      <c r="AJ51" s="234">
        <v>2241</v>
      </c>
      <c r="AK51" s="234">
        <v>2309</v>
      </c>
      <c r="AL51" s="236">
        <v>2265</v>
      </c>
      <c r="AM51" s="236">
        <v>314</v>
      </c>
      <c r="AN51" s="236">
        <v>321</v>
      </c>
      <c r="AO51" s="236">
        <v>206</v>
      </c>
      <c r="AP51" s="236" t="e">
        <v>#N/A</v>
      </c>
      <c r="AQ51" s="236">
        <v>194</v>
      </c>
      <c r="AR51" s="236">
        <v>13</v>
      </c>
      <c r="AS51" s="236">
        <v>98</v>
      </c>
      <c r="AT51" s="236">
        <v>30</v>
      </c>
      <c r="AU51" s="236">
        <v>94</v>
      </c>
      <c r="AV51" s="237">
        <f t="shared" si="3"/>
        <v>0.15906788247213779</v>
      </c>
      <c r="AW51" s="237">
        <f t="shared" si="3"/>
        <v>0.17083555082490687</v>
      </c>
      <c r="AX51" s="237">
        <f t="shared" si="3"/>
        <v>0.10876451953537487</v>
      </c>
      <c r="AY51" s="237" t="e">
        <f t="shared" si="3"/>
        <v>#N/A</v>
      </c>
      <c r="AZ51" s="237">
        <f t="shared" si="3"/>
        <v>9.5755182625863772E-2</v>
      </c>
      <c r="BA51" s="237">
        <f t="shared" si="3"/>
        <v>6.024096385542169E-3</v>
      </c>
      <c r="BB51" s="237">
        <f t="shared" ref="BA51:BD92" si="5">+AS51/AJ51</f>
        <v>4.3730477465417222E-2</v>
      </c>
      <c r="BC51" s="237">
        <f t="shared" si="5"/>
        <v>1.2992637505413599E-2</v>
      </c>
      <c r="BD51" s="237">
        <f t="shared" si="5"/>
        <v>4.150110375275938E-2</v>
      </c>
    </row>
    <row r="52" spans="1:56">
      <c r="A52" s="331">
        <v>308</v>
      </c>
      <c r="B52" s="45" t="s">
        <v>44</v>
      </c>
      <c r="C52" s="234">
        <v>4226</v>
      </c>
      <c r="D52" s="234">
        <v>4100</v>
      </c>
      <c r="E52" s="234">
        <v>3977</v>
      </c>
      <c r="F52" s="234">
        <v>4148</v>
      </c>
      <c r="G52" s="234">
        <v>4230</v>
      </c>
      <c r="H52" s="234">
        <v>4355</v>
      </c>
      <c r="I52" s="234">
        <v>4284</v>
      </c>
      <c r="J52" s="234">
        <v>4226</v>
      </c>
      <c r="K52" s="236">
        <v>4177</v>
      </c>
      <c r="L52" s="236">
        <v>122</v>
      </c>
      <c r="M52" s="236">
        <v>61</v>
      </c>
      <c r="N52" s="236">
        <v>109</v>
      </c>
      <c r="O52" s="236" t="e">
        <v>#N/A</v>
      </c>
      <c r="P52" s="236">
        <v>36</v>
      </c>
      <c r="Q52" s="236">
        <v>52</v>
      </c>
      <c r="R52" s="236">
        <v>51</v>
      </c>
      <c r="S52" s="236">
        <v>9</v>
      </c>
      <c r="T52" s="236">
        <v>58</v>
      </c>
      <c r="U52" s="237">
        <f t="shared" ref="U52:AB92" si="6">+L52/C52</f>
        <v>2.8868906767628964E-2</v>
      </c>
      <c r="V52" s="237">
        <f t="shared" si="6"/>
        <v>1.4878048780487804E-2</v>
      </c>
      <c r="W52" s="237">
        <f t="shared" si="6"/>
        <v>2.7407593663565502E-2</v>
      </c>
      <c r="X52" s="237" t="e">
        <f t="shared" si="6"/>
        <v>#N/A</v>
      </c>
      <c r="Y52" s="237">
        <f t="shared" si="6"/>
        <v>8.5106382978723406E-3</v>
      </c>
      <c r="Z52" s="237">
        <f t="shared" si="4"/>
        <v>1.1940298507462687E-2</v>
      </c>
      <c r="AA52" s="237">
        <f t="shared" si="4"/>
        <v>1.1904761904761904E-2</v>
      </c>
      <c r="AB52" s="237">
        <f t="shared" si="4"/>
        <v>2.1296734500709891E-3</v>
      </c>
      <c r="AC52" s="237">
        <f t="shared" si="4"/>
        <v>1.3885563801771606E-2</v>
      </c>
      <c r="AD52" s="234">
        <v>1878</v>
      </c>
      <c r="AE52" s="234">
        <v>1964</v>
      </c>
      <c r="AF52" s="234">
        <v>1991</v>
      </c>
      <c r="AG52" s="234">
        <v>2087</v>
      </c>
      <c r="AH52" s="234">
        <v>2034</v>
      </c>
      <c r="AI52" s="234">
        <v>2098</v>
      </c>
      <c r="AJ52" s="234">
        <v>2116</v>
      </c>
      <c r="AK52" s="234">
        <v>2231</v>
      </c>
      <c r="AL52" s="236">
        <v>2208</v>
      </c>
      <c r="AM52" s="236">
        <v>159</v>
      </c>
      <c r="AN52" s="236">
        <v>331</v>
      </c>
      <c r="AO52" s="236">
        <v>332</v>
      </c>
      <c r="AP52" s="236" t="e">
        <v>#N/A</v>
      </c>
      <c r="AQ52" s="236">
        <v>286</v>
      </c>
      <c r="AR52" s="236">
        <v>66</v>
      </c>
      <c r="AS52" s="236">
        <v>143</v>
      </c>
      <c r="AT52" s="236">
        <v>17</v>
      </c>
      <c r="AU52" s="236">
        <v>609</v>
      </c>
      <c r="AV52" s="237">
        <f t="shared" ref="AV52:BC92" si="7">+AM52/AD52</f>
        <v>8.4664536741214061E-2</v>
      </c>
      <c r="AW52" s="237">
        <f t="shared" si="7"/>
        <v>0.16853360488798372</v>
      </c>
      <c r="AX52" s="237">
        <f t="shared" si="7"/>
        <v>0.16675037669512807</v>
      </c>
      <c r="AY52" s="237" t="e">
        <f t="shared" si="7"/>
        <v>#N/A</v>
      </c>
      <c r="AZ52" s="237">
        <f t="shared" si="7"/>
        <v>0.14060963618485742</v>
      </c>
      <c r="BA52" s="237">
        <f t="shared" si="5"/>
        <v>3.1458531935176358E-2</v>
      </c>
      <c r="BB52" s="237">
        <f t="shared" si="5"/>
        <v>6.758034026465029E-2</v>
      </c>
      <c r="BC52" s="237">
        <f t="shared" si="5"/>
        <v>7.6199013895114302E-3</v>
      </c>
      <c r="BD52" s="237">
        <f t="shared" si="5"/>
        <v>0.27581521739130432</v>
      </c>
    </row>
    <row r="53" spans="1:56">
      <c r="A53" s="331">
        <v>401</v>
      </c>
      <c r="B53" s="45" t="s">
        <v>45</v>
      </c>
      <c r="C53" s="234">
        <v>11381</v>
      </c>
      <c r="D53" s="234">
        <v>10853</v>
      </c>
      <c r="E53" s="234">
        <v>11029</v>
      </c>
      <c r="F53" s="234">
        <v>11027</v>
      </c>
      <c r="G53" s="234">
        <v>11312</v>
      </c>
      <c r="H53" s="234">
        <v>11377</v>
      </c>
      <c r="I53" s="234">
        <v>11502</v>
      </c>
      <c r="J53" s="234">
        <v>11331</v>
      </c>
      <c r="K53" s="236">
        <v>11080</v>
      </c>
      <c r="L53" s="236">
        <v>523</v>
      </c>
      <c r="M53" s="236">
        <v>314</v>
      </c>
      <c r="N53" s="236">
        <v>281</v>
      </c>
      <c r="O53" s="236" t="e">
        <v>#N/A</v>
      </c>
      <c r="P53" s="236">
        <v>194</v>
      </c>
      <c r="Q53" s="236">
        <v>79</v>
      </c>
      <c r="R53" s="236">
        <v>268</v>
      </c>
      <c r="S53" s="236">
        <v>11</v>
      </c>
      <c r="T53" s="236">
        <v>150</v>
      </c>
      <c r="U53" s="237">
        <f t="shared" si="6"/>
        <v>4.5953782620156404E-2</v>
      </c>
      <c r="V53" s="237">
        <f t="shared" si="6"/>
        <v>2.8932092508983692E-2</v>
      </c>
      <c r="W53" s="237">
        <f t="shared" si="6"/>
        <v>2.5478284522622179E-2</v>
      </c>
      <c r="X53" s="237" t="e">
        <f t="shared" si="6"/>
        <v>#N/A</v>
      </c>
      <c r="Y53" s="237">
        <f t="shared" si="6"/>
        <v>1.7149929278642149E-2</v>
      </c>
      <c r="Z53" s="237">
        <f t="shared" si="4"/>
        <v>6.9438340511558411E-3</v>
      </c>
      <c r="AA53" s="237">
        <f t="shared" si="4"/>
        <v>2.3300295600765086E-2</v>
      </c>
      <c r="AB53" s="237">
        <f t="shared" si="4"/>
        <v>9.7078810343305974E-4</v>
      </c>
      <c r="AC53" s="237">
        <f t="shared" si="4"/>
        <v>1.3537906137184115E-2</v>
      </c>
      <c r="AD53" s="234">
        <v>12084</v>
      </c>
      <c r="AE53" s="234">
        <v>11839</v>
      </c>
      <c r="AF53" s="234">
        <v>11600</v>
      </c>
      <c r="AG53" s="234">
        <v>11176</v>
      </c>
      <c r="AH53" s="234">
        <v>11577</v>
      </c>
      <c r="AI53" s="234">
        <v>11821</v>
      </c>
      <c r="AJ53" s="234">
        <v>12625</v>
      </c>
      <c r="AK53" s="234">
        <v>12617</v>
      </c>
      <c r="AL53" s="236">
        <v>11887</v>
      </c>
      <c r="AM53" s="236">
        <v>991</v>
      </c>
      <c r="AN53" s="236">
        <v>1353</v>
      </c>
      <c r="AO53" s="236">
        <v>1178</v>
      </c>
      <c r="AP53" s="236" t="e">
        <v>#N/A</v>
      </c>
      <c r="AQ53" s="236">
        <v>914</v>
      </c>
      <c r="AR53" s="236">
        <v>634</v>
      </c>
      <c r="AS53" s="236">
        <v>621</v>
      </c>
      <c r="AT53" s="236">
        <v>166</v>
      </c>
      <c r="AU53" s="236">
        <v>102</v>
      </c>
      <c r="AV53" s="237">
        <f t="shared" si="7"/>
        <v>8.2009268454154252E-2</v>
      </c>
      <c r="AW53" s="237">
        <f t="shared" si="7"/>
        <v>0.11428330095447251</v>
      </c>
      <c r="AX53" s="237">
        <f t="shared" si="7"/>
        <v>0.10155172413793104</v>
      </c>
      <c r="AY53" s="237" t="e">
        <f t="shared" si="7"/>
        <v>#N/A</v>
      </c>
      <c r="AZ53" s="237">
        <f t="shared" si="7"/>
        <v>7.8949641530621062E-2</v>
      </c>
      <c r="BA53" s="237">
        <f t="shared" si="5"/>
        <v>5.36333643515777E-2</v>
      </c>
      <c r="BB53" s="237">
        <f t="shared" si="5"/>
        <v>4.918811881188119E-2</v>
      </c>
      <c r="BC53" s="237">
        <f t="shared" si="5"/>
        <v>1.3156851866529286E-2</v>
      </c>
      <c r="BD53" s="237">
        <f t="shared" si="5"/>
        <v>8.5808025574156642E-3</v>
      </c>
    </row>
    <row r="54" spans="1:56">
      <c r="A54" s="331">
        <v>402</v>
      </c>
      <c r="B54" s="45" t="s">
        <v>46</v>
      </c>
      <c r="C54" s="234">
        <v>3509</v>
      </c>
      <c r="D54" s="234">
        <v>3517</v>
      </c>
      <c r="E54" s="234">
        <v>3635</v>
      </c>
      <c r="F54" s="234">
        <v>3544</v>
      </c>
      <c r="G54" s="234">
        <v>3531</v>
      </c>
      <c r="H54" s="234">
        <v>3672</v>
      </c>
      <c r="I54" s="234">
        <v>3683</v>
      </c>
      <c r="J54" s="234">
        <v>3642</v>
      </c>
      <c r="K54" s="236">
        <v>3649</v>
      </c>
      <c r="L54" s="236">
        <v>101</v>
      </c>
      <c r="M54" s="236">
        <v>58</v>
      </c>
      <c r="N54" s="236">
        <v>90</v>
      </c>
      <c r="O54" s="236" t="e">
        <v>#N/A</v>
      </c>
      <c r="P54" s="236">
        <v>51</v>
      </c>
      <c r="Q54" s="236">
        <v>26</v>
      </c>
      <c r="R54" s="236">
        <v>31</v>
      </c>
      <c r="S54" s="236">
        <v>10</v>
      </c>
      <c r="T54" s="236">
        <v>17</v>
      </c>
      <c r="U54" s="237">
        <f t="shared" si="6"/>
        <v>2.8783129096608722E-2</v>
      </c>
      <c r="V54" s="237">
        <f t="shared" si="6"/>
        <v>1.6491327836224055E-2</v>
      </c>
      <c r="W54" s="237">
        <f t="shared" si="6"/>
        <v>2.4759284731774415E-2</v>
      </c>
      <c r="X54" s="237" t="e">
        <f t="shared" si="6"/>
        <v>#N/A</v>
      </c>
      <c r="Y54" s="237">
        <f t="shared" si="6"/>
        <v>1.4443500424808835E-2</v>
      </c>
      <c r="Z54" s="237">
        <f t="shared" si="4"/>
        <v>7.0806100217864921E-3</v>
      </c>
      <c r="AA54" s="237">
        <f t="shared" si="4"/>
        <v>8.4170513168612543E-3</v>
      </c>
      <c r="AB54" s="237">
        <f t="shared" si="4"/>
        <v>2.7457440966501922E-3</v>
      </c>
      <c r="AC54" s="237">
        <f t="shared" si="4"/>
        <v>4.6588106330501507E-3</v>
      </c>
      <c r="AD54" s="234">
        <v>2339</v>
      </c>
      <c r="AE54" s="234">
        <v>2862</v>
      </c>
      <c r="AF54" s="234">
        <v>2780</v>
      </c>
      <c r="AG54" s="234">
        <v>2667</v>
      </c>
      <c r="AH54" s="234">
        <v>2659</v>
      </c>
      <c r="AI54" s="234">
        <v>2796</v>
      </c>
      <c r="AJ54" s="234">
        <v>2973</v>
      </c>
      <c r="AK54" s="234">
        <v>3130</v>
      </c>
      <c r="AL54" s="236">
        <v>2957</v>
      </c>
      <c r="AM54" s="236">
        <v>239</v>
      </c>
      <c r="AN54" s="236">
        <v>605</v>
      </c>
      <c r="AO54" s="236">
        <v>327</v>
      </c>
      <c r="AP54" s="236" t="e">
        <v>#N/A</v>
      </c>
      <c r="AQ54" s="236">
        <v>180</v>
      </c>
      <c r="AR54" s="236">
        <v>78</v>
      </c>
      <c r="AS54" s="236">
        <v>109</v>
      </c>
      <c r="AT54" s="236">
        <v>272</v>
      </c>
      <c r="AU54" s="236">
        <v>133</v>
      </c>
      <c r="AV54" s="237">
        <f t="shared" si="7"/>
        <v>0.10218041898247114</v>
      </c>
      <c r="AW54" s="237">
        <f t="shared" si="7"/>
        <v>0.21139063591893781</v>
      </c>
      <c r="AX54" s="237">
        <f t="shared" si="7"/>
        <v>0.11762589928057554</v>
      </c>
      <c r="AY54" s="237" t="e">
        <f t="shared" si="7"/>
        <v>#N/A</v>
      </c>
      <c r="AZ54" s="237">
        <f t="shared" si="7"/>
        <v>6.7694622038360283E-2</v>
      </c>
      <c r="BA54" s="237">
        <f t="shared" si="5"/>
        <v>2.7896995708154508E-2</v>
      </c>
      <c r="BB54" s="237">
        <f t="shared" si="5"/>
        <v>3.6663303060881267E-2</v>
      </c>
      <c r="BC54" s="237">
        <f t="shared" si="5"/>
        <v>8.6900958466453668E-2</v>
      </c>
      <c r="BD54" s="237">
        <f t="shared" si="5"/>
        <v>4.4978018261751775E-2</v>
      </c>
    </row>
    <row r="55" spans="1:56">
      <c r="A55" s="331">
        <v>403</v>
      </c>
      <c r="B55" s="45" t="s">
        <v>47</v>
      </c>
      <c r="C55" s="234">
        <v>4851</v>
      </c>
      <c r="D55" s="234">
        <v>4848</v>
      </c>
      <c r="E55" s="234">
        <v>4789</v>
      </c>
      <c r="F55" s="234">
        <v>4739</v>
      </c>
      <c r="G55" s="234">
        <v>5076</v>
      </c>
      <c r="H55" s="234">
        <v>4776</v>
      </c>
      <c r="I55" s="234">
        <v>4895</v>
      </c>
      <c r="J55" s="234">
        <v>4902</v>
      </c>
      <c r="K55" s="236">
        <v>4812</v>
      </c>
      <c r="L55" s="236">
        <v>110</v>
      </c>
      <c r="M55" s="236">
        <v>85</v>
      </c>
      <c r="N55" s="236">
        <v>100</v>
      </c>
      <c r="O55" s="236" t="e">
        <v>#N/A</v>
      </c>
      <c r="P55" s="236">
        <v>35</v>
      </c>
      <c r="Q55" s="236">
        <v>18</v>
      </c>
      <c r="R55" s="236">
        <v>28</v>
      </c>
      <c r="S55" s="236">
        <v>2</v>
      </c>
      <c r="T55" s="236">
        <v>34</v>
      </c>
      <c r="U55" s="237">
        <f t="shared" si="6"/>
        <v>2.2675736961451247E-2</v>
      </c>
      <c r="V55" s="237">
        <f t="shared" si="6"/>
        <v>1.7533003300330034E-2</v>
      </c>
      <c r="W55" s="237">
        <f t="shared" si="6"/>
        <v>2.0881186051367719E-2</v>
      </c>
      <c r="X55" s="237" t="e">
        <f t="shared" si="6"/>
        <v>#N/A</v>
      </c>
      <c r="Y55" s="237">
        <f t="shared" si="6"/>
        <v>6.8951930654058318E-3</v>
      </c>
      <c r="Z55" s="237">
        <f t="shared" si="4"/>
        <v>3.7688442211055275E-3</v>
      </c>
      <c r="AA55" s="237">
        <f t="shared" si="4"/>
        <v>5.7201225740551587E-3</v>
      </c>
      <c r="AB55" s="237">
        <f t="shared" si="4"/>
        <v>4.0799673602611179E-4</v>
      </c>
      <c r="AC55" s="237">
        <f t="shared" si="4"/>
        <v>7.0656691604322527E-3</v>
      </c>
      <c r="AD55" s="234">
        <v>3932</v>
      </c>
      <c r="AE55" s="234">
        <v>4125</v>
      </c>
      <c r="AF55" s="234">
        <v>4468</v>
      </c>
      <c r="AG55" s="234">
        <v>4812</v>
      </c>
      <c r="AH55" s="234">
        <v>5466</v>
      </c>
      <c r="AI55" s="234">
        <v>6077</v>
      </c>
      <c r="AJ55" s="234">
        <v>5788</v>
      </c>
      <c r="AK55" s="234">
        <v>5747</v>
      </c>
      <c r="AL55" s="236">
        <v>5367</v>
      </c>
      <c r="AM55" s="236">
        <v>221</v>
      </c>
      <c r="AN55" s="236">
        <v>241</v>
      </c>
      <c r="AO55" s="236">
        <v>220</v>
      </c>
      <c r="AP55" s="236" t="e">
        <v>#N/A</v>
      </c>
      <c r="AQ55" s="236">
        <v>152</v>
      </c>
      <c r="AR55" s="236">
        <v>27</v>
      </c>
      <c r="AS55" s="236">
        <v>77</v>
      </c>
      <c r="AT55" s="236">
        <v>6</v>
      </c>
      <c r="AU55" s="236">
        <v>25</v>
      </c>
      <c r="AV55" s="237">
        <f t="shared" si="7"/>
        <v>5.6205493387589012E-2</v>
      </c>
      <c r="AW55" s="237">
        <f t="shared" si="7"/>
        <v>5.8424242424242427E-2</v>
      </c>
      <c r="AX55" s="237">
        <f t="shared" si="7"/>
        <v>4.9239033124440466E-2</v>
      </c>
      <c r="AY55" s="237" t="e">
        <f t="shared" si="7"/>
        <v>#N/A</v>
      </c>
      <c r="AZ55" s="237">
        <f t="shared" si="7"/>
        <v>2.7808269301134284E-2</v>
      </c>
      <c r="BA55" s="237">
        <f t="shared" si="5"/>
        <v>4.4429817344084251E-3</v>
      </c>
      <c r="BB55" s="237">
        <f t="shared" si="5"/>
        <v>1.3303386316516931E-2</v>
      </c>
      <c r="BC55" s="237">
        <f t="shared" si="5"/>
        <v>1.0440229685053071E-3</v>
      </c>
      <c r="BD55" s="237">
        <f t="shared" si="5"/>
        <v>4.6580957704490406E-3</v>
      </c>
    </row>
    <row r="56" spans="1:56">
      <c r="A56" s="331">
        <v>404</v>
      </c>
      <c r="B56" s="45" t="s">
        <v>48</v>
      </c>
      <c r="C56" s="234">
        <v>3918</v>
      </c>
      <c r="D56" s="234">
        <v>3859</v>
      </c>
      <c r="E56" s="234">
        <v>3878</v>
      </c>
      <c r="F56" s="234">
        <v>3808</v>
      </c>
      <c r="G56" s="234">
        <v>3850</v>
      </c>
      <c r="H56" s="234">
        <v>3848</v>
      </c>
      <c r="I56" s="234">
        <v>3793</v>
      </c>
      <c r="J56" s="234">
        <v>3735</v>
      </c>
      <c r="K56" s="236">
        <v>3701</v>
      </c>
      <c r="L56" s="236">
        <v>94</v>
      </c>
      <c r="M56" s="236">
        <v>70</v>
      </c>
      <c r="N56" s="236">
        <v>60</v>
      </c>
      <c r="O56" s="236" t="e">
        <v>#N/A</v>
      </c>
      <c r="P56" s="236">
        <v>69</v>
      </c>
      <c r="Q56" s="236">
        <v>0</v>
      </c>
      <c r="R56" s="236">
        <v>87</v>
      </c>
      <c r="S56" s="236">
        <v>4</v>
      </c>
      <c r="T56" s="236">
        <v>57</v>
      </c>
      <c r="U56" s="237">
        <f t="shared" si="6"/>
        <v>2.399183256763655E-2</v>
      </c>
      <c r="V56" s="237">
        <f t="shared" si="6"/>
        <v>1.8139414356050789E-2</v>
      </c>
      <c r="W56" s="237">
        <f t="shared" si="6"/>
        <v>1.5471892728210418E-2</v>
      </c>
      <c r="X56" s="237" t="e">
        <f t="shared" si="6"/>
        <v>#N/A</v>
      </c>
      <c r="Y56" s="237">
        <f t="shared" si="6"/>
        <v>1.7922077922077922E-2</v>
      </c>
      <c r="Z56" s="237">
        <f t="shared" si="4"/>
        <v>0</v>
      </c>
      <c r="AA56" s="237">
        <f t="shared" si="4"/>
        <v>2.293698919061429E-2</v>
      </c>
      <c r="AB56" s="237">
        <f t="shared" si="4"/>
        <v>1.07095046854083E-3</v>
      </c>
      <c r="AC56" s="237">
        <f t="shared" si="4"/>
        <v>1.5401242907322345E-2</v>
      </c>
      <c r="AD56" s="234">
        <v>2241</v>
      </c>
      <c r="AE56" s="234">
        <v>2137</v>
      </c>
      <c r="AF56" s="234">
        <v>1991</v>
      </c>
      <c r="AG56" s="234">
        <v>2050</v>
      </c>
      <c r="AH56" s="234">
        <v>2120</v>
      </c>
      <c r="AI56" s="234">
        <v>2120</v>
      </c>
      <c r="AJ56" s="234">
        <v>2189</v>
      </c>
      <c r="AK56" s="234">
        <v>2151</v>
      </c>
      <c r="AL56" s="236">
        <v>2180</v>
      </c>
      <c r="AM56" s="236">
        <v>268</v>
      </c>
      <c r="AN56" s="236">
        <v>178</v>
      </c>
      <c r="AO56" s="236">
        <v>168</v>
      </c>
      <c r="AP56" s="236" t="e">
        <v>#N/A</v>
      </c>
      <c r="AQ56" s="236">
        <v>156</v>
      </c>
      <c r="AR56" s="236">
        <v>112</v>
      </c>
      <c r="AS56" s="236">
        <v>68</v>
      </c>
      <c r="AT56" s="236">
        <v>39</v>
      </c>
      <c r="AU56" s="236">
        <v>24</v>
      </c>
      <c r="AV56" s="237">
        <f t="shared" si="7"/>
        <v>0.11958946898705936</v>
      </c>
      <c r="AW56" s="237">
        <f t="shared" si="7"/>
        <v>8.3294337856808606E-2</v>
      </c>
      <c r="AX56" s="237">
        <f t="shared" si="7"/>
        <v>8.4379708689100955E-2</v>
      </c>
      <c r="AY56" s="237" t="e">
        <f t="shared" si="7"/>
        <v>#N/A</v>
      </c>
      <c r="AZ56" s="237">
        <f t="shared" si="7"/>
        <v>7.3584905660377356E-2</v>
      </c>
      <c r="BA56" s="237">
        <f t="shared" si="5"/>
        <v>5.2830188679245285E-2</v>
      </c>
      <c r="BB56" s="237">
        <f t="shared" si="5"/>
        <v>3.1064412973960714E-2</v>
      </c>
      <c r="BC56" s="237">
        <f t="shared" si="5"/>
        <v>1.813110181311018E-2</v>
      </c>
      <c r="BD56" s="237">
        <f t="shared" si="5"/>
        <v>1.1009174311926606E-2</v>
      </c>
    </row>
    <row r="57" spans="1:56">
      <c r="A57" s="331">
        <v>405</v>
      </c>
      <c r="B57" s="45" t="s">
        <v>49</v>
      </c>
      <c r="C57" s="234">
        <v>3636</v>
      </c>
      <c r="D57" s="234">
        <v>3655</v>
      </c>
      <c r="E57" s="234">
        <v>3575</v>
      </c>
      <c r="F57" s="234">
        <v>3546</v>
      </c>
      <c r="G57" s="234">
        <v>3570</v>
      </c>
      <c r="H57" s="234">
        <v>3592</v>
      </c>
      <c r="I57" s="234">
        <v>3543</v>
      </c>
      <c r="J57" s="234">
        <v>3385</v>
      </c>
      <c r="K57" s="236">
        <v>3316</v>
      </c>
      <c r="L57" s="236">
        <v>153</v>
      </c>
      <c r="M57" s="236">
        <v>117</v>
      </c>
      <c r="N57" s="236">
        <v>104</v>
      </c>
      <c r="O57" s="236" t="e">
        <v>#N/A</v>
      </c>
      <c r="P57" s="236">
        <v>35</v>
      </c>
      <c r="Q57" s="236">
        <v>3</v>
      </c>
      <c r="R57" s="236">
        <v>40</v>
      </c>
      <c r="S57" s="236">
        <v>3</v>
      </c>
      <c r="T57" s="236">
        <v>22</v>
      </c>
      <c r="U57" s="237">
        <f t="shared" si="6"/>
        <v>4.2079207920792082E-2</v>
      </c>
      <c r="V57" s="237">
        <f t="shared" si="6"/>
        <v>3.20109439124487E-2</v>
      </c>
      <c r="W57" s="237">
        <f t="shared" si="6"/>
        <v>2.9090909090909091E-2</v>
      </c>
      <c r="X57" s="237" t="e">
        <f t="shared" si="6"/>
        <v>#N/A</v>
      </c>
      <c r="Y57" s="237">
        <f t="shared" si="6"/>
        <v>9.8039215686274508E-3</v>
      </c>
      <c r="Z57" s="237">
        <f t="shared" si="4"/>
        <v>8.3518930957683743E-4</v>
      </c>
      <c r="AA57" s="237">
        <f t="shared" si="4"/>
        <v>1.1289867344058707E-2</v>
      </c>
      <c r="AB57" s="237">
        <f t="shared" si="4"/>
        <v>8.8626292466765144E-4</v>
      </c>
      <c r="AC57" s="237">
        <f t="shared" si="4"/>
        <v>6.6344993968636915E-3</v>
      </c>
      <c r="AD57" s="234">
        <v>1582</v>
      </c>
      <c r="AE57" s="234">
        <v>1571</v>
      </c>
      <c r="AF57" s="234">
        <v>1522</v>
      </c>
      <c r="AG57" s="234">
        <v>1545</v>
      </c>
      <c r="AH57" s="234">
        <v>1581</v>
      </c>
      <c r="AI57" s="234">
        <v>1572</v>
      </c>
      <c r="AJ57" s="234">
        <v>1550</v>
      </c>
      <c r="AK57" s="234">
        <v>1578</v>
      </c>
      <c r="AL57" s="236">
        <v>1542</v>
      </c>
      <c r="AM57" s="236">
        <v>180</v>
      </c>
      <c r="AN57" s="236">
        <v>175</v>
      </c>
      <c r="AO57" s="236">
        <v>109</v>
      </c>
      <c r="AP57" s="236" t="e">
        <v>#N/A</v>
      </c>
      <c r="AQ57" s="236">
        <v>69</v>
      </c>
      <c r="AR57" s="236">
        <v>15</v>
      </c>
      <c r="AS57" s="236">
        <v>25</v>
      </c>
      <c r="AT57" s="236">
        <v>7</v>
      </c>
      <c r="AU57" s="236">
        <v>19</v>
      </c>
      <c r="AV57" s="237">
        <f t="shared" si="7"/>
        <v>0.11378002528445007</v>
      </c>
      <c r="AW57" s="237">
        <f t="shared" si="7"/>
        <v>0.11139401654996817</v>
      </c>
      <c r="AX57" s="237">
        <f t="shared" si="7"/>
        <v>7.1616294349540074E-2</v>
      </c>
      <c r="AY57" s="237" t="e">
        <f t="shared" si="7"/>
        <v>#N/A</v>
      </c>
      <c r="AZ57" s="237">
        <f t="shared" si="7"/>
        <v>4.3643263757115747E-2</v>
      </c>
      <c r="BA57" s="237">
        <f t="shared" si="5"/>
        <v>9.5419847328244278E-3</v>
      </c>
      <c r="BB57" s="237">
        <f t="shared" si="5"/>
        <v>1.6129032258064516E-2</v>
      </c>
      <c r="BC57" s="237">
        <f t="shared" si="5"/>
        <v>4.4359949302915083E-3</v>
      </c>
      <c r="BD57" s="237">
        <f t="shared" si="5"/>
        <v>1.232166018158236E-2</v>
      </c>
    </row>
    <row r="58" spans="1:56">
      <c r="A58" s="331">
        <v>406</v>
      </c>
      <c r="B58" s="45" t="s">
        <v>50</v>
      </c>
      <c r="C58" s="234">
        <v>1710</v>
      </c>
      <c r="D58" s="234">
        <v>1684</v>
      </c>
      <c r="E58" s="234">
        <v>1444</v>
      </c>
      <c r="F58" s="234">
        <v>1513</v>
      </c>
      <c r="G58" s="234">
        <v>1496</v>
      </c>
      <c r="H58" s="234">
        <v>1541</v>
      </c>
      <c r="I58" s="234">
        <v>1816</v>
      </c>
      <c r="J58" s="234">
        <v>1812</v>
      </c>
      <c r="K58" s="236">
        <v>1739</v>
      </c>
      <c r="L58" s="236">
        <v>33</v>
      </c>
      <c r="M58" s="236">
        <v>42</v>
      </c>
      <c r="N58" s="236">
        <v>32</v>
      </c>
      <c r="O58" s="236" t="e">
        <v>#N/A</v>
      </c>
      <c r="P58" s="236">
        <v>4</v>
      </c>
      <c r="Q58" s="236">
        <v>4</v>
      </c>
      <c r="R58" s="236">
        <v>14</v>
      </c>
      <c r="S58" s="236">
        <v>1</v>
      </c>
      <c r="T58" s="236">
        <v>28</v>
      </c>
      <c r="U58" s="237">
        <f t="shared" si="6"/>
        <v>1.9298245614035089E-2</v>
      </c>
      <c r="V58" s="237">
        <f t="shared" si="6"/>
        <v>2.4940617577197149E-2</v>
      </c>
      <c r="W58" s="237">
        <f t="shared" si="6"/>
        <v>2.2160664819944598E-2</v>
      </c>
      <c r="X58" s="237" t="e">
        <f t="shared" si="6"/>
        <v>#N/A</v>
      </c>
      <c r="Y58" s="237">
        <f t="shared" si="6"/>
        <v>2.6737967914438501E-3</v>
      </c>
      <c r="Z58" s="237">
        <f t="shared" si="4"/>
        <v>2.5957170668397143E-3</v>
      </c>
      <c r="AA58" s="237">
        <f t="shared" si="4"/>
        <v>7.709251101321586E-3</v>
      </c>
      <c r="AB58" s="237">
        <f t="shared" si="4"/>
        <v>5.5187637969094923E-4</v>
      </c>
      <c r="AC58" s="237">
        <f t="shared" si="4"/>
        <v>1.6101207590569294E-2</v>
      </c>
      <c r="AD58" s="234">
        <v>1559</v>
      </c>
      <c r="AE58" s="234">
        <v>1605</v>
      </c>
      <c r="AF58" s="234">
        <v>1564</v>
      </c>
      <c r="AG58" s="234">
        <v>1471</v>
      </c>
      <c r="AH58" s="234">
        <v>1599</v>
      </c>
      <c r="AI58" s="234">
        <v>1680</v>
      </c>
      <c r="AJ58" s="234">
        <v>2043</v>
      </c>
      <c r="AK58" s="234">
        <v>2158</v>
      </c>
      <c r="AL58" s="236">
        <v>2144</v>
      </c>
      <c r="AM58" s="236">
        <v>158</v>
      </c>
      <c r="AN58" s="236">
        <v>143</v>
      </c>
      <c r="AO58" s="236">
        <v>138</v>
      </c>
      <c r="AP58" s="236" t="e">
        <v>#N/A</v>
      </c>
      <c r="AQ58" s="236">
        <v>143</v>
      </c>
      <c r="AR58" s="236">
        <v>37</v>
      </c>
      <c r="AS58" s="236">
        <v>3</v>
      </c>
      <c r="AT58" s="236">
        <v>16</v>
      </c>
      <c r="AU58" s="236">
        <v>9</v>
      </c>
      <c r="AV58" s="237">
        <f t="shared" si="7"/>
        <v>0.1013470173187941</v>
      </c>
      <c r="AW58" s="237">
        <f t="shared" si="7"/>
        <v>8.9096573208722746E-2</v>
      </c>
      <c r="AX58" s="237">
        <f t="shared" si="7"/>
        <v>8.8235294117647065E-2</v>
      </c>
      <c r="AY58" s="237" t="e">
        <f t="shared" si="7"/>
        <v>#N/A</v>
      </c>
      <c r="AZ58" s="237">
        <f t="shared" si="7"/>
        <v>8.943089430894309E-2</v>
      </c>
      <c r="BA58" s="237">
        <f t="shared" si="5"/>
        <v>2.2023809523809525E-2</v>
      </c>
      <c r="BB58" s="237">
        <f t="shared" si="5"/>
        <v>1.4684287812041115E-3</v>
      </c>
      <c r="BC58" s="237">
        <f t="shared" si="5"/>
        <v>7.4142724745134385E-3</v>
      </c>
      <c r="BD58" s="237">
        <f t="shared" si="5"/>
        <v>4.1977611940298507E-3</v>
      </c>
    </row>
    <row r="59" spans="1:56">
      <c r="A59" s="331">
        <v>407</v>
      </c>
      <c r="B59" s="45" t="s">
        <v>51</v>
      </c>
      <c r="C59" s="234">
        <v>2688</v>
      </c>
      <c r="D59" s="234">
        <v>2370</v>
      </c>
      <c r="E59" s="234">
        <v>2661</v>
      </c>
      <c r="F59" s="234">
        <v>2800</v>
      </c>
      <c r="G59" s="234">
        <v>2772</v>
      </c>
      <c r="H59" s="234">
        <v>2858</v>
      </c>
      <c r="I59" s="234">
        <v>3038</v>
      </c>
      <c r="J59" s="234">
        <v>3116</v>
      </c>
      <c r="K59" s="236">
        <v>3191</v>
      </c>
      <c r="L59" s="236">
        <v>52</v>
      </c>
      <c r="M59" s="236">
        <v>82</v>
      </c>
      <c r="N59" s="236">
        <v>40</v>
      </c>
      <c r="O59" s="236" t="e">
        <v>#N/A</v>
      </c>
      <c r="P59" s="236">
        <v>2</v>
      </c>
      <c r="Q59" s="236">
        <v>15</v>
      </c>
      <c r="R59" s="236">
        <v>0</v>
      </c>
      <c r="S59" s="236">
        <v>8</v>
      </c>
      <c r="T59" s="236">
        <v>7</v>
      </c>
      <c r="U59" s="237">
        <f t="shared" si="6"/>
        <v>1.9345238095238096E-2</v>
      </c>
      <c r="V59" s="237">
        <f t="shared" si="6"/>
        <v>3.4599156118143459E-2</v>
      </c>
      <c r="W59" s="237">
        <f t="shared" si="6"/>
        <v>1.5031942878617061E-2</v>
      </c>
      <c r="X59" s="237" t="e">
        <f t="shared" si="6"/>
        <v>#N/A</v>
      </c>
      <c r="Y59" s="237">
        <f t="shared" si="6"/>
        <v>7.215007215007215E-4</v>
      </c>
      <c r="Z59" s="237">
        <f t="shared" si="4"/>
        <v>5.2484254723582924E-3</v>
      </c>
      <c r="AA59" s="237">
        <f t="shared" si="4"/>
        <v>0</v>
      </c>
      <c r="AB59" s="237">
        <f t="shared" si="4"/>
        <v>2.5673940949935813E-3</v>
      </c>
      <c r="AC59" s="237">
        <f t="shared" si="4"/>
        <v>2.1936696960200563E-3</v>
      </c>
      <c r="AD59" s="234">
        <v>1658</v>
      </c>
      <c r="AE59" s="234">
        <v>1448</v>
      </c>
      <c r="AF59" s="234">
        <v>1945</v>
      </c>
      <c r="AG59" s="234">
        <v>2106</v>
      </c>
      <c r="AH59" s="234">
        <v>2098</v>
      </c>
      <c r="AI59" s="234">
        <v>2194</v>
      </c>
      <c r="AJ59" s="234">
        <v>2213</v>
      </c>
      <c r="AK59" s="234">
        <v>2299</v>
      </c>
      <c r="AL59" s="236">
        <v>2394</v>
      </c>
      <c r="AM59" s="236">
        <v>105</v>
      </c>
      <c r="AN59" s="236">
        <v>68</v>
      </c>
      <c r="AO59" s="236">
        <v>59</v>
      </c>
      <c r="AP59" s="236" t="e">
        <v>#N/A</v>
      </c>
      <c r="AQ59" s="236">
        <v>56</v>
      </c>
      <c r="AR59" s="236">
        <v>3</v>
      </c>
      <c r="AS59" s="236">
        <v>3</v>
      </c>
      <c r="AT59" s="236">
        <v>3</v>
      </c>
      <c r="AU59" s="236">
        <v>0</v>
      </c>
      <c r="AV59" s="237">
        <f t="shared" si="7"/>
        <v>6.3329312424607959E-2</v>
      </c>
      <c r="AW59" s="237">
        <f t="shared" si="7"/>
        <v>4.6961325966850827E-2</v>
      </c>
      <c r="AX59" s="237">
        <f t="shared" si="7"/>
        <v>3.0334190231362468E-2</v>
      </c>
      <c r="AY59" s="237" t="e">
        <f t="shared" si="7"/>
        <v>#N/A</v>
      </c>
      <c r="AZ59" s="237">
        <f t="shared" si="7"/>
        <v>2.6692087702573881E-2</v>
      </c>
      <c r="BA59" s="237">
        <f t="shared" si="5"/>
        <v>1.3673655423883319E-3</v>
      </c>
      <c r="BB59" s="237">
        <f t="shared" si="5"/>
        <v>1.3556258472661546E-3</v>
      </c>
      <c r="BC59" s="237">
        <f t="shared" si="5"/>
        <v>1.3049151805132667E-3</v>
      </c>
      <c r="BD59" s="237">
        <f t="shared" si="5"/>
        <v>0</v>
      </c>
    </row>
    <row r="60" spans="1:56">
      <c r="A60" s="331">
        <v>408</v>
      </c>
      <c r="B60" s="45" t="s">
        <v>52</v>
      </c>
      <c r="C60" s="234">
        <v>2029</v>
      </c>
      <c r="D60" s="234">
        <v>1969</v>
      </c>
      <c r="E60" s="234">
        <v>1936</v>
      </c>
      <c r="F60" s="234">
        <v>1941</v>
      </c>
      <c r="G60" s="234">
        <v>1967</v>
      </c>
      <c r="H60" s="234">
        <v>1904</v>
      </c>
      <c r="I60" s="234">
        <v>1906</v>
      </c>
      <c r="J60" s="234">
        <v>1856</v>
      </c>
      <c r="K60" s="236">
        <v>1802</v>
      </c>
      <c r="L60" s="236">
        <v>39</v>
      </c>
      <c r="M60" s="236">
        <v>35</v>
      </c>
      <c r="N60" s="236">
        <v>21</v>
      </c>
      <c r="O60" s="236" t="e">
        <v>#N/A</v>
      </c>
      <c r="P60" s="236">
        <v>2</v>
      </c>
      <c r="Q60" s="236">
        <v>1</v>
      </c>
      <c r="R60" s="236">
        <v>1</v>
      </c>
      <c r="S60" s="236">
        <v>0</v>
      </c>
      <c r="T60" s="236">
        <v>21</v>
      </c>
      <c r="U60" s="237">
        <f t="shared" si="6"/>
        <v>1.9221291276490884E-2</v>
      </c>
      <c r="V60" s="237">
        <f t="shared" si="6"/>
        <v>1.7775520568816656E-2</v>
      </c>
      <c r="W60" s="237">
        <f t="shared" si="6"/>
        <v>1.0847107438016529E-2</v>
      </c>
      <c r="X60" s="237" t="e">
        <f t="shared" si="6"/>
        <v>#N/A</v>
      </c>
      <c r="Y60" s="237">
        <f t="shared" si="6"/>
        <v>1.0167768174885613E-3</v>
      </c>
      <c r="Z60" s="237">
        <f t="shared" si="4"/>
        <v>5.2521008403361342E-4</v>
      </c>
      <c r="AA60" s="237">
        <f t="shared" si="4"/>
        <v>5.2465897166841555E-4</v>
      </c>
      <c r="AB60" s="237">
        <f t="shared" si="4"/>
        <v>0</v>
      </c>
      <c r="AC60" s="237">
        <f t="shared" si="4"/>
        <v>1.1653718091009988E-2</v>
      </c>
      <c r="AD60" s="234">
        <v>1882</v>
      </c>
      <c r="AE60" s="234">
        <v>1856</v>
      </c>
      <c r="AF60" s="234">
        <v>1891</v>
      </c>
      <c r="AG60" s="234">
        <v>1926</v>
      </c>
      <c r="AH60" s="234">
        <v>1934</v>
      </c>
      <c r="AI60" s="234">
        <v>1931</v>
      </c>
      <c r="AJ60" s="234">
        <v>2013</v>
      </c>
      <c r="AK60" s="234">
        <v>1949</v>
      </c>
      <c r="AL60" s="236">
        <v>1963</v>
      </c>
      <c r="AM60" s="236">
        <v>144</v>
      </c>
      <c r="AN60" s="236">
        <v>173</v>
      </c>
      <c r="AO60" s="236">
        <v>220</v>
      </c>
      <c r="AP60" s="236" t="e">
        <v>#N/A</v>
      </c>
      <c r="AQ60" s="236">
        <v>117</v>
      </c>
      <c r="AR60" s="236">
        <v>3</v>
      </c>
      <c r="AS60" s="236">
        <v>44</v>
      </c>
      <c r="AT60" s="236">
        <v>0</v>
      </c>
      <c r="AU60" s="236">
        <v>12</v>
      </c>
      <c r="AV60" s="237">
        <f t="shared" si="7"/>
        <v>7.6514346439957498E-2</v>
      </c>
      <c r="AW60" s="237">
        <f t="shared" si="7"/>
        <v>9.3211206896551727E-2</v>
      </c>
      <c r="AX60" s="237">
        <f t="shared" si="7"/>
        <v>0.11634056054997356</v>
      </c>
      <c r="AY60" s="237" t="e">
        <f t="shared" si="7"/>
        <v>#N/A</v>
      </c>
      <c r="AZ60" s="237">
        <f t="shared" si="7"/>
        <v>6.0496380558428126E-2</v>
      </c>
      <c r="BA60" s="237">
        <f t="shared" si="5"/>
        <v>1.5535991714137752E-3</v>
      </c>
      <c r="BB60" s="237">
        <f t="shared" si="5"/>
        <v>2.185792349726776E-2</v>
      </c>
      <c r="BC60" s="237">
        <f t="shared" si="5"/>
        <v>0</v>
      </c>
      <c r="BD60" s="237">
        <f t="shared" si="5"/>
        <v>6.1130922058074376E-3</v>
      </c>
    </row>
    <row r="61" spans="1:56">
      <c r="A61" s="331">
        <v>409</v>
      </c>
      <c r="B61" s="45" t="s">
        <v>53</v>
      </c>
      <c r="C61" s="234">
        <v>1318</v>
      </c>
      <c r="D61" s="234">
        <v>1310</v>
      </c>
      <c r="E61" s="234">
        <v>1355</v>
      </c>
      <c r="F61" s="234">
        <v>1249</v>
      </c>
      <c r="G61" s="234">
        <v>1327</v>
      </c>
      <c r="H61" s="234">
        <v>1408</v>
      </c>
      <c r="I61" s="234">
        <v>1635</v>
      </c>
      <c r="J61" s="234">
        <v>1616</v>
      </c>
      <c r="K61" s="236">
        <v>1643</v>
      </c>
      <c r="L61" s="236">
        <v>42</v>
      </c>
      <c r="M61" s="236">
        <v>35</v>
      </c>
      <c r="N61" s="236">
        <v>25</v>
      </c>
      <c r="O61" s="236" t="e">
        <v>#N/A</v>
      </c>
      <c r="P61" s="236">
        <v>34</v>
      </c>
      <c r="Q61" s="236">
        <v>9</v>
      </c>
      <c r="R61" s="236">
        <v>22</v>
      </c>
      <c r="S61" s="236">
        <v>0</v>
      </c>
      <c r="T61" s="236">
        <v>40</v>
      </c>
      <c r="U61" s="237">
        <f t="shared" si="6"/>
        <v>3.1866464339908952E-2</v>
      </c>
      <c r="V61" s="237">
        <f t="shared" si="6"/>
        <v>2.6717557251908396E-2</v>
      </c>
      <c r="W61" s="237">
        <f t="shared" si="6"/>
        <v>1.8450184501845018E-2</v>
      </c>
      <c r="X61" s="237" t="e">
        <f t="shared" si="6"/>
        <v>#N/A</v>
      </c>
      <c r="Y61" s="237">
        <f t="shared" si="6"/>
        <v>2.562170308967596E-2</v>
      </c>
      <c r="Z61" s="237">
        <f t="shared" si="4"/>
        <v>6.3920454545454549E-3</v>
      </c>
      <c r="AA61" s="237">
        <f t="shared" si="4"/>
        <v>1.345565749235474E-2</v>
      </c>
      <c r="AB61" s="237">
        <f t="shared" si="4"/>
        <v>0</v>
      </c>
      <c r="AC61" s="237">
        <f t="shared" si="4"/>
        <v>2.4345709068776627E-2</v>
      </c>
      <c r="AD61" s="234">
        <v>1022</v>
      </c>
      <c r="AE61" s="234">
        <v>970</v>
      </c>
      <c r="AF61" s="234">
        <v>899</v>
      </c>
      <c r="AG61" s="234">
        <v>861</v>
      </c>
      <c r="AH61" s="234">
        <v>934</v>
      </c>
      <c r="AI61" s="234">
        <v>886</v>
      </c>
      <c r="AJ61" s="234">
        <v>1077</v>
      </c>
      <c r="AK61" s="234">
        <v>1110</v>
      </c>
      <c r="AL61" s="236">
        <v>1133</v>
      </c>
      <c r="AM61" s="236">
        <v>116</v>
      </c>
      <c r="AN61" s="236">
        <v>125</v>
      </c>
      <c r="AO61" s="236">
        <v>40</v>
      </c>
      <c r="AP61" s="236" t="e">
        <v>#N/A</v>
      </c>
      <c r="AQ61" s="236">
        <v>47</v>
      </c>
      <c r="AR61" s="236">
        <v>3</v>
      </c>
      <c r="AS61" s="236">
        <v>38</v>
      </c>
      <c r="AT61" s="236">
        <v>2</v>
      </c>
      <c r="AU61" s="236">
        <v>488</v>
      </c>
      <c r="AV61" s="237">
        <f t="shared" si="7"/>
        <v>0.11350293542074363</v>
      </c>
      <c r="AW61" s="237">
        <f t="shared" si="7"/>
        <v>0.12886597938144329</v>
      </c>
      <c r="AX61" s="237">
        <f t="shared" si="7"/>
        <v>4.449388209121246E-2</v>
      </c>
      <c r="AY61" s="237" t="e">
        <f t="shared" si="7"/>
        <v>#N/A</v>
      </c>
      <c r="AZ61" s="237">
        <f t="shared" si="7"/>
        <v>5.0321199143468949E-2</v>
      </c>
      <c r="BA61" s="237">
        <f t="shared" si="5"/>
        <v>3.3860045146726862E-3</v>
      </c>
      <c r="BB61" s="237">
        <f t="shared" si="5"/>
        <v>3.5283194057567316E-2</v>
      </c>
      <c r="BC61" s="237">
        <f t="shared" si="5"/>
        <v>1.8018018018018018E-3</v>
      </c>
      <c r="BD61" s="237">
        <f t="shared" si="5"/>
        <v>0.43071491615180935</v>
      </c>
    </row>
    <row r="62" spans="1:56">
      <c r="A62" s="331">
        <v>410</v>
      </c>
      <c r="B62" s="45" t="s">
        <v>54</v>
      </c>
      <c r="C62" s="234">
        <v>7541</v>
      </c>
      <c r="D62" s="234">
        <v>7470</v>
      </c>
      <c r="E62" s="234">
        <v>7464</v>
      </c>
      <c r="F62" s="234">
        <v>7512</v>
      </c>
      <c r="G62" s="234">
        <v>7809</v>
      </c>
      <c r="H62" s="234">
        <v>8100</v>
      </c>
      <c r="I62" s="234">
        <v>8053</v>
      </c>
      <c r="J62" s="234">
        <v>8123</v>
      </c>
      <c r="K62" s="236">
        <v>8066</v>
      </c>
      <c r="L62" s="236">
        <v>428</v>
      </c>
      <c r="M62" s="236">
        <v>284</v>
      </c>
      <c r="N62" s="236">
        <v>236</v>
      </c>
      <c r="O62" s="236" t="e">
        <v>#N/A</v>
      </c>
      <c r="P62" s="236">
        <v>279</v>
      </c>
      <c r="Q62" s="236">
        <v>74</v>
      </c>
      <c r="R62" s="236">
        <v>279</v>
      </c>
      <c r="S62" s="236">
        <v>8</v>
      </c>
      <c r="T62" s="236">
        <v>136</v>
      </c>
      <c r="U62" s="237">
        <f t="shared" si="6"/>
        <v>5.6756398355655747E-2</v>
      </c>
      <c r="V62" s="237">
        <f t="shared" si="6"/>
        <v>3.8018741633199467E-2</v>
      </c>
      <c r="W62" s="237">
        <f t="shared" si="6"/>
        <v>3.1618435155412648E-2</v>
      </c>
      <c r="X62" s="237" t="e">
        <f t="shared" si="6"/>
        <v>#N/A</v>
      </c>
      <c r="Y62" s="237">
        <f t="shared" si="6"/>
        <v>3.5728006146753748E-2</v>
      </c>
      <c r="Z62" s="237">
        <f t="shared" si="4"/>
        <v>9.1358024691358033E-3</v>
      </c>
      <c r="AA62" s="237">
        <f t="shared" si="4"/>
        <v>3.4645473736495715E-2</v>
      </c>
      <c r="AB62" s="237">
        <f t="shared" si="4"/>
        <v>9.8485781115351481E-4</v>
      </c>
      <c r="AC62" s="237">
        <f t="shared" si="4"/>
        <v>1.686089759484255E-2</v>
      </c>
      <c r="AD62" s="234">
        <v>5277</v>
      </c>
      <c r="AE62" s="234">
        <v>5229</v>
      </c>
      <c r="AF62" s="234">
        <v>5230</v>
      </c>
      <c r="AG62" s="234">
        <v>5515</v>
      </c>
      <c r="AH62" s="234">
        <v>6001</v>
      </c>
      <c r="AI62" s="234">
        <v>6235</v>
      </c>
      <c r="AJ62" s="234">
        <v>6750</v>
      </c>
      <c r="AK62" s="234">
        <v>7199</v>
      </c>
      <c r="AL62" s="236">
        <v>6615</v>
      </c>
      <c r="AM62" s="236">
        <v>682</v>
      </c>
      <c r="AN62" s="236">
        <v>728</v>
      </c>
      <c r="AO62" s="236">
        <v>672</v>
      </c>
      <c r="AP62" s="236" t="e">
        <v>#N/A</v>
      </c>
      <c r="AQ62" s="236">
        <v>846</v>
      </c>
      <c r="AR62" s="236">
        <v>172</v>
      </c>
      <c r="AS62" s="236">
        <v>432</v>
      </c>
      <c r="AT62" s="236">
        <v>277</v>
      </c>
      <c r="AU62" s="236">
        <v>251</v>
      </c>
      <c r="AV62" s="237">
        <f t="shared" si="7"/>
        <v>0.12924009854083759</v>
      </c>
      <c r="AW62" s="237">
        <f t="shared" si="7"/>
        <v>0.13922356091030791</v>
      </c>
      <c r="AX62" s="237">
        <f t="shared" si="7"/>
        <v>0.12848948374760993</v>
      </c>
      <c r="AY62" s="237" t="e">
        <f t="shared" si="7"/>
        <v>#N/A</v>
      </c>
      <c r="AZ62" s="237">
        <f t="shared" si="7"/>
        <v>0.14097650391601399</v>
      </c>
      <c r="BA62" s="237">
        <f t="shared" si="5"/>
        <v>2.7586206896551724E-2</v>
      </c>
      <c r="BB62" s="237">
        <f t="shared" si="5"/>
        <v>6.4000000000000001E-2</v>
      </c>
      <c r="BC62" s="237">
        <f t="shared" si="5"/>
        <v>3.8477566328656759E-2</v>
      </c>
      <c r="BD62" s="237">
        <f t="shared" si="5"/>
        <v>3.794406651549509E-2</v>
      </c>
    </row>
    <row r="63" spans="1:56">
      <c r="A63" s="331">
        <v>501</v>
      </c>
      <c r="B63" s="45" t="s">
        <v>55</v>
      </c>
      <c r="C63" s="234">
        <v>7472</v>
      </c>
      <c r="D63" s="234">
        <v>7621</v>
      </c>
      <c r="E63" s="234">
        <v>7680</v>
      </c>
      <c r="F63" s="234">
        <v>7500</v>
      </c>
      <c r="G63" s="234">
        <v>8080</v>
      </c>
      <c r="H63" s="234">
        <v>8228</v>
      </c>
      <c r="I63" s="234">
        <v>8177</v>
      </c>
      <c r="J63" s="234">
        <v>8041</v>
      </c>
      <c r="K63" s="236">
        <v>7913</v>
      </c>
      <c r="L63" s="236">
        <v>225</v>
      </c>
      <c r="M63" s="236">
        <v>135</v>
      </c>
      <c r="N63" s="236">
        <v>211</v>
      </c>
      <c r="O63" s="236" t="e">
        <v>#N/A</v>
      </c>
      <c r="P63" s="236">
        <v>125</v>
      </c>
      <c r="Q63" s="236">
        <v>80</v>
      </c>
      <c r="R63" s="236">
        <v>213</v>
      </c>
      <c r="S63" s="236">
        <v>10</v>
      </c>
      <c r="T63" s="236">
        <v>124</v>
      </c>
      <c r="U63" s="237">
        <f t="shared" si="6"/>
        <v>3.0112419700214131E-2</v>
      </c>
      <c r="V63" s="237">
        <f t="shared" si="6"/>
        <v>1.771421073349954E-2</v>
      </c>
      <c r="W63" s="237">
        <f t="shared" si="6"/>
        <v>2.7473958333333333E-2</v>
      </c>
      <c r="X63" s="237" t="e">
        <f t="shared" si="6"/>
        <v>#N/A</v>
      </c>
      <c r="Y63" s="237">
        <f t="shared" si="6"/>
        <v>1.547029702970297E-2</v>
      </c>
      <c r="Z63" s="237">
        <f t="shared" si="4"/>
        <v>9.7228974234321829E-3</v>
      </c>
      <c r="AA63" s="237">
        <f t="shared" si="4"/>
        <v>2.6048673107496638E-2</v>
      </c>
      <c r="AB63" s="237">
        <f t="shared" si="4"/>
        <v>1.2436264146250466E-3</v>
      </c>
      <c r="AC63" s="237">
        <f t="shared" si="4"/>
        <v>1.5670415771515227E-2</v>
      </c>
      <c r="AD63" s="234">
        <v>5602</v>
      </c>
      <c r="AE63" s="234">
        <v>4790</v>
      </c>
      <c r="AF63" s="234">
        <v>5598</v>
      </c>
      <c r="AG63" s="234">
        <v>5550</v>
      </c>
      <c r="AH63" s="234">
        <v>6161</v>
      </c>
      <c r="AI63" s="234">
        <v>6268</v>
      </c>
      <c r="AJ63" s="234">
        <v>6792</v>
      </c>
      <c r="AK63" s="234">
        <v>7268</v>
      </c>
      <c r="AL63" s="236">
        <v>6963</v>
      </c>
      <c r="AM63" s="236">
        <v>498</v>
      </c>
      <c r="AN63" s="236">
        <v>497</v>
      </c>
      <c r="AO63" s="236">
        <v>329</v>
      </c>
      <c r="AP63" s="236" t="e">
        <v>#N/A</v>
      </c>
      <c r="AQ63" s="236">
        <v>352</v>
      </c>
      <c r="AR63" s="236">
        <v>109</v>
      </c>
      <c r="AS63" s="236">
        <v>601</v>
      </c>
      <c r="AT63" s="236">
        <v>191</v>
      </c>
      <c r="AU63" s="236">
        <v>36</v>
      </c>
      <c r="AV63" s="237">
        <f t="shared" si="7"/>
        <v>8.8896822563370226E-2</v>
      </c>
      <c r="AW63" s="237">
        <f t="shared" si="7"/>
        <v>0.10375782881002088</v>
      </c>
      <c r="AX63" s="237">
        <f t="shared" si="7"/>
        <v>5.8770989639156841E-2</v>
      </c>
      <c r="AY63" s="237" t="e">
        <f t="shared" si="7"/>
        <v>#N/A</v>
      </c>
      <c r="AZ63" s="237">
        <f t="shared" si="7"/>
        <v>5.7133582210680087E-2</v>
      </c>
      <c r="BA63" s="237">
        <f t="shared" si="5"/>
        <v>1.7389917038927886E-2</v>
      </c>
      <c r="BB63" s="237">
        <f t="shared" si="5"/>
        <v>8.8486454652532395E-2</v>
      </c>
      <c r="BC63" s="237">
        <f t="shared" si="5"/>
        <v>2.627958172812328E-2</v>
      </c>
      <c r="BD63" s="237">
        <f t="shared" si="5"/>
        <v>5.1701852649719948E-3</v>
      </c>
    </row>
    <row r="64" spans="1:56">
      <c r="A64" s="331">
        <v>502</v>
      </c>
      <c r="B64" s="45" t="s">
        <v>56</v>
      </c>
      <c r="C64" s="234">
        <v>5043</v>
      </c>
      <c r="D64" s="234">
        <v>5199</v>
      </c>
      <c r="E64" s="234">
        <v>5278</v>
      </c>
      <c r="F64" s="234">
        <v>5248</v>
      </c>
      <c r="G64" s="234">
        <v>5324</v>
      </c>
      <c r="H64" s="234">
        <v>5757</v>
      </c>
      <c r="I64" s="234">
        <v>5744</v>
      </c>
      <c r="J64" s="234">
        <v>5793</v>
      </c>
      <c r="K64" s="236">
        <v>5932</v>
      </c>
      <c r="L64" s="236">
        <v>80</v>
      </c>
      <c r="M64" s="236">
        <v>84</v>
      </c>
      <c r="N64" s="236">
        <v>114</v>
      </c>
      <c r="O64" s="236" t="e">
        <v>#N/A</v>
      </c>
      <c r="P64" s="236">
        <v>47</v>
      </c>
      <c r="Q64" s="236">
        <v>5</v>
      </c>
      <c r="R64" s="236">
        <v>51</v>
      </c>
      <c r="S64" s="236">
        <v>3</v>
      </c>
      <c r="T64" s="236">
        <v>25</v>
      </c>
      <c r="U64" s="237">
        <f t="shared" si="6"/>
        <v>1.5863573269879042E-2</v>
      </c>
      <c r="V64" s="237">
        <f t="shared" si="6"/>
        <v>1.6156953260242354E-2</v>
      </c>
      <c r="W64" s="237">
        <f t="shared" si="6"/>
        <v>2.1599090564607806E-2</v>
      </c>
      <c r="X64" s="237" t="e">
        <f t="shared" si="6"/>
        <v>#N/A</v>
      </c>
      <c r="Y64" s="237">
        <f t="shared" si="6"/>
        <v>8.8279489105935385E-3</v>
      </c>
      <c r="Z64" s="237">
        <f t="shared" si="4"/>
        <v>8.6850790342192117E-4</v>
      </c>
      <c r="AA64" s="237">
        <f t="shared" si="4"/>
        <v>8.8788300835654591E-3</v>
      </c>
      <c r="AB64" s="237">
        <f t="shared" si="4"/>
        <v>5.1786639047125837E-4</v>
      </c>
      <c r="AC64" s="237">
        <f t="shared" si="4"/>
        <v>4.2144302090357383E-3</v>
      </c>
      <c r="AD64" s="234">
        <v>4778</v>
      </c>
      <c r="AE64" s="234">
        <v>4498</v>
      </c>
      <c r="AF64" s="234">
        <v>4536</v>
      </c>
      <c r="AG64" s="234">
        <v>4574</v>
      </c>
      <c r="AH64" s="234">
        <v>4710</v>
      </c>
      <c r="AI64" s="234">
        <v>4844</v>
      </c>
      <c r="AJ64" s="234">
        <v>5169</v>
      </c>
      <c r="AK64" s="234">
        <v>5535</v>
      </c>
      <c r="AL64" s="236">
        <v>5178</v>
      </c>
      <c r="AM64" s="236">
        <v>347</v>
      </c>
      <c r="AN64" s="236">
        <v>418</v>
      </c>
      <c r="AO64" s="236">
        <v>359</v>
      </c>
      <c r="AP64" s="236" t="e">
        <v>#N/A</v>
      </c>
      <c r="AQ64" s="236">
        <v>111</v>
      </c>
      <c r="AR64" s="236">
        <v>54</v>
      </c>
      <c r="AS64" s="236">
        <v>120</v>
      </c>
      <c r="AT64" s="236">
        <v>88</v>
      </c>
      <c r="AU64" s="236">
        <v>58</v>
      </c>
      <c r="AV64" s="237">
        <f t="shared" si="7"/>
        <v>7.2624529091670151E-2</v>
      </c>
      <c r="AW64" s="237">
        <f t="shared" si="7"/>
        <v>9.2930191196087156E-2</v>
      </c>
      <c r="AX64" s="237">
        <f t="shared" si="7"/>
        <v>7.914462081128748E-2</v>
      </c>
      <c r="AY64" s="237" t="e">
        <f t="shared" si="7"/>
        <v>#N/A</v>
      </c>
      <c r="AZ64" s="237">
        <f t="shared" si="7"/>
        <v>2.3566878980891721E-2</v>
      </c>
      <c r="BA64" s="237">
        <f t="shared" si="5"/>
        <v>1.1147811725846408E-2</v>
      </c>
      <c r="BB64" s="237">
        <f t="shared" si="5"/>
        <v>2.3215322112594312E-2</v>
      </c>
      <c r="BC64" s="237">
        <f t="shared" si="5"/>
        <v>1.5898825654923215E-2</v>
      </c>
      <c r="BD64" s="237">
        <f t="shared" si="5"/>
        <v>1.1201235998455001E-2</v>
      </c>
    </row>
    <row r="65" spans="1:56">
      <c r="A65" s="331">
        <v>503</v>
      </c>
      <c r="B65" s="45" t="s">
        <v>57</v>
      </c>
      <c r="C65" s="234">
        <v>5207</v>
      </c>
      <c r="D65" s="234">
        <v>5327</v>
      </c>
      <c r="E65" s="234">
        <v>5839</v>
      </c>
      <c r="F65" s="234">
        <v>6100</v>
      </c>
      <c r="G65" s="234">
        <v>6081</v>
      </c>
      <c r="H65" s="234">
        <v>6660</v>
      </c>
      <c r="I65" s="234">
        <v>6745</v>
      </c>
      <c r="J65" s="234">
        <v>6742</v>
      </c>
      <c r="K65" s="236">
        <v>7220</v>
      </c>
      <c r="L65" s="236">
        <v>182</v>
      </c>
      <c r="M65" s="236">
        <v>90</v>
      </c>
      <c r="N65" s="236">
        <v>147</v>
      </c>
      <c r="O65" s="236" t="e">
        <v>#N/A</v>
      </c>
      <c r="P65" s="236">
        <v>23</v>
      </c>
      <c r="Q65" s="236">
        <v>21</v>
      </c>
      <c r="R65" s="236">
        <v>110</v>
      </c>
      <c r="S65" s="236">
        <v>2</v>
      </c>
      <c r="T65" s="236">
        <v>130</v>
      </c>
      <c r="U65" s="237">
        <f t="shared" si="6"/>
        <v>3.4952947954676399E-2</v>
      </c>
      <c r="V65" s="237">
        <f t="shared" si="6"/>
        <v>1.6895062887178524E-2</v>
      </c>
      <c r="W65" s="237">
        <f t="shared" si="6"/>
        <v>2.5175543757492723E-2</v>
      </c>
      <c r="X65" s="237" t="e">
        <f t="shared" si="6"/>
        <v>#N/A</v>
      </c>
      <c r="Y65" s="237">
        <f t="shared" si="6"/>
        <v>3.7822726525242557E-3</v>
      </c>
      <c r="Z65" s="237">
        <f t="shared" si="4"/>
        <v>3.153153153153153E-3</v>
      </c>
      <c r="AA65" s="237">
        <f t="shared" si="4"/>
        <v>1.630837657524092E-2</v>
      </c>
      <c r="AB65" s="237">
        <f t="shared" si="4"/>
        <v>2.966478789676654E-4</v>
      </c>
      <c r="AC65" s="237">
        <f t="shared" si="4"/>
        <v>1.8005540166204988E-2</v>
      </c>
      <c r="AD65" s="234">
        <v>4575</v>
      </c>
      <c r="AE65" s="234">
        <v>4703</v>
      </c>
      <c r="AF65" s="234">
        <v>4943</v>
      </c>
      <c r="AG65" s="234">
        <v>4952</v>
      </c>
      <c r="AH65" s="234">
        <v>4966</v>
      </c>
      <c r="AI65" s="234">
        <v>5507</v>
      </c>
      <c r="AJ65" s="234">
        <v>5956</v>
      </c>
      <c r="AK65" s="234">
        <v>6341</v>
      </c>
      <c r="AL65" s="236">
        <v>6437</v>
      </c>
      <c r="AM65" s="236">
        <v>341</v>
      </c>
      <c r="AN65" s="236">
        <v>280</v>
      </c>
      <c r="AO65" s="236">
        <v>346</v>
      </c>
      <c r="AP65" s="236" t="e">
        <v>#N/A</v>
      </c>
      <c r="AQ65" s="236">
        <v>78</v>
      </c>
      <c r="AR65" s="236">
        <v>31</v>
      </c>
      <c r="AS65" s="236">
        <v>48</v>
      </c>
      <c r="AT65" s="236">
        <v>49</v>
      </c>
      <c r="AU65" s="236">
        <v>46</v>
      </c>
      <c r="AV65" s="237">
        <f t="shared" si="7"/>
        <v>7.4535519125683056E-2</v>
      </c>
      <c r="AW65" s="237">
        <f t="shared" si="7"/>
        <v>5.9536466085477358E-2</v>
      </c>
      <c r="AX65" s="237">
        <f t="shared" si="7"/>
        <v>6.9997976937082748E-2</v>
      </c>
      <c r="AY65" s="237" t="e">
        <f t="shared" si="7"/>
        <v>#N/A</v>
      </c>
      <c r="AZ65" s="237">
        <f t="shared" si="7"/>
        <v>1.5706806282722512E-2</v>
      </c>
      <c r="BA65" s="237">
        <f t="shared" si="5"/>
        <v>5.6291992010168877E-3</v>
      </c>
      <c r="BB65" s="237">
        <f t="shared" si="5"/>
        <v>8.0591000671591667E-3</v>
      </c>
      <c r="BC65" s="237">
        <f t="shared" si="5"/>
        <v>7.727487777953004E-3</v>
      </c>
      <c r="BD65" s="237">
        <f t="shared" si="5"/>
        <v>7.1461861115426437E-3</v>
      </c>
    </row>
    <row r="66" spans="1:56">
      <c r="A66" s="331">
        <v>504</v>
      </c>
      <c r="B66" s="45" t="s">
        <v>58</v>
      </c>
      <c r="C66" s="234">
        <v>2102</v>
      </c>
      <c r="D66" s="234">
        <v>2137</v>
      </c>
      <c r="E66" s="234">
        <v>2179</v>
      </c>
      <c r="F66" s="234">
        <v>2153</v>
      </c>
      <c r="G66" s="234">
        <v>2285</v>
      </c>
      <c r="H66" s="234">
        <v>2296</v>
      </c>
      <c r="I66" s="234">
        <v>2224</v>
      </c>
      <c r="J66" s="234">
        <v>2312</v>
      </c>
      <c r="K66" s="236">
        <v>2330</v>
      </c>
      <c r="L66" s="236">
        <v>36</v>
      </c>
      <c r="M66" s="236">
        <v>42</v>
      </c>
      <c r="N66" s="236">
        <v>42</v>
      </c>
      <c r="O66" s="236" t="e">
        <v>#N/A</v>
      </c>
      <c r="P66" s="236">
        <v>41</v>
      </c>
      <c r="Q66" s="236">
        <v>14</v>
      </c>
      <c r="R66" s="236">
        <v>49</v>
      </c>
      <c r="S66" s="236">
        <v>0</v>
      </c>
      <c r="T66" s="236">
        <v>14</v>
      </c>
      <c r="U66" s="237">
        <f t="shared" si="6"/>
        <v>1.7126546146527116E-2</v>
      </c>
      <c r="V66" s="237">
        <f t="shared" si="6"/>
        <v>1.9653720168460457E-2</v>
      </c>
      <c r="W66" s="237">
        <f t="shared" si="6"/>
        <v>1.9274896741624598E-2</v>
      </c>
      <c r="X66" s="237" t="e">
        <f t="shared" si="6"/>
        <v>#N/A</v>
      </c>
      <c r="Y66" s="237">
        <f t="shared" si="6"/>
        <v>1.7943107221006564E-2</v>
      </c>
      <c r="Z66" s="237">
        <f t="shared" si="4"/>
        <v>6.0975609756097563E-3</v>
      </c>
      <c r="AA66" s="237">
        <f t="shared" si="4"/>
        <v>2.2032374100719423E-2</v>
      </c>
      <c r="AB66" s="237">
        <f t="shared" si="4"/>
        <v>0</v>
      </c>
      <c r="AC66" s="237">
        <f t="shared" si="4"/>
        <v>6.0085836909871248E-3</v>
      </c>
      <c r="AD66" s="234">
        <v>1605</v>
      </c>
      <c r="AE66" s="234">
        <v>1689</v>
      </c>
      <c r="AF66" s="234">
        <v>1838</v>
      </c>
      <c r="AG66" s="234">
        <v>1732</v>
      </c>
      <c r="AH66" s="234">
        <v>1782</v>
      </c>
      <c r="AI66" s="234">
        <v>1849</v>
      </c>
      <c r="AJ66" s="234">
        <v>1951</v>
      </c>
      <c r="AK66" s="234">
        <v>2153</v>
      </c>
      <c r="AL66" s="236">
        <v>2011</v>
      </c>
      <c r="AM66" s="236">
        <v>144</v>
      </c>
      <c r="AN66" s="236">
        <v>139</v>
      </c>
      <c r="AO66" s="236">
        <v>176</v>
      </c>
      <c r="AP66" s="236" t="e">
        <v>#N/A</v>
      </c>
      <c r="AQ66" s="236">
        <v>139</v>
      </c>
      <c r="AR66" s="236">
        <v>50</v>
      </c>
      <c r="AS66" s="236">
        <v>100</v>
      </c>
      <c r="AT66" s="236">
        <v>52</v>
      </c>
      <c r="AU66" s="236">
        <v>68</v>
      </c>
      <c r="AV66" s="237">
        <f t="shared" si="7"/>
        <v>8.9719626168224292E-2</v>
      </c>
      <c r="AW66" s="237">
        <f t="shared" si="7"/>
        <v>8.2297217288336291E-2</v>
      </c>
      <c r="AX66" s="237">
        <f t="shared" si="7"/>
        <v>9.5756256800870507E-2</v>
      </c>
      <c r="AY66" s="237" t="e">
        <f t="shared" si="7"/>
        <v>#N/A</v>
      </c>
      <c r="AZ66" s="237">
        <f t="shared" si="7"/>
        <v>7.8002244668911341E-2</v>
      </c>
      <c r="BA66" s="237">
        <f t="shared" si="5"/>
        <v>2.7041644131963222E-2</v>
      </c>
      <c r="BB66" s="237">
        <f t="shared" si="5"/>
        <v>5.1255766273705795E-2</v>
      </c>
      <c r="BC66" s="237">
        <f t="shared" si="5"/>
        <v>2.4152345564328843E-2</v>
      </c>
      <c r="BD66" s="237">
        <f t="shared" si="5"/>
        <v>3.3814022874191947E-2</v>
      </c>
    </row>
    <row r="67" spans="1:56">
      <c r="A67" s="331">
        <v>505</v>
      </c>
      <c r="B67" s="45" t="s">
        <v>84</v>
      </c>
      <c r="C67" s="234">
        <v>3928</v>
      </c>
      <c r="D67" s="234">
        <v>4022</v>
      </c>
      <c r="E67" s="234">
        <v>4067</v>
      </c>
      <c r="F67" s="234">
        <v>4129</v>
      </c>
      <c r="G67" s="234">
        <v>4393</v>
      </c>
      <c r="H67" s="234">
        <v>4594</v>
      </c>
      <c r="I67" s="234">
        <v>4671</v>
      </c>
      <c r="J67" s="234">
        <v>4604</v>
      </c>
      <c r="K67" s="236">
        <v>4750</v>
      </c>
      <c r="L67" s="236">
        <v>126</v>
      </c>
      <c r="M67" s="236">
        <v>51</v>
      </c>
      <c r="N67" s="236">
        <v>106</v>
      </c>
      <c r="O67" s="236" t="e">
        <v>#N/A</v>
      </c>
      <c r="P67" s="236">
        <v>37</v>
      </c>
      <c r="Q67" s="236">
        <v>20</v>
      </c>
      <c r="R67" s="236">
        <v>147</v>
      </c>
      <c r="S67" s="236">
        <v>3</v>
      </c>
      <c r="T67" s="236">
        <v>13</v>
      </c>
      <c r="U67" s="237">
        <f t="shared" si="6"/>
        <v>3.2077393075356418E-2</v>
      </c>
      <c r="V67" s="237">
        <f t="shared" si="6"/>
        <v>1.2680258577821979E-2</v>
      </c>
      <c r="W67" s="237">
        <f t="shared" si="6"/>
        <v>2.6063437423162035E-2</v>
      </c>
      <c r="X67" s="237" t="e">
        <f t="shared" si="6"/>
        <v>#N/A</v>
      </c>
      <c r="Y67" s="237">
        <f t="shared" si="6"/>
        <v>8.4224903255178691E-3</v>
      </c>
      <c r="Z67" s="237">
        <f t="shared" si="4"/>
        <v>4.3535045711797999E-3</v>
      </c>
      <c r="AA67" s="237">
        <f t="shared" si="4"/>
        <v>3.147077713551702E-2</v>
      </c>
      <c r="AB67" s="237">
        <f t="shared" si="4"/>
        <v>6.5160729800173766E-4</v>
      </c>
      <c r="AC67" s="237">
        <f t="shared" si="4"/>
        <v>2.7368421052631577E-3</v>
      </c>
      <c r="AD67" s="234">
        <v>2272</v>
      </c>
      <c r="AE67" s="234">
        <v>2367</v>
      </c>
      <c r="AF67" s="234">
        <v>2429</v>
      </c>
      <c r="AG67" s="234">
        <v>2376</v>
      </c>
      <c r="AH67" s="234">
        <v>2525</v>
      </c>
      <c r="AI67" s="234">
        <v>2624</v>
      </c>
      <c r="AJ67" s="234">
        <v>2940</v>
      </c>
      <c r="AK67" s="234">
        <v>3099</v>
      </c>
      <c r="AL67" s="236">
        <v>3112</v>
      </c>
      <c r="AM67" s="236">
        <v>267</v>
      </c>
      <c r="AN67" s="236">
        <v>198</v>
      </c>
      <c r="AO67" s="236">
        <v>171</v>
      </c>
      <c r="AP67" s="236" t="e">
        <v>#N/A</v>
      </c>
      <c r="AQ67" s="236">
        <v>0</v>
      </c>
      <c r="AR67" s="236">
        <v>14</v>
      </c>
      <c r="AS67" s="236">
        <v>81</v>
      </c>
      <c r="AT67" s="236">
        <v>12</v>
      </c>
      <c r="AU67" s="236">
        <v>86</v>
      </c>
      <c r="AV67" s="237">
        <f t="shared" si="7"/>
        <v>0.11751760563380281</v>
      </c>
      <c r="AW67" s="237">
        <f t="shared" si="7"/>
        <v>8.3650190114068435E-2</v>
      </c>
      <c r="AX67" s="237">
        <f t="shared" si="7"/>
        <v>7.0399341292713052E-2</v>
      </c>
      <c r="AY67" s="237" t="e">
        <f t="shared" si="7"/>
        <v>#N/A</v>
      </c>
      <c r="AZ67" s="237">
        <f t="shared" si="7"/>
        <v>0</v>
      </c>
      <c r="BA67" s="237">
        <f t="shared" si="5"/>
        <v>5.335365853658537E-3</v>
      </c>
      <c r="BB67" s="237">
        <f t="shared" si="5"/>
        <v>2.7551020408163266E-2</v>
      </c>
      <c r="BC67" s="237">
        <f t="shared" si="5"/>
        <v>3.8722168441432721E-3</v>
      </c>
      <c r="BD67" s="237">
        <f t="shared" si="5"/>
        <v>2.7634961439588688E-2</v>
      </c>
    </row>
    <row r="68" spans="1:56">
      <c r="A68" s="331">
        <v>506</v>
      </c>
      <c r="B68" s="45" t="s">
        <v>60</v>
      </c>
      <c r="C68" s="234">
        <v>2882</v>
      </c>
      <c r="D68" s="234">
        <v>2813</v>
      </c>
      <c r="E68" s="234">
        <v>2872</v>
      </c>
      <c r="F68" s="234">
        <v>2896</v>
      </c>
      <c r="G68" s="234">
        <v>2969</v>
      </c>
      <c r="H68" s="234">
        <v>3059</v>
      </c>
      <c r="I68" s="234">
        <v>3027</v>
      </c>
      <c r="J68" s="234">
        <v>2986</v>
      </c>
      <c r="K68" s="236">
        <v>2943</v>
      </c>
      <c r="L68" s="236">
        <v>95</v>
      </c>
      <c r="M68" s="236">
        <v>55</v>
      </c>
      <c r="N68" s="236">
        <v>85</v>
      </c>
      <c r="O68" s="236" t="e">
        <v>#N/A</v>
      </c>
      <c r="P68" s="236">
        <v>51</v>
      </c>
      <c r="Q68" s="236">
        <v>14</v>
      </c>
      <c r="R68" s="236">
        <v>31</v>
      </c>
      <c r="S68" s="236">
        <v>0</v>
      </c>
      <c r="T68" s="236">
        <v>60</v>
      </c>
      <c r="U68" s="237">
        <f t="shared" si="6"/>
        <v>3.2963219986120749E-2</v>
      </c>
      <c r="V68" s="237">
        <f t="shared" si="6"/>
        <v>1.955207963028795E-2</v>
      </c>
      <c r="W68" s="237">
        <f t="shared" si="6"/>
        <v>2.9596100278551533E-2</v>
      </c>
      <c r="X68" s="237" t="e">
        <f t="shared" si="6"/>
        <v>#N/A</v>
      </c>
      <c r="Y68" s="237">
        <f t="shared" si="6"/>
        <v>1.7177500842034354E-2</v>
      </c>
      <c r="Z68" s="237">
        <f t="shared" si="4"/>
        <v>4.5766590389016018E-3</v>
      </c>
      <c r="AA68" s="237">
        <f t="shared" si="4"/>
        <v>1.0241162867525603E-2</v>
      </c>
      <c r="AB68" s="237">
        <f t="shared" si="4"/>
        <v>0</v>
      </c>
      <c r="AC68" s="237">
        <f t="shared" si="4"/>
        <v>2.0387359836901122E-2</v>
      </c>
      <c r="AD68" s="234">
        <v>2295</v>
      </c>
      <c r="AE68" s="234">
        <v>2288</v>
      </c>
      <c r="AF68" s="234">
        <v>2239</v>
      </c>
      <c r="AG68" s="234">
        <v>2259</v>
      </c>
      <c r="AH68" s="234">
        <v>2366</v>
      </c>
      <c r="AI68" s="234">
        <v>2534</v>
      </c>
      <c r="AJ68" s="234">
        <v>2468</v>
      </c>
      <c r="AK68" s="234">
        <v>2571</v>
      </c>
      <c r="AL68" s="236">
        <v>2406</v>
      </c>
      <c r="AM68" s="236">
        <v>139</v>
      </c>
      <c r="AN68" s="236">
        <v>228</v>
      </c>
      <c r="AO68" s="236">
        <v>240</v>
      </c>
      <c r="AP68" s="236" t="e">
        <v>#N/A</v>
      </c>
      <c r="AQ68" s="236">
        <v>55</v>
      </c>
      <c r="AR68" s="236">
        <v>75</v>
      </c>
      <c r="AS68" s="236">
        <v>94</v>
      </c>
      <c r="AT68" s="236">
        <v>53</v>
      </c>
      <c r="AU68" s="236">
        <v>6</v>
      </c>
      <c r="AV68" s="237">
        <f t="shared" si="7"/>
        <v>6.0566448801742917E-2</v>
      </c>
      <c r="AW68" s="237">
        <f t="shared" si="7"/>
        <v>9.9650349650349648E-2</v>
      </c>
      <c r="AX68" s="237">
        <f t="shared" si="7"/>
        <v>0.10719071013845467</v>
      </c>
      <c r="AY68" s="237" t="e">
        <f t="shared" si="7"/>
        <v>#N/A</v>
      </c>
      <c r="AZ68" s="237">
        <f t="shared" si="7"/>
        <v>2.3245984784446321E-2</v>
      </c>
      <c r="BA68" s="237">
        <f t="shared" si="5"/>
        <v>2.9597474348855565E-2</v>
      </c>
      <c r="BB68" s="237">
        <f t="shared" si="5"/>
        <v>3.8087520259319288E-2</v>
      </c>
      <c r="BC68" s="237">
        <f t="shared" si="5"/>
        <v>2.0614546868922598E-2</v>
      </c>
      <c r="BD68" s="237">
        <f t="shared" si="5"/>
        <v>2.4937655860349127E-3</v>
      </c>
    </row>
    <row r="69" spans="1:56">
      <c r="A69" s="331">
        <v>507</v>
      </c>
      <c r="B69" s="45" t="s">
        <v>61</v>
      </c>
      <c r="C69" s="234">
        <v>1821</v>
      </c>
      <c r="D69" s="234">
        <v>1787</v>
      </c>
      <c r="E69" s="234">
        <v>1815</v>
      </c>
      <c r="F69" s="234">
        <v>1843</v>
      </c>
      <c r="G69" s="234">
        <v>1882</v>
      </c>
      <c r="H69" s="234">
        <v>1900</v>
      </c>
      <c r="I69" s="234">
        <v>1929</v>
      </c>
      <c r="J69" s="234">
        <v>1917</v>
      </c>
      <c r="K69" s="236">
        <v>1894</v>
      </c>
      <c r="L69" s="236">
        <v>76</v>
      </c>
      <c r="M69" s="236">
        <v>52</v>
      </c>
      <c r="N69" s="236">
        <v>62</v>
      </c>
      <c r="O69" s="236" t="e">
        <v>#N/A</v>
      </c>
      <c r="P69" s="236">
        <v>42</v>
      </c>
      <c r="Q69" s="236">
        <v>7</v>
      </c>
      <c r="R69" s="236">
        <v>63</v>
      </c>
      <c r="S69" s="236">
        <v>4</v>
      </c>
      <c r="T69" s="236">
        <v>26</v>
      </c>
      <c r="U69" s="237">
        <f t="shared" si="6"/>
        <v>4.173531026908292E-2</v>
      </c>
      <c r="V69" s="237">
        <f t="shared" si="6"/>
        <v>2.9099048684946838E-2</v>
      </c>
      <c r="W69" s="237">
        <f t="shared" si="6"/>
        <v>3.4159779614325071E-2</v>
      </c>
      <c r="X69" s="237" t="e">
        <f t="shared" si="6"/>
        <v>#N/A</v>
      </c>
      <c r="Y69" s="237">
        <f t="shared" si="6"/>
        <v>2.2316684378320937E-2</v>
      </c>
      <c r="Z69" s="237">
        <f t="shared" si="4"/>
        <v>3.6842105263157894E-3</v>
      </c>
      <c r="AA69" s="237">
        <f t="shared" si="4"/>
        <v>3.2659409020217731E-2</v>
      </c>
      <c r="AB69" s="237">
        <f t="shared" si="4"/>
        <v>2.0865936358894104E-3</v>
      </c>
      <c r="AC69" s="237">
        <f t="shared" si="4"/>
        <v>1.3727560718057022E-2</v>
      </c>
      <c r="AD69" s="234">
        <v>1363</v>
      </c>
      <c r="AE69" s="234">
        <v>1403</v>
      </c>
      <c r="AF69" s="234">
        <v>1420</v>
      </c>
      <c r="AG69" s="234">
        <v>1414</v>
      </c>
      <c r="AH69" s="234">
        <v>1413</v>
      </c>
      <c r="AI69" s="234">
        <v>1441</v>
      </c>
      <c r="AJ69" s="234">
        <v>1528</v>
      </c>
      <c r="AK69" s="234">
        <v>1569</v>
      </c>
      <c r="AL69" s="236">
        <v>1566</v>
      </c>
      <c r="AM69" s="236">
        <v>94</v>
      </c>
      <c r="AN69" s="236">
        <v>98</v>
      </c>
      <c r="AO69" s="236">
        <v>96</v>
      </c>
      <c r="AP69" s="236" t="e">
        <v>#N/A</v>
      </c>
      <c r="AQ69" s="236">
        <v>44</v>
      </c>
      <c r="AR69" s="236">
        <v>0</v>
      </c>
      <c r="AS69" s="236">
        <v>53</v>
      </c>
      <c r="AT69" s="236">
        <v>3</v>
      </c>
      <c r="AU69" s="236">
        <v>33</v>
      </c>
      <c r="AV69" s="237">
        <f t="shared" si="7"/>
        <v>6.8965517241379309E-2</v>
      </c>
      <c r="AW69" s="237">
        <f t="shared" si="7"/>
        <v>6.9850320741268707E-2</v>
      </c>
      <c r="AX69" s="237">
        <f t="shared" si="7"/>
        <v>6.7605633802816895E-2</v>
      </c>
      <c r="AY69" s="237" t="e">
        <f t="shared" si="7"/>
        <v>#N/A</v>
      </c>
      <c r="AZ69" s="237">
        <f t="shared" si="7"/>
        <v>3.113941967445152E-2</v>
      </c>
      <c r="BA69" s="237">
        <f t="shared" si="5"/>
        <v>0</v>
      </c>
      <c r="BB69" s="237">
        <f t="shared" si="5"/>
        <v>3.4685863874345552E-2</v>
      </c>
      <c r="BC69" s="237">
        <f t="shared" si="5"/>
        <v>1.9120458891013384E-3</v>
      </c>
      <c r="BD69" s="237">
        <f t="shared" si="5"/>
        <v>2.1072796934865901E-2</v>
      </c>
    </row>
    <row r="70" spans="1:56">
      <c r="A70" s="331">
        <v>508</v>
      </c>
      <c r="B70" s="45" t="s">
        <v>62</v>
      </c>
      <c r="C70" s="234">
        <v>2003</v>
      </c>
      <c r="D70" s="234">
        <v>2032</v>
      </c>
      <c r="E70" s="234">
        <v>2036</v>
      </c>
      <c r="F70" s="234">
        <v>1990</v>
      </c>
      <c r="G70" s="234">
        <v>2015</v>
      </c>
      <c r="H70" s="234">
        <v>2087</v>
      </c>
      <c r="I70" s="234">
        <v>2041</v>
      </c>
      <c r="J70" s="234">
        <v>2023</v>
      </c>
      <c r="K70" s="236">
        <v>2015</v>
      </c>
      <c r="L70" s="236">
        <v>49</v>
      </c>
      <c r="M70" s="236">
        <v>28</v>
      </c>
      <c r="N70" s="236">
        <v>45</v>
      </c>
      <c r="O70" s="236" t="e">
        <v>#N/A</v>
      </c>
      <c r="P70" s="236">
        <v>29</v>
      </c>
      <c r="Q70" s="236">
        <v>10</v>
      </c>
      <c r="R70" s="236">
        <v>18</v>
      </c>
      <c r="S70" s="236">
        <v>2</v>
      </c>
      <c r="T70" s="236">
        <v>20</v>
      </c>
      <c r="U70" s="237">
        <f t="shared" si="6"/>
        <v>2.4463305042436344E-2</v>
      </c>
      <c r="V70" s="237">
        <f t="shared" si="6"/>
        <v>1.3779527559055118E-2</v>
      </c>
      <c r="W70" s="237">
        <f t="shared" si="6"/>
        <v>2.2102161100196464E-2</v>
      </c>
      <c r="X70" s="237" t="e">
        <f t="shared" si="6"/>
        <v>#N/A</v>
      </c>
      <c r="Y70" s="237">
        <f t="shared" si="6"/>
        <v>1.4392059553349877E-2</v>
      </c>
      <c r="Z70" s="237">
        <f t="shared" si="4"/>
        <v>4.7915668423574509E-3</v>
      </c>
      <c r="AA70" s="237">
        <f t="shared" si="4"/>
        <v>8.8192062714355715E-3</v>
      </c>
      <c r="AB70" s="237">
        <f t="shared" si="4"/>
        <v>9.8863074641621345E-4</v>
      </c>
      <c r="AC70" s="237">
        <f t="shared" si="4"/>
        <v>9.9255583126550868E-3</v>
      </c>
      <c r="AD70" s="234">
        <v>1772</v>
      </c>
      <c r="AE70" s="234">
        <v>1757</v>
      </c>
      <c r="AF70" s="234">
        <v>1708</v>
      </c>
      <c r="AG70" s="234">
        <v>1661</v>
      </c>
      <c r="AH70" s="234">
        <v>1660</v>
      </c>
      <c r="AI70" s="234">
        <v>1633</v>
      </c>
      <c r="AJ70" s="234">
        <v>1780</v>
      </c>
      <c r="AK70" s="234">
        <v>1954</v>
      </c>
      <c r="AL70" s="236">
        <v>1814</v>
      </c>
      <c r="AM70" s="236">
        <v>204</v>
      </c>
      <c r="AN70" s="236">
        <v>201</v>
      </c>
      <c r="AO70" s="236">
        <v>195</v>
      </c>
      <c r="AP70" s="236" t="e">
        <v>#N/A</v>
      </c>
      <c r="AQ70" s="236">
        <v>144</v>
      </c>
      <c r="AR70" s="236">
        <v>22</v>
      </c>
      <c r="AS70" s="236">
        <v>65</v>
      </c>
      <c r="AT70" s="236">
        <v>9</v>
      </c>
      <c r="AU70" s="236">
        <v>15</v>
      </c>
      <c r="AV70" s="237">
        <f t="shared" si="7"/>
        <v>0.11512415349887133</v>
      </c>
      <c r="AW70" s="237">
        <f t="shared" si="7"/>
        <v>0.11439954467842914</v>
      </c>
      <c r="AX70" s="237">
        <f t="shared" si="7"/>
        <v>0.11416861826697892</v>
      </c>
      <c r="AY70" s="237" t="e">
        <f t="shared" si="7"/>
        <v>#N/A</v>
      </c>
      <c r="AZ70" s="237">
        <f t="shared" si="7"/>
        <v>8.6746987951807228E-2</v>
      </c>
      <c r="BA70" s="237">
        <f t="shared" si="5"/>
        <v>1.3472137170851195E-2</v>
      </c>
      <c r="BB70" s="237">
        <f t="shared" si="5"/>
        <v>3.6516853932584269E-2</v>
      </c>
      <c r="BC70" s="237">
        <f t="shared" si="5"/>
        <v>4.6059365404298872E-3</v>
      </c>
      <c r="BD70" s="237">
        <f t="shared" si="5"/>
        <v>8.2690187431091518E-3</v>
      </c>
    </row>
    <row r="71" spans="1:56">
      <c r="A71" s="331">
        <v>509</v>
      </c>
      <c r="B71" s="45" t="s">
        <v>63</v>
      </c>
      <c r="C71" s="234">
        <v>1094</v>
      </c>
      <c r="D71" s="234">
        <v>1099</v>
      </c>
      <c r="E71" s="234">
        <v>1081</v>
      </c>
      <c r="F71" s="234">
        <v>1107</v>
      </c>
      <c r="G71" s="234">
        <v>1027</v>
      </c>
      <c r="H71" s="234">
        <v>1056</v>
      </c>
      <c r="I71" s="234">
        <v>1083</v>
      </c>
      <c r="J71" s="234">
        <v>1064</v>
      </c>
      <c r="K71" s="236">
        <v>1028</v>
      </c>
      <c r="L71" s="236">
        <v>27</v>
      </c>
      <c r="M71" s="236">
        <v>7</v>
      </c>
      <c r="N71" s="236">
        <v>26</v>
      </c>
      <c r="O71" s="236" t="e">
        <v>#N/A</v>
      </c>
      <c r="P71" s="236">
        <v>8</v>
      </c>
      <c r="Q71" s="236">
        <v>5</v>
      </c>
      <c r="R71" s="236">
        <v>9</v>
      </c>
      <c r="S71" s="236">
        <v>0</v>
      </c>
      <c r="T71" s="236">
        <v>6</v>
      </c>
      <c r="U71" s="237">
        <f t="shared" si="6"/>
        <v>2.4680073126142597E-2</v>
      </c>
      <c r="V71" s="237">
        <f t="shared" si="6"/>
        <v>6.369426751592357E-3</v>
      </c>
      <c r="W71" s="237">
        <f t="shared" si="6"/>
        <v>2.4051803885291396E-2</v>
      </c>
      <c r="X71" s="237" t="e">
        <f t="shared" si="6"/>
        <v>#N/A</v>
      </c>
      <c r="Y71" s="237">
        <f t="shared" si="6"/>
        <v>7.7896786757546254E-3</v>
      </c>
      <c r="Z71" s="237">
        <f t="shared" si="4"/>
        <v>4.734848484848485E-3</v>
      </c>
      <c r="AA71" s="237">
        <f t="shared" si="4"/>
        <v>8.3102493074792248E-3</v>
      </c>
      <c r="AB71" s="237">
        <f t="shared" si="4"/>
        <v>0</v>
      </c>
      <c r="AC71" s="237">
        <f t="shared" si="4"/>
        <v>5.8365758754863814E-3</v>
      </c>
      <c r="AD71" s="234">
        <v>1106</v>
      </c>
      <c r="AE71" s="234">
        <v>1008</v>
      </c>
      <c r="AF71" s="234">
        <v>1007</v>
      </c>
      <c r="AG71" s="234">
        <v>945</v>
      </c>
      <c r="AH71" s="234">
        <v>971</v>
      </c>
      <c r="AI71" s="234">
        <v>1010</v>
      </c>
      <c r="AJ71" s="234">
        <v>989</v>
      </c>
      <c r="AK71" s="234">
        <v>1000</v>
      </c>
      <c r="AL71" s="236">
        <v>999</v>
      </c>
      <c r="AM71" s="236">
        <v>84</v>
      </c>
      <c r="AN71" s="236">
        <v>90</v>
      </c>
      <c r="AO71" s="236">
        <v>132</v>
      </c>
      <c r="AP71" s="236" t="e">
        <v>#N/A</v>
      </c>
      <c r="AQ71" s="236">
        <v>33</v>
      </c>
      <c r="AR71" s="236">
        <v>5</v>
      </c>
      <c r="AS71" s="236">
        <v>8</v>
      </c>
      <c r="AT71" s="236">
        <v>2</v>
      </c>
      <c r="AU71" s="236">
        <v>148</v>
      </c>
      <c r="AV71" s="237">
        <f t="shared" si="7"/>
        <v>7.5949367088607597E-2</v>
      </c>
      <c r="AW71" s="237">
        <f t="shared" si="7"/>
        <v>8.9285714285714288E-2</v>
      </c>
      <c r="AX71" s="237">
        <f t="shared" si="7"/>
        <v>0.13108242303872888</v>
      </c>
      <c r="AY71" s="237" t="e">
        <f t="shared" si="7"/>
        <v>#N/A</v>
      </c>
      <c r="AZ71" s="237">
        <f t="shared" si="7"/>
        <v>3.3985581874356331E-2</v>
      </c>
      <c r="BA71" s="237">
        <f t="shared" si="5"/>
        <v>4.9504950495049506E-3</v>
      </c>
      <c r="BB71" s="237">
        <f t="shared" si="5"/>
        <v>8.0889787664307385E-3</v>
      </c>
      <c r="BC71" s="237">
        <f t="shared" si="5"/>
        <v>2E-3</v>
      </c>
      <c r="BD71" s="237">
        <f t="shared" si="5"/>
        <v>0.14814814814814814</v>
      </c>
    </row>
    <row r="72" spans="1:56">
      <c r="A72" s="331">
        <v>510</v>
      </c>
      <c r="B72" s="45" t="s">
        <v>64</v>
      </c>
      <c r="C72" s="234">
        <v>2624</v>
      </c>
      <c r="D72" s="234">
        <v>2652</v>
      </c>
      <c r="E72" s="234">
        <v>2626</v>
      </c>
      <c r="F72" s="234">
        <v>2660</v>
      </c>
      <c r="G72" s="234">
        <v>2810</v>
      </c>
      <c r="H72" s="234">
        <v>2909</v>
      </c>
      <c r="I72" s="234">
        <v>2934</v>
      </c>
      <c r="J72" s="234">
        <v>2870</v>
      </c>
      <c r="K72" s="236">
        <v>2969</v>
      </c>
      <c r="L72" s="236">
        <v>127</v>
      </c>
      <c r="M72" s="236">
        <v>118</v>
      </c>
      <c r="N72" s="236">
        <v>111</v>
      </c>
      <c r="O72" s="236" t="e">
        <v>#N/A</v>
      </c>
      <c r="P72" s="236">
        <v>45</v>
      </c>
      <c r="Q72" s="236">
        <v>11</v>
      </c>
      <c r="R72" s="236">
        <v>38</v>
      </c>
      <c r="S72" s="236">
        <v>3</v>
      </c>
      <c r="T72" s="236">
        <v>45</v>
      </c>
      <c r="U72" s="237">
        <f t="shared" si="6"/>
        <v>4.839939024390244E-2</v>
      </c>
      <c r="V72" s="237">
        <f t="shared" si="6"/>
        <v>4.4494720965309202E-2</v>
      </c>
      <c r="W72" s="237">
        <f t="shared" si="6"/>
        <v>4.2269611576542271E-2</v>
      </c>
      <c r="X72" s="237" t="e">
        <f t="shared" si="6"/>
        <v>#N/A</v>
      </c>
      <c r="Y72" s="237">
        <f t="shared" si="6"/>
        <v>1.601423487544484E-2</v>
      </c>
      <c r="Z72" s="237">
        <f t="shared" si="4"/>
        <v>3.7813681677552422E-3</v>
      </c>
      <c r="AA72" s="237">
        <f t="shared" si="4"/>
        <v>1.2951601908657124E-2</v>
      </c>
      <c r="AB72" s="237">
        <f t="shared" si="4"/>
        <v>1.0452961672473868E-3</v>
      </c>
      <c r="AC72" s="237">
        <f t="shared" si="4"/>
        <v>1.5156618390030314E-2</v>
      </c>
      <c r="AD72" s="234">
        <v>1957</v>
      </c>
      <c r="AE72" s="234">
        <v>2028</v>
      </c>
      <c r="AF72" s="234">
        <v>2071</v>
      </c>
      <c r="AG72" s="234">
        <v>2129</v>
      </c>
      <c r="AH72" s="234">
        <v>2430</v>
      </c>
      <c r="AI72" s="234">
        <v>2413</v>
      </c>
      <c r="AJ72" s="234">
        <v>2617</v>
      </c>
      <c r="AK72" s="234">
        <v>2762</v>
      </c>
      <c r="AL72" s="236">
        <v>2617</v>
      </c>
      <c r="AM72" s="236">
        <v>134</v>
      </c>
      <c r="AN72" s="236">
        <v>255</v>
      </c>
      <c r="AO72" s="236">
        <v>308</v>
      </c>
      <c r="AP72" s="236" t="e">
        <v>#N/A</v>
      </c>
      <c r="AQ72" s="236">
        <v>234</v>
      </c>
      <c r="AR72" s="236">
        <v>84</v>
      </c>
      <c r="AS72" s="236">
        <v>258</v>
      </c>
      <c r="AT72" s="236">
        <v>118</v>
      </c>
      <c r="AU72" s="236">
        <v>21</v>
      </c>
      <c r="AV72" s="237">
        <f t="shared" si="7"/>
        <v>6.8472151251916205E-2</v>
      </c>
      <c r="AW72" s="237">
        <f t="shared" si="7"/>
        <v>0.1257396449704142</v>
      </c>
      <c r="AX72" s="237">
        <f t="shared" si="7"/>
        <v>0.14872042491549975</v>
      </c>
      <c r="AY72" s="237" t="e">
        <f t="shared" si="7"/>
        <v>#N/A</v>
      </c>
      <c r="AZ72" s="237">
        <f t="shared" si="7"/>
        <v>9.6296296296296297E-2</v>
      </c>
      <c r="BA72" s="237">
        <f t="shared" si="5"/>
        <v>3.4811438043928722E-2</v>
      </c>
      <c r="BB72" s="237">
        <f t="shared" si="5"/>
        <v>9.8586167367214372E-2</v>
      </c>
      <c r="BC72" s="237">
        <f t="shared" si="5"/>
        <v>4.2722664735698766E-2</v>
      </c>
      <c r="BD72" s="237">
        <f t="shared" si="5"/>
        <v>8.0244554833779139E-3</v>
      </c>
    </row>
    <row r="73" spans="1:56">
      <c r="A73" s="331">
        <v>511</v>
      </c>
      <c r="B73" s="45" t="s">
        <v>65</v>
      </c>
      <c r="C73" s="234">
        <v>662</v>
      </c>
      <c r="D73" s="234">
        <v>667</v>
      </c>
      <c r="E73" s="234">
        <v>642</v>
      </c>
      <c r="F73" s="234">
        <v>689</v>
      </c>
      <c r="G73" s="234">
        <v>701</v>
      </c>
      <c r="H73" s="234">
        <v>698</v>
      </c>
      <c r="I73" s="234">
        <v>696</v>
      </c>
      <c r="J73" s="234">
        <v>698</v>
      </c>
      <c r="K73" s="236">
        <v>706</v>
      </c>
      <c r="L73" s="236">
        <v>6</v>
      </c>
      <c r="M73" s="236">
        <v>12</v>
      </c>
      <c r="N73" s="236">
        <v>8</v>
      </c>
      <c r="O73" s="236" t="e">
        <v>#N/A</v>
      </c>
      <c r="P73" s="236">
        <v>5</v>
      </c>
      <c r="Q73" s="236">
        <v>0</v>
      </c>
      <c r="R73" s="236">
        <v>1</v>
      </c>
      <c r="S73" s="236">
        <v>0</v>
      </c>
      <c r="T73" s="236">
        <v>0</v>
      </c>
      <c r="U73" s="237">
        <f t="shared" si="6"/>
        <v>9.0634441087613302E-3</v>
      </c>
      <c r="V73" s="237">
        <f t="shared" si="6"/>
        <v>1.7991004497751123E-2</v>
      </c>
      <c r="W73" s="237">
        <f t="shared" si="6"/>
        <v>1.2461059190031152E-2</v>
      </c>
      <c r="X73" s="237" t="e">
        <f t="shared" si="6"/>
        <v>#N/A</v>
      </c>
      <c r="Y73" s="237">
        <f t="shared" si="6"/>
        <v>7.1326676176890159E-3</v>
      </c>
      <c r="Z73" s="237">
        <f t="shared" si="4"/>
        <v>0</v>
      </c>
      <c r="AA73" s="237">
        <f t="shared" si="4"/>
        <v>1.4367816091954023E-3</v>
      </c>
      <c r="AB73" s="237">
        <f t="shared" si="4"/>
        <v>0</v>
      </c>
      <c r="AC73" s="237">
        <f t="shared" si="4"/>
        <v>0</v>
      </c>
      <c r="AD73" s="234">
        <v>692</v>
      </c>
      <c r="AE73" s="234">
        <v>639</v>
      </c>
      <c r="AF73" s="234">
        <v>594</v>
      </c>
      <c r="AG73" s="234">
        <v>561</v>
      </c>
      <c r="AH73" s="234">
        <v>558</v>
      </c>
      <c r="AI73" s="234">
        <v>571</v>
      </c>
      <c r="AJ73" s="234">
        <v>599</v>
      </c>
      <c r="AK73" s="234">
        <v>591</v>
      </c>
      <c r="AL73" s="236">
        <v>586</v>
      </c>
      <c r="AM73" s="236">
        <v>94</v>
      </c>
      <c r="AN73" s="236">
        <v>47</v>
      </c>
      <c r="AO73" s="236">
        <v>37</v>
      </c>
      <c r="AP73" s="236" t="e">
        <v>#N/A</v>
      </c>
      <c r="AQ73" s="236">
        <v>0</v>
      </c>
      <c r="AR73" s="236">
        <v>0</v>
      </c>
      <c r="AS73" s="236">
        <v>0</v>
      </c>
      <c r="AT73" s="236">
        <v>3</v>
      </c>
      <c r="AU73" s="236">
        <v>268</v>
      </c>
      <c r="AV73" s="237">
        <f t="shared" si="7"/>
        <v>0.13583815028901733</v>
      </c>
      <c r="AW73" s="237">
        <f t="shared" si="7"/>
        <v>7.3552425665101728E-2</v>
      </c>
      <c r="AX73" s="237">
        <f t="shared" si="7"/>
        <v>6.2289562289562291E-2</v>
      </c>
      <c r="AY73" s="237" t="e">
        <f t="shared" si="7"/>
        <v>#N/A</v>
      </c>
      <c r="AZ73" s="237">
        <f t="shared" si="7"/>
        <v>0</v>
      </c>
      <c r="BA73" s="237">
        <f t="shared" si="5"/>
        <v>0</v>
      </c>
      <c r="BB73" s="237">
        <f t="shared" si="5"/>
        <v>0</v>
      </c>
      <c r="BC73" s="237">
        <f t="shared" si="5"/>
        <v>5.076142131979695E-3</v>
      </c>
      <c r="BD73" s="237">
        <f t="shared" si="5"/>
        <v>0.45733788395904434</v>
      </c>
    </row>
    <row r="74" spans="1:56">
      <c r="A74" s="331">
        <v>601</v>
      </c>
      <c r="B74" s="45" t="s">
        <v>66</v>
      </c>
      <c r="C74" s="234">
        <v>12780</v>
      </c>
      <c r="D74" s="234">
        <v>12854</v>
      </c>
      <c r="E74" s="234">
        <v>12895</v>
      </c>
      <c r="F74" s="234">
        <v>12697</v>
      </c>
      <c r="G74" s="234">
        <v>13015</v>
      </c>
      <c r="H74" s="234">
        <v>13239</v>
      </c>
      <c r="I74" s="234">
        <v>13357</v>
      </c>
      <c r="J74" s="234">
        <v>13126</v>
      </c>
      <c r="K74" s="236">
        <v>13168</v>
      </c>
      <c r="L74" s="236">
        <v>626</v>
      </c>
      <c r="M74" s="236">
        <v>400</v>
      </c>
      <c r="N74" s="236">
        <v>463</v>
      </c>
      <c r="O74" s="236" t="e">
        <v>#N/A</v>
      </c>
      <c r="P74" s="236">
        <v>437</v>
      </c>
      <c r="Q74" s="236">
        <v>70</v>
      </c>
      <c r="R74" s="236">
        <v>500</v>
      </c>
      <c r="S74" s="236">
        <v>12</v>
      </c>
      <c r="T74" s="236">
        <v>234</v>
      </c>
      <c r="U74" s="237">
        <f t="shared" si="6"/>
        <v>4.8982785602503916E-2</v>
      </c>
      <c r="V74" s="237">
        <f t="shared" si="6"/>
        <v>3.1118717908822157E-2</v>
      </c>
      <c r="W74" s="237">
        <f t="shared" si="6"/>
        <v>3.5905389685924778E-2</v>
      </c>
      <c r="X74" s="237" t="e">
        <f t="shared" si="6"/>
        <v>#N/A</v>
      </c>
      <c r="Y74" s="237">
        <f t="shared" si="6"/>
        <v>3.3576642335766425E-2</v>
      </c>
      <c r="Z74" s="237">
        <f t="shared" si="4"/>
        <v>5.2874084145328199E-3</v>
      </c>
      <c r="AA74" s="237">
        <f t="shared" si="4"/>
        <v>3.7433555439095607E-2</v>
      </c>
      <c r="AB74" s="237">
        <f t="shared" si="4"/>
        <v>9.1421605972878261E-4</v>
      </c>
      <c r="AC74" s="237">
        <f t="shared" si="4"/>
        <v>1.7770352369380314E-2</v>
      </c>
      <c r="AD74" s="234">
        <v>8146</v>
      </c>
      <c r="AE74" s="234">
        <v>8524</v>
      </c>
      <c r="AF74" s="234">
        <v>8421</v>
      </c>
      <c r="AG74" s="234">
        <v>8553</v>
      </c>
      <c r="AH74" s="234">
        <v>9074</v>
      </c>
      <c r="AI74" s="234">
        <v>9489</v>
      </c>
      <c r="AJ74" s="234">
        <v>10018</v>
      </c>
      <c r="AK74" s="234">
        <v>10874</v>
      </c>
      <c r="AL74" s="236">
        <v>10620</v>
      </c>
      <c r="AM74" s="236">
        <v>921</v>
      </c>
      <c r="AN74" s="236">
        <v>901</v>
      </c>
      <c r="AO74" s="236">
        <v>1008</v>
      </c>
      <c r="AP74" s="236" t="e">
        <v>#N/A</v>
      </c>
      <c r="AQ74" s="236">
        <v>709</v>
      </c>
      <c r="AR74" s="236">
        <v>158</v>
      </c>
      <c r="AS74" s="236">
        <v>449</v>
      </c>
      <c r="AT74" s="236">
        <v>121</v>
      </c>
      <c r="AU74" s="236">
        <v>125</v>
      </c>
      <c r="AV74" s="237">
        <f t="shared" si="7"/>
        <v>0.113061625337589</v>
      </c>
      <c r="AW74" s="237">
        <f t="shared" si="7"/>
        <v>0.10570154856874707</v>
      </c>
      <c r="AX74" s="237">
        <f t="shared" si="7"/>
        <v>0.11970074812967581</v>
      </c>
      <c r="AY74" s="237" t="e">
        <f t="shared" si="7"/>
        <v>#N/A</v>
      </c>
      <c r="AZ74" s="237">
        <f t="shared" si="7"/>
        <v>7.8135331716993606E-2</v>
      </c>
      <c r="BA74" s="237">
        <f t="shared" si="5"/>
        <v>1.6650858889240172E-2</v>
      </c>
      <c r="BB74" s="237">
        <f t="shared" si="5"/>
        <v>4.4819325214613695E-2</v>
      </c>
      <c r="BC74" s="237">
        <f t="shared" si="5"/>
        <v>1.11274599963215E-2</v>
      </c>
      <c r="BD74" s="237">
        <f t="shared" si="5"/>
        <v>1.1770244821092278E-2</v>
      </c>
    </row>
    <row r="75" spans="1:56">
      <c r="A75" s="331">
        <v>602</v>
      </c>
      <c r="B75" s="45" t="s">
        <v>67</v>
      </c>
      <c r="C75" s="234">
        <v>3123</v>
      </c>
      <c r="D75" s="234">
        <v>3247</v>
      </c>
      <c r="E75" s="234">
        <v>3296</v>
      </c>
      <c r="F75" s="234">
        <v>3303</v>
      </c>
      <c r="G75" s="234">
        <v>3380</v>
      </c>
      <c r="H75" s="234">
        <v>3476</v>
      </c>
      <c r="I75" s="234">
        <v>3468</v>
      </c>
      <c r="J75" s="234">
        <v>3408</v>
      </c>
      <c r="K75" s="236">
        <v>3307</v>
      </c>
      <c r="L75" s="236">
        <v>110</v>
      </c>
      <c r="M75" s="236">
        <v>76</v>
      </c>
      <c r="N75" s="236">
        <v>99</v>
      </c>
      <c r="O75" s="236" t="e">
        <v>#N/A</v>
      </c>
      <c r="P75" s="236">
        <v>54</v>
      </c>
      <c r="Q75" s="236">
        <v>7</v>
      </c>
      <c r="R75" s="236">
        <v>82</v>
      </c>
      <c r="S75" s="236">
        <v>4</v>
      </c>
      <c r="T75" s="236">
        <v>37</v>
      </c>
      <c r="U75" s="237">
        <f t="shared" si="6"/>
        <v>3.5222542427153378E-2</v>
      </c>
      <c r="V75" s="237">
        <f t="shared" si="6"/>
        <v>2.3406221127194333E-2</v>
      </c>
      <c r="W75" s="237">
        <f t="shared" si="6"/>
        <v>3.0036407766990292E-2</v>
      </c>
      <c r="X75" s="237" t="e">
        <f t="shared" si="6"/>
        <v>#N/A</v>
      </c>
      <c r="Y75" s="237">
        <f t="shared" si="6"/>
        <v>1.5976331360946745E-2</v>
      </c>
      <c r="Z75" s="237">
        <f t="shared" si="4"/>
        <v>2.0138089758342925E-3</v>
      </c>
      <c r="AA75" s="237">
        <f t="shared" si="4"/>
        <v>2.3644752018454441E-2</v>
      </c>
      <c r="AB75" s="237">
        <f t="shared" si="4"/>
        <v>1.1737089201877935E-3</v>
      </c>
      <c r="AC75" s="237">
        <f t="shared" si="4"/>
        <v>1.1188388267311764E-2</v>
      </c>
      <c r="AD75" s="234">
        <v>2564</v>
      </c>
      <c r="AE75" s="234">
        <v>2507</v>
      </c>
      <c r="AF75" s="234">
        <v>2552</v>
      </c>
      <c r="AG75" s="234">
        <v>2574</v>
      </c>
      <c r="AH75" s="234">
        <v>2746</v>
      </c>
      <c r="AI75" s="234">
        <v>2940</v>
      </c>
      <c r="AJ75" s="234">
        <v>2948</v>
      </c>
      <c r="AK75" s="234">
        <v>3013</v>
      </c>
      <c r="AL75" s="236">
        <v>2860</v>
      </c>
      <c r="AM75" s="236">
        <v>234</v>
      </c>
      <c r="AN75" s="236">
        <v>336</v>
      </c>
      <c r="AO75" s="236">
        <v>219</v>
      </c>
      <c r="AP75" s="236" t="e">
        <v>#N/A</v>
      </c>
      <c r="AQ75" s="236">
        <v>201</v>
      </c>
      <c r="AR75" s="236">
        <v>46</v>
      </c>
      <c r="AS75" s="236">
        <v>120</v>
      </c>
      <c r="AT75" s="236">
        <v>53</v>
      </c>
      <c r="AU75" s="236">
        <v>303</v>
      </c>
      <c r="AV75" s="237">
        <f t="shared" si="7"/>
        <v>9.1263650546021841E-2</v>
      </c>
      <c r="AW75" s="237">
        <f t="shared" si="7"/>
        <v>0.1340247307538891</v>
      </c>
      <c r="AX75" s="237">
        <f t="shared" si="7"/>
        <v>8.5815047021943577E-2</v>
      </c>
      <c r="AY75" s="237" t="e">
        <f t="shared" si="7"/>
        <v>#N/A</v>
      </c>
      <c r="AZ75" s="237">
        <f t="shared" si="7"/>
        <v>7.3197378004369998E-2</v>
      </c>
      <c r="BA75" s="237">
        <f t="shared" si="5"/>
        <v>1.5646258503401362E-2</v>
      </c>
      <c r="BB75" s="237">
        <f t="shared" si="5"/>
        <v>4.0705563093622797E-2</v>
      </c>
      <c r="BC75" s="237">
        <f t="shared" si="5"/>
        <v>1.7590441420511117E-2</v>
      </c>
      <c r="BD75" s="237">
        <f t="shared" si="5"/>
        <v>0.10594405594405594</v>
      </c>
    </row>
    <row r="76" spans="1:56">
      <c r="A76" s="331">
        <v>603</v>
      </c>
      <c r="B76" s="45" t="s">
        <v>68</v>
      </c>
      <c r="C76" s="234">
        <v>5728</v>
      </c>
      <c r="D76" s="234">
        <v>5635</v>
      </c>
      <c r="E76" s="234">
        <v>5569</v>
      </c>
      <c r="F76" s="234">
        <v>5604</v>
      </c>
      <c r="G76" s="234">
        <v>5746</v>
      </c>
      <c r="H76" s="234">
        <v>5977</v>
      </c>
      <c r="I76" s="234">
        <v>5961</v>
      </c>
      <c r="J76" s="234">
        <v>5987</v>
      </c>
      <c r="K76" s="236">
        <v>5897</v>
      </c>
      <c r="L76" s="236">
        <v>272</v>
      </c>
      <c r="M76" s="236">
        <v>146</v>
      </c>
      <c r="N76" s="236">
        <v>208</v>
      </c>
      <c r="O76" s="236" t="e">
        <v>#N/A</v>
      </c>
      <c r="P76" s="236">
        <v>177</v>
      </c>
      <c r="Q76" s="236">
        <v>81</v>
      </c>
      <c r="R76" s="236">
        <v>135</v>
      </c>
      <c r="S76" s="236">
        <v>10</v>
      </c>
      <c r="T76" s="236">
        <v>51</v>
      </c>
      <c r="U76" s="237">
        <f t="shared" si="6"/>
        <v>4.7486033519553071E-2</v>
      </c>
      <c r="V76" s="237">
        <f t="shared" si="6"/>
        <v>2.5909494232475599E-2</v>
      </c>
      <c r="W76" s="237">
        <f t="shared" si="6"/>
        <v>3.7349613934279047E-2</v>
      </c>
      <c r="X76" s="237" t="e">
        <f t="shared" si="6"/>
        <v>#N/A</v>
      </c>
      <c r="Y76" s="237">
        <f t="shared" si="6"/>
        <v>3.0804037591367909E-2</v>
      </c>
      <c r="Z76" s="237">
        <f t="shared" si="4"/>
        <v>1.3551949138363727E-2</v>
      </c>
      <c r="AA76" s="237">
        <f t="shared" si="4"/>
        <v>2.264720684448918E-2</v>
      </c>
      <c r="AB76" s="237">
        <f t="shared" si="4"/>
        <v>1.6702856188408218E-3</v>
      </c>
      <c r="AC76" s="237">
        <f t="shared" si="4"/>
        <v>8.6484653213498384E-3</v>
      </c>
      <c r="AD76" s="234">
        <v>4682</v>
      </c>
      <c r="AE76" s="234">
        <v>4862</v>
      </c>
      <c r="AF76" s="234">
        <v>4733</v>
      </c>
      <c r="AG76" s="234">
        <v>4638</v>
      </c>
      <c r="AH76" s="234">
        <v>4606</v>
      </c>
      <c r="AI76" s="234">
        <v>4610</v>
      </c>
      <c r="AJ76" s="234">
        <v>4803</v>
      </c>
      <c r="AK76" s="234">
        <v>5130</v>
      </c>
      <c r="AL76" s="236">
        <v>4702</v>
      </c>
      <c r="AM76" s="236">
        <v>468</v>
      </c>
      <c r="AN76" s="236">
        <v>482</v>
      </c>
      <c r="AO76" s="236">
        <v>542</v>
      </c>
      <c r="AP76" s="236" t="e">
        <v>#N/A</v>
      </c>
      <c r="AQ76" s="236">
        <v>107</v>
      </c>
      <c r="AR76" s="236">
        <v>89</v>
      </c>
      <c r="AS76" s="236">
        <v>281</v>
      </c>
      <c r="AT76" s="236">
        <v>148</v>
      </c>
      <c r="AU76" s="236">
        <v>31</v>
      </c>
      <c r="AV76" s="237">
        <f t="shared" si="7"/>
        <v>9.9957283212302434E-2</v>
      </c>
      <c r="AW76" s="237">
        <f t="shared" si="7"/>
        <v>9.9136157959687374E-2</v>
      </c>
      <c r="AX76" s="237">
        <f t="shared" si="7"/>
        <v>0.11451510669765476</v>
      </c>
      <c r="AY76" s="237" t="e">
        <f t="shared" si="7"/>
        <v>#N/A</v>
      </c>
      <c r="AZ76" s="237">
        <f t="shared" si="7"/>
        <v>2.3230568823273991E-2</v>
      </c>
      <c r="BA76" s="237">
        <f t="shared" si="5"/>
        <v>1.9305856832971799E-2</v>
      </c>
      <c r="BB76" s="237">
        <f t="shared" si="5"/>
        <v>5.8505100978555068E-2</v>
      </c>
      <c r="BC76" s="237">
        <f t="shared" si="5"/>
        <v>2.884990253411306E-2</v>
      </c>
      <c r="BD76" s="237">
        <f t="shared" si="5"/>
        <v>6.5929391748192259E-3</v>
      </c>
    </row>
    <row r="77" spans="1:56">
      <c r="A77" s="331">
        <v>604</v>
      </c>
      <c r="B77" s="45" t="s">
        <v>69</v>
      </c>
      <c r="C77" s="234">
        <v>1109</v>
      </c>
      <c r="D77" s="234">
        <v>1108</v>
      </c>
      <c r="E77" s="234">
        <v>1147</v>
      </c>
      <c r="F77" s="234">
        <v>1119</v>
      </c>
      <c r="G77" s="234">
        <v>1115</v>
      </c>
      <c r="H77" s="234">
        <v>1151</v>
      </c>
      <c r="I77" s="234">
        <v>1152</v>
      </c>
      <c r="J77" s="234">
        <v>1135</v>
      </c>
      <c r="K77" s="236">
        <v>1163</v>
      </c>
      <c r="L77" s="236">
        <v>20</v>
      </c>
      <c r="M77" s="236">
        <v>18</v>
      </c>
      <c r="N77" s="236">
        <v>21</v>
      </c>
      <c r="O77" s="236" t="e">
        <v>#N/A</v>
      </c>
      <c r="P77" s="236">
        <v>28</v>
      </c>
      <c r="Q77" s="236">
        <v>2</v>
      </c>
      <c r="R77" s="236">
        <v>18</v>
      </c>
      <c r="S77" s="236">
        <v>1</v>
      </c>
      <c r="T77" s="236">
        <v>12</v>
      </c>
      <c r="U77" s="237">
        <f t="shared" si="6"/>
        <v>1.8034265103697024E-2</v>
      </c>
      <c r="V77" s="237">
        <f t="shared" si="6"/>
        <v>1.6245487364620937E-2</v>
      </c>
      <c r="W77" s="237">
        <f t="shared" si="6"/>
        <v>1.8308631211857017E-2</v>
      </c>
      <c r="X77" s="237" t="e">
        <f t="shared" si="6"/>
        <v>#N/A</v>
      </c>
      <c r="Y77" s="237">
        <f t="shared" si="6"/>
        <v>2.5112107623318385E-2</v>
      </c>
      <c r="Z77" s="237">
        <f t="shared" si="4"/>
        <v>1.7376194613379669E-3</v>
      </c>
      <c r="AA77" s="237">
        <f t="shared" si="4"/>
        <v>1.5625E-2</v>
      </c>
      <c r="AB77" s="237">
        <f t="shared" si="4"/>
        <v>8.81057268722467E-4</v>
      </c>
      <c r="AC77" s="237">
        <f t="shared" si="4"/>
        <v>1.0318142734307825E-2</v>
      </c>
      <c r="AD77" s="234">
        <v>863</v>
      </c>
      <c r="AE77" s="234">
        <v>817</v>
      </c>
      <c r="AF77" s="234">
        <v>827</v>
      </c>
      <c r="AG77" s="234">
        <v>817</v>
      </c>
      <c r="AH77" s="234">
        <v>906</v>
      </c>
      <c r="AI77" s="234">
        <v>1003</v>
      </c>
      <c r="AJ77" s="234">
        <v>1016</v>
      </c>
      <c r="AK77" s="234">
        <v>1067</v>
      </c>
      <c r="AL77" s="236">
        <v>1013</v>
      </c>
      <c r="AM77" s="236">
        <v>90</v>
      </c>
      <c r="AN77" s="236">
        <v>113</v>
      </c>
      <c r="AO77" s="236">
        <v>145</v>
      </c>
      <c r="AP77" s="236" t="e">
        <v>#N/A</v>
      </c>
      <c r="AQ77" s="236">
        <v>83</v>
      </c>
      <c r="AR77" s="236">
        <v>5</v>
      </c>
      <c r="AS77" s="236">
        <v>33</v>
      </c>
      <c r="AT77" s="236">
        <v>1</v>
      </c>
      <c r="AU77" s="236">
        <v>216</v>
      </c>
      <c r="AV77" s="237">
        <f t="shared" si="7"/>
        <v>0.10428736964078796</v>
      </c>
      <c r="AW77" s="237">
        <f t="shared" si="7"/>
        <v>0.13831089351285189</v>
      </c>
      <c r="AX77" s="237">
        <f t="shared" si="7"/>
        <v>0.17533252720677148</v>
      </c>
      <c r="AY77" s="237" t="e">
        <f t="shared" si="7"/>
        <v>#N/A</v>
      </c>
      <c r="AZ77" s="237">
        <f t="shared" si="7"/>
        <v>9.1611479028697568E-2</v>
      </c>
      <c r="BA77" s="237">
        <f t="shared" si="5"/>
        <v>4.9850448654037887E-3</v>
      </c>
      <c r="BB77" s="237">
        <f t="shared" si="5"/>
        <v>3.2480314960629919E-2</v>
      </c>
      <c r="BC77" s="237">
        <f t="shared" si="5"/>
        <v>9.372071227741331E-4</v>
      </c>
      <c r="BD77" s="237">
        <f t="shared" si="5"/>
        <v>0.21322803553800593</v>
      </c>
    </row>
    <row r="78" spans="1:56">
      <c r="A78" s="331">
        <v>605</v>
      </c>
      <c r="B78" s="45" t="s">
        <v>70</v>
      </c>
      <c r="C78" s="234">
        <v>3239</v>
      </c>
      <c r="D78" s="234">
        <v>3252</v>
      </c>
      <c r="E78" s="234">
        <v>3268</v>
      </c>
      <c r="F78" s="234">
        <v>3344</v>
      </c>
      <c r="G78" s="234">
        <v>3420</v>
      </c>
      <c r="H78" s="234">
        <v>3505</v>
      </c>
      <c r="I78" s="234">
        <v>3522</v>
      </c>
      <c r="J78" s="234">
        <v>3513</v>
      </c>
      <c r="K78" s="236">
        <v>3554</v>
      </c>
      <c r="L78" s="236">
        <v>171</v>
      </c>
      <c r="M78" s="236">
        <v>82</v>
      </c>
      <c r="N78" s="236">
        <v>121</v>
      </c>
      <c r="O78" s="236" t="e">
        <v>#N/A</v>
      </c>
      <c r="P78" s="236">
        <v>119</v>
      </c>
      <c r="Q78" s="236">
        <v>31</v>
      </c>
      <c r="R78" s="236">
        <v>91</v>
      </c>
      <c r="S78" s="236">
        <v>6</v>
      </c>
      <c r="T78" s="236">
        <v>49</v>
      </c>
      <c r="U78" s="237">
        <f t="shared" si="6"/>
        <v>5.2794072244519916E-2</v>
      </c>
      <c r="V78" s="237">
        <f t="shared" si="6"/>
        <v>2.5215252152521524E-2</v>
      </c>
      <c r="W78" s="237">
        <f t="shared" si="6"/>
        <v>3.7025703794369647E-2</v>
      </c>
      <c r="X78" s="237" t="e">
        <f t="shared" si="6"/>
        <v>#N/A</v>
      </c>
      <c r="Y78" s="237">
        <f t="shared" si="6"/>
        <v>3.47953216374269E-2</v>
      </c>
      <c r="Z78" s="237">
        <f t="shared" si="4"/>
        <v>8.8445078459343796E-3</v>
      </c>
      <c r="AA78" s="237">
        <f t="shared" si="4"/>
        <v>2.5837592277115275E-2</v>
      </c>
      <c r="AB78" s="237">
        <f t="shared" si="4"/>
        <v>1.7079419299743809E-3</v>
      </c>
      <c r="AC78" s="237">
        <f t="shared" si="4"/>
        <v>1.3787281935846933E-2</v>
      </c>
      <c r="AD78" s="234">
        <v>2507</v>
      </c>
      <c r="AE78" s="234">
        <v>2583</v>
      </c>
      <c r="AF78" s="234">
        <v>2927</v>
      </c>
      <c r="AG78" s="234">
        <v>2772</v>
      </c>
      <c r="AH78" s="234">
        <v>2900</v>
      </c>
      <c r="AI78" s="234">
        <v>2990</v>
      </c>
      <c r="AJ78" s="234">
        <v>3208</v>
      </c>
      <c r="AK78" s="234">
        <v>3324</v>
      </c>
      <c r="AL78" s="236">
        <v>3170</v>
      </c>
      <c r="AM78" s="236">
        <v>665</v>
      </c>
      <c r="AN78" s="236">
        <v>557</v>
      </c>
      <c r="AO78" s="236">
        <v>472</v>
      </c>
      <c r="AP78" s="236" t="e">
        <v>#N/A</v>
      </c>
      <c r="AQ78" s="236">
        <v>378</v>
      </c>
      <c r="AR78" s="236">
        <v>252</v>
      </c>
      <c r="AS78" s="236">
        <v>346</v>
      </c>
      <c r="AT78" s="236">
        <v>185</v>
      </c>
      <c r="AU78" s="236">
        <v>114</v>
      </c>
      <c r="AV78" s="237">
        <f t="shared" si="7"/>
        <v>0.26525727961707218</v>
      </c>
      <c r="AW78" s="237">
        <f t="shared" si="7"/>
        <v>0.21564072783584978</v>
      </c>
      <c r="AX78" s="237">
        <f t="shared" si="7"/>
        <v>0.16125725999316706</v>
      </c>
      <c r="AY78" s="237" t="e">
        <f t="shared" si="7"/>
        <v>#N/A</v>
      </c>
      <c r="AZ78" s="237">
        <f t="shared" si="7"/>
        <v>0.13034482758620689</v>
      </c>
      <c r="BA78" s="237">
        <f t="shared" si="5"/>
        <v>8.4280936454849492E-2</v>
      </c>
      <c r="BB78" s="237">
        <f t="shared" si="5"/>
        <v>0.10785536159600997</v>
      </c>
      <c r="BC78" s="237">
        <f t="shared" si="5"/>
        <v>5.5655836341756922E-2</v>
      </c>
      <c r="BD78" s="237">
        <f t="shared" si="5"/>
        <v>3.5962145110410092E-2</v>
      </c>
    </row>
    <row r="79" spans="1:56">
      <c r="A79" s="331">
        <v>606</v>
      </c>
      <c r="B79" s="45" t="s">
        <v>71</v>
      </c>
      <c r="C79" s="234">
        <v>2926</v>
      </c>
      <c r="D79" s="234" t="e">
        <v>#N/A</v>
      </c>
      <c r="E79" s="234" t="e">
        <v>#N/A</v>
      </c>
      <c r="F79" s="234">
        <v>3119</v>
      </c>
      <c r="G79" s="234">
        <v>3204</v>
      </c>
      <c r="H79" s="234">
        <v>3338</v>
      </c>
      <c r="I79" s="234">
        <v>3340</v>
      </c>
      <c r="J79" s="234" t="e">
        <v>#N/A</v>
      </c>
      <c r="K79" s="236" t="e">
        <v>#N/A</v>
      </c>
      <c r="L79" s="236">
        <v>192</v>
      </c>
      <c r="M79" s="236" t="e">
        <v>#N/A</v>
      </c>
      <c r="N79" s="236" t="e">
        <v>#N/A</v>
      </c>
      <c r="O79" s="236" t="e">
        <v>#N/A</v>
      </c>
      <c r="P79" s="236">
        <v>110</v>
      </c>
      <c r="Q79" s="236">
        <v>16</v>
      </c>
      <c r="R79" s="236">
        <v>113</v>
      </c>
      <c r="S79" s="236">
        <v>6</v>
      </c>
      <c r="T79" s="236">
        <v>81</v>
      </c>
      <c r="U79" s="237">
        <f t="shared" si="6"/>
        <v>6.5618591934381409E-2</v>
      </c>
      <c r="V79" s="237" t="e">
        <f t="shared" si="6"/>
        <v>#N/A</v>
      </c>
      <c r="W79" s="237" t="e">
        <f t="shared" si="6"/>
        <v>#N/A</v>
      </c>
      <c r="X79" s="237" t="e">
        <f t="shared" si="6"/>
        <v>#N/A</v>
      </c>
      <c r="Y79" s="237">
        <f t="shared" si="6"/>
        <v>3.4332084893882647E-2</v>
      </c>
      <c r="Z79" s="237">
        <f t="shared" si="4"/>
        <v>4.793289394847214E-3</v>
      </c>
      <c r="AA79" s="237">
        <f t="shared" si="4"/>
        <v>3.3832335329341316E-2</v>
      </c>
      <c r="AB79" s="237" t="e">
        <f t="shared" si="4"/>
        <v>#N/A</v>
      </c>
      <c r="AC79" s="237" t="e">
        <f t="shared" si="4"/>
        <v>#N/A</v>
      </c>
      <c r="AD79" s="234">
        <v>2290</v>
      </c>
      <c r="AE79" s="234" t="e">
        <v>#N/A</v>
      </c>
      <c r="AF79" s="234" t="e">
        <v>#N/A</v>
      </c>
      <c r="AG79" s="234">
        <v>2368</v>
      </c>
      <c r="AH79" s="234">
        <v>2628</v>
      </c>
      <c r="AI79" s="234">
        <v>2582</v>
      </c>
      <c r="AJ79" s="234">
        <v>2987</v>
      </c>
      <c r="AK79" s="234" t="e">
        <v>#N/A</v>
      </c>
      <c r="AL79" s="236">
        <v>2856</v>
      </c>
      <c r="AM79" s="236">
        <v>287</v>
      </c>
      <c r="AN79" s="236" t="e">
        <v>#N/A</v>
      </c>
      <c r="AO79" s="236" t="e">
        <v>#N/A</v>
      </c>
      <c r="AP79" s="236" t="e">
        <v>#N/A</v>
      </c>
      <c r="AQ79" s="236">
        <v>260</v>
      </c>
      <c r="AR79" s="236">
        <v>215</v>
      </c>
      <c r="AS79" s="236">
        <v>235</v>
      </c>
      <c r="AT79" s="236">
        <v>71</v>
      </c>
      <c r="AU79" s="236">
        <v>232</v>
      </c>
      <c r="AV79" s="237">
        <f t="shared" si="7"/>
        <v>0.12532751091703057</v>
      </c>
      <c r="AW79" s="237" t="e">
        <f t="shared" si="7"/>
        <v>#N/A</v>
      </c>
      <c r="AX79" s="237" t="e">
        <f t="shared" si="7"/>
        <v>#N/A</v>
      </c>
      <c r="AY79" s="237" t="e">
        <f t="shared" si="7"/>
        <v>#N/A</v>
      </c>
      <c r="AZ79" s="237">
        <f t="shared" si="7"/>
        <v>9.8934550989345504E-2</v>
      </c>
      <c r="BA79" s="237">
        <f t="shared" si="5"/>
        <v>8.3268783888458556E-2</v>
      </c>
      <c r="BB79" s="237">
        <f t="shared" si="5"/>
        <v>7.8674255105456975E-2</v>
      </c>
      <c r="BC79" s="237" t="e">
        <f t="shared" si="5"/>
        <v>#N/A</v>
      </c>
      <c r="BD79" s="237">
        <f t="shared" si="5"/>
        <v>8.1232492997198882E-2</v>
      </c>
    </row>
    <row r="80" spans="1:56">
      <c r="A80" s="331">
        <v>607</v>
      </c>
      <c r="B80" s="45" t="s">
        <v>72</v>
      </c>
      <c r="C80" s="234">
        <v>4784</v>
      </c>
      <c r="D80" s="234">
        <v>4697</v>
      </c>
      <c r="E80" s="234">
        <v>4680</v>
      </c>
      <c r="F80" s="234">
        <v>4578</v>
      </c>
      <c r="G80" s="234">
        <v>4438</v>
      </c>
      <c r="H80" s="234">
        <v>4799</v>
      </c>
      <c r="I80" s="234">
        <v>4748</v>
      </c>
      <c r="J80" s="234">
        <v>4841</v>
      </c>
      <c r="K80" s="236">
        <v>4848</v>
      </c>
      <c r="L80" s="236">
        <v>252</v>
      </c>
      <c r="M80" s="236">
        <v>190</v>
      </c>
      <c r="N80" s="236">
        <v>218</v>
      </c>
      <c r="O80" s="236" t="e">
        <v>#N/A</v>
      </c>
      <c r="P80" s="236">
        <v>201</v>
      </c>
      <c r="Q80" s="236">
        <v>50</v>
      </c>
      <c r="R80" s="236">
        <v>177</v>
      </c>
      <c r="S80" s="236">
        <v>3</v>
      </c>
      <c r="T80" s="236">
        <v>103</v>
      </c>
      <c r="U80" s="237">
        <f t="shared" si="6"/>
        <v>5.2675585284280936E-2</v>
      </c>
      <c r="V80" s="237">
        <f t="shared" si="6"/>
        <v>4.0451351926761761E-2</v>
      </c>
      <c r="W80" s="237">
        <f t="shared" si="6"/>
        <v>4.6581196581196582E-2</v>
      </c>
      <c r="X80" s="237" t="e">
        <f t="shared" si="6"/>
        <v>#N/A</v>
      </c>
      <c r="Y80" s="237">
        <f t="shared" si="6"/>
        <v>4.5290671473636773E-2</v>
      </c>
      <c r="Z80" s="237">
        <f t="shared" si="4"/>
        <v>1.0418837257762034E-2</v>
      </c>
      <c r="AA80" s="237">
        <f t="shared" si="4"/>
        <v>3.7278854254422913E-2</v>
      </c>
      <c r="AB80" s="237">
        <f t="shared" si="4"/>
        <v>6.1970667217517037E-4</v>
      </c>
      <c r="AC80" s="237">
        <f t="shared" si="4"/>
        <v>2.1245874587458746E-2</v>
      </c>
      <c r="AD80" s="234">
        <v>3609</v>
      </c>
      <c r="AE80" s="234">
        <v>3614</v>
      </c>
      <c r="AF80" s="234">
        <v>3663</v>
      </c>
      <c r="AG80" s="234">
        <v>3799</v>
      </c>
      <c r="AH80" s="234">
        <v>4041</v>
      </c>
      <c r="AI80" s="234">
        <v>3907</v>
      </c>
      <c r="AJ80" s="234">
        <v>4368</v>
      </c>
      <c r="AK80" s="234">
        <v>4699</v>
      </c>
      <c r="AL80" s="236">
        <v>4313</v>
      </c>
      <c r="AM80" s="236">
        <v>584</v>
      </c>
      <c r="AN80" s="236">
        <v>625</v>
      </c>
      <c r="AO80" s="236">
        <v>475</v>
      </c>
      <c r="AP80" s="236" t="e">
        <v>#N/A</v>
      </c>
      <c r="AQ80" s="236">
        <v>622</v>
      </c>
      <c r="AR80" s="236">
        <v>225</v>
      </c>
      <c r="AS80" s="236">
        <v>324</v>
      </c>
      <c r="AT80" s="236">
        <v>165</v>
      </c>
      <c r="AU80" s="236">
        <v>52</v>
      </c>
      <c r="AV80" s="237">
        <f t="shared" si="7"/>
        <v>0.16181767802715433</v>
      </c>
      <c r="AW80" s="237">
        <f t="shared" si="7"/>
        <v>0.17293857221914777</v>
      </c>
      <c r="AX80" s="237">
        <f t="shared" si="7"/>
        <v>0.12967512967512967</v>
      </c>
      <c r="AY80" s="237" t="e">
        <f t="shared" si="7"/>
        <v>#N/A</v>
      </c>
      <c r="AZ80" s="237">
        <f t="shared" si="7"/>
        <v>0.15392229646127195</v>
      </c>
      <c r="BA80" s="237">
        <f t="shared" si="5"/>
        <v>5.758894292295879E-2</v>
      </c>
      <c r="BB80" s="237">
        <f t="shared" si="5"/>
        <v>7.4175824175824176E-2</v>
      </c>
      <c r="BC80" s="237">
        <f t="shared" si="5"/>
        <v>3.5113854011491807E-2</v>
      </c>
      <c r="BD80" s="237">
        <f t="shared" si="5"/>
        <v>1.2056573150939021E-2</v>
      </c>
    </row>
    <row r="81" spans="1:56">
      <c r="A81" s="331">
        <v>608</v>
      </c>
      <c r="B81" s="45" t="s">
        <v>73</v>
      </c>
      <c r="C81" s="234">
        <v>5030</v>
      </c>
      <c r="D81" s="234">
        <v>5024</v>
      </c>
      <c r="E81" s="234">
        <v>4950</v>
      </c>
      <c r="F81" s="234">
        <v>4806</v>
      </c>
      <c r="G81" s="234">
        <v>4931</v>
      </c>
      <c r="H81" s="234">
        <v>5085</v>
      </c>
      <c r="I81" s="234">
        <v>5135</v>
      </c>
      <c r="J81" s="234">
        <v>4986</v>
      </c>
      <c r="K81" s="236">
        <v>4949</v>
      </c>
      <c r="L81" s="236">
        <v>261</v>
      </c>
      <c r="M81" s="236">
        <v>256</v>
      </c>
      <c r="N81" s="236">
        <v>174</v>
      </c>
      <c r="O81" s="236" t="e">
        <v>#N/A</v>
      </c>
      <c r="P81" s="236">
        <v>150</v>
      </c>
      <c r="Q81" s="236">
        <v>47</v>
      </c>
      <c r="R81" s="236">
        <v>126</v>
      </c>
      <c r="S81" s="236">
        <v>0</v>
      </c>
      <c r="T81" s="236">
        <v>111</v>
      </c>
      <c r="U81" s="237">
        <f t="shared" si="6"/>
        <v>5.1888667992047714E-2</v>
      </c>
      <c r="V81" s="237">
        <f t="shared" si="6"/>
        <v>5.0955414012738856E-2</v>
      </c>
      <c r="W81" s="237">
        <f t="shared" si="6"/>
        <v>3.5151515151515149E-2</v>
      </c>
      <c r="X81" s="237" t="e">
        <f t="shared" si="6"/>
        <v>#N/A</v>
      </c>
      <c r="Y81" s="237">
        <f t="shared" si="6"/>
        <v>3.0419793145406611E-2</v>
      </c>
      <c r="Z81" s="237">
        <f t="shared" si="4"/>
        <v>9.2428711897738439E-3</v>
      </c>
      <c r="AA81" s="237">
        <f t="shared" si="4"/>
        <v>2.453748782862707E-2</v>
      </c>
      <c r="AB81" s="237">
        <f t="shared" si="4"/>
        <v>0</v>
      </c>
      <c r="AC81" s="237">
        <f t="shared" si="4"/>
        <v>2.2428773489593858E-2</v>
      </c>
      <c r="AD81" s="234">
        <v>3975</v>
      </c>
      <c r="AE81" s="234">
        <v>3924</v>
      </c>
      <c r="AF81" s="234">
        <v>3906</v>
      </c>
      <c r="AG81" s="234">
        <v>3870</v>
      </c>
      <c r="AH81" s="234">
        <v>4074</v>
      </c>
      <c r="AI81" s="234">
        <v>4083</v>
      </c>
      <c r="AJ81" s="234">
        <v>4341</v>
      </c>
      <c r="AK81" s="234">
        <v>4671</v>
      </c>
      <c r="AL81" s="236">
        <v>4335</v>
      </c>
      <c r="AM81" s="236">
        <v>183</v>
      </c>
      <c r="AN81" s="236">
        <v>175</v>
      </c>
      <c r="AO81" s="236">
        <v>168</v>
      </c>
      <c r="AP81" s="236" t="e">
        <v>#N/A</v>
      </c>
      <c r="AQ81" s="236">
        <v>124</v>
      </c>
      <c r="AR81" s="236">
        <v>46</v>
      </c>
      <c r="AS81" s="236">
        <v>85</v>
      </c>
      <c r="AT81" s="236">
        <v>75</v>
      </c>
      <c r="AU81" s="236">
        <v>128</v>
      </c>
      <c r="AV81" s="237">
        <f t="shared" si="7"/>
        <v>4.6037735849056606E-2</v>
      </c>
      <c r="AW81" s="237">
        <f t="shared" si="7"/>
        <v>4.45973496432212E-2</v>
      </c>
      <c r="AX81" s="237">
        <f t="shared" si="7"/>
        <v>4.3010752688172046E-2</v>
      </c>
      <c r="AY81" s="237" t="e">
        <f t="shared" si="7"/>
        <v>#N/A</v>
      </c>
      <c r="AZ81" s="237">
        <f t="shared" si="7"/>
        <v>3.0436917034855179E-2</v>
      </c>
      <c r="BA81" s="237">
        <f t="shared" si="5"/>
        <v>1.1266225814352193E-2</v>
      </c>
      <c r="BB81" s="237">
        <f t="shared" si="5"/>
        <v>1.9580741764570374E-2</v>
      </c>
      <c r="BC81" s="237">
        <f t="shared" si="5"/>
        <v>1.6056518946692359E-2</v>
      </c>
      <c r="BD81" s="237">
        <f t="shared" si="5"/>
        <v>2.9527104959630911E-2</v>
      </c>
    </row>
    <row r="82" spans="1:56">
      <c r="A82" s="331">
        <v>609</v>
      </c>
      <c r="B82" s="45" t="s">
        <v>74</v>
      </c>
      <c r="C82" s="234">
        <v>1749</v>
      </c>
      <c r="D82" s="234">
        <v>1809</v>
      </c>
      <c r="E82" s="234">
        <v>1835</v>
      </c>
      <c r="F82" s="234">
        <v>1872</v>
      </c>
      <c r="G82" s="234">
        <v>2015</v>
      </c>
      <c r="H82" s="234">
        <v>2048</v>
      </c>
      <c r="I82" s="234">
        <v>2044</v>
      </c>
      <c r="J82" s="234">
        <v>2089</v>
      </c>
      <c r="K82" s="236">
        <v>2154</v>
      </c>
      <c r="L82" s="236">
        <v>97</v>
      </c>
      <c r="M82" s="236">
        <v>74</v>
      </c>
      <c r="N82" s="236">
        <v>66</v>
      </c>
      <c r="O82" s="236" t="e">
        <v>#N/A</v>
      </c>
      <c r="P82" s="236">
        <v>71</v>
      </c>
      <c r="Q82" s="236">
        <v>3</v>
      </c>
      <c r="R82" s="236">
        <v>64</v>
      </c>
      <c r="S82" s="236">
        <v>0</v>
      </c>
      <c r="T82" s="236">
        <v>11</v>
      </c>
      <c r="U82" s="237">
        <f t="shared" si="6"/>
        <v>5.5460263007432821E-2</v>
      </c>
      <c r="V82" s="237">
        <f t="shared" si="6"/>
        <v>4.0906578220011057E-2</v>
      </c>
      <c r="W82" s="237">
        <f t="shared" si="6"/>
        <v>3.5967302452316073E-2</v>
      </c>
      <c r="X82" s="237" t="e">
        <f t="shared" si="6"/>
        <v>#N/A</v>
      </c>
      <c r="Y82" s="237">
        <f t="shared" si="6"/>
        <v>3.5235732009925559E-2</v>
      </c>
      <c r="Z82" s="237">
        <f t="shared" si="4"/>
        <v>1.46484375E-3</v>
      </c>
      <c r="AA82" s="237">
        <f t="shared" si="4"/>
        <v>3.131115459882583E-2</v>
      </c>
      <c r="AB82" s="237">
        <f t="shared" si="4"/>
        <v>0</v>
      </c>
      <c r="AC82" s="237">
        <f t="shared" si="4"/>
        <v>5.1067780872794798E-3</v>
      </c>
      <c r="AD82" s="234">
        <v>1937</v>
      </c>
      <c r="AE82" s="234">
        <v>1897</v>
      </c>
      <c r="AF82" s="234">
        <v>2027</v>
      </c>
      <c r="AG82" s="234">
        <v>1981</v>
      </c>
      <c r="AH82" s="234">
        <v>2079</v>
      </c>
      <c r="AI82" s="234">
        <v>2128</v>
      </c>
      <c r="AJ82" s="234">
        <v>2418</v>
      </c>
      <c r="AK82" s="234">
        <v>2772</v>
      </c>
      <c r="AL82" s="236">
        <v>2681</v>
      </c>
      <c r="AM82" s="236">
        <v>305</v>
      </c>
      <c r="AN82" s="236">
        <v>205</v>
      </c>
      <c r="AO82" s="236">
        <v>216</v>
      </c>
      <c r="AP82" s="236" t="e">
        <v>#N/A</v>
      </c>
      <c r="AQ82" s="236">
        <v>268</v>
      </c>
      <c r="AR82" s="236">
        <v>89</v>
      </c>
      <c r="AS82" s="236">
        <v>123</v>
      </c>
      <c r="AT82" s="236">
        <v>64</v>
      </c>
      <c r="AU82" s="236">
        <v>274</v>
      </c>
      <c r="AV82" s="237">
        <f t="shared" si="7"/>
        <v>0.15745998967475477</v>
      </c>
      <c r="AW82" s="237">
        <f t="shared" si="7"/>
        <v>0.10806536636794939</v>
      </c>
      <c r="AX82" s="237">
        <f t="shared" si="7"/>
        <v>0.10656142081894425</v>
      </c>
      <c r="AY82" s="237" t="e">
        <f t="shared" si="7"/>
        <v>#N/A</v>
      </c>
      <c r="AZ82" s="237">
        <f t="shared" si="7"/>
        <v>0.12890812890812892</v>
      </c>
      <c r="BA82" s="237">
        <f t="shared" si="5"/>
        <v>4.1823308270676693E-2</v>
      </c>
      <c r="BB82" s="237">
        <f t="shared" si="5"/>
        <v>5.0868486352357321E-2</v>
      </c>
      <c r="BC82" s="237">
        <f t="shared" si="5"/>
        <v>2.3088023088023088E-2</v>
      </c>
      <c r="BD82" s="237">
        <f t="shared" si="5"/>
        <v>0.10220067139127191</v>
      </c>
    </row>
    <row r="83" spans="1:56">
      <c r="A83" s="331">
        <v>610</v>
      </c>
      <c r="B83" s="45" t="s">
        <v>75</v>
      </c>
      <c r="C83" s="234">
        <v>5008</v>
      </c>
      <c r="D83" s="234">
        <v>5024</v>
      </c>
      <c r="E83" s="234">
        <v>4923</v>
      </c>
      <c r="F83" s="234">
        <v>4805</v>
      </c>
      <c r="G83" s="234">
        <v>4898</v>
      </c>
      <c r="H83" s="234">
        <v>4910</v>
      </c>
      <c r="I83" s="234">
        <v>4825</v>
      </c>
      <c r="J83" s="234">
        <v>4679</v>
      </c>
      <c r="K83" s="236">
        <v>4666</v>
      </c>
      <c r="L83" s="236">
        <v>188</v>
      </c>
      <c r="M83" s="236">
        <v>177</v>
      </c>
      <c r="N83" s="236">
        <v>205</v>
      </c>
      <c r="O83" s="236" t="e">
        <v>#N/A</v>
      </c>
      <c r="P83" s="236">
        <v>192</v>
      </c>
      <c r="Q83" s="236">
        <v>52</v>
      </c>
      <c r="R83" s="236">
        <v>147</v>
      </c>
      <c r="S83" s="236">
        <v>2</v>
      </c>
      <c r="T83" s="236">
        <v>85</v>
      </c>
      <c r="U83" s="237">
        <f t="shared" si="6"/>
        <v>3.7539936102236424E-2</v>
      </c>
      <c r="V83" s="237">
        <f t="shared" si="6"/>
        <v>3.5230891719745222E-2</v>
      </c>
      <c r="W83" s="237">
        <f t="shared" si="6"/>
        <v>4.1641275644931953E-2</v>
      </c>
      <c r="X83" s="237" t="e">
        <f t="shared" si="6"/>
        <v>#N/A</v>
      </c>
      <c r="Y83" s="237">
        <f t="shared" si="6"/>
        <v>3.9199673336055535E-2</v>
      </c>
      <c r="Z83" s="237">
        <f t="shared" si="4"/>
        <v>1.0590631364562118E-2</v>
      </c>
      <c r="AA83" s="237">
        <f t="shared" si="4"/>
        <v>3.0466321243523317E-2</v>
      </c>
      <c r="AB83" s="237">
        <f t="shared" si="4"/>
        <v>4.2744176106005556E-4</v>
      </c>
      <c r="AC83" s="237">
        <f t="shared" si="4"/>
        <v>1.8216888126875268E-2</v>
      </c>
      <c r="AD83" s="234">
        <v>3527</v>
      </c>
      <c r="AE83" s="234">
        <v>3599</v>
      </c>
      <c r="AF83" s="234">
        <v>3589</v>
      </c>
      <c r="AG83" s="234">
        <v>3676</v>
      </c>
      <c r="AH83" s="234">
        <v>4053</v>
      </c>
      <c r="AI83" s="234">
        <v>4313</v>
      </c>
      <c r="AJ83" s="234">
        <v>4829</v>
      </c>
      <c r="AK83" s="234">
        <v>5067</v>
      </c>
      <c r="AL83" s="236">
        <v>4929</v>
      </c>
      <c r="AM83" s="236">
        <v>574</v>
      </c>
      <c r="AN83" s="236">
        <v>513</v>
      </c>
      <c r="AO83" s="236">
        <v>425</v>
      </c>
      <c r="AP83" s="236" t="e">
        <v>#N/A</v>
      </c>
      <c r="AQ83" s="236">
        <v>457</v>
      </c>
      <c r="AR83" s="236">
        <v>202</v>
      </c>
      <c r="AS83" s="236">
        <v>200</v>
      </c>
      <c r="AT83" s="236">
        <v>81</v>
      </c>
      <c r="AU83" s="236">
        <v>98</v>
      </c>
      <c r="AV83" s="237">
        <f t="shared" si="7"/>
        <v>0.1627445421037709</v>
      </c>
      <c r="AW83" s="237">
        <f t="shared" si="7"/>
        <v>0.14253959433175883</v>
      </c>
      <c r="AX83" s="237">
        <f t="shared" si="7"/>
        <v>0.11841738645862357</v>
      </c>
      <c r="AY83" s="237" t="e">
        <f t="shared" si="7"/>
        <v>#N/A</v>
      </c>
      <c r="AZ83" s="237">
        <f t="shared" si="7"/>
        <v>0.11275598322230447</v>
      </c>
      <c r="BA83" s="237">
        <f t="shared" si="5"/>
        <v>4.6835149547878506E-2</v>
      </c>
      <c r="BB83" s="237">
        <f t="shared" si="5"/>
        <v>4.141644232760406E-2</v>
      </c>
      <c r="BC83" s="237">
        <f t="shared" si="5"/>
        <v>1.5985790408525755E-2</v>
      </c>
      <c r="BD83" s="237">
        <f t="shared" si="5"/>
        <v>1.9882329072834246E-2</v>
      </c>
    </row>
    <row r="84" spans="1:56">
      <c r="A84" s="331">
        <v>611</v>
      </c>
      <c r="B84" s="45" t="s">
        <v>76</v>
      </c>
      <c r="C84" s="234">
        <v>2349</v>
      </c>
      <c r="D84" s="234">
        <v>2459</v>
      </c>
      <c r="E84" s="234">
        <v>2519</v>
      </c>
      <c r="F84" s="234">
        <v>2661</v>
      </c>
      <c r="G84" s="234">
        <v>2812</v>
      </c>
      <c r="H84" s="234">
        <v>2903</v>
      </c>
      <c r="I84" s="234">
        <v>2940</v>
      </c>
      <c r="J84" s="234">
        <v>2861</v>
      </c>
      <c r="K84" s="236">
        <v>2890</v>
      </c>
      <c r="L84" s="236">
        <v>196</v>
      </c>
      <c r="M84" s="236">
        <v>181</v>
      </c>
      <c r="N84" s="236">
        <v>125</v>
      </c>
      <c r="O84" s="236" t="e">
        <v>#N/A</v>
      </c>
      <c r="P84" s="236">
        <v>80</v>
      </c>
      <c r="Q84" s="236">
        <v>37</v>
      </c>
      <c r="R84" s="236">
        <v>77</v>
      </c>
      <c r="S84" s="236">
        <v>2</v>
      </c>
      <c r="T84" s="236">
        <v>59</v>
      </c>
      <c r="U84" s="237">
        <f t="shared" si="6"/>
        <v>8.3439761600681145E-2</v>
      </c>
      <c r="V84" s="237">
        <f t="shared" si="6"/>
        <v>7.3607157381049212E-2</v>
      </c>
      <c r="W84" s="237">
        <f t="shared" si="6"/>
        <v>4.962286621675268E-2</v>
      </c>
      <c r="X84" s="237" t="e">
        <f t="shared" si="6"/>
        <v>#N/A</v>
      </c>
      <c r="Y84" s="237">
        <f t="shared" si="6"/>
        <v>2.8449502133712661E-2</v>
      </c>
      <c r="Z84" s="237">
        <f t="shared" si="4"/>
        <v>1.2745435756114365E-2</v>
      </c>
      <c r="AA84" s="237">
        <f t="shared" si="4"/>
        <v>2.6190476190476191E-2</v>
      </c>
      <c r="AB84" s="237">
        <f t="shared" si="4"/>
        <v>6.9905627403005937E-4</v>
      </c>
      <c r="AC84" s="237">
        <f t="shared" si="4"/>
        <v>2.041522491349481E-2</v>
      </c>
      <c r="AD84" s="234">
        <v>1335</v>
      </c>
      <c r="AE84" s="234">
        <v>1458</v>
      </c>
      <c r="AF84" s="234">
        <v>1583</v>
      </c>
      <c r="AG84" s="234">
        <v>1707</v>
      </c>
      <c r="AH84" s="234">
        <v>1842</v>
      </c>
      <c r="AI84" s="234">
        <v>2079</v>
      </c>
      <c r="AJ84" s="234">
        <v>2395</v>
      </c>
      <c r="AK84" s="234">
        <v>2618</v>
      </c>
      <c r="AL84" s="236">
        <v>2507</v>
      </c>
      <c r="AM84" s="236">
        <v>148</v>
      </c>
      <c r="AN84" s="236">
        <v>193</v>
      </c>
      <c r="AO84" s="236">
        <v>204</v>
      </c>
      <c r="AP84" s="236" t="e">
        <v>#N/A</v>
      </c>
      <c r="AQ84" s="236">
        <v>176</v>
      </c>
      <c r="AR84" s="236">
        <v>63</v>
      </c>
      <c r="AS84" s="236">
        <v>177</v>
      </c>
      <c r="AT84" s="236">
        <v>184</v>
      </c>
      <c r="AU84" s="236" t="e">
        <v>#N/A</v>
      </c>
      <c r="AV84" s="237">
        <f t="shared" si="7"/>
        <v>0.11086142322097378</v>
      </c>
      <c r="AW84" s="237">
        <f t="shared" si="7"/>
        <v>0.13237311385459533</v>
      </c>
      <c r="AX84" s="237">
        <f t="shared" si="7"/>
        <v>0.12886923562855337</v>
      </c>
      <c r="AY84" s="237" t="e">
        <f t="shared" si="7"/>
        <v>#N/A</v>
      </c>
      <c r="AZ84" s="237">
        <f t="shared" si="7"/>
        <v>9.5548317046688383E-2</v>
      </c>
      <c r="BA84" s="237">
        <f t="shared" si="5"/>
        <v>3.0303030303030304E-2</v>
      </c>
      <c r="BB84" s="237">
        <f t="shared" si="5"/>
        <v>7.390396659707725E-2</v>
      </c>
      <c r="BC84" s="237">
        <f t="shared" si="5"/>
        <v>7.0282658517952637E-2</v>
      </c>
      <c r="BD84" s="237" t="e">
        <f t="shared" si="5"/>
        <v>#N/A</v>
      </c>
    </row>
    <row r="85" spans="1:56">
      <c r="A85" s="331">
        <v>612</v>
      </c>
      <c r="B85" s="45" t="s">
        <v>103</v>
      </c>
      <c r="C85" s="234" t="e">
        <v>#N/A</v>
      </c>
      <c r="D85" s="234" t="e">
        <v>#N/A</v>
      </c>
      <c r="E85" s="234" t="e">
        <v>#N/A</v>
      </c>
      <c r="F85" s="234" t="e">
        <v>#N/A</v>
      </c>
      <c r="G85" s="234" t="e">
        <v>#N/A</v>
      </c>
      <c r="H85" s="234" t="e">
        <v>#N/A</v>
      </c>
      <c r="I85" s="234" t="e">
        <v>#N/A</v>
      </c>
      <c r="J85" s="234" t="e">
        <v>#N/A</v>
      </c>
      <c r="K85" s="236" t="e">
        <v>#N/A</v>
      </c>
      <c r="L85" s="236" t="e">
        <v>#N/A</v>
      </c>
      <c r="M85" s="236" t="e">
        <v>#N/A</v>
      </c>
      <c r="N85" s="236" t="e">
        <v>#N/A</v>
      </c>
      <c r="O85" s="236" t="e">
        <v>#N/A</v>
      </c>
      <c r="P85" s="236" t="e">
        <v>#N/A</v>
      </c>
      <c r="Q85" s="236" t="e">
        <v>#N/A</v>
      </c>
      <c r="R85" s="236" t="e">
        <v>#N/A</v>
      </c>
      <c r="S85" s="236" t="e">
        <v>#N/A</v>
      </c>
      <c r="T85" s="236" t="e">
        <v>#N/A</v>
      </c>
      <c r="U85" s="237" t="e">
        <f t="shared" si="6"/>
        <v>#N/A</v>
      </c>
      <c r="V85" s="237" t="e">
        <f t="shared" si="6"/>
        <v>#N/A</v>
      </c>
      <c r="W85" s="237" t="e">
        <f t="shared" si="6"/>
        <v>#N/A</v>
      </c>
      <c r="X85" s="237" t="e">
        <f t="shared" si="6"/>
        <v>#N/A</v>
      </c>
      <c r="Y85" s="237" t="e">
        <f t="shared" si="6"/>
        <v>#N/A</v>
      </c>
      <c r="Z85" s="237" t="e">
        <f t="shared" si="4"/>
        <v>#N/A</v>
      </c>
      <c r="AA85" s="237" t="e">
        <f t="shared" si="4"/>
        <v>#N/A</v>
      </c>
      <c r="AB85" s="237" t="e">
        <f t="shared" si="4"/>
        <v>#N/A</v>
      </c>
      <c r="AC85" s="237" t="e">
        <f t="shared" si="4"/>
        <v>#N/A</v>
      </c>
      <c r="AD85" s="234" t="e">
        <v>#N/A</v>
      </c>
      <c r="AE85" s="234" t="e">
        <v>#N/A</v>
      </c>
      <c r="AF85" s="234" t="e">
        <v>#N/A</v>
      </c>
      <c r="AG85" s="234" t="e">
        <v>#N/A</v>
      </c>
      <c r="AH85" s="234" t="e">
        <v>#N/A</v>
      </c>
      <c r="AI85" s="234" t="e">
        <v>#N/A</v>
      </c>
      <c r="AJ85" s="234" t="e">
        <v>#N/A</v>
      </c>
      <c r="AK85" s="234" t="e">
        <v>#N/A</v>
      </c>
      <c r="AL85" s="236" t="e">
        <v>#N/A</v>
      </c>
      <c r="AM85" s="236" t="e">
        <v>#N/A</v>
      </c>
      <c r="AN85" s="236" t="e">
        <v>#N/A</v>
      </c>
      <c r="AO85" s="236" t="e">
        <v>#N/A</v>
      </c>
      <c r="AP85" s="236" t="e">
        <v>#N/A</v>
      </c>
      <c r="AQ85" s="236" t="e">
        <v>#N/A</v>
      </c>
      <c r="AR85" s="236" t="e">
        <v>#N/A</v>
      </c>
      <c r="AS85" s="236" t="e">
        <v>#N/A</v>
      </c>
      <c r="AT85" s="236" t="e">
        <v>#N/A</v>
      </c>
      <c r="AU85" s="236" t="e">
        <v>#N/A</v>
      </c>
      <c r="AV85" s="237" t="e">
        <f t="shared" si="7"/>
        <v>#N/A</v>
      </c>
      <c r="AW85" s="237" t="e">
        <f t="shared" si="7"/>
        <v>#N/A</v>
      </c>
      <c r="AX85" s="237" t="e">
        <f t="shared" si="7"/>
        <v>#N/A</v>
      </c>
      <c r="AY85" s="237" t="e">
        <f t="shared" si="7"/>
        <v>#N/A</v>
      </c>
      <c r="AZ85" s="237" t="e">
        <f t="shared" si="7"/>
        <v>#N/A</v>
      </c>
      <c r="BA85" s="237" t="e">
        <f t="shared" si="5"/>
        <v>#N/A</v>
      </c>
      <c r="BB85" s="237" t="e">
        <f t="shared" si="5"/>
        <v>#N/A</v>
      </c>
      <c r="BC85" s="237" t="e">
        <f t="shared" si="5"/>
        <v>#N/A</v>
      </c>
      <c r="BD85" s="237" t="e">
        <f t="shared" si="5"/>
        <v>#N/A</v>
      </c>
    </row>
    <row r="86" spans="1:56">
      <c r="A86" s="331">
        <v>613</v>
      </c>
      <c r="B86" s="45" t="s">
        <v>115</v>
      </c>
      <c r="C86" s="234" t="e">
        <v>#N/A</v>
      </c>
      <c r="D86" s="234" t="e">
        <v>#N/A</v>
      </c>
      <c r="E86" s="234" t="e">
        <v>#N/A</v>
      </c>
      <c r="F86" s="234" t="e">
        <v>#N/A</v>
      </c>
      <c r="G86" s="234" t="e">
        <v>#N/A</v>
      </c>
      <c r="H86" s="234" t="e">
        <v>#N/A</v>
      </c>
      <c r="I86" s="234" t="e">
        <v>#N/A</v>
      </c>
      <c r="J86" s="234" t="e">
        <v>#N/A</v>
      </c>
      <c r="K86" s="236" t="e">
        <v>#N/A</v>
      </c>
      <c r="L86" s="236" t="e">
        <v>#N/A</v>
      </c>
      <c r="M86" s="236" t="e">
        <v>#N/A</v>
      </c>
      <c r="N86" s="236" t="e">
        <v>#N/A</v>
      </c>
      <c r="O86" s="236" t="e">
        <v>#N/A</v>
      </c>
      <c r="P86" s="236" t="e">
        <v>#N/A</v>
      </c>
      <c r="Q86" s="236" t="e">
        <v>#N/A</v>
      </c>
      <c r="R86" s="236" t="e">
        <v>#N/A</v>
      </c>
      <c r="S86" s="236" t="e">
        <v>#N/A</v>
      </c>
      <c r="T86" s="236" t="e">
        <v>#N/A</v>
      </c>
      <c r="U86" s="237" t="e">
        <f t="shared" si="6"/>
        <v>#N/A</v>
      </c>
      <c r="V86" s="237" t="e">
        <f t="shared" si="6"/>
        <v>#N/A</v>
      </c>
      <c r="W86" s="237" t="e">
        <f t="shared" si="6"/>
        <v>#N/A</v>
      </c>
      <c r="X86" s="237" t="e">
        <f t="shared" si="6"/>
        <v>#N/A</v>
      </c>
      <c r="Y86" s="237" t="e">
        <f t="shared" si="6"/>
        <v>#N/A</v>
      </c>
      <c r="Z86" s="237" t="e">
        <f t="shared" si="4"/>
        <v>#N/A</v>
      </c>
      <c r="AA86" s="237" t="e">
        <f t="shared" si="4"/>
        <v>#N/A</v>
      </c>
      <c r="AB86" s="237" t="e">
        <f t="shared" si="4"/>
        <v>#N/A</v>
      </c>
      <c r="AC86" s="237" t="e">
        <f t="shared" si="4"/>
        <v>#N/A</v>
      </c>
      <c r="AD86" s="234" t="e">
        <v>#N/A</v>
      </c>
      <c r="AE86" s="234" t="e">
        <v>#N/A</v>
      </c>
      <c r="AF86" s="234" t="e">
        <v>#N/A</v>
      </c>
      <c r="AG86" s="234" t="e">
        <v>#N/A</v>
      </c>
      <c r="AH86" s="234" t="e">
        <v>#N/A</v>
      </c>
      <c r="AI86" s="234" t="e">
        <v>#N/A</v>
      </c>
      <c r="AJ86" s="234" t="e">
        <v>#N/A</v>
      </c>
      <c r="AK86" s="234" t="e">
        <v>#N/A</v>
      </c>
      <c r="AL86" s="236" t="e">
        <v>#N/A</v>
      </c>
      <c r="AM86" s="236" t="e">
        <v>#N/A</v>
      </c>
      <c r="AN86" s="236" t="e">
        <v>#N/A</v>
      </c>
      <c r="AO86" s="236" t="e">
        <v>#N/A</v>
      </c>
      <c r="AP86" s="236" t="e">
        <v>#N/A</v>
      </c>
      <c r="AQ86" s="236" t="e">
        <v>#N/A</v>
      </c>
      <c r="AR86" s="236" t="e">
        <v>#N/A</v>
      </c>
      <c r="AS86" s="236" t="e">
        <v>#N/A</v>
      </c>
      <c r="AT86" s="236" t="e">
        <v>#N/A</v>
      </c>
      <c r="AU86" s="236">
        <v>427</v>
      </c>
      <c r="AV86" s="237" t="e">
        <f t="shared" si="7"/>
        <v>#N/A</v>
      </c>
      <c r="AW86" s="237" t="e">
        <f t="shared" si="7"/>
        <v>#N/A</v>
      </c>
      <c r="AX86" s="237" t="e">
        <f t="shared" si="7"/>
        <v>#N/A</v>
      </c>
      <c r="AY86" s="237" t="e">
        <f t="shared" si="7"/>
        <v>#N/A</v>
      </c>
      <c r="AZ86" s="237" t="e">
        <f t="shared" si="7"/>
        <v>#N/A</v>
      </c>
      <c r="BA86" s="237" t="e">
        <f t="shared" si="5"/>
        <v>#N/A</v>
      </c>
      <c r="BB86" s="237" t="e">
        <f t="shared" si="5"/>
        <v>#N/A</v>
      </c>
      <c r="BC86" s="237" t="e">
        <f t="shared" si="5"/>
        <v>#N/A</v>
      </c>
      <c r="BD86" s="237" t="e">
        <f t="shared" si="5"/>
        <v>#N/A</v>
      </c>
    </row>
    <row r="87" spans="1:56">
      <c r="A87" s="331">
        <v>701</v>
      </c>
      <c r="B87" s="45" t="s">
        <v>77</v>
      </c>
      <c r="C87" s="234">
        <v>12755</v>
      </c>
      <c r="D87" s="234">
        <v>12544</v>
      </c>
      <c r="E87" s="234">
        <v>12651</v>
      </c>
      <c r="F87" s="234">
        <v>12697</v>
      </c>
      <c r="G87" s="234">
        <v>12986</v>
      </c>
      <c r="H87" s="234">
        <v>13287</v>
      </c>
      <c r="I87" s="234">
        <v>13385</v>
      </c>
      <c r="J87" s="234">
        <v>13456</v>
      </c>
      <c r="K87" s="236">
        <v>13315</v>
      </c>
      <c r="L87" s="236">
        <v>854</v>
      </c>
      <c r="M87" s="236">
        <v>685</v>
      </c>
      <c r="N87" s="236">
        <v>737</v>
      </c>
      <c r="O87" s="236" t="e">
        <v>#N/A</v>
      </c>
      <c r="P87" s="236">
        <v>461</v>
      </c>
      <c r="Q87" s="236">
        <v>141</v>
      </c>
      <c r="R87" s="236">
        <v>439</v>
      </c>
      <c r="S87" s="236">
        <v>8</v>
      </c>
      <c r="T87" s="236">
        <v>310</v>
      </c>
      <c r="U87" s="237">
        <f t="shared" si="6"/>
        <v>6.6954135633085068E-2</v>
      </c>
      <c r="V87" s="237">
        <f t="shared" si="6"/>
        <v>5.4607780612244895E-2</v>
      </c>
      <c r="W87" s="237">
        <f t="shared" si="6"/>
        <v>5.8256264326930679E-2</v>
      </c>
      <c r="X87" s="237" t="e">
        <f t="shared" si="6"/>
        <v>#N/A</v>
      </c>
      <c r="Y87" s="237">
        <f t="shared" si="6"/>
        <v>3.5499768981980595E-2</v>
      </c>
      <c r="Z87" s="237">
        <f t="shared" si="4"/>
        <v>1.0611876270038383E-2</v>
      </c>
      <c r="AA87" s="237">
        <f t="shared" si="4"/>
        <v>3.2797908106088902E-2</v>
      </c>
      <c r="AB87" s="237">
        <f t="shared" si="4"/>
        <v>5.9453032104637331E-4</v>
      </c>
      <c r="AC87" s="237">
        <f t="shared" si="4"/>
        <v>2.3282012767555389E-2</v>
      </c>
      <c r="AD87" s="234">
        <v>8491</v>
      </c>
      <c r="AE87" s="234">
        <v>8458</v>
      </c>
      <c r="AF87" s="234">
        <v>8243</v>
      </c>
      <c r="AG87" s="234">
        <v>8848</v>
      </c>
      <c r="AH87" s="234">
        <v>9161</v>
      </c>
      <c r="AI87" s="234">
        <v>8356</v>
      </c>
      <c r="AJ87" s="234">
        <v>9880</v>
      </c>
      <c r="AK87" s="234">
        <v>10744</v>
      </c>
      <c r="AL87" s="236">
        <v>10610</v>
      </c>
      <c r="AM87" s="236">
        <v>1229</v>
      </c>
      <c r="AN87" s="236">
        <v>1072</v>
      </c>
      <c r="AO87" s="236">
        <v>898</v>
      </c>
      <c r="AP87" s="236" t="e">
        <v>#N/A</v>
      </c>
      <c r="AQ87" s="236">
        <v>969</v>
      </c>
      <c r="AR87" s="236">
        <v>323</v>
      </c>
      <c r="AS87" s="236">
        <v>421</v>
      </c>
      <c r="AT87" s="236">
        <v>55</v>
      </c>
      <c r="AU87" s="236">
        <v>461</v>
      </c>
      <c r="AV87" s="237">
        <f t="shared" si="7"/>
        <v>0.14474149099046049</v>
      </c>
      <c r="AW87" s="237">
        <f t="shared" si="7"/>
        <v>0.12674391109009223</v>
      </c>
      <c r="AX87" s="237">
        <f t="shared" si="7"/>
        <v>0.1089409195681184</v>
      </c>
      <c r="AY87" s="237" t="e">
        <f t="shared" si="7"/>
        <v>#N/A</v>
      </c>
      <c r="AZ87" s="237">
        <f t="shared" si="7"/>
        <v>0.10577447876869338</v>
      </c>
      <c r="BA87" s="237">
        <f t="shared" si="5"/>
        <v>3.8654858784107231E-2</v>
      </c>
      <c r="BB87" s="237">
        <f t="shared" si="5"/>
        <v>4.2611336032388661E-2</v>
      </c>
      <c r="BC87" s="237">
        <f t="shared" si="5"/>
        <v>5.1191362620997766E-3</v>
      </c>
      <c r="BD87" s="237">
        <f t="shared" si="5"/>
        <v>4.3449575871819038E-2</v>
      </c>
    </row>
    <row r="88" spans="1:56">
      <c r="A88" s="331">
        <v>702</v>
      </c>
      <c r="B88" s="45" t="s">
        <v>78</v>
      </c>
      <c r="C88" s="234">
        <v>14693</v>
      </c>
      <c r="D88" s="234">
        <v>15134</v>
      </c>
      <c r="E88" s="234">
        <v>15192</v>
      </c>
      <c r="F88" s="234">
        <v>15051</v>
      </c>
      <c r="G88" s="234">
        <v>15576</v>
      </c>
      <c r="H88" s="234">
        <v>15982</v>
      </c>
      <c r="I88" s="234">
        <v>15758</v>
      </c>
      <c r="J88" s="234">
        <v>15814</v>
      </c>
      <c r="K88" s="236">
        <v>15749</v>
      </c>
      <c r="L88" s="236">
        <v>657</v>
      </c>
      <c r="M88" s="236">
        <v>476</v>
      </c>
      <c r="N88" s="236">
        <v>513</v>
      </c>
      <c r="O88" s="236" t="e">
        <v>#N/A</v>
      </c>
      <c r="P88" s="236">
        <v>363</v>
      </c>
      <c r="Q88" s="236">
        <v>87</v>
      </c>
      <c r="R88" s="236">
        <v>407</v>
      </c>
      <c r="S88" s="236">
        <v>33</v>
      </c>
      <c r="T88" s="236">
        <v>224</v>
      </c>
      <c r="U88" s="237">
        <f t="shared" si="6"/>
        <v>4.4715170489348671E-2</v>
      </c>
      <c r="V88" s="237">
        <f t="shared" si="6"/>
        <v>3.145235892691952E-2</v>
      </c>
      <c r="W88" s="237">
        <f t="shared" si="6"/>
        <v>3.3767772511848343E-2</v>
      </c>
      <c r="X88" s="237" t="e">
        <f t="shared" si="6"/>
        <v>#N/A</v>
      </c>
      <c r="Y88" s="237">
        <f t="shared" si="6"/>
        <v>2.3305084745762712E-2</v>
      </c>
      <c r="Z88" s="237">
        <f t="shared" si="4"/>
        <v>5.4436240770867226E-3</v>
      </c>
      <c r="AA88" s="237">
        <f t="shared" si="4"/>
        <v>2.5828150780555909E-2</v>
      </c>
      <c r="AB88" s="237">
        <f t="shared" si="4"/>
        <v>2.0867585683571519E-3</v>
      </c>
      <c r="AC88" s="237">
        <f t="shared" si="4"/>
        <v>1.4223125277795415E-2</v>
      </c>
      <c r="AD88" s="234">
        <v>10211</v>
      </c>
      <c r="AE88" s="234">
        <v>10444</v>
      </c>
      <c r="AF88" s="234">
        <v>10250</v>
      </c>
      <c r="AG88" s="234">
        <v>10560</v>
      </c>
      <c r="AH88" s="234">
        <v>11267</v>
      </c>
      <c r="AI88" s="234">
        <v>11669</v>
      </c>
      <c r="AJ88" s="234">
        <v>12468</v>
      </c>
      <c r="AK88" s="234">
        <v>13382</v>
      </c>
      <c r="AL88" s="236">
        <v>12608</v>
      </c>
      <c r="AM88" s="236">
        <v>859</v>
      </c>
      <c r="AN88" s="236">
        <v>744</v>
      </c>
      <c r="AO88" s="236">
        <v>769</v>
      </c>
      <c r="AP88" s="236" t="e">
        <v>#N/A</v>
      </c>
      <c r="AQ88" s="236">
        <v>767</v>
      </c>
      <c r="AR88" s="236">
        <v>188</v>
      </c>
      <c r="AS88" s="236">
        <v>661</v>
      </c>
      <c r="AT88" s="236">
        <v>273</v>
      </c>
      <c r="AU88" s="236">
        <v>90</v>
      </c>
      <c r="AV88" s="237">
        <f t="shared" si="7"/>
        <v>8.4124963274899614E-2</v>
      </c>
      <c r="AW88" s="237">
        <f t="shared" si="7"/>
        <v>7.1237073918039059E-2</v>
      </c>
      <c r="AX88" s="237">
        <f t="shared" si="7"/>
        <v>7.5024390243902436E-2</v>
      </c>
      <c r="AY88" s="237" t="e">
        <f t="shared" si="7"/>
        <v>#N/A</v>
      </c>
      <c r="AZ88" s="237">
        <f t="shared" si="7"/>
        <v>6.8074909026360167E-2</v>
      </c>
      <c r="BA88" s="237">
        <f t="shared" si="5"/>
        <v>1.6111063501585397E-2</v>
      </c>
      <c r="BB88" s="237">
        <f t="shared" si="5"/>
        <v>5.3015720243824192E-2</v>
      </c>
      <c r="BC88" s="237">
        <f t="shared" si="5"/>
        <v>2.0400538036167988E-2</v>
      </c>
      <c r="BD88" s="237">
        <f t="shared" si="5"/>
        <v>7.1383248730964464E-3</v>
      </c>
    </row>
    <row r="89" spans="1:56">
      <c r="A89" s="331">
        <v>703</v>
      </c>
      <c r="B89" s="45" t="s">
        <v>79</v>
      </c>
      <c r="C89" s="234">
        <v>6964</v>
      </c>
      <c r="D89" s="234">
        <v>6907</v>
      </c>
      <c r="E89" s="234">
        <v>6783</v>
      </c>
      <c r="F89" s="234">
        <v>6671</v>
      </c>
      <c r="G89" s="234">
        <v>6803</v>
      </c>
      <c r="H89" s="234">
        <v>7085</v>
      </c>
      <c r="I89" s="234">
        <v>7074</v>
      </c>
      <c r="J89" s="234">
        <v>7182</v>
      </c>
      <c r="K89" s="236">
        <v>7214</v>
      </c>
      <c r="L89" s="236">
        <v>232</v>
      </c>
      <c r="M89" s="236">
        <v>155</v>
      </c>
      <c r="N89" s="236">
        <v>135</v>
      </c>
      <c r="O89" s="236" t="e">
        <v>#N/A</v>
      </c>
      <c r="P89" s="236">
        <v>133</v>
      </c>
      <c r="Q89" s="236">
        <v>25</v>
      </c>
      <c r="R89" s="236">
        <v>124</v>
      </c>
      <c r="S89" s="236">
        <v>3</v>
      </c>
      <c r="T89" s="236">
        <v>69</v>
      </c>
      <c r="U89" s="237">
        <f t="shared" si="6"/>
        <v>3.331418724870764E-2</v>
      </c>
      <c r="V89" s="237">
        <f t="shared" si="6"/>
        <v>2.2441001882148544E-2</v>
      </c>
      <c r="W89" s="237">
        <f t="shared" si="6"/>
        <v>1.9902697921273773E-2</v>
      </c>
      <c r="X89" s="237" t="e">
        <f t="shared" si="6"/>
        <v>#N/A</v>
      </c>
      <c r="Y89" s="237">
        <f t="shared" si="6"/>
        <v>1.9550198441863884E-2</v>
      </c>
      <c r="Z89" s="237">
        <f t="shared" si="6"/>
        <v>3.5285815102328866E-3</v>
      </c>
      <c r="AA89" s="237">
        <f t="shared" si="6"/>
        <v>1.752897936104043E-2</v>
      </c>
      <c r="AB89" s="237">
        <f t="shared" si="6"/>
        <v>4.1771094402673348E-4</v>
      </c>
      <c r="AC89" s="237">
        <f t="shared" si="4"/>
        <v>9.564735237039091E-3</v>
      </c>
      <c r="AD89" s="234">
        <v>4404</v>
      </c>
      <c r="AE89" s="234">
        <v>4586</v>
      </c>
      <c r="AF89" s="234">
        <v>4580</v>
      </c>
      <c r="AG89" s="234">
        <v>4745</v>
      </c>
      <c r="AH89" s="234">
        <v>4771</v>
      </c>
      <c r="AI89" s="234">
        <v>4992</v>
      </c>
      <c r="AJ89" s="234">
        <v>5365</v>
      </c>
      <c r="AK89" s="234">
        <v>5498</v>
      </c>
      <c r="AL89" s="236">
        <v>5113</v>
      </c>
      <c r="AM89" s="236">
        <v>334</v>
      </c>
      <c r="AN89" s="236">
        <v>518</v>
      </c>
      <c r="AO89" s="236">
        <v>534</v>
      </c>
      <c r="AP89" s="236" t="e">
        <v>#N/A</v>
      </c>
      <c r="AQ89" s="236">
        <v>300</v>
      </c>
      <c r="AR89" s="236">
        <v>84</v>
      </c>
      <c r="AS89" s="236">
        <v>156</v>
      </c>
      <c r="AT89" s="236">
        <v>94</v>
      </c>
      <c r="AU89" s="236">
        <v>60</v>
      </c>
      <c r="AV89" s="237">
        <f t="shared" si="7"/>
        <v>7.5840145322434147E-2</v>
      </c>
      <c r="AW89" s="237">
        <f t="shared" si="7"/>
        <v>0.11295246402093327</v>
      </c>
      <c r="AX89" s="237">
        <f t="shared" si="7"/>
        <v>0.1165938864628821</v>
      </c>
      <c r="AY89" s="237" t="e">
        <f t="shared" si="7"/>
        <v>#N/A</v>
      </c>
      <c r="AZ89" s="237">
        <f t="shared" si="7"/>
        <v>6.2879899392160973E-2</v>
      </c>
      <c r="BA89" s="237">
        <f t="shared" si="7"/>
        <v>1.6826923076923076E-2</v>
      </c>
      <c r="BB89" s="237">
        <f t="shared" si="7"/>
        <v>2.9077353215284249E-2</v>
      </c>
      <c r="BC89" s="237">
        <f t="shared" si="7"/>
        <v>1.7097126227719171E-2</v>
      </c>
      <c r="BD89" s="237">
        <f t="shared" si="5"/>
        <v>1.1734793663211422E-2</v>
      </c>
    </row>
    <row r="90" spans="1:56">
      <c r="A90" s="331">
        <v>704</v>
      </c>
      <c r="B90" s="45" t="s">
        <v>80</v>
      </c>
      <c r="C90" s="234">
        <v>4661</v>
      </c>
      <c r="D90" s="234">
        <v>4569</v>
      </c>
      <c r="E90" s="234">
        <v>4842</v>
      </c>
      <c r="F90" s="234">
        <v>4847</v>
      </c>
      <c r="G90" s="234">
        <v>5044</v>
      </c>
      <c r="H90" s="234">
        <v>5382</v>
      </c>
      <c r="I90" s="234">
        <v>5548</v>
      </c>
      <c r="J90" s="234">
        <v>5491</v>
      </c>
      <c r="K90" s="236">
        <v>5729</v>
      </c>
      <c r="L90" s="236">
        <v>350</v>
      </c>
      <c r="M90" s="236">
        <v>188</v>
      </c>
      <c r="N90" s="236">
        <v>281</v>
      </c>
      <c r="O90" s="236" t="e">
        <v>#N/A</v>
      </c>
      <c r="P90" s="236">
        <v>292</v>
      </c>
      <c r="Q90" s="236">
        <v>86</v>
      </c>
      <c r="R90" s="236">
        <v>235</v>
      </c>
      <c r="S90" s="236">
        <v>12</v>
      </c>
      <c r="T90" s="236">
        <v>77</v>
      </c>
      <c r="U90" s="237">
        <f t="shared" si="6"/>
        <v>7.5091182149753272E-2</v>
      </c>
      <c r="V90" s="237">
        <f t="shared" si="6"/>
        <v>4.1146859268986646E-2</v>
      </c>
      <c r="W90" s="237">
        <f t="shared" si="6"/>
        <v>5.8033870301528297E-2</v>
      </c>
      <c r="X90" s="237" t="e">
        <f t="shared" si="6"/>
        <v>#N/A</v>
      </c>
      <c r="Y90" s="237">
        <f t="shared" si="6"/>
        <v>5.7890563045202223E-2</v>
      </c>
      <c r="Z90" s="237">
        <f t="shared" si="6"/>
        <v>1.5979189892233372E-2</v>
      </c>
      <c r="AA90" s="237">
        <f t="shared" si="6"/>
        <v>4.2357606344628693E-2</v>
      </c>
      <c r="AB90" s="237">
        <f t="shared" si="6"/>
        <v>2.1853942815516299E-3</v>
      </c>
      <c r="AC90" s="237">
        <f t="shared" si="4"/>
        <v>1.344039099319253E-2</v>
      </c>
      <c r="AD90" s="234">
        <v>2485</v>
      </c>
      <c r="AE90" s="234">
        <v>2491</v>
      </c>
      <c r="AF90" s="234">
        <v>2375</v>
      </c>
      <c r="AG90" s="234">
        <v>2527</v>
      </c>
      <c r="AH90" s="234">
        <v>2721</v>
      </c>
      <c r="AI90" s="234">
        <v>2902</v>
      </c>
      <c r="AJ90" s="234">
        <v>3186</v>
      </c>
      <c r="AK90" s="234">
        <v>3475</v>
      </c>
      <c r="AL90" s="236">
        <v>3473</v>
      </c>
      <c r="AM90" s="236">
        <v>293</v>
      </c>
      <c r="AN90" s="236">
        <v>312</v>
      </c>
      <c r="AO90" s="236">
        <v>340</v>
      </c>
      <c r="AP90" s="236" t="e">
        <v>#N/A</v>
      </c>
      <c r="AQ90" s="236">
        <v>236</v>
      </c>
      <c r="AR90" s="236">
        <v>25</v>
      </c>
      <c r="AS90" s="236">
        <v>97</v>
      </c>
      <c r="AT90" s="236">
        <v>34</v>
      </c>
      <c r="AU90" s="236">
        <v>20</v>
      </c>
      <c r="AV90" s="237">
        <f t="shared" si="7"/>
        <v>0.11790744466800805</v>
      </c>
      <c r="AW90" s="237">
        <f t="shared" si="7"/>
        <v>0.12525090325170615</v>
      </c>
      <c r="AX90" s="237">
        <f t="shared" si="7"/>
        <v>0.1431578947368421</v>
      </c>
      <c r="AY90" s="237" t="e">
        <f t="shared" si="7"/>
        <v>#N/A</v>
      </c>
      <c r="AZ90" s="237">
        <f t="shared" si="7"/>
        <v>8.6732818816611545E-2</v>
      </c>
      <c r="BA90" s="237">
        <f t="shared" si="7"/>
        <v>8.6147484493452799E-3</v>
      </c>
      <c r="BB90" s="237">
        <f t="shared" si="7"/>
        <v>3.0445699937225359E-2</v>
      </c>
      <c r="BC90" s="237">
        <f t="shared" si="7"/>
        <v>9.7841726618705036E-3</v>
      </c>
      <c r="BD90" s="237">
        <f t="shared" si="5"/>
        <v>5.7587100489490351E-3</v>
      </c>
    </row>
    <row r="91" spans="1:56">
      <c r="A91" s="331">
        <v>705</v>
      </c>
      <c r="B91" s="45" t="s">
        <v>81</v>
      </c>
      <c r="C91" s="234">
        <v>4889</v>
      </c>
      <c r="D91" s="234">
        <v>4861</v>
      </c>
      <c r="E91" s="234">
        <v>4924</v>
      </c>
      <c r="F91" s="234">
        <v>4912</v>
      </c>
      <c r="G91" s="234">
        <v>5193</v>
      </c>
      <c r="H91" s="234">
        <v>5359</v>
      </c>
      <c r="I91" s="234">
        <v>5328</v>
      </c>
      <c r="J91" s="234">
        <v>5470</v>
      </c>
      <c r="K91" s="236">
        <v>5386</v>
      </c>
      <c r="L91" s="236">
        <v>217</v>
      </c>
      <c r="M91" s="236">
        <v>149</v>
      </c>
      <c r="N91" s="236">
        <v>176</v>
      </c>
      <c r="O91" s="236" t="e">
        <v>#N/A</v>
      </c>
      <c r="P91" s="236">
        <v>154</v>
      </c>
      <c r="Q91" s="236">
        <v>43</v>
      </c>
      <c r="R91" s="236">
        <v>104</v>
      </c>
      <c r="S91" s="236">
        <v>7</v>
      </c>
      <c r="T91" s="236">
        <v>31</v>
      </c>
      <c r="U91" s="237">
        <f t="shared" si="6"/>
        <v>4.4385354878298221E-2</v>
      </c>
      <c r="V91" s="237">
        <f t="shared" si="6"/>
        <v>3.0652129191524376E-2</v>
      </c>
      <c r="W91" s="237">
        <f t="shared" si="6"/>
        <v>3.5743298131600328E-2</v>
      </c>
      <c r="X91" s="237" t="e">
        <f t="shared" si="6"/>
        <v>#N/A</v>
      </c>
      <c r="Y91" s="237">
        <f t="shared" si="6"/>
        <v>2.9655305218563452E-2</v>
      </c>
      <c r="Z91" s="237">
        <f t="shared" si="6"/>
        <v>8.023885053181563E-3</v>
      </c>
      <c r="AA91" s="237">
        <f t="shared" si="6"/>
        <v>1.951951951951952E-2</v>
      </c>
      <c r="AB91" s="237">
        <f t="shared" si="6"/>
        <v>1.2797074954296161E-3</v>
      </c>
      <c r="AC91" s="237">
        <f t="shared" si="4"/>
        <v>5.755662829558114E-3</v>
      </c>
      <c r="AD91" s="234">
        <v>3115</v>
      </c>
      <c r="AE91" s="234">
        <v>3122</v>
      </c>
      <c r="AF91" s="234">
        <v>3075</v>
      </c>
      <c r="AG91" s="234">
        <v>3171</v>
      </c>
      <c r="AH91" s="234">
        <v>3579</v>
      </c>
      <c r="AI91" s="234">
        <v>3673</v>
      </c>
      <c r="AJ91" s="234">
        <v>4011</v>
      </c>
      <c r="AK91" s="234">
        <v>4464</v>
      </c>
      <c r="AL91" s="236">
        <v>4550</v>
      </c>
      <c r="AM91" s="236">
        <v>219</v>
      </c>
      <c r="AN91" s="236">
        <v>189</v>
      </c>
      <c r="AO91" s="236">
        <v>237</v>
      </c>
      <c r="AP91" s="236" t="e">
        <v>#N/A</v>
      </c>
      <c r="AQ91" s="236">
        <v>154</v>
      </c>
      <c r="AR91" s="236">
        <v>8</v>
      </c>
      <c r="AS91" s="236">
        <v>48</v>
      </c>
      <c r="AT91" s="236">
        <v>8</v>
      </c>
      <c r="AU91" s="236">
        <v>184</v>
      </c>
      <c r="AV91" s="237">
        <f t="shared" si="7"/>
        <v>7.0304975922953455E-2</v>
      </c>
      <c r="AW91" s="237">
        <f t="shared" si="7"/>
        <v>6.0538116591928252E-2</v>
      </c>
      <c r="AX91" s="237">
        <f t="shared" si="7"/>
        <v>7.7073170731707316E-2</v>
      </c>
      <c r="AY91" s="237" t="e">
        <f t="shared" si="7"/>
        <v>#N/A</v>
      </c>
      <c r="AZ91" s="237">
        <f t="shared" si="7"/>
        <v>4.3028778988544285E-2</v>
      </c>
      <c r="BA91" s="237">
        <f t="shared" si="7"/>
        <v>2.1780560849441874E-3</v>
      </c>
      <c r="BB91" s="237">
        <f t="shared" si="7"/>
        <v>1.1967090501121914E-2</v>
      </c>
      <c r="BC91" s="237">
        <f t="shared" si="7"/>
        <v>1.7921146953405018E-3</v>
      </c>
      <c r="BD91" s="237">
        <f t="shared" si="5"/>
        <v>4.0439560439560443E-2</v>
      </c>
    </row>
    <row r="92" spans="1:56">
      <c r="A92" s="331">
        <v>706</v>
      </c>
      <c r="B92" s="45" t="s">
        <v>82</v>
      </c>
      <c r="C92" s="234">
        <v>5183</v>
      </c>
      <c r="D92" s="234">
        <v>5097</v>
      </c>
      <c r="E92" s="234">
        <v>5133</v>
      </c>
      <c r="F92" s="234">
        <v>5136</v>
      </c>
      <c r="G92" s="234">
        <v>5303</v>
      </c>
      <c r="H92" s="234">
        <v>5519</v>
      </c>
      <c r="I92" s="234">
        <v>5639</v>
      </c>
      <c r="J92" s="234">
        <v>5656</v>
      </c>
      <c r="K92" s="236">
        <v>5646</v>
      </c>
      <c r="L92" s="236">
        <v>304</v>
      </c>
      <c r="M92" s="236">
        <v>275</v>
      </c>
      <c r="N92" s="236"/>
      <c r="O92" s="236" t="e">
        <v>#N/A</v>
      </c>
      <c r="P92" s="236">
        <v>189</v>
      </c>
      <c r="Q92" s="236">
        <v>18</v>
      </c>
      <c r="R92" s="236">
        <v>138</v>
      </c>
      <c r="S92" s="236">
        <v>6</v>
      </c>
      <c r="T92" s="236">
        <v>44</v>
      </c>
      <c r="U92" s="237">
        <f t="shared" si="6"/>
        <v>5.86532896006174E-2</v>
      </c>
      <c r="V92" s="237">
        <f t="shared" si="6"/>
        <v>5.3953305866195803E-2</v>
      </c>
      <c r="W92" s="237">
        <f t="shared" si="6"/>
        <v>0</v>
      </c>
      <c r="X92" s="237" t="e">
        <f t="shared" si="6"/>
        <v>#N/A</v>
      </c>
      <c r="Y92" s="237">
        <f t="shared" si="6"/>
        <v>3.564020365830662E-2</v>
      </c>
      <c r="Z92" s="237">
        <f t="shared" si="6"/>
        <v>3.2614604094944738E-3</v>
      </c>
      <c r="AA92" s="237">
        <f t="shared" si="6"/>
        <v>2.4472424188685938E-2</v>
      </c>
      <c r="AB92" s="237">
        <f t="shared" si="6"/>
        <v>1.0608203677510608E-3</v>
      </c>
      <c r="AC92" s="237">
        <f t="shared" si="4"/>
        <v>7.7931278781438185E-3</v>
      </c>
      <c r="AD92" s="234">
        <v>2622</v>
      </c>
      <c r="AE92" s="234">
        <v>2724</v>
      </c>
      <c r="AF92" s="234">
        <v>2698</v>
      </c>
      <c r="AG92" s="234">
        <v>2818</v>
      </c>
      <c r="AH92" s="234">
        <v>3236</v>
      </c>
      <c r="AI92" s="234">
        <v>3429</v>
      </c>
      <c r="AJ92" s="234">
        <v>3692</v>
      </c>
      <c r="AK92" s="234">
        <v>3995</v>
      </c>
      <c r="AL92" s="236">
        <v>3614</v>
      </c>
      <c r="AM92" s="236">
        <v>234</v>
      </c>
      <c r="AN92" s="236">
        <v>260</v>
      </c>
      <c r="AO92" s="236">
        <v>275</v>
      </c>
      <c r="AP92" s="236" t="e">
        <v>#N/A</v>
      </c>
      <c r="AQ92" s="236">
        <v>166</v>
      </c>
      <c r="AR92" s="236">
        <v>31</v>
      </c>
      <c r="AS92" s="236">
        <v>113</v>
      </c>
      <c r="AT92" s="236">
        <v>108</v>
      </c>
      <c r="AU92" s="236"/>
      <c r="AV92" s="237">
        <f t="shared" si="7"/>
        <v>8.924485125858124E-2</v>
      </c>
      <c r="AW92" s="237">
        <f t="shared" si="7"/>
        <v>9.544787077826726E-2</v>
      </c>
      <c r="AX92" s="237">
        <f t="shared" si="7"/>
        <v>0.10192735359525575</v>
      </c>
      <c r="AY92" s="237" t="e">
        <f t="shared" si="7"/>
        <v>#N/A</v>
      </c>
      <c r="AZ92" s="237">
        <f t="shared" si="7"/>
        <v>5.1297898640296664E-2</v>
      </c>
      <c r="BA92" s="237">
        <f t="shared" si="7"/>
        <v>9.0405365995917183E-3</v>
      </c>
      <c r="BB92" s="237">
        <f t="shared" si="7"/>
        <v>3.0606717226435536E-2</v>
      </c>
      <c r="BC92" s="237">
        <f t="shared" si="7"/>
        <v>2.7033792240300374E-2</v>
      </c>
      <c r="BD92" s="237">
        <f t="shared" si="5"/>
        <v>0</v>
      </c>
    </row>
    <row r="93" spans="1:56">
      <c r="A93" s="145"/>
      <c r="B93" s="163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</row>
    <row r="94" spans="1:56">
      <c r="A94" s="145"/>
      <c r="B94" s="490" t="s">
        <v>325</v>
      </c>
      <c r="C94" s="499"/>
      <c r="D94" s="499"/>
      <c r="E94" s="499"/>
      <c r="F94" s="499"/>
      <c r="G94" s="499"/>
      <c r="H94" s="499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</row>
    <row r="95" spans="1:56">
      <c r="A95" s="145"/>
      <c r="B95" s="163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</row>
    <row r="96" spans="1:56">
      <c r="A96" s="145"/>
    </row>
  </sheetData>
  <mergeCells count="13">
    <mergeCell ref="AV7:BD7"/>
    <mergeCell ref="B94:H94"/>
    <mergeCell ref="A2:B2"/>
    <mergeCell ref="B4:H4"/>
    <mergeCell ref="C6:AC6"/>
    <mergeCell ref="AD6:BD6"/>
    <mergeCell ref="B7:B8"/>
    <mergeCell ref="C7:K7"/>
    <mergeCell ref="L7:S7"/>
    <mergeCell ref="U7:AC7"/>
    <mergeCell ref="AD7:AL7"/>
    <mergeCell ref="AM7:AU7"/>
    <mergeCell ref="A7:A8"/>
  </mergeCells>
  <hyperlinks>
    <hyperlink ref="A1" location="'ODS 4'!A1" display="ODS 4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C00000"/>
  </sheetPr>
  <dimension ref="A1:F94"/>
  <sheetViews>
    <sheetView zoomScale="80" zoomScaleNormal="80" workbookViewId="0">
      <selection activeCell="A2" sqref="A2:C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6">
      <c r="A1" s="171" t="s">
        <v>269</v>
      </c>
      <c r="B1" s="145"/>
      <c r="C1" s="145"/>
    </row>
    <row r="2" spans="1:6">
      <c r="A2" s="506" t="s">
        <v>228</v>
      </c>
      <c r="B2" s="506"/>
      <c r="C2" s="506"/>
    </row>
    <row r="3" spans="1:6">
      <c r="A3" s="145"/>
      <c r="B3" s="145"/>
      <c r="C3" s="145"/>
    </row>
    <row r="4" spans="1:6">
      <c r="A4" s="146"/>
      <c r="B4" s="146" t="s">
        <v>1141</v>
      </c>
      <c r="C4" s="145"/>
    </row>
    <row r="5" spans="1:6" ht="12.75" customHeight="1">
      <c r="A5" s="332"/>
      <c r="B5" s="145"/>
      <c r="C5" s="145"/>
    </row>
    <row r="6" spans="1:6">
      <c r="A6" s="334" t="s">
        <v>1161</v>
      </c>
      <c r="B6" s="74" t="s">
        <v>0</v>
      </c>
      <c r="C6" s="62">
        <v>2021</v>
      </c>
      <c r="D6" s="75">
        <v>2022</v>
      </c>
      <c r="E6" s="62">
        <v>2023</v>
      </c>
      <c r="F6" s="75">
        <v>2024</v>
      </c>
    </row>
    <row r="7" spans="1:6">
      <c r="A7" s="331">
        <v>101</v>
      </c>
      <c r="B7" s="64" t="s">
        <v>1</v>
      </c>
      <c r="C7" s="319">
        <v>89.52</v>
      </c>
      <c r="D7" s="305">
        <v>89.52</v>
      </c>
      <c r="E7" s="305">
        <v>73.849036402569595</v>
      </c>
      <c r="F7" s="305">
        <v>83.493810178817057</v>
      </c>
    </row>
    <row r="8" spans="1:6">
      <c r="A8" s="331">
        <v>102</v>
      </c>
      <c r="B8" s="64" t="s">
        <v>2</v>
      </c>
      <c r="C8" s="319">
        <v>94.57</v>
      </c>
      <c r="D8" s="305">
        <v>94.57</v>
      </c>
      <c r="E8" s="305">
        <v>78.017241379310306</v>
      </c>
      <c r="F8" s="305">
        <v>80.402010050251263</v>
      </c>
    </row>
    <row r="9" spans="1:6">
      <c r="A9" s="331">
        <v>103</v>
      </c>
      <c r="B9" s="64" t="s">
        <v>3</v>
      </c>
      <c r="C9" s="319">
        <v>89.97</v>
      </c>
      <c r="D9" s="305">
        <v>89.97</v>
      </c>
      <c r="E9" s="305">
        <v>81.1781108400139</v>
      </c>
      <c r="F9" s="305">
        <v>83.629560336763333</v>
      </c>
    </row>
    <row r="10" spans="1:6">
      <c r="A10" s="331">
        <v>104</v>
      </c>
      <c r="B10" s="64" t="s">
        <v>4</v>
      </c>
      <c r="C10" s="319">
        <v>87.02</v>
      </c>
      <c r="D10" s="305">
        <v>87.02</v>
      </c>
      <c r="E10" s="305">
        <v>88.912133891213401</v>
      </c>
      <c r="F10" s="305">
        <v>89.62882096069869</v>
      </c>
    </row>
    <row r="11" spans="1:6">
      <c r="A11" s="331">
        <v>105</v>
      </c>
      <c r="B11" s="64" t="s">
        <v>5</v>
      </c>
      <c r="C11" s="319">
        <v>90.32</v>
      </c>
      <c r="D11" s="305">
        <v>90.32</v>
      </c>
      <c r="E11" s="305">
        <v>77.2222222222222</v>
      </c>
      <c r="F11" s="305">
        <v>87.428571428571431</v>
      </c>
    </row>
    <row r="12" spans="1:6">
      <c r="A12" s="331">
        <v>106</v>
      </c>
      <c r="B12" s="64" t="s">
        <v>6</v>
      </c>
      <c r="C12" s="319">
        <v>88.77</v>
      </c>
      <c r="D12" s="305">
        <v>88.77</v>
      </c>
      <c r="E12" s="305">
        <v>70.891364902506993</v>
      </c>
      <c r="F12" s="305">
        <v>84.188034188034194</v>
      </c>
    </row>
    <row r="13" spans="1:6">
      <c r="A13" s="331">
        <v>107</v>
      </c>
      <c r="B13" s="64" t="s">
        <v>7</v>
      </c>
      <c r="C13" s="319">
        <v>88.42</v>
      </c>
      <c r="D13" s="305">
        <v>88.42</v>
      </c>
      <c r="E13" s="305">
        <v>84.210526315789494</v>
      </c>
      <c r="F13" s="305">
        <v>93.07228915662651</v>
      </c>
    </row>
    <row r="14" spans="1:6">
      <c r="A14" s="331">
        <v>108</v>
      </c>
      <c r="B14" s="64" t="s">
        <v>8</v>
      </c>
      <c r="C14" s="319">
        <v>86.24</v>
      </c>
      <c r="D14" s="305">
        <v>86.24</v>
      </c>
      <c r="E14" s="305">
        <v>78.848063555114194</v>
      </c>
      <c r="F14" s="305">
        <v>81.835089894606327</v>
      </c>
    </row>
    <row r="15" spans="1:6">
      <c r="A15" s="331">
        <v>109</v>
      </c>
      <c r="B15" s="64" t="s">
        <v>9</v>
      </c>
      <c r="C15" s="319">
        <v>95.81</v>
      </c>
      <c r="D15" s="305">
        <v>95.81</v>
      </c>
      <c r="E15" s="305">
        <v>80.865603644646896</v>
      </c>
      <c r="F15" s="305">
        <v>81.213872832369944</v>
      </c>
    </row>
    <row r="16" spans="1:6">
      <c r="A16" s="331">
        <v>110</v>
      </c>
      <c r="B16" s="64" t="s">
        <v>10</v>
      </c>
      <c r="C16" s="319">
        <v>93.98</v>
      </c>
      <c r="D16" s="305">
        <v>93.98</v>
      </c>
      <c r="E16" s="305">
        <v>78.289473684210506</v>
      </c>
      <c r="F16" s="305">
        <v>73.873873873873876</v>
      </c>
    </row>
    <row r="17" spans="1:6">
      <c r="A17" s="331">
        <v>111</v>
      </c>
      <c r="B17" s="64" t="s">
        <v>11</v>
      </c>
      <c r="C17" s="319">
        <v>86.88</v>
      </c>
      <c r="D17" s="305">
        <v>86.88</v>
      </c>
      <c r="E17" s="305">
        <v>81.967213114754102</v>
      </c>
      <c r="F17" s="305">
        <v>89.858793324775348</v>
      </c>
    </row>
    <row r="18" spans="1:6">
      <c r="A18" s="331">
        <v>112</v>
      </c>
      <c r="B18" s="64" t="s">
        <v>12</v>
      </c>
      <c r="C18" s="319">
        <v>88.07</v>
      </c>
      <c r="D18" s="305">
        <v>88.07</v>
      </c>
      <c r="E18" s="305">
        <v>77.524429967426698</v>
      </c>
      <c r="F18" s="305">
        <v>81.92771084337349</v>
      </c>
    </row>
    <row r="19" spans="1:6">
      <c r="A19" s="331">
        <v>113</v>
      </c>
      <c r="B19" s="64" t="s">
        <v>13</v>
      </c>
      <c r="C19" s="319">
        <v>86.13</v>
      </c>
      <c r="D19" s="305">
        <v>86.13</v>
      </c>
      <c r="E19" s="305" t="s">
        <v>881</v>
      </c>
      <c r="F19" s="305">
        <v>79.126213592233015</v>
      </c>
    </row>
    <row r="20" spans="1:6">
      <c r="A20" s="331">
        <v>114</v>
      </c>
      <c r="B20" s="64" t="s">
        <v>14</v>
      </c>
      <c r="C20" s="319">
        <v>96.5</v>
      </c>
      <c r="D20" s="305">
        <v>96.5</v>
      </c>
      <c r="E20" s="305">
        <v>86.779324055665995</v>
      </c>
      <c r="F20" s="305">
        <v>85.520745131244709</v>
      </c>
    </row>
    <row r="21" spans="1:6">
      <c r="A21" s="331">
        <v>115</v>
      </c>
      <c r="B21" s="64" t="s">
        <v>15</v>
      </c>
      <c r="C21" s="319">
        <v>96.97</v>
      </c>
      <c r="D21" s="305">
        <v>96.97</v>
      </c>
      <c r="E21" s="305">
        <v>80.499219968798798</v>
      </c>
      <c r="F21" s="305">
        <v>84.36363636363636</v>
      </c>
    </row>
    <row r="22" spans="1:6">
      <c r="A22" s="331">
        <v>116</v>
      </c>
      <c r="B22" s="64" t="s">
        <v>83</v>
      </c>
      <c r="C22" s="319">
        <v>96.36</v>
      </c>
      <c r="D22" s="305">
        <v>96.36</v>
      </c>
      <c r="E22" s="305">
        <v>81.159420289855106</v>
      </c>
      <c r="F22" s="305">
        <v>72.072072072072075</v>
      </c>
    </row>
    <row r="23" spans="1:6">
      <c r="A23" s="331">
        <v>117</v>
      </c>
      <c r="B23" s="64" t="s">
        <v>17</v>
      </c>
      <c r="C23" s="319">
        <v>68.75</v>
      </c>
      <c r="D23" s="305">
        <v>68.75</v>
      </c>
      <c r="E23" s="305">
        <v>89.473684210526301</v>
      </c>
      <c r="F23" s="305">
        <v>90.283400809716596</v>
      </c>
    </row>
    <row r="24" spans="1:6">
      <c r="A24" s="331">
        <v>118</v>
      </c>
      <c r="B24" s="64" t="s">
        <v>18</v>
      </c>
      <c r="C24" s="319">
        <v>83.36</v>
      </c>
      <c r="D24" s="305">
        <v>83.36</v>
      </c>
      <c r="E24" s="305">
        <v>89.764868603042899</v>
      </c>
      <c r="F24" s="305">
        <v>82.667799490229399</v>
      </c>
    </row>
    <row r="25" spans="1:6">
      <c r="A25" s="331">
        <v>119</v>
      </c>
      <c r="B25" s="64" t="s">
        <v>19</v>
      </c>
      <c r="C25" s="319">
        <v>88.71</v>
      </c>
      <c r="D25" s="305">
        <v>88.71</v>
      </c>
      <c r="E25" s="305">
        <v>87.667071688942897</v>
      </c>
      <c r="F25" s="305">
        <v>90.095426127015472</v>
      </c>
    </row>
    <row r="26" spans="1:6">
      <c r="A26" s="331">
        <v>120</v>
      </c>
      <c r="B26" s="64" t="s">
        <v>235</v>
      </c>
      <c r="C26" s="319">
        <v>93.24</v>
      </c>
      <c r="D26" s="305">
        <v>93.24</v>
      </c>
      <c r="E26" s="305">
        <v>90.909090909090907</v>
      </c>
      <c r="F26" s="305">
        <v>87.5</v>
      </c>
    </row>
    <row r="27" spans="1:6">
      <c r="A27" s="331">
        <v>201</v>
      </c>
      <c r="B27" s="64" t="s">
        <v>21</v>
      </c>
      <c r="C27" s="319">
        <v>92.12</v>
      </c>
      <c r="D27" s="305">
        <v>92.12</v>
      </c>
      <c r="E27" s="305">
        <v>85.141206675224694</v>
      </c>
      <c r="F27" s="305">
        <v>89.590927501012558</v>
      </c>
    </row>
    <row r="28" spans="1:6">
      <c r="A28" s="331">
        <v>202</v>
      </c>
      <c r="B28" s="64" t="s">
        <v>22</v>
      </c>
      <c r="C28" s="319">
        <v>89.6</v>
      </c>
      <c r="D28" s="305">
        <v>89.6</v>
      </c>
      <c r="E28" s="305">
        <v>76.335877862595396</v>
      </c>
      <c r="F28" s="305">
        <v>82.507288629737602</v>
      </c>
    </row>
    <row r="29" spans="1:6">
      <c r="A29" s="331">
        <v>203</v>
      </c>
      <c r="B29" s="64" t="s">
        <v>23</v>
      </c>
      <c r="C29" s="319">
        <v>93.49</v>
      </c>
      <c r="D29" s="305">
        <v>93.49</v>
      </c>
      <c r="E29" s="305">
        <v>83.606557377049199</v>
      </c>
      <c r="F29" s="305">
        <v>86.498649864986504</v>
      </c>
    </row>
    <row r="30" spans="1:6">
      <c r="A30" s="331">
        <v>204</v>
      </c>
      <c r="B30" s="64" t="s">
        <v>24</v>
      </c>
      <c r="C30" s="319">
        <v>83.58</v>
      </c>
      <c r="D30" s="305">
        <v>83.58</v>
      </c>
      <c r="E30" s="305">
        <v>89.024390243902403</v>
      </c>
      <c r="F30" s="305">
        <v>83.730158730158735</v>
      </c>
    </row>
    <row r="31" spans="1:6">
      <c r="A31" s="331">
        <v>205</v>
      </c>
      <c r="B31" s="64" t="s">
        <v>25</v>
      </c>
      <c r="C31" s="319">
        <v>92.5</v>
      </c>
      <c r="D31" s="305">
        <v>92.5</v>
      </c>
      <c r="E31" s="305">
        <v>86.153846153846203</v>
      </c>
      <c r="F31" s="305">
        <v>75.382003395585741</v>
      </c>
    </row>
    <row r="32" spans="1:6">
      <c r="A32" s="331">
        <v>206</v>
      </c>
      <c r="B32" s="64" t="s">
        <v>26</v>
      </c>
      <c r="C32" s="319">
        <v>90.25</v>
      </c>
      <c r="D32" s="305">
        <v>90.25</v>
      </c>
      <c r="E32" s="305">
        <v>91.341991341991303</v>
      </c>
      <c r="F32" s="305">
        <v>94.300518134715034</v>
      </c>
    </row>
    <row r="33" spans="1:6">
      <c r="A33" s="331">
        <v>207</v>
      </c>
      <c r="B33" s="64" t="s">
        <v>27</v>
      </c>
      <c r="C33" s="319">
        <v>83.15</v>
      </c>
      <c r="D33" s="305">
        <v>83.15</v>
      </c>
      <c r="E33" s="305">
        <v>76.223776223776198</v>
      </c>
      <c r="F33" s="305">
        <v>82.608695652173907</v>
      </c>
    </row>
    <row r="34" spans="1:6">
      <c r="A34" s="331">
        <v>208</v>
      </c>
      <c r="B34" s="64" t="s">
        <v>28</v>
      </c>
      <c r="C34" s="319">
        <v>91.67</v>
      </c>
      <c r="D34" s="305">
        <v>91.67</v>
      </c>
      <c r="E34" s="305">
        <v>83.678756476683901</v>
      </c>
      <c r="F34" s="305">
        <v>81.898454746136863</v>
      </c>
    </row>
    <row r="35" spans="1:6">
      <c r="A35" s="331">
        <v>209</v>
      </c>
      <c r="B35" s="64" t="s">
        <v>29</v>
      </c>
      <c r="C35" s="319">
        <v>66.41</v>
      </c>
      <c r="D35" s="305">
        <v>66.41</v>
      </c>
      <c r="E35" s="305">
        <v>88.157894736842096</v>
      </c>
      <c r="F35" s="305">
        <v>71.734892787524359</v>
      </c>
    </row>
    <row r="36" spans="1:6">
      <c r="A36" s="331">
        <v>210</v>
      </c>
      <c r="B36" s="64" t="s">
        <v>30</v>
      </c>
      <c r="C36" s="319">
        <v>88.08</v>
      </c>
      <c r="D36" s="305">
        <v>88.08</v>
      </c>
      <c r="E36" s="305">
        <v>79.074529074529096</v>
      </c>
      <c r="F36" s="305">
        <v>87.607991360691145</v>
      </c>
    </row>
    <row r="37" spans="1:6">
      <c r="A37" s="331">
        <v>211</v>
      </c>
      <c r="B37" s="64" t="s">
        <v>31</v>
      </c>
      <c r="C37" s="319">
        <v>97.24</v>
      </c>
      <c r="D37" s="305">
        <v>97.24</v>
      </c>
      <c r="E37" s="305">
        <v>90.575916230366502</v>
      </c>
      <c r="F37" s="305">
        <v>90.17094017094017</v>
      </c>
    </row>
    <row r="38" spans="1:6">
      <c r="A38" s="331">
        <v>212</v>
      </c>
      <c r="B38" s="64" t="s">
        <v>32</v>
      </c>
      <c r="C38" s="319">
        <v>89.87</v>
      </c>
      <c r="D38" s="305">
        <v>89.87</v>
      </c>
      <c r="E38" s="305">
        <v>72.580645161290306</v>
      </c>
      <c r="F38" s="305">
        <v>79.696969696969703</v>
      </c>
    </row>
    <row r="39" spans="1:6">
      <c r="A39" s="331">
        <v>213</v>
      </c>
      <c r="B39" s="64" t="s">
        <v>33</v>
      </c>
      <c r="C39" s="319">
        <v>86.07</v>
      </c>
      <c r="D39" s="305">
        <v>86.07</v>
      </c>
      <c r="E39" s="305">
        <v>70.947030497592294</v>
      </c>
      <c r="F39" s="305">
        <v>76.01010101010101</v>
      </c>
    </row>
    <row r="40" spans="1:6">
      <c r="A40" s="331">
        <v>214</v>
      </c>
      <c r="B40" s="64" t="s">
        <v>34</v>
      </c>
      <c r="C40" s="319">
        <v>86.17</v>
      </c>
      <c r="D40" s="305">
        <v>86.17</v>
      </c>
      <c r="E40" s="305">
        <v>74.202898550724598</v>
      </c>
      <c r="F40" s="305">
        <v>70.204081632653057</v>
      </c>
    </row>
    <row r="41" spans="1:6">
      <c r="A41" s="331">
        <v>215</v>
      </c>
      <c r="B41" s="64" t="s">
        <v>35</v>
      </c>
      <c r="C41" s="319">
        <v>96.43</v>
      </c>
      <c r="D41" s="305">
        <v>96.43</v>
      </c>
      <c r="E41" s="305">
        <v>68.604651162790702</v>
      </c>
      <c r="F41" s="305">
        <v>88.29113924050634</v>
      </c>
    </row>
    <row r="42" spans="1:6">
      <c r="A42" s="331">
        <v>216</v>
      </c>
      <c r="B42" s="64" t="s">
        <v>36</v>
      </c>
      <c r="C42" s="319">
        <v>78.290000000000006</v>
      </c>
      <c r="D42" s="305">
        <v>78.290000000000006</v>
      </c>
      <c r="E42" s="305">
        <v>86.451612903225794</v>
      </c>
      <c r="F42" s="305">
        <v>94.936708860759495</v>
      </c>
    </row>
    <row r="43" spans="1:6">
      <c r="A43" s="331">
        <v>301</v>
      </c>
      <c r="B43" s="64" t="s">
        <v>37</v>
      </c>
      <c r="C43" s="319">
        <v>93.83</v>
      </c>
      <c r="D43" s="305">
        <v>93.83</v>
      </c>
      <c r="E43" s="305">
        <v>81.869795609386799</v>
      </c>
      <c r="F43" s="305">
        <v>87.94020775272358</v>
      </c>
    </row>
    <row r="44" spans="1:6">
      <c r="A44" s="331">
        <v>302</v>
      </c>
      <c r="B44" s="64" t="s">
        <v>38</v>
      </c>
      <c r="C44" s="319">
        <v>94.99</v>
      </c>
      <c r="D44" s="305">
        <v>94.99</v>
      </c>
      <c r="E44" s="305">
        <v>81.661442006269596</v>
      </c>
      <c r="F44" s="305">
        <v>83.576642335766422</v>
      </c>
    </row>
    <row r="45" spans="1:6">
      <c r="A45" s="331">
        <v>303</v>
      </c>
      <c r="B45" s="64" t="s">
        <v>39</v>
      </c>
      <c r="C45" s="319">
        <v>88.13</v>
      </c>
      <c r="D45" s="305">
        <v>88.13</v>
      </c>
      <c r="E45" s="305">
        <v>83.587786259542</v>
      </c>
      <c r="F45" s="305">
        <v>84.150326797385617</v>
      </c>
    </row>
    <row r="46" spans="1:6">
      <c r="A46" s="331">
        <v>304</v>
      </c>
      <c r="B46" s="64" t="s">
        <v>40</v>
      </c>
      <c r="C46" s="319">
        <v>95.48</v>
      </c>
      <c r="D46" s="305">
        <v>95.48</v>
      </c>
      <c r="E46" s="305">
        <v>76.851851851851805</v>
      </c>
      <c r="F46" s="305">
        <v>80</v>
      </c>
    </row>
    <row r="47" spans="1:6">
      <c r="A47" s="331">
        <v>305</v>
      </c>
      <c r="B47" s="64" t="s">
        <v>41</v>
      </c>
      <c r="C47" s="319">
        <v>87.77</v>
      </c>
      <c r="D47" s="305">
        <v>87.77</v>
      </c>
      <c r="E47" s="305">
        <v>74.531422271223803</v>
      </c>
      <c r="F47" s="305">
        <v>84.698097601323411</v>
      </c>
    </row>
    <row r="48" spans="1:6">
      <c r="A48" s="331">
        <v>306</v>
      </c>
      <c r="B48" s="64" t="s">
        <v>42</v>
      </c>
      <c r="C48" s="319">
        <v>87.31</v>
      </c>
      <c r="D48" s="305">
        <v>87.31</v>
      </c>
      <c r="E48" s="305">
        <v>87.854251012145696</v>
      </c>
      <c r="F48" s="305">
        <v>78.534031413612567</v>
      </c>
    </row>
    <row r="49" spans="1:6">
      <c r="A49" s="331">
        <v>307</v>
      </c>
      <c r="B49" s="64" t="s">
        <v>43</v>
      </c>
      <c r="C49" s="319">
        <v>87.44</v>
      </c>
      <c r="D49" s="305">
        <v>87.44</v>
      </c>
      <c r="E49" s="305">
        <v>81.440443213296405</v>
      </c>
      <c r="F49" s="305">
        <v>76.19047619047619</v>
      </c>
    </row>
    <row r="50" spans="1:6">
      <c r="A50" s="331">
        <v>308</v>
      </c>
      <c r="B50" s="64" t="s">
        <v>44</v>
      </c>
      <c r="C50" s="319">
        <v>94.44</v>
      </c>
      <c r="D50" s="305">
        <v>94.44</v>
      </c>
      <c r="E50" s="305">
        <v>54.889589905362797</v>
      </c>
      <c r="F50" s="305">
        <v>82.042253521126767</v>
      </c>
    </row>
    <row r="51" spans="1:6">
      <c r="A51" s="331">
        <v>401</v>
      </c>
      <c r="B51" s="64" t="s">
        <v>45</v>
      </c>
      <c r="C51" s="319">
        <v>88.85</v>
      </c>
      <c r="D51" s="305">
        <v>88.85</v>
      </c>
      <c r="E51" s="305">
        <v>85.902156759600203</v>
      </c>
      <c r="F51" s="305">
        <v>86.637135474344774</v>
      </c>
    </row>
    <row r="52" spans="1:6">
      <c r="A52" s="331">
        <v>402</v>
      </c>
      <c r="B52" s="64" t="s">
        <v>46</v>
      </c>
      <c r="C52" s="319">
        <v>89.49</v>
      </c>
      <c r="D52" s="305">
        <v>89.49</v>
      </c>
      <c r="E52" s="305">
        <v>83.752860411899306</v>
      </c>
      <c r="F52" s="305">
        <v>75.477707006369428</v>
      </c>
    </row>
    <row r="53" spans="1:6">
      <c r="A53" s="331">
        <v>403</v>
      </c>
      <c r="B53" s="64" t="s">
        <v>47</v>
      </c>
      <c r="C53" s="319">
        <v>93.07</v>
      </c>
      <c r="D53" s="305">
        <v>93.07</v>
      </c>
      <c r="E53" s="305">
        <v>85.231116121758703</v>
      </c>
      <c r="F53" s="305">
        <v>80.062305295950154</v>
      </c>
    </row>
    <row r="54" spans="1:6">
      <c r="A54" s="331">
        <v>404</v>
      </c>
      <c r="B54" s="64" t="s">
        <v>48</v>
      </c>
      <c r="C54" s="319">
        <v>93.83</v>
      </c>
      <c r="D54" s="305">
        <v>93.83</v>
      </c>
      <c r="E54" s="305">
        <v>70.603674540682405</v>
      </c>
      <c r="F54" s="305">
        <v>91.612903225806448</v>
      </c>
    </row>
    <row r="55" spans="1:6">
      <c r="A55" s="331">
        <v>405</v>
      </c>
      <c r="B55" s="64" t="s">
        <v>49</v>
      </c>
      <c r="C55" s="319">
        <v>97.41</v>
      </c>
      <c r="D55" s="305">
        <v>97.41</v>
      </c>
      <c r="E55" s="305">
        <v>68.260869565217405</v>
      </c>
      <c r="F55" s="305">
        <v>67.346938775510196</v>
      </c>
    </row>
    <row r="56" spans="1:6">
      <c r="A56" s="331">
        <v>406</v>
      </c>
      <c r="B56" s="64" t="s">
        <v>50</v>
      </c>
      <c r="C56" s="319">
        <v>94.47</v>
      </c>
      <c r="D56" s="305">
        <v>94.47</v>
      </c>
      <c r="E56" s="305">
        <v>82.653061224489804</v>
      </c>
      <c r="F56" s="305">
        <v>87.331081081081081</v>
      </c>
    </row>
    <row r="57" spans="1:6">
      <c r="A57" s="331">
        <v>407</v>
      </c>
      <c r="B57" s="64" t="s">
        <v>51</v>
      </c>
      <c r="C57" s="319">
        <v>91.57</v>
      </c>
      <c r="D57" s="305">
        <v>91.57</v>
      </c>
      <c r="E57" s="305">
        <v>93.8888888888889</v>
      </c>
      <c r="F57" s="305">
        <v>93.462897526501763</v>
      </c>
    </row>
    <row r="58" spans="1:6">
      <c r="A58" s="331">
        <v>408</v>
      </c>
      <c r="B58" s="64" t="s">
        <v>52</v>
      </c>
      <c r="C58" s="319">
        <v>95.16</v>
      </c>
      <c r="D58" s="305">
        <v>95.16</v>
      </c>
      <c r="E58" s="305">
        <v>89.830508474576305</v>
      </c>
      <c r="F58" s="305">
        <v>90.221402214022135</v>
      </c>
    </row>
    <row r="59" spans="1:6">
      <c r="A59" s="331">
        <v>409</v>
      </c>
      <c r="B59" s="64" t="s">
        <v>53</v>
      </c>
      <c r="C59" s="319">
        <v>87.39</v>
      </c>
      <c r="D59" s="305">
        <v>87.39</v>
      </c>
      <c r="E59" s="305">
        <v>79.503105590062106</v>
      </c>
      <c r="F59" s="305">
        <v>94.666666666666671</v>
      </c>
    </row>
    <row r="60" spans="1:6">
      <c r="A60" s="331">
        <v>410</v>
      </c>
      <c r="B60" s="64" t="s">
        <v>54</v>
      </c>
      <c r="C60" s="319">
        <v>84.36</v>
      </c>
      <c r="D60" s="305">
        <v>84.36</v>
      </c>
      <c r="E60" s="305">
        <v>84.194977843426898</v>
      </c>
      <c r="F60" s="305">
        <v>82.495812395309883</v>
      </c>
    </row>
    <row r="61" spans="1:6">
      <c r="A61" s="331">
        <v>501</v>
      </c>
      <c r="B61" s="64" t="s">
        <v>55</v>
      </c>
      <c r="C61" s="319">
        <v>90.66</v>
      </c>
      <c r="D61" s="305">
        <v>90.66</v>
      </c>
      <c r="E61" s="305">
        <v>76.555023923445006</v>
      </c>
      <c r="F61" s="305">
        <v>81.008668242710797</v>
      </c>
    </row>
    <row r="62" spans="1:6">
      <c r="A62" s="331">
        <v>502</v>
      </c>
      <c r="B62" s="64" t="s">
        <v>56</v>
      </c>
      <c r="C62" s="319">
        <v>83.69</v>
      </c>
      <c r="D62" s="305">
        <v>83.69</v>
      </c>
      <c r="E62" s="305">
        <v>86.7503486750349</v>
      </c>
      <c r="F62" s="305">
        <v>81.422924901185766</v>
      </c>
    </row>
    <row r="63" spans="1:6">
      <c r="A63" s="331">
        <v>503</v>
      </c>
      <c r="B63" s="64" t="s">
        <v>57</v>
      </c>
      <c r="C63" s="319">
        <v>92.98</v>
      </c>
      <c r="D63" s="305">
        <v>92.98</v>
      </c>
      <c r="E63" s="305">
        <v>85.411764705882305</v>
      </c>
      <c r="F63" s="305">
        <v>81.032078103207809</v>
      </c>
    </row>
    <row r="64" spans="1:6">
      <c r="A64" s="331">
        <v>504</v>
      </c>
      <c r="B64" s="64" t="s">
        <v>58</v>
      </c>
      <c r="C64" s="319">
        <v>89.45</v>
      </c>
      <c r="D64" s="305">
        <v>89.45</v>
      </c>
      <c r="E64" s="305">
        <v>73.4375</v>
      </c>
      <c r="F64" s="305">
        <v>72.988505747126439</v>
      </c>
    </row>
    <row r="65" spans="1:6">
      <c r="A65" s="331">
        <v>505</v>
      </c>
      <c r="B65" s="64" t="s">
        <v>84</v>
      </c>
      <c r="C65" s="319">
        <v>83.57</v>
      </c>
      <c r="D65" s="305">
        <v>83.57</v>
      </c>
      <c r="E65" s="305">
        <v>84.886649874055394</v>
      </c>
      <c r="F65" s="305">
        <v>80.923450789793435</v>
      </c>
    </row>
    <row r="66" spans="1:6">
      <c r="A66" s="331">
        <v>506</v>
      </c>
      <c r="B66" s="64" t="s">
        <v>60</v>
      </c>
      <c r="C66" s="319">
        <v>91.16</v>
      </c>
      <c r="D66" s="305">
        <v>91.16</v>
      </c>
      <c r="E66" s="305">
        <v>94.0972222222222</v>
      </c>
      <c r="F66" s="305">
        <v>85.027726432532347</v>
      </c>
    </row>
    <row r="67" spans="1:6">
      <c r="A67" s="331">
        <v>507</v>
      </c>
      <c r="B67" s="64" t="s">
        <v>61</v>
      </c>
      <c r="C67" s="319">
        <v>88.24</v>
      </c>
      <c r="D67" s="305">
        <v>88.24</v>
      </c>
      <c r="E67" s="305">
        <v>79.310344827586206</v>
      </c>
      <c r="F67" s="305">
        <v>76.31578947368422</v>
      </c>
    </row>
    <row r="68" spans="1:6">
      <c r="A68" s="331">
        <v>508</v>
      </c>
      <c r="B68" s="64" t="s">
        <v>62</v>
      </c>
      <c r="C68" s="319">
        <v>88.24</v>
      </c>
      <c r="D68" s="305">
        <v>88.24</v>
      </c>
      <c r="E68" s="305">
        <v>70.610687022900805</v>
      </c>
      <c r="F68" s="305">
        <v>83.280757097791806</v>
      </c>
    </row>
    <row r="69" spans="1:6">
      <c r="A69" s="331">
        <v>509</v>
      </c>
      <c r="B69" s="64" t="s">
        <v>63</v>
      </c>
      <c r="C69" s="319">
        <v>84.56</v>
      </c>
      <c r="D69" s="305">
        <v>84.56</v>
      </c>
      <c r="E69" s="305">
        <v>84.677419354838705</v>
      </c>
      <c r="F69" s="305">
        <v>88.28125</v>
      </c>
    </row>
    <row r="70" spans="1:6">
      <c r="A70" s="331">
        <v>510</v>
      </c>
      <c r="B70" s="64" t="s">
        <v>64</v>
      </c>
      <c r="C70" s="319">
        <v>76.489999999999995</v>
      </c>
      <c r="D70" s="305">
        <v>76.489999999999995</v>
      </c>
      <c r="E70" s="305">
        <v>66.969696969696997</v>
      </c>
      <c r="F70" s="305">
        <v>68.264840182648399</v>
      </c>
    </row>
    <row r="71" spans="1:6">
      <c r="A71" s="331">
        <v>511</v>
      </c>
      <c r="B71" s="64" t="s">
        <v>65</v>
      </c>
      <c r="C71" s="319">
        <v>93.55</v>
      </c>
      <c r="D71" s="305">
        <v>93.55</v>
      </c>
      <c r="E71" s="305">
        <v>97.014925373134304</v>
      </c>
      <c r="F71" s="305">
        <v>88.235294117647058</v>
      </c>
    </row>
    <row r="72" spans="1:6">
      <c r="A72" s="331">
        <v>601</v>
      </c>
      <c r="B72" s="64" t="s">
        <v>66</v>
      </c>
      <c r="C72" s="319">
        <v>86.8</v>
      </c>
      <c r="D72" s="305">
        <v>86.8</v>
      </c>
      <c r="E72" s="305">
        <v>77.6325344952796</v>
      </c>
      <c r="F72" s="305">
        <v>76.201696512723842</v>
      </c>
    </row>
    <row r="73" spans="1:6">
      <c r="A73" s="331">
        <v>602</v>
      </c>
      <c r="B73" s="64" t="s">
        <v>67</v>
      </c>
      <c r="C73" s="319">
        <v>87.34</v>
      </c>
      <c r="D73" s="305">
        <v>87.34</v>
      </c>
      <c r="E73" s="305">
        <v>69.426751592356695</v>
      </c>
      <c r="F73" s="305">
        <v>79.91967871485943</v>
      </c>
    </row>
    <row r="74" spans="1:6">
      <c r="A74" s="331">
        <v>603</v>
      </c>
      <c r="B74" s="64" t="s">
        <v>68</v>
      </c>
      <c r="C74" s="319">
        <v>89.43</v>
      </c>
      <c r="D74" s="305">
        <v>89.43</v>
      </c>
      <c r="E74" s="305">
        <v>83.415435139573106</v>
      </c>
      <c r="F74" s="305">
        <v>83.313748531139836</v>
      </c>
    </row>
    <row r="75" spans="1:6">
      <c r="A75" s="331">
        <v>604</v>
      </c>
      <c r="B75" s="64" t="s">
        <v>69</v>
      </c>
      <c r="C75" s="319">
        <v>95.48</v>
      </c>
      <c r="D75" s="305">
        <v>95.48</v>
      </c>
      <c r="E75" s="305">
        <v>84.375</v>
      </c>
      <c r="F75" s="305">
        <v>75.141242937853107</v>
      </c>
    </row>
    <row r="76" spans="1:6">
      <c r="A76" s="331">
        <v>605</v>
      </c>
      <c r="B76" s="64" t="s">
        <v>70</v>
      </c>
      <c r="C76" s="319">
        <v>83.47</v>
      </c>
      <c r="D76" s="305">
        <v>83.47</v>
      </c>
      <c r="E76" s="305">
        <v>64.117647058823493</v>
      </c>
      <c r="F76" s="305">
        <v>83</v>
      </c>
    </row>
    <row r="77" spans="1:6">
      <c r="A77" s="331">
        <v>606</v>
      </c>
      <c r="B77" s="64" t="s">
        <v>71</v>
      </c>
      <c r="C77" s="319">
        <v>83.9</v>
      </c>
      <c r="D77" s="305">
        <v>83.9</v>
      </c>
      <c r="E77" s="305">
        <v>92.857142857142904</v>
      </c>
      <c r="F77" s="305">
        <v>77.701778385772911</v>
      </c>
    </row>
    <row r="78" spans="1:6">
      <c r="A78" s="331">
        <v>607</v>
      </c>
      <c r="B78" s="64" t="s">
        <v>72</v>
      </c>
      <c r="C78" s="319">
        <v>78.67</v>
      </c>
      <c r="D78" s="305">
        <v>78.67</v>
      </c>
      <c r="E78" s="305">
        <v>88.297872340425499</v>
      </c>
      <c r="F78" s="305">
        <v>75.486827033218788</v>
      </c>
    </row>
    <row r="79" spans="1:6">
      <c r="A79" s="331">
        <v>608</v>
      </c>
      <c r="B79" s="64" t="s">
        <v>73</v>
      </c>
      <c r="C79" s="319">
        <v>90.1</v>
      </c>
      <c r="D79" s="305">
        <v>90.1</v>
      </c>
      <c r="E79" s="305">
        <v>75.475285171102698</v>
      </c>
      <c r="F79" s="305">
        <v>79.468845760980585</v>
      </c>
    </row>
    <row r="80" spans="1:6">
      <c r="A80" s="331">
        <v>609</v>
      </c>
      <c r="B80" s="64" t="s">
        <v>74</v>
      </c>
      <c r="C80" s="319">
        <v>77.319999999999993</v>
      </c>
      <c r="D80" s="305">
        <v>77.319999999999993</v>
      </c>
      <c r="E80" s="305">
        <v>83.3333333333333</v>
      </c>
      <c r="F80" s="305">
        <v>87.521079258010118</v>
      </c>
    </row>
    <row r="81" spans="1:6">
      <c r="A81" s="331">
        <v>610</v>
      </c>
      <c r="B81" s="64" t="s">
        <v>75</v>
      </c>
      <c r="C81" s="319">
        <v>80.5</v>
      </c>
      <c r="D81" s="305">
        <v>80.5</v>
      </c>
      <c r="E81" s="305">
        <v>85.902255639097703</v>
      </c>
      <c r="F81" s="305">
        <v>67.690875232774673</v>
      </c>
    </row>
    <row r="82" spans="1:6">
      <c r="A82" s="331">
        <v>611</v>
      </c>
      <c r="B82" s="64" t="s">
        <v>76</v>
      </c>
      <c r="C82" s="319">
        <v>87.19</v>
      </c>
      <c r="D82" s="305">
        <v>87.19</v>
      </c>
      <c r="E82" s="305">
        <v>88.301886792452805</v>
      </c>
      <c r="F82" s="305">
        <v>80.32200357781754</v>
      </c>
    </row>
    <row r="83" spans="1:6">
      <c r="A83" s="331">
        <v>612</v>
      </c>
      <c r="B83" s="64" t="s">
        <v>103</v>
      </c>
      <c r="C83" s="305" t="e">
        <v>#N/A</v>
      </c>
      <c r="D83" s="305" t="e">
        <v>#N/A</v>
      </c>
      <c r="E83" s="305" t="e">
        <v>#N/A</v>
      </c>
      <c r="F83" s="305" t="e">
        <v>#N/A</v>
      </c>
    </row>
    <row r="84" spans="1:6">
      <c r="A84" s="331">
        <v>613</v>
      </c>
      <c r="B84" s="64" t="s">
        <v>115</v>
      </c>
      <c r="C84" s="305" t="e">
        <v>#N/A</v>
      </c>
      <c r="D84" s="305" t="e">
        <v>#N/A</v>
      </c>
      <c r="E84" s="305" t="e">
        <v>#N/A</v>
      </c>
      <c r="F84" s="305" t="e">
        <v>#N/A</v>
      </c>
    </row>
    <row r="85" spans="1:6">
      <c r="A85" s="331">
        <v>701</v>
      </c>
      <c r="B85" s="64" t="s">
        <v>77</v>
      </c>
      <c r="C85" s="319">
        <v>87.41</v>
      </c>
      <c r="D85" s="305">
        <v>87.41</v>
      </c>
      <c r="E85" s="305">
        <v>84.710743801652896</v>
      </c>
      <c r="F85" s="305">
        <v>84.052532833020649</v>
      </c>
    </row>
    <row r="86" spans="1:6">
      <c r="A86" s="331">
        <v>702</v>
      </c>
      <c r="B86" s="64" t="s">
        <v>78</v>
      </c>
      <c r="C86" s="319">
        <v>87.79</v>
      </c>
      <c r="D86" s="305">
        <v>87.79</v>
      </c>
      <c r="E86" s="305">
        <v>80.273660205245207</v>
      </c>
      <c r="F86" s="305">
        <v>78.348778433024435</v>
      </c>
    </row>
    <row r="87" spans="1:6">
      <c r="A87" s="331">
        <v>703</v>
      </c>
      <c r="B87" s="64" t="s">
        <v>79</v>
      </c>
      <c r="C87" s="319">
        <v>78.510000000000005</v>
      </c>
      <c r="D87" s="305">
        <v>78.510000000000005</v>
      </c>
      <c r="E87" s="305">
        <v>82.908545727136399</v>
      </c>
      <c r="F87" s="305">
        <v>85.178055822906643</v>
      </c>
    </row>
    <row r="88" spans="1:6">
      <c r="A88" s="331">
        <v>704</v>
      </c>
      <c r="B88" s="64" t="s">
        <v>80</v>
      </c>
      <c r="C88" s="319">
        <v>81.39</v>
      </c>
      <c r="D88" s="305">
        <v>81.39</v>
      </c>
      <c r="E88" s="305">
        <v>80.041152263374499</v>
      </c>
      <c r="F88" s="305">
        <v>82.919254658385086</v>
      </c>
    </row>
    <row r="89" spans="1:6">
      <c r="A89" s="331">
        <v>705</v>
      </c>
      <c r="B89" s="64" t="s">
        <v>81</v>
      </c>
      <c r="C89" s="319">
        <v>88.07</v>
      </c>
      <c r="D89" s="305">
        <v>88.07</v>
      </c>
      <c r="E89" s="305">
        <v>79.418344519015704</v>
      </c>
      <c r="F89" s="305">
        <v>69.955156950672645</v>
      </c>
    </row>
    <row r="90" spans="1:6">
      <c r="A90" s="331">
        <v>706</v>
      </c>
      <c r="B90" s="64" t="s">
        <v>82</v>
      </c>
      <c r="C90" s="319">
        <v>89.05</v>
      </c>
      <c r="D90" s="305">
        <v>89.05</v>
      </c>
      <c r="E90" s="305">
        <v>87.794432548179898</v>
      </c>
      <c r="F90" s="305">
        <v>83.835616438356169</v>
      </c>
    </row>
    <row r="91" spans="1:6">
      <c r="A91" s="145"/>
      <c r="B91" s="160"/>
      <c r="C91" s="145"/>
    </row>
    <row r="92" spans="1:6" ht="14.7" customHeight="1">
      <c r="B92" s="507"/>
      <c r="C92" s="507"/>
      <c r="D92" s="507"/>
    </row>
    <row r="93" spans="1:6" ht="15" customHeight="1">
      <c r="B93" s="507"/>
      <c r="C93" s="507"/>
      <c r="D93" s="507"/>
    </row>
    <row r="94" spans="1:6" ht="18.75" customHeight="1">
      <c r="B94" s="145"/>
    </row>
  </sheetData>
  <mergeCells count="2">
    <mergeCell ref="A2:C2"/>
    <mergeCell ref="B92:D93"/>
  </mergeCells>
  <hyperlinks>
    <hyperlink ref="A1" location="'ODS 4'!A1" display="ODS 4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C00000"/>
  </sheetPr>
  <dimension ref="A1:AL95"/>
  <sheetViews>
    <sheetView zoomScale="80" zoomScaleNormal="80" workbookViewId="0">
      <selection activeCell="A2" sqref="A2"/>
    </sheetView>
  </sheetViews>
  <sheetFormatPr baseColWidth="10" defaultColWidth="10.6640625" defaultRowHeight="14.4"/>
  <cols>
    <col min="2" max="2" width="20.6640625" customWidth="1"/>
    <col min="16" max="16" width="23.6640625" customWidth="1"/>
    <col min="21" max="21" width="18.6640625" bestFit="1" customWidth="1"/>
    <col min="35" max="35" width="18.6640625" bestFit="1" customWidth="1"/>
  </cols>
  <sheetData>
    <row r="1" spans="1:38" ht="15" thickBot="1">
      <c r="A1" s="170" t="s">
        <v>269</v>
      </c>
      <c r="B1" s="163"/>
      <c r="C1" s="145"/>
      <c r="D1" s="145"/>
      <c r="E1" s="145"/>
      <c r="F1" s="145"/>
      <c r="G1" s="145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38">
      <c r="A2" s="156" t="s">
        <v>385</v>
      </c>
      <c r="B2" s="152"/>
      <c r="C2" s="152"/>
      <c r="D2" s="146"/>
      <c r="E2" s="146"/>
      <c r="F2" s="146"/>
      <c r="G2" s="146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38">
      <c r="A3" s="145"/>
      <c r="B3" s="163"/>
      <c r="C3" s="145"/>
      <c r="D3" s="145"/>
      <c r="E3" s="145"/>
      <c r="F3" s="145"/>
      <c r="G3" s="145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</row>
    <row r="4" spans="1:38">
      <c r="A4" s="143"/>
      <c r="B4" s="414" t="s">
        <v>386</v>
      </c>
      <c r="C4" s="414"/>
      <c r="D4" s="414"/>
      <c r="E4" s="414"/>
      <c r="F4" s="414"/>
      <c r="G4" s="414"/>
      <c r="H4" s="146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</row>
    <row r="5" spans="1:38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</row>
    <row r="6" spans="1:38">
      <c r="A6" s="157"/>
      <c r="B6" s="512" t="s">
        <v>1054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4"/>
      <c r="O6" s="157"/>
      <c r="P6" s="157"/>
      <c r="Q6" s="157"/>
      <c r="R6" s="157"/>
      <c r="S6" s="157"/>
      <c r="T6" s="157"/>
      <c r="U6" s="512" t="s">
        <v>1026</v>
      </c>
      <c r="V6" s="513"/>
      <c r="W6" s="513"/>
      <c r="X6" s="513"/>
      <c r="Y6" s="513"/>
      <c r="Z6" s="513"/>
      <c r="AA6" s="513"/>
      <c r="AB6" s="513"/>
      <c r="AC6" s="513"/>
      <c r="AD6" s="513"/>
      <c r="AE6" s="513"/>
      <c r="AF6" s="513"/>
      <c r="AG6" s="514"/>
    </row>
    <row r="7" spans="1:38">
      <c r="A7" s="443" t="s">
        <v>1161</v>
      </c>
      <c r="B7" s="443" t="s">
        <v>337</v>
      </c>
      <c r="C7" s="438" t="s">
        <v>338</v>
      </c>
      <c r="D7" s="438"/>
      <c r="E7" s="438"/>
      <c r="F7" s="438"/>
      <c r="G7" s="515" t="s">
        <v>339</v>
      </c>
      <c r="H7" s="516"/>
      <c r="I7" s="516"/>
      <c r="J7" s="517"/>
      <c r="K7" s="446" t="s">
        <v>340</v>
      </c>
      <c r="L7" s="447"/>
      <c r="M7" s="447"/>
      <c r="N7" s="448"/>
      <c r="O7" s="157"/>
      <c r="P7" s="508" t="s">
        <v>337</v>
      </c>
      <c r="Q7" s="509" t="s">
        <v>340</v>
      </c>
      <c r="R7" s="510"/>
      <c r="S7" s="511"/>
      <c r="T7" s="157"/>
      <c r="U7" s="443" t="s">
        <v>337</v>
      </c>
      <c r="V7" s="438" t="s">
        <v>338</v>
      </c>
      <c r="W7" s="438"/>
      <c r="X7" s="438"/>
      <c r="Y7" s="438"/>
      <c r="Z7" s="515" t="s">
        <v>339</v>
      </c>
      <c r="AA7" s="516"/>
      <c r="AB7" s="516"/>
      <c r="AC7" s="517"/>
      <c r="AD7" s="446" t="s">
        <v>340</v>
      </c>
      <c r="AE7" s="447"/>
      <c r="AF7" s="447"/>
      <c r="AG7" s="448"/>
      <c r="AI7" s="508" t="s">
        <v>337</v>
      </c>
      <c r="AJ7" s="509" t="s">
        <v>340</v>
      </c>
      <c r="AK7" s="510"/>
      <c r="AL7" s="511"/>
    </row>
    <row r="8" spans="1:38">
      <c r="A8" s="443"/>
      <c r="B8" s="443"/>
      <c r="C8" s="93" t="s">
        <v>331</v>
      </c>
      <c r="D8" s="93" t="s">
        <v>341</v>
      </c>
      <c r="E8" s="93" t="s">
        <v>342</v>
      </c>
      <c r="F8" s="93" t="s">
        <v>343</v>
      </c>
      <c r="G8" s="94" t="s">
        <v>331</v>
      </c>
      <c r="H8" s="94" t="s">
        <v>341</v>
      </c>
      <c r="I8" s="94" t="s">
        <v>342</v>
      </c>
      <c r="J8" s="94" t="s">
        <v>343</v>
      </c>
      <c r="K8" s="92" t="s">
        <v>331</v>
      </c>
      <c r="L8" s="92" t="s">
        <v>341</v>
      </c>
      <c r="M8" s="92" t="s">
        <v>342</v>
      </c>
      <c r="N8" s="92" t="s">
        <v>343</v>
      </c>
      <c r="O8" s="157"/>
      <c r="P8" s="508"/>
      <c r="Q8" s="102" t="s">
        <v>331</v>
      </c>
      <c r="R8" s="93" t="s">
        <v>347</v>
      </c>
      <c r="S8" s="93" t="s">
        <v>348</v>
      </c>
      <c r="T8" s="157"/>
      <c r="U8" s="443"/>
      <c r="V8" s="93" t="s">
        <v>331</v>
      </c>
      <c r="W8" s="93" t="s">
        <v>1024</v>
      </c>
      <c r="X8" s="93" t="s">
        <v>342</v>
      </c>
      <c r="Y8" s="93" t="s">
        <v>1025</v>
      </c>
      <c r="Z8" s="94" t="s">
        <v>331</v>
      </c>
      <c r="AA8" s="94" t="s">
        <v>1024</v>
      </c>
      <c r="AB8" s="94" t="s">
        <v>342</v>
      </c>
      <c r="AC8" s="94" t="s">
        <v>1025</v>
      </c>
      <c r="AD8" s="92" t="s">
        <v>331</v>
      </c>
      <c r="AE8" s="92" t="s">
        <v>1024</v>
      </c>
      <c r="AF8" s="92" t="s">
        <v>342</v>
      </c>
      <c r="AG8" s="92" t="s">
        <v>1025</v>
      </c>
      <c r="AI8" s="508"/>
      <c r="AJ8" s="102" t="s">
        <v>331</v>
      </c>
      <c r="AK8" s="93" t="s">
        <v>1051</v>
      </c>
      <c r="AL8" s="93" t="s">
        <v>1052</v>
      </c>
    </row>
    <row r="9" spans="1:38">
      <c r="A9" s="331">
        <v>101</v>
      </c>
      <c r="B9" s="100" t="s">
        <v>1</v>
      </c>
      <c r="C9" s="98">
        <v>1721</v>
      </c>
      <c r="D9" s="98">
        <v>222</v>
      </c>
      <c r="E9" s="98">
        <v>1412</v>
      </c>
      <c r="F9" s="98">
        <v>87</v>
      </c>
      <c r="G9" s="98">
        <v>1721</v>
      </c>
      <c r="H9" s="98">
        <v>159</v>
      </c>
      <c r="I9" s="98">
        <v>1475</v>
      </c>
      <c r="J9" s="98">
        <v>87</v>
      </c>
      <c r="K9" s="98">
        <v>1721</v>
      </c>
      <c r="L9" s="98">
        <v>143</v>
      </c>
      <c r="M9" s="98">
        <v>1367</v>
      </c>
      <c r="N9" s="98">
        <v>211</v>
      </c>
      <c r="O9" s="157"/>
      <c r="P9" s="2" t="s">
        <v>1</v>
      </c>
      <c r="Q9" s="2">
        <v>1721</v>
      </c>
      <c r="R9" s="98">
        <v>354</v>
      </c>
      <c r="S9" s="103">
        <f>(R9/Q9)*100</f>
        <v>20.569436374201047</v>
      </c>
      <c r="T9" s="157"/>
      <c r="U9" s="100" t="s">
        <v>1</v>
      </c>
      <c r="V9" s="223">
        <v>1590</v>
      </c>
      <c r="W9" s="223">
        <v>1488</v>
      </c>
      <c r="X9" s="223">
        <v>95</v>
      </c>
      <c r="Y9" s="223">
        <v>7</v>
      </c>
      <c r="Z9" s="223">
        <v>1584</v>
      </c>
      <c r="AA9" s="223">
        <v>1468</v>
      </c>
      <c r="AB9" s="223">
        <v>103</v>
      </c>
      <c r="AC9" s="223">
        <v>13</v>
      </c>
      <c r="AD9" s="223">
        <v>1582</v>
      </c>
      <c r="AE9" s="223">
        <v>1422</v>
      </c>
      <c r="AF9" s="223">
        <v>133</v>
      </c>
      <c r="AG9" s="223">
        <v>27</v>
      </c>
      <c r="AI9" s="2" t="s">
        <v>1</v>
      </c>
      <c r="AJ9" s="2">
        <f>+AD9</f>
        <v>1582</v>
      </c>
      <c r="AK9" s="98">
        <f>+AF9+AG9</f>
        <v>160</v>
      </c>
      <c r="AL9" s="103">
        <f>+AK9/AJ9*100</f>
        <v>10.11378002528445</v>
      </c>
    </row>
    <row r="10" spans="1:38">
      <c r="A10" s="331">
        <v>102</v>
      </c>
      <c r="B10" s="100" t="s">
        <v>2</v>
      </c>
      <c r="C10" s="98">
        <v>143</v>
      </c>
      <c r="D10" s="98">
        <v>44</v>
      </c>
      <c r="E10" s="98">
        <v>93</v>
      </c>
      <c r="F10" s="98">
        <v>6</v>
      </c>
      <c r="G10" s="98">
        <v>143</v>
      </c>
      <c r="H10" s="98">
        <v>36</v>
      </c>
      <c r="I10" s="98">
        <v>97</v>
      </c>
      <c r="J10" s="98">
        <v>10</v>
      </c>
      <c r="K10" s="98">
        <v>143</v>
      </c>
      <c r="L10" s="98">
        <v>24</v>
      </c>
      <c r="M10" s="98">
        <v>96</v>
      </c>
      <c r="N10" s="98">
        <v>23</v>
      </c>
      <c r="O10" s="157"/>
      <c r="P10" s="2" t="s">
        <v>2</v>
      </c>
      <c r="Q10" s="2">
        <v>143</v>
      </c>
      <c r="R10" s="98">
        <v>47</v>
      </c>
      <c r="S10" s="103">
        <f t="shared" ref="S10:S73" si="0">(R10/Q10)*100</f>
        <v>32.867132867132867</v>
      </c>
      <c r="T10" s="157"/>
      <c r="U10" s="100" t="s">
        <v>2</v>
      </c>
      <c r="V10" s="223">
        <v>153</v>
      </c>
      <c r="W10" s="223">
        <v>145</v>
      </c>
      <c r="X10" s="223">
        <v>4</v>
      </c>
      <c r="Y10" s="223">
        <v>4</v>
      </c>
      <c r="Z10" s="223">
        <v>154</v>
      </c>
      <c r="AA10" s="223">
        <v>143</v>
      </c>
      <c r="AB10" s="223">
        <v>8</v>
      </c>
      <c r="AC10" s="223">
        <v>3</v>
      </c>
      <c r="AD10" s="223">
        <v>153</v>
      </c>
      <c r="AE10" s="223">
        <v>130</v>
      </c>
      <c r="AF10" s="223">
        <v>12</v>
      </c>
      <c r="AG10" s="223">
        <v>11</v>
      </c>
      <c r="AI10" s="2" t="s">
        <v>2</v>
      </c>
      <c r="AJ10" s="2">
        <f t="shared" ref="AJ10:AJ73" si="1">+AD10</f>
        <v>153</v>
      </c>
      <c r="AK10" s="98">
        <f t="shared" ref="AK10:AK73" si="2">+AF10+AG10</f>
        <v>23</v>
      </c>
      <c r="AL10" s="103">
        <f t="shared" ref="AL10:AL73" si="3">+AK10/AJ10*100</f>
        <v>15.032679738562091</v>
      </c>
    </row>
    <row r="11" spans="1:38" ht="15" customHeight="1">
      <c r="A11" s="331">
        <v>103</v>
      </c>
      <c r="B11" s="100" t="s">
        <v>3</v>
      </c>
      <c r="C11" s="98">
        <v>1632</v>
      </c>
      <c r="D11" s="98">
        <v>206</v>
      </c>
      <c r="E11" s="98">
        <v>1379</v>
      </c>
      <c r="F11" s="98">
        <v>47</v>
      </c>
      <c r="G11" s="98">
        <v>1632</v>
      </c>
      <c r="H11" s="98">
        <v>193</v>
      </c>
      <c r="I11" s="98">
        <v>1361</v>
      </c>
      <c r="J11" s="98">
        <v>78</v>
      </c>
      <c r="K11" s="98">
        <v>1632</v>
      </c>
      <c r="L11" s="98">
        <v>198</v>
      </c>
      <c r="M11" s="98">
        <v>1311</v>
      </c>
      <c r="N11" s="98">
        <v>123</v>
      </c>
      <c r="O11" s="157"/>
      <c r="P11" s="2" t="s">
        <v>3</v>
      </c>
      <c r="Q11" s="2">
        <v>1632</v>
      </c>
      <c r="R11" s="98">
        <v>321</v>
      </c>
      <c r="S11" s="103">
        <f t="shared" si="0"/>
        <v>19.669117647058822</v>
      </c>
      <c r="T11" s="157"/>
      <c r="U11" s="100" t="s">
        <v>3</v>
      </c>
      <c r="V11" s="223">
        <v>1698</v>
      </c>
      <c r="W11" s="223">
        <v>1609</v>
      </c>
      <c r="X11" s="223">
        <v>82</v>
      </c>
      <c r="Y11" s="223">
        <v>7</v>
      </c>
      <c r="Z11" s="223">
        <v>1679</v>
      </c>
      <c r="AA11" s="223">
        <v>1598</v>
      </c>
      <c r="AB11" s="223">
        <v>69</v>
      </c>
      <c r="AC11" s="223">
        <v>12</v>
      </c>
      <c r="AD11" s="223">
        <v>1673</v>
      </c>
      <c r="AE11" s="223">
        <v>1514</v>
      </c>
      <c r="AF11" s="223">
        <v>108</v>
      </c>
      <c r="AG11" s="223">
        <v>51</v>
      </c>
      <c r="AI11" s="2" t="s">
        <v>3</v>
      </c>
      <c r="AJ11" s="2">
        <f t="shared" si="1"/>
        <v>1673</v>
      </c>
      <c r="AK11" s="98">
        <f t="shared" si="2"/>
        <v>159</v>
      </c>
      <c r="AL11" s="103">
        <f t="shared" si="3"/>
        <v>9.5038852361028088</v>
      </c>
    </row>
    <row r="12" spans="1:38">
      <c r="A12" s="331">
        <v>104</v>
      </c>
      <c r="B12" s="100" t="s">
        <v>4</v>
      </c>
      <c r="C12" s="98">
        <v>460</v>
      </c>
      <c r="D12" s="98">
        <v>64</v>
      </c>
      <c r="E12" s="98">
        <v>377</v>
      </c>
      <c r="F12" s="98">
        <v>19</v>
      </c>
      <c r="G12" s="98">
        <v>460</v>
      </c>
      <c r="H12" s="98">
        <v>53</v>
      </c>
      <c r="I12" s="98">
        <v>387</v>
      </c>
      <c r="J12" s="98">
        <v>20</v>
      </c>
      <c r="K12" s="98">
        <v>460</v>
      </c>
      <c r="L12" s="98">
        <v>42</v>
      </c>
      <c r="M12" s="98">
        <v>360</v>
      </c>
      <c r="N12" s="98">
        <v>58</v>
      </c>
      <c r="O12" s="157"/>
      <c r="P12" s="2" t="s">
        <v>4</v>
      </c>
      <c r="Q12" s="2">
        <v>460</v>
      </c>
      <c r="R12" s="98">
        <v>100</v>
      </c>
      <c r="S12" s="103">
        <f t="shared" si="0"/>
        <v>21.739130434782609</v>
      </c>
      <c r="T12" s="157"/>
      <c r="U12" s="100" t="s">
        <v>4</v>
      </c>
      <c r="V12" s="223">
        <v>309</v>
      </c>
      <c r="W12" s="223">
        <v>286</v>
      </c>
      <c r="X12" s="223">
        <v>14</v>
      </c>
      <c r="Y12" s="223">
        <v>9</v>
      </c>
      <c r="Z12" s="223">
        <v>308</v>
      </c>
      <c r="AA12" s="223">
        <v>291</v>
      </c>
      <c r="AB12" s="223">
        <v>10</v>
      </c>
      <c r="AC12" s="223">
        <v>7</v>
      </c>
      <c r="AD12" s="223">
        <v>308</v>
      </c>
      <c r="AE12" s="223">
        <v>271</v>
      </c>
      <c r="AF12" s="223">
        <v>20</v>
      </c>
      <c r="AG12" s="223">
        <v>17</v>
      </c>
      <c r="AI12" s="2" t="s">
        <v>4</v>
      </c>
      <c r="AJ12" s="2">
        <f t="shared" si="1"/>
        <v>308</v>
      </c>
      <c r="AK12" s="98">
        <f t="shared" si="2"/>
        <v>37</v>
      </c>
      <c r="AL12" s="103">
        <f t="shared" si="3"/>
        <v>12.012987012987013</v>
      </c>
    </row>
    <row r="13" spans="1:38">
      <c r="A13" s="331">
        <v>105</v>
      </c>
      <c r="B13" s="100" t="s">
        <v>5</v>
      </c>
      <c r="C13" s="98">
        <v>283</v>
      </c>
      <c r="D13" s="98">
        <v>4</v>
      </c>
      <c r="E13" s="98">
        <v>259</v>
      </c>
      <c r="F13" s="98">
        <v>20</v>
      </c>
      <c r="G13" s="98">
        <v>283</v>
      </c>
      <c r="H13" s="98">
        <v>3</v>
      </c>
      <c r="I13" s="98">
        <v>265</v>
      </c>
      <c r="J13" s="98">
        <v>15</v>
      </c>
      <c r="K13" s="98">
        <v>283</v>
      </c>
      <c r="L13" s="98">
        <v>2</v>
      </c>
      <c r="M13" s="98">
        <v>240</v>
      </c>
      <c r="N13" s="98">
        <v>41</v>
      </c>
      <c r="O13" s="157"/>
      <c r="P13" s="2" t="s">
        <v>5</v>
      </c>
      <c r="Q13" s="2">
        <v>283</v>
      </c>
      <c r="R13" s="98">
        <v>43</v>
      </c>
      <c r="S13" s="103">
        <f t="shared" si="0"/>
        <v>15.19434628975265</v>
      </c>
      <c r="T13" s="157"/>
      <c r="U13" s="100" t="s">
        <v>5</v>
      </c>
      <c r="V13" s="223">
        <v>181</v>
      </c>
      <c r="W13" s="223">
        <v>176</v>
      </c>
      <c r="X13" s="223">
        <v>5</v>
      </c>
      <c r="Y13" s="223">
        <v>0</v>
      </c>
      <c r="Z13" s="223">
        <v>180</v>
      </c>
      <c r="AA13" s="223">
        <v>180</v>
      </c>
      <c r="AB13" s="223">
        <v>0</v>
      </c>
      <c r="AC13" s="223">
        <v>0</v>
      </c>
      <c r="AD13" s="223">
        <v>180</v>
      </c>
      <c r="AE13" s="223">
        <v>173</v>
      </c>
      <c r="AF13" s="223">
        <v>2</v>
      </c>
      <c r="AG13" s="223">
        <v>5</v>
      </c>
      <c r="AI13" s="2" t="s">
        <v>5</v>
      </c>
      <c r="AJ13" s="2">
        <f t="shared" si="1"/>
        <v>180</v>
      </c>
      <c r="AK13" s="98">
        <f t="shared" si="2"/>
        <v>7</v>
      </c>
      <c r="AL13" s="103">
        <f t="shared" si="3"/>
        <v>3.8888888888888888</v>
      </c>
    </row>
    <row r="14" spans="1:38">
      <c r="A14" s="331">
        <v>106</v>
      </c>
      <c r="B14" s="100" t="s">
        <v>6</v>
      </c>
      <c r="C14" s="98">
        <v>1089</v>
      </c>
      <c r="D14" s="98">
        <v>100</v>
      </c>
      <c r="E14" s="98">
        <v>925</v>
      </c>
      <c r="F14" s="98">
        <v>64</v>
      </c>
      <c r="G14" s="98">
        <v>1089</v>
      </c>
      <c r="H14" s="98">
        <v>119</v>
      </c>
      <c r="I14" s="98">
        <v>908</v>
      </c>
      <c r="J14" s="98">
        <v>62</v>
      </c>
      <c r="K14" s="98">
        <v>1089</v>
      </c>
      <c r="L14" s="98">
        <v>82</v>
      </c>
      <c r="M14" s="98">
        <v>907</v>
      </c>
      <c r="N14" s="98">
        <v>100</v>
      </c>
      <c r="O14" s="157"/>
      <c r="P14" s="2" t="s">
        <v>6</v>
      </c>
      <c r="Q14" s="2">
        <v>1089</v>
      </c>
      <c r="R14" s="98">
        <v>182</v>
      </c>
      <c r="S14" s="103">
        <f t="shared" si="0"/>
        <v>16.712580348943984</v>
      </c>
      <c r="T14" s="157"/>
      <c r="U14" s="100" t="s">
        <v>6</v>
      </c>
      <c r="V14" s="223">
        <v>990</v>
      </c>
      <c r="W14" s="223">
        <v>936</v>
      </c>
      <c r="X14" s="223">
        <v>50</v>
      </c>
      <c r="Y14" s="223">
        <v>4</v>
      </c>
      <c r="Z14" s="223">
        <v>989</v>
      </c>
      <c r="AA14" s="223">
        <v>888</v>
      </c>
      <c r="AB14" s="223">
        <v>95</v>
      </c>
      <c r="AC14" s="223">
        <v>6</v>
      </c>
      <c r="AD14" s="223">
        <v>988</v>
      </c>
      <c r="AE14" s="223">
        <v>810</v>
      </c>
      <c r="AF14" s="223">
        <v>135</v>
      </c>
      <c r="AG14" s="223">
        <v>43</v>
      </c>
      <c r="AI14" s="2" t="s">
        <v>6</v>
      </c>
      <c r="AJ14" s="2">
        <f t="shared" si="1"/>
        <v>988</v>
      </c>
      <c r="AK14" s="98">
        <f t="shared" si="2"/>
        <v>178</v>
      </c>
      <c r="AL14" s="103">
        <f t="shared" si="3"/>
        <v>18.016194331983808</v>
      </c>
    </row>
    <row r="15" spans="1:38">
      <c r="A15" s="331">
        <v>107</v>
      </c>
      <c r="B15" s="100" t="s">
        <v>7</v>
      </c>
      <c r="C15" s="98">
        <v>345</v>
      </c>
      <c r="D15" s="98">
        <v>12</v>
      </c>
      <c r="E15" s="98">
        <v>320</v>
      </c>
      <c r="F15" s="98">
        <v>13</v>
      </c>
      <c r="G15" s="98">
        <v>345</v>
      </c>
      <c r="H15" s="98">
        <v>18</v>
      </c>
      <c r="I15" s="98">
        <v>315</v>
      </c>
      <c r="J15" s="98">
        <v>12</v>
      </c>
      <c r="K15" s="98">
        <v>345</v>
      </c>
      <c r="L15" s="98">
        <v>16</v>
      </c>
      <c r="M15" s="98">
        <v>305</v>
      </c>
      <c r="N15" s="98">
        <v>24</v>
      </c>
      <c r="O15" s="157"/>
      <c r="P15" s="2" t="s">
        <v>7</v>
      </c>
      <c r="Q15" s="2">
        <v>345</v>
      </c>
      <c r="R15" s="98">
        <v>40</v>
      </c>
      <c r="S15" s="103">
        <f t="shared" si="0"/>
        <v>11.594202898550725</v>
      </c>
      <c r="T15" s="157"/>
      <c r="U15" s="100" t="s">
        <v>7</v>
      </c>
      <c r="V15" s="223">
        <v>225</v>
      </c>
      <c r="W15" s="223">
        <v>220</v>
      </c>
      <c r="X15" s="223">
        <v>5</v>
      </c>
      <c r="Y15" s="223">
        <v>0</v>
      </c>
      <c r="Z15" s="223">
        <v>225</v>
      </c>
      <c r="AA15" s="223">
        <v>220</v>
      </c>
      <c r="AB15" s="223">
        <v>5</v>
      </c>
      <c r="AC15" s="223">
        <v>0</v>
      </c>
      <c r="AD15" s="223">
        <v>225</v>
      </c>
      <c r="AE15" s="223">
        <v>212</v>
      </c>
      <c r="AF15" s="223">
        <v>8</v>
      </c>
      <c r="AG15" s="223">
        <v>5</v>
      </c>
      <c r="AI15" s="2" t="s">
        <v>7</v>
      </c>
      <c r="AJ15" s="2">
        <f t="shared" si="1"/>
        <v>225</v>
      </c>
      <c r="AK15" s="98">
        <f t="shared" si="2"/>
        <v>13</v>
      </c>
      <c r="AL15" s="103">
        <f t="shared" si="3"/>
        <v>5.7777777777777777</v>
      </c>
    </row>
    <row r="16" spans="1:38">
      <c r="A16" s="331">
        <v>108</v>
      </c>
      <c r="B16" s="100" t="s">
        <v>8</v>
      </c>
      <c r="C16" s="98">
        <v>890</v>
      </c>
      <c r="D16" s="98">
        <v>151</v>
      </c>
      <c r="E16" s="98">
        <v>692</v>
      </c>
      <c r="F16" s="98">
        <v>47</v>
      </c>
      <c r="G16" s="98">
        <v>890</v>
      </c>
      <c r="H16" s="98">
        <v>142</v>
      </c>
      <c r="I16" s="98">
        <v>691</v>
      </c>
      <c r="J16" s="98">
        <v>57</v>
      </c>
      <c r="K16" s="98">
        <v>890</v>
      </c>
      <c r="L16" s="98">
        <v>95</v>
      </c>
      <c r="M16" s="98">
        <v>646</v>
      </c>
      <c r="N16" s="98">
        <v>149</v>
      </c>
      <c r="O16" s="157"/>
      <c r="P16" s="2" t="s">
        <v>8</v>
      </c>
      <c r="Q16" s="2">
        <v>890</v>
      </c>
      <c r="R16" s="98">
        <v>244</v>
      </c>
      <c r="S16" s="103">
        <f t="shared" si="0"/>
        <v>27.415730337078653</v>
      </c>
      <c r="T16" s="157"/>
      <c r="U16" s="100" t="s">
        <v>8</v>
      </c>
      <c r="V16" s="223">
        <v>728</v>
      </c>
      <c r="W16" s="223">
        <v>676</v>
      </c>
      <c r="X16" s="223">
        <v>48</v>
      </c>
      <c r="Y16" s="223">
        <v>4</v>
      </c>
      <c r="Z16" s="223">
        <v>726</v>
      </c>
      <c r="AA16" s="223">
        <v>635</v>
      </c>
      <c r="AB16" s="223">
        <v>84</v>
      </c>
      <c r="AC16" s="223">
        <v>7</v>
      </c>
      <c r="AD16" s="223">
        <v>726</v>
      </c>
      <c r="AE16" s="223">
        <v>588</v>
      </c>
      <c r="AF16" s="223">
        <v>110</v>
      </c>
      <c r="AG16" s="223">
        <v>28</v>
      </c>
      <c r="AI16" s="2" t="s">
        <v>8</v>
      </c>
      <c r="AJ16" s="2">
        <f t="shared" si="1"/>
        <v>726</v>
      </c>
      <c r="AK16" s="98">
        <f t="shared" si="2"/>
        <v>138</v>
      </c>
      <c r="AL16" s="103">
        <f t="shared" si="3"/>
        <v>19.008264462809919</v>
      </c>
    </row>
    <row r="17" spans="1:38">
      <c r="A17" s="331">
        <v>109</v>
      </c>
      <c r="B17" s="100" t="s">
        <v>9</v>
      </c>
      <c r="C17" s="98">
        <v>205</v>
      </c>
      <c r="D17" s="98">
        <v>12</v>
      </c>
      <c r="E17" s="98">
        <v>179</v>
      </c>
      <c r="F17" s="98">
        <v>14</v>
      </c>
      <c r="G17" s="98">
        <v>205</v>
      </c>
      <c r="H17" s="98">
        <v>6</v>
      </c>
      <c r="I17" s="98">
        <v>184</v>
      </c>
      <c r="J17" s="98">
        <v>15</v>
      </c>
      <c r="K17" s="98">
        <v>205</v>
      </c>
      <c r="L17" s="98">
        <v>8</v>
      </c>
      <c r="M17" s="98">
        <v>166</v>
      </c>
      <c r="N17" s="98">
        <v>31</v>
      </c>
      <c r="O17" s="157"/>
      <c r="P17" s="2" t="s">
        <v>9</v>
      </c>
      <c r="Q17" s="2">
        <v>205</v>
      </c>
      <c r="R17" s="98">
        <v>39</v>
      </c>
      <c r="S17" s="103">
        <f t="shared" si="0"/>
        <v>19.024390243902438</v>
      </c>
      <c r="T17" s="157"/>
      <c r="U17" s="100" t="s">
        <v>9</v>
      </c>
      <c r="V17" s="223">
        <v>235</v>
      </c>
      <c r="W17" s="223">
        <v>234</v>
      </c>
      <c r="X17" s="223">
        <v>1</v>
      </c>
      <c r="Y17" s="223">
        <v>0</v>
      </c>
      <c r="Z17" s="223">
        <v>235</v>
      </c>
      <c r="AA17" s="223">
        <v>227</v>
      </c>
      <c r="AB17" s="223">
        <v>6</v>
      </c>
      <c r="AC17" s="223">
        <v>2</v>
      </c>
      <c r="AD17" s="223">
        <v>235</v>
      </c>
      <c r="AE17" s="223">
        <v>205</v>
      </c>
      <c r="AF17" s="223">
        <v>14</v>
      </c>
      <c r="AG17" s="223">
        <v>16</v>
      </c>
      <c r="AI17" s="2" t="s">
        <v>9</v>
      </c>
      <c r="AJ17" s="2">
        <f t="shared" si="1"/>
        <v>235</v>
      </c>
      <c r="AK17" s="98">
        <f t="shared" si="2"/>
        <v>30</v>
      </c>
      <c r="AL17" s="103">
        <f t="shared" si="3"/>
        <v>12.76595744680851</v>
      </c>
    </row>
    <row r="18" spans="1:38">
      <c r="A18" s="331">
        <v>110</v>
      </c>
      <c r="B18" s="100" t="s">
        <v>10</v>
      </c>
      <c r="C18" s="98">
        <v>448</v>
      </c>
      <c r="D18" s="98">
        <v>28</v>
      </c>
      <c r="E18" s="98">
        <v>382</v>
      </c>
      <c r="F18" s="98">
        <v>38</v>
      </c>
      <c r="G18" s="98">
        <v>448</v>
      </c>
      <c r="H18" s="98">
        <v>22</v>
      </c>
      <c r="I18" s="98">
        <v>381</v>
      </c>
      <c r="J18" s="98">
        <v>45</v>
      </c>
      <c r="K18" s="98">
        <v>448</v>
      </c>
      <c r="L18" s="98">
        <v>8</v>
      </c>
      <c r="M18" s="98">
        <v>321</v>
      </c>
      <c r="N18" s="98">
        <v>119</v>
      </c>
      <c r="O18" s="157"/>
      <c r="P18" s="2" t="s">
        <v>10</v>
      </c>
      <c r="Q18" s="2">
        <v>448</v>
      </c>
      <c r="R18" s="98">
        <v>127</v>
      </c>
      <c r="S18" s="103">
        <f t="shared" si="0"/>
        <v>28.348214285714285</v>
      </c>
      <c r="T18" s="157"/>
      <c r="U18" s="100" t="s">
        <v>10</v>
      </c>
      <c r="V18" s="223">
        <v>461</v>
      </c>
      <c r="W18" s="223">
        <v>441</v>
      </c>
      <c r="X18" s="223">
        <v>15</v>
      </c>
      <c r="Y18" s="223">
        <v>5</v>
      </c>
      <c r="Z18" s="223">
        <v>461</v>
      </c>
      <c r="AA18" s="223">
        <v>437</v>
      </c>
      <c r="AB18" s="223">
        <v>18</v>
      </c>
      <c r="AC18" s="223">
        <v>6</v>
      </c>
      <c r="AD18" s="223">
        <v>460</v>
      </c>
      <c r="AE18" s="223">
        <v>364</v>
      </c>
      <c r="AF18" s="223">
        <v>54</v>
      </c>
      <c r="AG18" s="223">
        <v>42</v>
      </c>
      <c r="AI18" s="2" t="s">
        <v>10</v>
      </c>
      <c r="AJ18" s="2">
        <f t="shared" si="1"/>
        <v>460</v>
      </c>
      <c r="AK18" s="98">
        <f t="shared" si="2"/>
        <v>96</v>
      </c>
      <c r="AL18" s="103">
        <f t="shared" si="3"/>
        <v>20.869565217391305</v>
      </c>
    </row>
    <row r="19" spans="1:38" ht="15" customHeight="1">
      <c r="A19" s="331">
        <v>111</v>
      </c>
      <c r="B19" s="100" t="s">
        <v>11</v>
      </c>
      <c r="C19" s="98">
        <v>247</v>
      </c>
      <c r="D19" s="98">
        <v>36</v>
      </c>
      <c r="E19" s="98">
        <v>187</v>
      </c>
      <c r="F19" s="98">
        <v>24</v>
      </c>
      <c r="G19" s="98">
        <v>247</v>
      </c>
      <c r="H19" s="98">
        <v>30</v>
      </c>
      <c r="I19" s="98">
        <v>208</v>
      </c>
      <c r="J19" s="98">
        <v>9</v>
      </c>
      <c r="K19" s="98">
        <v>247</v>
      </c>
      <c r="L19" s="98">
        <v>20</v>
      </c>
      <c r="M19" s="98">
        <v>190</v>
      </c>
      <c r="N19" s="98">
        <v>37</v>
      </c>
      <c r="O19" s="157"/>
      <c r="P19" s="2" t="s">
        <v>11</v>
      </c>
      <c r="Q19" s="2">
        <v>247</v>
      </c>
      <c r="R19" s="98">
        <v>57</v>
      </c>
      <c r="S19" s="103">
        <f t="shared" si="0"/>
        <v>23.076923076923077</v>
      </c>
      <c r="T19" s="157"/>
      <c r="U19" s="100" t="s">
        <v>11</v>
      </c>
      <c r="V19" s="223">
        <v>266</v>
      </c>
      <c r="W19" s="223">
        <v>259</v>
      </c>
      <c r="X19" s="223">
        <v>3</v>
      </c>
      <c r="Y19" s="223">
        <v>4</v>
      </c>
      <c r="Z19" s="223">
        <v>266</v>
      </c>
      <c r="AA19" s="223">
        <v>184</v>
      </c>
      <c r="AB19" s="223">
        <v>79</v>
      </c>
      <c r="AC19" s="223">
        <v>2</v>
      </c>
      <c r="AD19" s="223">
        <v>266</v>
      </c>
      <c r="AE19" s="223">
        <v>233</v>
      </c>
      <c r="AF19" s="223">
        <v>19</v>
      </c>
      <c r="AG19" s="223">
        <v>14</v>
      </c>
      <c r="AI19" s="2" t="s">
        <v>11</v>
      </c>
      <c r="AJ19" s="2">
        <f t="shared" si="1"/>
        <v>266</v>
      </c>
      <c r="AK19" s="98">
        <f t="shared" si="2"/>
        <v>33</v>
      </c>
      <c r="AL19" s="103">
        <f t="shared" si="3"/>
        <v>12.406015037593985</v>
      </c>
    </row>
    <row r="20" spans="1:38">
      <c r="A20" s="331">
        <v>112</v>
      </c>
      <c r="B20" s="100" t="s">
        <v>12</v>
      </c>
      <c r="C20" s="98">
        <v>385</v>
      </c>
      <c r="D20" s="98">
        <v>38</v>
      </c>
      <c r="E20" s="98">
        <v>329</v>
      </c>
      <c r="F20" s="98">
        <v>18</v>
      </c>
      <c r="G20" s="98">
        <v>385</v>
      </c>
      <c r="H20" s="98">
        <v>19</v>
      </c>
      <c r="I20" s="98">
        <v>351</v>
      </c>
      <c r="J20" s="98">
        <v>15</v>
      </c>
      <c r="K20" s="98">
        <v>385</v>
      </c>
      <c r="L20" s="98">
        <v>7</v>
      </c>
      <c r="M20" s="98">
        <v>364</v>
      </c>
      <c r="N20" s="98">
        <v>14</v>
      </c>
      <c r="O20" s="157"/>
      <c r="P20" s="2" t="s">
        <v>12</v>
      </c>
      <c r="Q20" s="2">
        <v>385</v>
      </c>
      <c r="R20" s="98">
        <v>21</v>
      </c>
      <c r="S20" s="103">
        <f t="shared" si="0"/>
        <v>5.4545454545454541</v>
      </c>
      <c r="T20" s="157"/>
      <c r="U20" s="100" t="s">
        <v>12</v>
      </c>
      <c r="V20" s="223">
        <v>398</v>
      </c>
      <c r="W20" s="223">
        <v>385</v>
      </c>
      <c r="X20" s="223">
        <v>11</v>
      </c>
      <c r="Y20" s="223">
        <v>2</v>
      </c>
      <c r="Z20" s="223">
        <v>395</v>
      </c>
      <c r="AA20" s="223">
        <v>384</v>
      </c>
      <c r="AB20" s="223">
        <v>9</v>
      </c>
      <c r="AC20" s="223">
        <v>2</v>
      </c>
      <c r="AD20" s="223">
        <v>395</v>
      </c>
      <c r="AE20" s="223">
        <v>348</v>
      </c>
      <c r="AF20" s="223">
        <v>45</v>
      </c>
      <c r="AG20" s="223">
        <v>2</v>
      </c>
      <c r="AI20" s="2" t="s">
        <v>12</v>
      </c>
      <c r="AJ20" s="2">
        <f t="shared" si="1"/>
        <v>395</v>
      </c>
      <c r="AK20" s="98">
        <f t="shared" si="2"/>
        <v>47</v>
      </c>
      <c r="AL20" s="103">
        <f t="shared" si="3"/>
        <v>11.898734177215189</v>
      </c>
    </row>
    <row r="21" spans="1:38">
      <c r="A21" s="331">
        <v>113</v>
      </c>
      <c r="B21" s="100" t="s">
        <v>13</v>
      </c>
      <c r="C21" s="98">
        <v>356</v>
      </c>
      <c r="D21" s="98">
        <v>76</v>
      </c>
      <c r="E21" s="98">
        <v>263</v>
      </c>
      <c r="F21" s="98">
        <v>17</v>
      </c>
      <c r="G21" s="98">
        <v>356</v>
      </c>
      <c r="H21" s="98">
        <v>49</v>
      </c>
      <c r="I21" s="98">
        <v>284</v>
      </c>
      <c r="J21" s="98">
        <v>23</v>
      </c>
      <c r="K21" s="98">
        <v>356</v>
      </c>
      <c r="L21" s="98">
        <v>47</v>
      </c>
      <c r="M21" s="98">
        <v>246</v>
      </c>
      <c r="N21" s="98">
        <v>63</v>
      </c>
      <c r="O21" s="157"/>
      <c r="P21" s="2" t="s">
        <v>13</v>
      </c>
      <c r="Q21" s="2">
        <v>356</v>
      </c>
      <c r="R21" s="98">
        <v>110</v>
      </c>
      <c r="S21" s="103">
        <f t="shared" si="0"/>
        <v>30.898876404494381</v>
      </c>
      <c r="T21" s="157"/>
      <c r="U21" s="100" t="s">
        <v>13</v>
      </c>
      <c r="V21" s="223">
        <v>381</v>
      </c>
      <c r="W21" s="223">
        <v>371</v>
      </c>
      <c r="X21" s="223">
        <v>10</v>
      </c>
      <c r="Y21" s="223">
        <v>0</v>
      </c>
      <c r="Z21" s="223">
        <v>381</v>
      </c>
      <c r="AA21" s="223">
        <v>353</v>
      </c>
      <c r="AB21" s="223">
        <v>24</v>
      </c>
      <c r="AC21" s="223">
        <v>4</v>
      </c>
      <c r="AD21" s="223">
        <v>381</v>
      </c>
      <c r="AE21" s="223">
        <v>340</v>
      </c>
      <c r="AF21" s="223">
        <v>33</v>
      </c>
      <c r="AG21" s="223">
        <v>8</v>
      </c>
      <c r="AI21" s="2" t="s">
        <v>13</v>
      </c>
      <c r="AJ21" s="2">
        <f t="shared" si="1"/>
        <v>381</v>
      </c>
      <c r="AK21" s="98">
        <f t="shared" si="2"/>
        <v>41</v>
      </c>
      <c r="AL21" s="103">
        <f t="shared" si="3"/>
        <v>10.761154855643044</v>
      </c>
    </row>
    <row r="22" spans="1:38">
      <c r="A22" s="331">
        <v>114</v>
      </c>
      <c r="B22" s="100" t="s">
        <v>14</v>
      </c>
      <c r="C22" s="98">
        <v>194</v>
      </c>
      <c r="D22" s="98">
        <v>26</v>
      </c>
      <c r="E22" s="98">
        <v>160</v>
      </c>
      <c r="F22" s="98">
        <v>8</v>
      </c>
      <c r="G22" s="98">
        <v>194</v>
      </c>
      <c r="H22" s="98">
        <v>29</v>
      </c>
      <c r="I22" s="98">
        <v>162</v>
      </c>
      <c r="J22" s="98">
        <v>3</v>
      </c>
      <c r="K22" s="98">
        <v>194</v>
      </c>
      <c r="L22" s="98">
        <v>18</v>
      </c>
      <c r="M22" s="98">
        <v>157</v>
      </c>
      <c r="N22" s="98">
        <v>19</v>
      </c>
      <c r="O22" s="157"/>
      <c r="P22" s="2" t="s">
        <v>14</v>
      </c>
      <c r="Q22" s="2">
        <v>194</v>
      </c>
      <c r="R22" s="98">
        <v>37</v>
      </c>
      <c r="S22" s="103">
        <f t="shared" si="0"/>
        <v>19.072164948453608</v>
      </c>
      <c r="T22" s="157"/>
      <c r="U22" s="100" t="s">
        <v>14</v>
      </c>
      <c r="V22" s="223">
        <v>170</v>
      </c>
      <c r="W22" s="223">
        <v>163</v>
      </c>
      <c r="X22" s="223">
        <v>6</v>
      </c>
      <c r="Y22" s="223">
        <v>1</v>
      </c>
      <c r="Z22" s="223">
        <v>168</v>
      </c>
      <c r="AA22" s="223">
        <v>158</v>
      </c>
      <c r="AB22" s="223">
        <v>10</v>
      </c>
      <c r="AC22" s="223">
        <v>0</v>
      </c>
      <c r="AD22" s="223">
        <v>168</v>
      </c>
      <c r="AE22" s="223">
        <v>147</v>
      </c>
      <c r="AF22" s="223">
        <v>11</v>
      </c>
      <c r="AG22" s="223">
        <v>10</v>
      </c>
      <c r="AI22" s="2" t="s">
        <v>14</v>
      </c>
      <c r="AJ22" s="2">
        <f t="shared" si="1"/>
        <v>168</v>
      </c>
      <c r="AK22" s="98">
        <f t="shared" si="2"/>
        <v>21</v>
      </c>
      <c r="AL22" s="103">
        <f t="shared" si="3"/>
        <v>12.5</v>
      </c>
    </row>
    <row r="23" spans="1:38" ht="15" customHeight="1">
      <c r="A23" s="331">
        <v>115</v>
      </c>
      <c r="B23" s="100" t="s">
        <v>15</v>
      </c>
      <c r="C23" s="98">
        <v>52</v>
      </c>
      <c r="D23" s="98">
        <v>3</v>
      </c>
      <c r="E23" s="98">
        <v>47</v>
      </c>
      <c r="F23" s="98">
        <v>2</v>
      </c>
      <c r="G23" s="98">
        <v>52</v>
      </c>
      <c r="H23" s="98">
        <v>4</v>
      </c>
      <c r="I23" s="98">
        <v>46</v>
      </c>
      <c r="J23" s="98">
        <v>2</v>
      </c>
      <c r="K23" s="98">
        <v>52</v>
      </c>
      <c r="L23" s="98">
        <v>1</v>
      </c>
      <c r="M23" s="98">
        <v>42</v>
      </c>
      <c r="N23" s="98">
        <v>9</v>
      </c>
      <c r="O23" s="157"/>
      <c r="P23" s="2" t="s">
        <v>15</v>
      </c>
      <c r="Q23" s="2">
        <v>52</v>
      </c>
      <c r="R23" s="98">
        <v>10</v>
      </c>
      <c r="S23" s="103">
        <f t="shared" si="0"/>
        <v>19.230769230769234</v>
      </c>
      <c r="T23" s="157"/>
      <c r="U23" s="100" t="s">
        <v>15</v>
      </c>
      <c r="V23" s="223">
        <v>178</v>
      </c>
      <c r="W23" s="223">
        <v>175</v>
      </c>
      <c r="X23" s="223">
        <v>2</v>
      </c>
      <c r="Y23" s="223">
        <v>1</v>
      </c>
      <c r="Z23" s="223">
        <v>178</v>
      </c>
      <c r="AA23" s="223">
        <v>163</v>
      </c>
      <c r="AB23" s="223">
        <v>11</v>
      </c>
      <c r="AC23" s="223">
        <v>4</v>
      </c>
      <c r="AD23" s="223">
        <v>178</v>
      </c>
      <c r="AE23" s="223">
        <v>157</v>
      </c>
      <c r="AF23" s="223">
        <v>13</v>
      </c>
      <c r="AG23" s="223">
        <v>8</v>
      </c>
      <c r="AI23" s="2" t="s">
        <v>15</v>
      </c>
      <c r="AJ23" s="2">
        <f t="shared" si="1"/>
        <v>178</v>
      </c>
      <c r="AK23" s="98">
        <f t="shared" si="2"/>
        <v>21</v>
      </c>
      <c r="AL23" s="103">
        <f t="shared" si="3"/>
        <v>11.797752808988763</v>
      </c>
    </row>
    <row r="24" spans="1:38">
      <c r="A24" s="331">
        <v>116</v>
      </c>
      <c r="B24" s="100" t="s">
        <v>83</v>
      </c>
      <c r="C24" s="98">
        <v>39</v>
      </c>
      <c r="D24" s="98">
        <v>4</v>
      </c>
      <c r="E24" s="98">
        <v>35</v>
      </c>
      <c r="F24" s="98">
        <v>0</v>
      </c>
      <c r="G24" s="98">
        <v>39</v>
      </c>
      <c r="H24" s="98">
        <v>6</v>
      </c>
      <c r="I24" s="98">
        <v>33</v>
      </c>
      <c r="J24" s="98">
        <v>0</v>
      </c>
      <c r="K24" s="98">
        <v>39</v>
      </c>
      <c r="L24" s="98">
        <v>5</v>
      </c>
      <c r="M24" s="98">
        <v>34</v>
      </c>
      <c r="N24" s="98">
        <v>0</v>
      </c>
      <c r="O24" s="157"/>
      <c r="P24" s="2" t="s">
        <v>83</v>
      </c>
      <c r="Q24" s="2">
        <v>39</v>
      </c>
      <c r="R24" s="98">
        <v>5</v>
      </c>
      <c r="S24" s="103">
        <f t="shared" si="0"/>
        <v>12.820512820512819</v>
      </c>
      <c r="T24" s="157"/>
      <c r="U24" s="100" t="s">
        <v>83</v>
      </c>
      <c r="V24" s="223">
        <v>49</v>
      </c>
      <c r="W24" s="223">
        <v>48</v>
      </c>
      <c r="X24" s="223">
        <v>1</v>
      </c>
      <c r="Y24" s="223">
        <v>0</v>
      </c>
      <c r="Z24" s="223">
        <v>49</v>
      </c>
      <c r="AA24" s="223">
        <v>48</v>
      </c>
      <c r="AB24" s="223">
        <v>1</v>
      </c>
      <c r="AC24" s="223">
        <v>0</v>
      </c>
      <c r="AD24" s="223">
        <v>49</v>
      </c>
      <c r="AE24" s="223">
        <v>48</v>
      </c>
      <c r="AF24" s="223">
        <v>1</v>
      </c>
      <c r="AG24" s="223">
        <v>0</v>
      </c>
      <c r="AI24" s="2" t="s">
        <v>83</v>
      </c>
      <c r="AJ24" s="2">
        <f t="shared" si="1"/>
        <v>49</v>
      </c>
      <c r="AK24" s="98">
        <f t="shared" si="2"/>
        <v>1</v>
      </c>
      <c r="AL24" s="103">
        <f t="shared" si="3"/>
        <v>2.0408163265306123</v>
      </c>
    </row>
    <row r="25" spans="1:38">
      <c r="A25" s="331">
        <v>117</v>
      </c>
      <c r="B25" s="100" t="s">
        <v>17</v>
      </c>
      <c r="C25" s="98">
        <v>204</v>
      </c>
      <c r="D25" s="98">
        <v>3</v>
      </c>
      <c r="E25" s="98">
        <v>197</v>
      </c>
      <c r="F25" s="98">
        <v>4</v>
      </c>
      <c r="G25" s="98">
        <v>204</v>
      </c>
      <c r="H25" s="98">
        <v>2</v>
      </c>
      <c r="I25" s="98">
        <v>189</v>
      </c>
      <c r="J25" s="98">
        <v>13</v>
      </c>
      <c r="K25" s="98">
        <v>204</v>
      </c>
      <c r="L25" s="98">
        <v>3</v>
      </c>
      <c r="M25" s="98">
        <v>148</v>
      </c>
      <c r="N25" s="98">
        <v>53</v>
      </c>
      <c r="O25" s="157"/>
      <c r="P25" s="2" t="s">
        <v>17</v>
      </c>
      <c r="Q25" s="2">
        <v>204</v>
      </c>
      <c r="R25" s="98">
        <v>56</v>
      </c>
      <c r="S25" s="103">
        <f t="shared" si="0"/>
        <v>27.450980392156865</v>
      </c>
      <c r="T25" s="157"/>
      <c r="U25" s="100" t="s">
        <v>17</v>
      </c>
      <c r="V25" s="223">
        <v>115</v>
      </c>
      <c r="W25" s="223">
        <v>109</v>
      </c>
      <c r="X25" s="223">
        <v>6</v>
      </c>
      <c r="Y25" s="223">
        <v>0</v>
      </c>
      <c r="Z25" s="223">
        <v>110</v>
      </c>
      <c r="AA25" s="223">
        <v>108</v>
      </c>
      <c r="AB25" s="223">
        <v>2</v>
      </c>
      <c r="AC25" s="223">
        <v>0</v>
      </c>
      <c r="AD25" s="223">
        <v>110</v>
      </c>
      <c r="AE25" s="223">
        <v>95</v>
      </c>
      <c r="AF25" s="223">
        <v>12</v>
      </c>
      <c r="AG25" s="223">
        <v>1</v>
      </c>
      <c r="AI25" s="2" t="s">
        <v>17</v>
      </c>
      <c r="AJ25" s="2">
        <f t="shared" si="1"/>
        <v>110</v>
      </c>
      <c r="AK25" s="98">
        <f t="shared" si="2"/>
        <v>13</v>
      </c>
      <c r="AL25" s="103">
        <f t="shared" si="3"/>
        <v>11.818181818181818</v>
      </c>
    </row>
    <row r="26" spans="1:38">
      <c r="A26" s="331">
        <v>118</v>
      </c>
      <c r="B26" s="100" t="s">
        <v>18</v>
      </c>
      <c r="C26" s="98">
        <v>375</v>
      </c>
      <c r="D26" s="98">
        <v>21</v>
      </c>
      <c r="E26" s="98">
        <v>343</v>
      </c>
      <c r="F26" s="98">
        <v>11</v>
      </c>
      <c r="G26" s="98">
        <v>375</v>
      </c>
      <c r="H26" s="98">
        <v>21</v>
      </c>
      <c r="I26" s="98">
        <v>340</v>
      </c>
      <c r="J26" s="98">
        <v>14</v>
      </c>
      <c r="K26" s="98">
        <v>375</v>
      </c>
      <c r="L26" s="98">
        <v>8</v>
      </c>
      <c r="M26" s="98">
        <v>327</v>
      </c>
      <c r="N26" s="98">
        <v>40</v>
      </c>
      <c r="O26" s="157"/>
      <c r="P26" s="2" t="s">
        <v>18</v>
      </c>
      <c r="Q26" s="2">
        <v>375</v>
      </c>
      <c r="R26" s="98">
        <v>48</v>
      </c>
      <c r="S26" s="103">
        <f t="shared" si="0"/>
        <v>12.8</v>
      </c>
      <c r="T26" s="157"/>
      <c r="U26" s="100" t="s">
        <v>18</v>
      </c>
      <c r="V26" s="223">
        <v>304</v>
      </c>
      <c r="W26" s="223">
        <v>296</v>
      </c>
      <c r="X26" s="223">
        <v>3</v>
      </c>
      <c r="Y26" s="223">
        <v>5</v>
      </c>
      <c r="Z26" s="223">
        <v>304</v>
      </c>
      <c r="AA26" s="223">
        <v>296</v>
      </c>
      <c r="AB26" s="223">
        <v>3</v>
      </c>
      <c r="AC26" s="223">
        <v>5</v>
      </c>
      <c r="AD26" s="223">
        <v>304</v>
      </c>
      <c r="AE26" s="223">
        <v>278</v>
      </c>
      <c r="AF26" s="223">
        <v>9</v>
      </c>
      <c r="AG26" s="223">
        <v>17</v>
      </c>
      <c r="AI26" s="2" t="s">
        <v>18</v>
      </c>
      <c r="AJ26" s="2">
        <f t="shared" si="1"/>
        <v>304</v>
      </c>
      <c r="AK26" s="98">
        <f t="shared" si="2"/>
        <v>26</v>
      </c>
      <c r="AL26" s="103">
        <f t="shared" si="3"/>
        <v>8.5526315789473681</v>
      </c>
    </row>
    <row r="27" spans="1:38" ht="15" customHeight="1">
      <c r="A27" s="331">
        <v>119</v>
      </c>
      <c r="B27" s="100" t="s">
        <v>19</v>
      </c>
      <c r="C27" s="98">
        <v>4358</v>
      </c>
      <c r="D27" s="98">
        <v>1384</v>
      </c>
      <c r="E27" s="98">
        <v>2812</v>
      </c>
      <c r="F27" s="98">
        <v>162</v>
      </c>
      <c r="G27" s="98">
        <v>4358</v>
      </c>
      <c r="H27" s="98">
        <v>1213</v>
      </c>
      <c r="I27" s="98">
        <v>2947</v>
      </c>
      <c r="J27" s="98">
        <v>198</v>
      </c>
      <c r="K27" s="98">
        <v>4358</v>
      </c>
      <c r="L27" s="98">
        <v>918</v>
      </c>
      <c r="M27" s="98">
        <v>2878</v>
      </c>
      <c r="N27" s="98">
        <v>562</v>
      </c>
      <c r="O27" s="157"/>
      <c r="P27" s="2" t="s">
        <v>19</v>
      </c>
      <c r="Q27" s="2">
        <v>4358</v>
      </c>
      <c r="R27" s="98">
        <v>1480</v>
      </c>
      <c r="S27" s="103">
        <f t="shared" si="0"/>
        <v>33.960532354290955</v>
      </c>
      <c r="T27" s="157"/>
      <c r="U27" s="100" t="s">
        <v>19</v>
      </c>
      <c r="V27" s="223">
        <v>2737</v>
      </c>
      <c r="W27" s="223">
        <v>2690</v>
      </c>
      <c r="X27" s="223">
        <v>40</v>
      </c>
      <c r="Y27" s="223">
        <v>7</v>
      </c>
      <c r="Z27" s="223">
        <v>2735</v>
      </c>
      <c r="AA27" s="223">
        <v>2638</v>
      </c>
      <c r="AB27" s="223">
        <v>86</v>
      </c>
      <c r="AC27" s="223">
        <v>11</v>
      </c>
      <c r="AD27" s="223">
        <v>2734</v>
      </c>
      <c r="AE27" s="223">
        <v>2396</v>
      </c>
      <c r="AF27" s="223">
        <v>192</v>
      </c>
      <c r="AG27" s="223">
        <v>146</v>
      </c>
      <c r="AI27" s="2" t="s">
        <v>19</v>
      </c>
      <c r="AJ27" s="2">
        <f t="shared" si="1"/>
        <v>2734</v>
      </c>
      <c r="AK27" s="98">
        <f t="shared" si="2"/>
        <v>338</v>
      </c>
      <c r="AL27" s="103">
        <f t="shared" si="3"/>
        <v>12.362838332114119</v>
      </c>
    </row>
    <row r="28" spans="1:38" ht="12.75" customHeight="1">
      <c r="A28" s="331">
        <v>120</v>
      </c>
      <c r="B28" s="100" t="s">
        <v>20</v>
      </c>
      <c r="C28" s="98">
        <v>314</v>
      </c>
      <c r="D28" s="98">
        <v>23</v>
      </c>
      <c r="E28" s="98">
        <v>256</v>
      </c>
      <c r="F28" s="98">
        <v>35</v>
      </c>
      <c r="G28" s="98">
        <v>314</v>
      </c>
      <c r="H28" s="98">
        <v>25</v>
      </c>
      <c r="I28" s="98">
        <v>264</v>
      </c>
      <c r="J28" s="98">
        <v>25</v>
      </c>
      <c r="K28" s="98">
        <v>314</v>
      </c>
      <c r="L28" s="98">
        <v>13</v>
      </c>
      <c r="M28" s="98">
        <v>242</v>
      </c>
      <c r="N28" s="98">
        <v>59</v>
      </c>
      <c r="O28" s="157"/>
      <c r="P28" s="2" t="s">
        <v>20</v>
      </c>
      <c r="Q28" s="2">
        <v>314</v>
      </c>
      <c r="R28" s="98">
        <v>72</v>
      </c>
      <c r="S28" s="103">
        <f t="shared" si="0"/>
        <v>22.929936305732486</v>
      </c>
      <c r="T28" s="157"/>
      <c r="U28" s="100" t="s">
        <v>20</v>
      </c>
      <c r="V28" s="223">
        <v>211</v>
      </c>
      <c r="W28" s="223">
        <v>198</v>
      </c>
      <c r="X28" s="223">
        <v>11</v>
      </c>
      <c r="Y28" s="223">
        <v>2</v>
      </c>
      <c r="Z28" s="223">
        <v>202</v>
      </c>
      <c r="AA28" s="223">
        <v>196</v>
      </c>
      <c r="AB28" s="223">
        <v>5</v>
      </c>
      <c r="AC28" s="223">
        <v>1</v>
      </c>
      <c r="AD28" s="223">
        <v>203</v>
      </c>
      <c r="AE28" s="223">
        <v>186</v>
      </c>
      <c r="AF28" s="223">
        <v>10</v>
      </c>
      <c r="AG28" s="223">
        <v>7</v>
      </c>
      <c r="AI28" s="2" t="s">
        <v>20</v>
      </c>
      <c r="AJ28" s="2">
        <f t="shared" si="1"/>
        <v>203</v>
      </c>
      <c r="AK28" s="98">
        <f t="shared" si="2"/>
        <v>17</v>
      </c>
      <c r="AL28" s="103">
        <f t="shared" si="3"/>
        <v>8.3743842364532011</v>
      </c>
    </row>
    <row r="29" spans="1:38">
      <c r="A29" s="331">
        <v>201</v>
      </c>
      <c r="B29" s="100" t="s">
        <v>21</v>
      </c>
      <c r="C29" s="98">
        <v>1439</v>
      </c>
      <c r="D29" s="98">
        <v>492</v>
      </c>
      <c r="E29" s="98">
        <v>909</v>
      </c>
      <c r="F29" s="98">
        <v>38</v>
      </c>
      <c r="G29" s="98">
        <v>1439</v>
      </c>
      <c r="H29" s="98">
        <v>484</v>
      </c>
      <c r="I29" s="98">
        <v>904</v>
      </c>
      <c r="J29" s="98">
        <v>51</v>
      </c>
      <c r="K29" s="98">
        <v>1439</v>
      </c>
      <c r="L29" s="98">
        <v>373</v>
      </c>
      <c r="M29" s="98">
        <v>929</v>
      </c>
      <c r="N29" s="98">
        <v>137</v>
      </c>
      <c r="O29" s="157"/>
      <c r="P29" s="2" t="s">
        <v>21</v>
      </c>
      <c r="Q29" s="2">
        <v>1439</v>
      </c>
      <c r="R29" s="98">
        <v>510</v>
      </c>
      <c r="S29" s="103">
        <f t="shared" si="0"/>
        <v>35.441278665740093</v>
      </c>
      <c r="T29" s="157"/>
      <c r="U29" s="100" t="s">
        <v>21</v>
      </c>
      <c r="V29" s="223">
        <v>1912</v>
      </c>
      <c r="W29" s="223">
        <v>1863</v>
      </c>
      <c r="X29" s="223">
        <v>38</v>
      </c>
      <c r="Y29" s="223">
        <v>11</v>
      </c>
      <c r="Z29" s="223">
        <v>1912</v>
      </c>
      <c r="AA29" s="223">
        <v>1862</v>
      </c>
      <c r="AB29" s="223">
        <v>40</v>
      </c>
      <c r="AC29" s="223">
        <v>10</v>
      </c>
      <c r="AD29" s="223">
        <v>1912</v>
      </c>
      <c r="AE29" s="223">
        <v>1686</v>
      </c>
      <c r="AF29" s="223">
        <v>121</v>
      </c>
      <c r="AG29" s="223">
        <v>105</v>
      </c>
      <c r="AI29" s="2" t="s">
        <v>21</v>
      </c>
      <c r="AJ29" s="2">
        <f t="shared" si="1"/>
        <v>1912</v>
      </c>
      <c r="AK29" s="98">
        <f t="shared" si="2"/>
        <v>226</v>
      </c>
      <c r="AL29" s="103">
        <f t="shared" si="3"/>
        <v>11.820083682008368</v>
      </c>
    </row>
    <row r="30" spans="1:38">
      <c r="A30" s="331">
        <v>202</v>
      </c>
      <c r="B30" s="100" t="s">
        <v>22</v>
      </c>
      <c r="C30" s="98">
        <v>2684</v>
      </c>
      <c r="D30" s="98">
        <v>209</v>
      </c>
      <c r="E30" s="98">
        <v>2419</v>
      </c>
      <c r="F30" s="98">
        <v>56</v>
      </c>
      <c r="G30" s="98">
        <v>2684</v>
      </c>
      <c r="H30" s="98">
        <v>197</v>
      </c>
      <c r="I30" s="98">
        <v>2418</v>
      </c>
      <c r="J30" s="98">
        <v>69</v>
      </c>
      <c r="K30" s="98">
        <v>2684</v>
      </c>
      <c r="L30" s="98">
        <v>140</v>
      </c>
      <c r="M30" s="98">
        <v>2414</v>
      </c>
      <c r="N30" s="98">
        <v>130</v>
      </c>
      <c r="O30" s="157"/>
      <c r="P30" s="2" t="s">
        <v>22</v>
      </c>
      <c r="Q30" s="2">
        <v>2684</v>
      </c>
      <c r="R30" s="98">
        <v>270</v>
      </c>
      <c r="S30" s="103">
        <f t="shared" si="0"/>
        <v>10.059612518628912</v>
      </c>
      <c r="T30" s="157"/>
      <c r="U30" s="100" t="s">
        <v>22</v>
      </c>
      <c r="V30" s="223">
        <v>2185</v>
      </c>
      <c r="W30" s="223">
        <v>2097</v>
      </c>
      <c r="X30" s="223">
        <v>77</v>
      </c>
      <c r="Y30" s="223">
        <v>11</v>
      </c>
      <c r="Z30" s="223">
        <v>2178</v>
      </c>
      <c r="AA30" s="223">
        <v>2059</v>
      </c>
      <c r="AB30" s="223">
        <v>97</v>
      </c>
      <c r="AC30" s="223">
        <v>22</v>
      </c>
      <c r="AD30" s="223">
        <v>2177</v>
      </c>
      <c r="AE30" s="223">
        <v>2065</v>
      </c>
      <c r="AF30" s="223">
        <v>84</v>
      </c>
      <c r="AG30" s="223">
        <v>28</v>
      </c>
      <c r="AI30" s="2" t="s">
        <v>22</v>
      </c>
      <c r="AJ30" s="2">
        <f t="shared" si="1"/>
        <v>2177</v>
      </c>
      <c r="AK30" s="98">
        <f t="shared" si="2"/>
        <v>112</v>
      </c>
      <c r="AL30" s="103">
        <f t="shared" si="3"/>
        <v>5.144694533762058</v>
      </c>
    </row>
    <row r="31" spans="1:38">
      <c r="A31" s="331">
        <v>203</v>
      </c>
      <c r="B31" s="100" t="s">
        <v>23</v>
      </c>
      <c r="C31" s="98">
        <v>172</v>
      </c>
      <c r="D31" s="98">
        <v>57</v>
      </c>
      <c r="E31" s="98">
        <v>101</v>
      </c>
      <c r="F31" s="98">
        <v>14</v>
      </c>
      <c r="G31" s="98">
        <v>172</v>
      </c>
      <c r="H31" s="98">
        <v>51</v>
      </c>
      <c r="I31" s="98">
        <v>93</v>
      </c>
      <c r="J31" s="98">
        <v>28</v>
      </c>
      <c r="K31" s="98">
        <v>172</v>
      </c>
      <c r="L31" s="98">
        <v>37</v>
      </c>
      <c r="M31" s="98">
        <v>79</v>
      </c>
      <c r="N31" s="98">
        <v>56</v>
      </c>
      <c r="O31" s="157"/>
      <c r="P31" s="2" t="s">
        <v>23</v>
      </c>
      <c r="Q31" s="2">
        <v>172</v>
      </c>
      <c r="R31" s="98">
        <v>93</v>
      </c>
      <c r="S31" s="103">
        <f t="shared" si="0"/>
        <v>54.069767441860463</v>
      </c>
      <c r="T31" s="157"/>
      <c r="U31" s="100" t="s">
        <v>23</v>
      </c>
      <c r="V31" s="223">
        <v>790</v>
      </c>
      <c r="W31" s="223">
        <v>758</v>
      </c>
      <c r="X31" s="223">
        <v>21</v>
      </c>
      <c r="Y31" s="223">
        <v>11</v>
      </c>
      <c r="Z31" s="223">
        <v>790</v>
      </c>
      <c r="AA31" s="223">
        <v>759</v>
      </c>
      <c r="AB31" s="223">
        <v>24</v>
      </c>
      <c r="AC31" s="223">
        <v>7</v>
      </c>
      <c r="AD31" s="223">
        <v>790</v>
      </c>
      <c r="AE31" s="223">
        <v>655</v>
      </c>
      <c r="AF31" s="223">
        <v>52</v>
      </c>
      <c r="AG31" s="223">
        <v>83</v>
      </c>
      <c r="AI31" s="2" t="s">
        <v>23</v>
      </c>
      <c r="AJ31" s="2">
        <f t="shared" si="1"/>
        <v>790</v>
      </c>
      <c r="AK31" s="98">
        <f t="shared" si="2"/>
        <v>135</v>
      </c>
      <c r="AL31" s="103">
        <f t="shared" si="3"/>
        <v>17.088607594936708</v>
      </c>
    </row>
    <row r="32" spans="1:38">
      <c r="A32" s="331">
        <v>204</v>
      </c>
      <c r="B32" s="100" t="s">
        <v>24</v>
      </c>
      <c r="C32" s="98">
        <v>123</v>
      </c>
      <c r="D32" s="98">
        <v>22</v>
      </c>
      <c r="E32" s="98">
        <v>93</v>
      </c>
      <c r="F32" s="98">
        <v>8</v>
      </c>
      <c r="G32" s="98">
        <v>123</v>
      </c>
      <c r="H32" s="98">
        <v>16</v>
      </c>
      <c r="I32" s="98">
        <v>100</v>
      </c>
      <c r="J32" s="98">
        <v>7</v>
      </c>
      <c r="K32" s="98">
        <v>123</v>
      </c>
      <c r="L32" s="98">
        <v>24</v>
      </c>
      <c r="M32" s="98">
        <v>86</v>
      </c>
      <c r="N32" s="98">
        <v>13</v>
      </c>
      <c r="O32" s="157"/>
      <c r="P32" s="2" t="s">
        <v>24</v>
      </c>
      <c r="Q32" s="2">
        <v>123</v>
      </c>
      <c r="R32" s="98">
        <v>37</v>
      </c>
      <c r="S32" s="103">
        <f t="shared" si="0"/>
        <v>30.081300813008134</v>
      </c>
      <c r="T32" s="157"/>
      <c r="U32" s="100" t="s">
        <v>24</v>
      </c>
      <c r="V32" s="223">
        <v>67</v>
      </c>
      <c r="W32" s="223">
        <v>65</v>
      </c>
      <c r="X32" s="223">
        <v>1</v>
      </c>
      <c r="Y32" s="223">
        <v>1</v>
      </c>
      <c r="Z32" s="223">
        <v>67</v>
      </c>
      <c r="AA32" s="223">
        <v>65</v>
      </c>
      <c r="AB32" s="223">
        <v>1</v>
      </c>
      <c r="AC32" s="223">
        <v>1</v>
      </c>
      <c r="AD32" s="223">
        <v>67</v>
      </c>
      <c r="AE32" s="223">
        <v>61</v>
      </c>
      <c r="AF32" s="223">
        <v>1</v>
      </c>
      <c r="AG32" s="223">
        <v>5</v>
      </c>
      <c r="AI32" s="2" t="s">
        <v>24</v>
      </c>
      <c r="AJ32" s="2">
        <f t="shared" si="1"/>
        <v>67</v>
      </c>
      <c r="AK32" s="98">
        <f t="shared" si="2"/>
        <v>6</v>
      </c>
      <c r="AL32" s="103">
        <f t="shared" si="3"/>
        <v>8.9552238805970141</v>
      </c>
    </row>
    <row r="33" spans="1:38">
      <c r="A33" s="331">
        <v>205</v>
      </c>
      <c r="B33" s="100" t="s">
        <v>25</v>
      </c>
      <c r="C33" s="98">
        <v>237</v>
      </c>
      <c r="D33" s="98">
        <v>56</v>
      </c>
      <c r="E33" s="98">
        <v>170</v>
      </c>
      <c r="F33" s="98">
        <v>11</v>
      </c>
      <c r="G33" s="98">
        <v>237</v>
      </c>
      <c r="H33" s="98">
        <v>66</v>
      </c>
      <c r="I33" s="98">
        <v>161</v>
      </c>
      <c r="J33" s="98">
        <v>10</v>
      </c>
      <c r="K33" s="98">
        <v>237</v>
      </c>
      <c r="L33" s="98">
        <v>41</v>
      </c>
      <c r="M33" s="98">
        <v>173</v>
      </c>
      <c r="N33" s="98">
        <v>23</v>
      </c>
      <c r="O33" s="157"/>
      <c r="P33" s="2" t="s">
        <v>25</v>
      </c>
      <c r="Q33" s="2">
        <v>237</v>
      </c>
      <c r="R33" s="98">
        <v>64</v>
      </c>
      <c r="S33" s="103">
        <f t="shared" si="0"/>
        <v>27.004219409282697</v>
      </c>
      <c r="T33" s="157"/>
      <c r="U33" s="100" t="s">
        <v>25</v>
      </c>
      <c r="V33" s="223">
        <v>262</v>
      </c>
      <c r="W33" s="223">
        <v>251</v>
      </c>
      <c r="X33" s="223">
        <v>7</v>
      </c>
      <c r="Y33" s="223">
        <v>4</v>
      </c>
      <c r="Z33" s="223">
        <v>262</v>
      </c>
      <c r="AA33" s="223">
        <v>246</v>
      </c>
      <c r="AB33" s="223">
        <v>16</v>
      </c>
      <c r="AC33" s="223">
        <v>0</v>
      </c>
      <c r="AD33" s="223">
        <v>262</v>
      </c>
      <c r="AE33" s="223">
        <v>217</v>
      </c>
      <c r="AF33" s="223">
        <v>23</v>
      </c>
      <c r="AG33" s="223">
        <v>22</v>
      </c>
      <c r="AI33" s="2" t="s">
        <v>25</v>
      </c>
      <c r="AJ33" s="2">
        <f t="shared" si="1"/>
        <v>262</v>
      </c>
      <c r="AK33" s="98">
        <f t="shared" si="2"/>
        <v>45</v>
      </c>
      <c r="AL33" s="103">
        <f t="shared" si="3"/>
        <v>17.175572519083971</v>
      </c>
    </row>
    <row r="34" spans="1:38">
      <c r="A34" s="331">
        <v>206</v>
      </c>
      <c r="B34" s="100" t="s">
        <v>26</v>
      </c>
      <c r="C34" s="98">
        <v>940</v>
      </c>
      <c r="D34" s="98">
        <v>108</v>
      </c>
      <c r="E34" s="98">
        <v>797</v>
      </c>
      <c r="F34" s="98">
        <v>35</v>
      </c>
      <c r="G34" s="98">
        <v>940</v>
      </c>
      <c r="H34" s="98">
        <v>85</v>
      </c>
      <c r="I34" s="98">
        <v>813</v>
      </c>
      <c r="J34" s="98">
        <v>42</v>
      </c>
      <c r="K34" s="98">
        <v>940</v>
      </c>
      <c r="L34" s="98">
        <v>92</v>
      </c>
      <c r="M34" s="98">
        <v>727</v>
      </c>
      <c r="N34" s="98">
        <v>121</v>
      </c>
      <c r="O34" s="157"/>
      <c r="P34" s="2" t="s">
        <v>26</v>
      </c>
      <c r="Q34" s="2">
        <v>940</v>
      </c>
      <c r="R34" s="98">
        <v>213</v>
      </c>
      <c r="S34" s="103">
        <f t="shared" si="0"/>
        <v>22.659574468085104</v>
      </c>
      <c r="T34" s="157"/>
      <c r="U34" s="100" t="s">
        <v>26</v>
      </c>
      <c r="V34" s="223">
        <v>1036</v>
      </c>
      <c r="W34" s="223">
        <v>981</v>
      </c>
      <c r="X34" s="223">
        <v>39</v>
      </c>
      <c r="Y34" s="223">
        <v>16</v>
      </c>
      <c r="Z34" s="223">
        <v>1023</v>
      </c>
      <c r="AA34" s="223">
        <v>944</v>
      </c>
      <c r="AB34" s="223">
        <v>59</v>
      </c>
      <c r="AC34" s="223">
        <v>20</v>
      </c>
      <c r="AD34" s="223">
        <v>1023</v>
      </c>
      <c r="AE34" s="223">
        <v>882</v>
      </c>
      <c r="AF34" s="223">
        <v>87</v>
      </c>
      <c r="AG34" s="223">
        <v>54</v>
      </c>
      <c r="AI34" s="2" t="s">
        <v>26</v>
      </c>
      <c r="AJ34" s="2">
        <f t="shared" si="1"/>
        <v>1023</v>
      </c>
      <c r="AK34" s="98">
        <f t="shared" si="2"/>
        <v>141</v>
      </c>
      <c r="AL34" s="103">
        <f t="shared" si="3"/>
        <v>13.782991202346039</v>
      </c>
    </row>
    <row r="35" spans="1:38">
      <c r="A35" s="331">
        <v>207</v>
      </c>
      <c r="B35" s="100" t="s">
        <v>27</v>
      </c>
      <c r="C35" s="98">
        <v>660</v>
      </c>
      <c r="D35" s="98">
        <v>195</v>
      </c>
      <c r="E35" s="98">
        <v>452</v>
      </c>
      <c r="F35" s="98">
        <v>13</v>
      </c>
      <c r="G35" s="98">
        <v>660</v>
      </c>
      <c r="H35" s="98">
        <v>190</v>
      </c>
      <c r="I35" s="98">
        <v>455</v>
      </c>
      <c r="J35" s="98">
        <v>15</v>
      </c>
      <c r="K35" s="98">
        <v>660</v>
      </c>
      <c r="L35" s="98">
        <v>189</v>
      </c>
      <c r="M35" s="98">
        <v>422</v>
      </c>
      <c r="N35" s="98">
        <v>49</v>
      </c>
      <c r="O35" s="157"/>
      <c r="P35" s="2" t="s">
        <v>27</v>
      </c>
      <c r="Q35" s="2">
        <v>660</v>
      </c>
      <c r="R35" s="98">
        <v>238</v>
      </c>
      <c r="S35" s="103">
        <f t="shared" si="0"/>
        <v>36.060606060606062</v>
      </c>
      <c r="T35" s="157"/>
      <c r="U35" s="100" t="s">
        <v>27</v>
      </c>
      <c r="V35" s="223">
        <v>698</v>
      </c>
      <c r="W35" s="223">
        <v>661</v>
      </c>
      <c r="X35" s="223">
        <v>27</v>
      </c>
      <c r="Y35" s="223">
        <v>10</v>
      </c>
      <c r="Z35" s="223">
        <v>687</v>
      </c>
      <c r="AA35" s="223">
        <v>653</v>
      </c>
      <c r="AB35" s="223">
        <v>25</v>
      </c>
      <c r="AC35" s="223">
        <v>9</v>
      </c>
      <c r="AD35" s="223">
        <v>686</v>
      </c>
      <c r="AE35" s="223">
        <v>623</v>
      </c>
      <c r="AF35" s="223">
        <v>36</v>
      </c>
      <c r="AG35" s="223">
        <v>27</v>
      </c>
      <c r="AI35" s="2" t="s">
        <v>27</v>
      </c>
      <c r="AJ35" s="2">
        <f t="shared" si="1"/>
        <v>686</v>
      </c>
      <c r="AK35" s="98">
        <f t="shared" si="2"/>
        <v>63</v>
      </c>
      <c r="AL35" s="103">
        <f t="shared" si="3"/>
        <v>9.183673469387756</v>
      </c>
    </row>
    <row r="36" spans="1:38">
      <c r="A36" s="331">
        <v>208</v>
      </c>
      <c r="B36" s="100" t="s">
        <v>28</v>
      </c>
      <c r="C36" s="98">
        <v>334</v>
      </c>
      <c r="D36" s="98">
        <v>38</v>
      </c>
      <c r="E36" s="98">
        <v>262</v>
      </c>
      <c r="F36" s="98">
        <v>34</v>
      </c>
      <c r="G36" s="98">
        <v>334</v>
      </c>
      <c r="H36" s="98">
        <v>60</v>
      </c>
      <c r="I36" s="98">
        <v>256</v>
      </c>
      <c r="J36" s="98">
        <v>18</v>
      </c>
      <c r="K36" s="98">
        <v>334</v>
      </c>
      <c r="L36" s="98">
        <v>23</v>
      </c>
      <c r="M36" s="98">
        <v>247</v>
      </c>
      <c r="N36" s="98">
        <v>64</v>
      </c>
      <c r="O36" s="157"/>
      <c r="P36" s="2" t="s">
        <v>28</v>
      </c>
      <c r="Q36" s="2">
        <v>334</v>
      </c>
      <c r="R36" s="98">
        <v>87</v>
      </c>
      <c r="S36" s="103">
        <f t="shared" si="0"/>
        <v>26.047904191616766</v>
      </c>
      <c r="T36" s="157"/>
      <c r="U36" s="100" t="s">
        <v>28</v>
      </c>
      <c r="V36" s="223">
        <v>550</v>
      </c>
      <c r="W36" s="223">
        <v>542</v>
      </c>
      <c r="X36" s="223">
        <v>4</v>
      </c>
      <c r="Y36" s="223">
        <v>4</v>
      </c>
      <c r="Z36" s="223">
        <v>552</v>
      </c>
      <c r="AA36" s="223">
        <v>531</v>
      </c>
      <c r="AB36" s="223">
        <v>16</v>
      </c>
      <c r="AC36" s="223">
        <v>5</v>
      </c>
      <c r="AD36" s="223">
        <v>550</v>
      </c>
      <c r="AE36" s="223">
        <v>474</v>
      </c>
      <c r="AF36" s="223">
        <v>38</v>
      </c>
      <c r="AG36" s="223">
        <v>38</v>
      </c>
      <c r="AI36" s="2" t="s">
        <v>28</v>
      </c>
      <c r="AJ36" s="2">
        <f t="shared" si="1"/>
        <v>550</v>
      </c>
      <c r="AK36" s="98">
        <f t="shared" si="2"/>
        <v>76</v>
      </c>
      <c r="AL36" s="103">
        <f t="shared" si="3"/>
        <v>13.818181818181818</v>
      </c>
    </row>
    <row r="37" spans="1:38">
      <c r="A37" s="331">
        <v>209</v>
      </c>
      <c r="B37" s="100" t="s">
        <v>29</v>
      </c>
      <c r="C37" s="98">
        <v>808</v>
      </c>
      <c r="D37" s="98">
        <v>174</v>
      </c>
      <c r="E37" s="98">
        <v>596</v>
      </c>
      <c r="F37" s="98">
        <v>38</v>
      </c>
      <c r="G37" s="98">
        <v>808</v>
      </c>
      <c r="H37" s="98">
        <v>108</v>
      </c>
      <c r="I37" s="98">
        <v>632</v>
      </c>
      <c r="J37" s="98">
        <v>68</v>
      </c>
      <c r="K37" s="98">
        <v>808</v>
      </c>
      <c r="L37" s="98">
        <v>117</v>
      </c>
      <c r="M37" s="98">
        <v>590</v>
      </c>
      <c r="N37" s="98">
        <v>101</v>
      </c>
      <c r="O37" s="157"/>
      <c r="P37" s="2" t="s">
        <v>29</v>
      </c>
      <c r="Q37" s="2">
        <v>808</v>
      </c>
      <c r="R37" s="98">
        <v>218</v>
      </c>
      <c r="S37" s="103">
        <f t="shared" si="0"/>
        <v>26.980198019801982</v>
      </c>
      <c r="T37" s="157"/>
      <c r="U37" s="100" t="s">
        <v>29</v>
      </c>
      <c r="V37" s="223">
        <v>302</v>
      </c>
      <c r="W37" s="223">
        <v>298</v>
      </c>
      <c r="X37" s="223">
        <v>2</v>
      </c>
      <c r="Y37" s="223">
        <v>2</v>
      </c>
      <c r="Z37" s="223">
        <v>302</v>
      </c>
      <c r="AA37" s="223">
        <v>283</v>
      </c>
      <c r="AB37" s="223">
        <v>18</v>
      </c>
      <c r="AC37" s="223">
        <v>1</v>
      </c>
      <c r="AD37" s="223">
        <v>302</v>
      </c>
      <c r="AE37" s="223">
        <v>278</v>
      </c>
      <c r="AF37" s="223">
        <v>18</v>
      </c>
      <c r="AG37" s="223">
        <v>6</v>
      </c>
      <c r="AI37" s="2" t="s">
        <v>29</v>
      </c>
      <c r="AJ37" s="2">
        <f t="shared" si="1"/>
        <v>302</v>
      </c>
      <c r="AK37" s="98">
        <f t="shared" si="2"/>
        <v>24</v>
      </c>
      <c r="AL37" s="103">
        <f t="shared" si="3"/>
        <v>7.9470198675496695</v>
      </c>
    </row>
    <row r="38" spans="1:38">
      <c r="A38" s="331">
        <v>210</v>
      </c>
      <c r="B38" s="100" t="s">
        <v>30</v>
      </c>
      <c r="C38" s="98">
        <v>2220</v>
      </c>
      <c r="D38" s="98">
        <v>686</v>
      </c>
      <c r="E38" s="98">
        <v>1467</v>
      </c>
      <c r="F38" s="98">
        <v>67</v>
      </c>
      <c r="G38" s="98">
        <v>2220</v>
      </c>
      <c r="H38" s="98">
        <v>529</v>
      </c>
      <c r="I38" s="98">
        <v>1591</v>
      </c>
      <c r="J38" s="98">
        <v>100</v>
      </c>
      <c r="K38" s="98">
        <v>2220</v>
      </c>
      <c r="L38" s="98">
        <v>351</v>
      </c>
      <c r="M38" s="98">
        <v>1632</v>
      </c>
      <c r="N38" s="98">
        <v>237</v>
      </c>
      <c r="O38" s="157"/>
      <c r="P38" s="2" t="s">
        <v>30</v>
      </c>
      <c r="Q38" s="2">
        <v>2220</v>
      </c>
      <c r="R38" s="98">
        <v>588</v>
      </c>
      <c r="S38" s="103">
        <f t="shared" si="0"/>
        <v>26.486486486486488</v>
      </c>
      <c r="T38" s="157"/>
      <c r="U38" s="100" t="s">
        <v>30</v>
      </c>
      <c r="V38" s="223">
        <v>2893</v>
      </c>
      <c r="W38" s="223">
        <v>2845</v>
      </c>
      <c r="X38" s="223">
        <v>33</v>
      </c>
      <c r="Y38" s="223">
        <v>15</v>
      </c>
      <c r="Z38" s="223">
        <v>2894</v>
      </c>
      <c r="AA38" s="223">
        <v>2810</v>
      </c>
      <c r="AB38" s="223">
        <v>64</v>
      </c>
      <c r="AC38" s="223">
        <v>20</v>
      </c>
      <c r="AD38" s="223">
        <v>2892</v>
      </c>
      <c r="AE38" s="223">
        <v>2581</v>
      </c>
      <c r="AF38" s="223">
        <v>194</v>
      </c>
      <c r="AG38" s="223">
        <v>117</v>
      </c>
      <c r="AI38" s="2" t="s">
        <v>30</v>
      </c>
      <c r="AJ38" s="2">
        <f t="shared" si="1"/>
        <v>2892</v>
      </c>
      <c r="AK38" s="98">
        <f t="shared" si="2"/>
        <v>311</v>
      </c>
      <c r="AL38" s="103">
        <f t="shared" si="3"/>
        <v>10.753803596127248</v>
      </c>
    </row>
    <row r="39" spans="1:38">
      <c r="A39" s="331">
        <v>211</v>
      </c>
      <c r="B39" s="100" t="s">
        <v>344</v>
      </c>
      <c r="C39" s="98">
        <v>533</v>
      </c>
      <c r="D39" s="98">
        <v>62</v>
      </c>
      <c r="E39" s="98">
        <v>454</v>
      </c>
      <c r="F39" s="98">
        <v>17</v>
      </c>
      <c r="G39" s="98">
        <v>533</v>
      </c>
      <c r="H39" s="98">
        <v>37</v>
      </c>
      <c r="I39" s="98">
        <v>473</v>
      </c>
      <c r="J39" s="98">
        <v>23</v>
      </c>
      <c r="K39" s="98">
        <v>533</v>
      </c>
      <c r="L39" s="98">
        <v>62</v>
      </c>
      <c r="M39" s="98">
        <v>412</v>
      </c>
      <c r="N39" s="98">
        <v>59</v>
      </c>
      <c r="O39" s="157"/>
      <c r="P39" s="2" t="s">
        <v>344</v>
      </c>
      <c r="Q39" s="2">
        <v>533</v>
      </c>
      <c r="R39" s="98">
        <v>121</v>
      </c>
      <c r="S39" s="103">
        <f t="shared" si="0"/>
        <v>22.70168855534709</v>
      </c>
      <c r="T39" s="157"/>
      <c r="U39" s="100" t="s">
        <v>344</v>
      </c>
      <c r="V39" s="223">
        <v>654</v>
      </c>
      <c r="W39" s="223">
        <v>637</v>
      </c>
      <c r="X39" s="223">
        <v>16</v>
      </c>
      <c r="Y39" s="223">
        <v>1</v>
      </c>
      <c r="Z39" s="223">
        <v>648</v>
      </c>
      <c r="AA39" s="223">
        <v>612</v>
      </c>
      <c r="AB39" s="223">
        <v>34</v>
      </c>
      <c r="AC39" s="223">
        <v>2</v>
      </c>
      <c r="AD39" s="223">
        <v>648</v>
      </c>
      <c r="AE39" s="223">
        <v>564</v>
      </c>
      <c r="AF39" s="223">
        <v>58</v>
      </c>
      <c r="AG39" s="223">
        <v>26</v>
      </c>
      <c r="AI39" s="2" t="s">
        <v>344</v>
      </c>
      <c r="AJ39" s="2">
        <f t="shared" si="1"/>
        <v>648</v>
      </c>
      <c r="AK39" s="98">
        <f t="shared" si="2"/>
        <v>84</v>
      </c>
      <c r="AL39" s="103">
        <f t="shared" si="3"/>
        <v>12.962962962962962</v>
      </c>
    </row>
    <row r="40" spans="1:38" ht="15" customHeight="1">
      <c r="A40" s="331">
        <v>212</v>
      </c>
      <c r="B40" s="100" t="s">
        <v>345</v>
      </c>
      <c r="C40" s="98">
        <v>557</v>
      </c>
      <c r="D40" s="98">
        <v>150</v>
      </c>
      <c r="E40" s="98">
        <v>376</v>
      </c>
      <c r="F40" s="98">
        <v>31</v>
      </c>
      <c r="G40" s="98">
        <v>557</v>
      </c>
      <c r="H40" s="98">
        <v>123</v>
      </c>
      <c r="I40" s="98">
        <v>414</v>
      </c>
      <c r="J40" s="98">
        <v>20</v>
      </c>
      <c r="K40" s="98">
        <v>557</v>
      </c>
      <c r="L40" s="98">
        <v>113</v>
      </c>
      <c r="M40" s="98">
        <v>368</v>
      </c>
      <c r="N40" s="98">
        <v>76</v>
      </c>
      <c r="O40" s="157"/>
      <c r="P40" s="2" t="s">
        <v>345</v>
      </c>
      <c r="Q40" s="2">
        <v>557</v>
      </c>
      <c r="R40" s="98">
        <v>189</v>
      </c>
      <c r="S40" s="103">
        <f t="shared" si="0"/>
        <v>33.931777378815084</v>
      </c>
      <c r="T40" s="157"/>
      <c r="U40" s="100" t="s">
        <v>345</v>
      </c>
      <c r="V40" s="223">
        <v>515</v>
      </c>
      <c r="W40" s="223">
        <v>506</v>
      </c>
      <c r="X40" s="223">
        <v>8</v>
      </c>
      <c r="Y40" s="223">
        <v>1</v>
      </c>
      <c r="Z40" s="223">
        <v>511</v>
      </c>
      <c r="AA40" s="223">
        <v>497</v>
      </c>
      <c r="AB40" s="223">
        <v>11</v>
      </c>
      <c r="AC40" s="223">
        <v>3</v>
      </c>
      <c r="AD40" s="223">
        <v>510</v>
      </c>
      <c r="AE40" s="223">
        <v>469</v>
      </c>
      <c r="AF40" s="223">
        <v>20</v>
      </c>
      <c r="AG40" s="223">
        <v>21</v>
      </c>
      <c r="AI40" s="2" t="s">
        <v>345</v>
      </c>
      <c r="AJ40" s="2">
        <f t="shared" si="1"/>
        <v>510</v>
      </c>
      <c r="AK40" s="98">
        <f t="shared" si="2"/>
        <v>41</v>
      </c>
      <c r="AL40" s="103">
        <f t="shared" si="3"/>
        <v>8.0392156862745097</v>
      </c>
    </row>
    <row r="41" spans="1:38">
      <c r="A41" s="331">
        <v>213</v>
      </c>
      <c r="B41" s="100" t="s">
        <v>33</v>
      </c>
      <c r="C41" s="98">
        <v>1101</v>
      </c>
      <c r="D41" s="98">
        <v>78</v>
      </c>
      <c r="E41" s="98">
        <v>960</v>
      </c>
      <c r="F41" s="98">
        <v>63</v>
      </c>
      <c r="G41" s="98">
        <v>1101</v>
      </c>
      <c r="H41" s="98">
        <v>46</v>
      </c>
      <c r="I41" s="98">
        <v>934</v>
      </c>
      <c r="J41" s="98">
        <v>121</v>
      </c>
      <c r="K41" s="98">
        <v>1101</v>
      </c>
      <c r="L41" s="98">
        <v>39</v>
      </c>
      <c r="M41" s="98">
        <v>830</v>
      </c>
      <c r="N41" s="98">
        <v>232</v>
      </c>
      <c r="O41" s="157"/>
      <c r="P41" s="2" t="s">
        <v>33</v>
      </c>
      <c r="Q41" s="2">
        <v>1101</v>
      </c>
      <c r="R41" s="98">
        <v>271</v>
      </c>
      <c r="S41" s="103">
        <f t="shared" si="0"/>
        <v>24.613987284287013</v>
      </c>
      <c r="T41" s="157"/>
      <c r="U41" s="100" t="s">
        <v>33</v>
      </c>
      <c r="V41" s="223">
        <v>1132</v>
      </c>
      <c r="W41" s="223">
        <v>1107</v>
      </c>
      <c r="X41" s="223">
        <v>18</v>
      </c>
      <c r="Y41" s="223">
        <v>7</v>
      </c>
      <c r="Z41" s="223">
        <v>1131</v>
      </c>
      <c r="AA41" s="223">
        <v>1073</v>
      </c>
      <c r="AB41" s="223">
        <v>41</v>
      </c>
      <c r="AC41" s="223">
        <v>17</v>
      </c>
      <c r="AD41" s="223">
        <v>1132</v>
      </c>
      <c r="AE41" s="223">
        <v>949</v>
      </c>
      <c r="AF41" s="223">
        <v>85</v>
      </c>
      <c r="AG41" s="223">
        <v>98</v>
      </c>
      <c r="AI41" s="2" t="s">
        <v>33</v>
      </c>
      <c r="AJ41" s="2">
        <f t="shared" si="1"/>
        <v>1132</v>
      </c>
      <c r="AK41" s="98">
        <f t="shared" si="2"/>
        <v>183</v>
      </c>
      <c r="AL41" s="103">
        <f t="shared" si="3"/>
        <v>16.166077738515902</v>
      </c>
    </row>
    <row r="42" spans="1:38">
      <c r="A42" s="331">
        <v>214</v>
      </c>
      <c r="B42" s="100" t="s">
        <v>34</v>
      </c>
      <c r="C42" s="98">
        <v>413</v>
      </c>
      <c r="D42" s="98">
        <v>61</v>
      </c>
      <c r="E42" s="98">
        <v>338</v>
      </c>
      <c r="F42" s="98">
        <v>14</v>
      </c>
      <c r="G42" s="98">
        <v>413</v>
      </c>
      <c r="H42" s="98">
        <v>49</v>
      </c>
      <c r="I42" s="98">
        <v>359</v>
      </c>
      <c r="J42" s="98">
        <v>5</v>
      </c>
      <c r="K42" s="98">
        <v>413</v>
      </c>
      <c r="L42" s="98">
        <v>40</v>
      </c>
      <c r="M42" s="98">
        <v>341</v>
      </c>
      <c r="N42" s="98">
        <v>32</v>
      </c>
      <c r="O42" s="157"/>
      <c r="P42" s="2" t="s">
        <v>34</v>
      </c>
      <c r="Q42" s="2">
        <v>413</v>
      </c>
      <c r="R42" s="98">
        <v>72</v>
      </c>
      <c r="S42" s="103">
        <f t="shared" si="0"/>
        <v>17.433414043583532</v>
      </c>
      <c r="T42" s="157"/>
      <c r="U42" s="100" t="s">
        <v>34</v>
      </c>
      <c r="V42" s="223">
        <v>676</v>
      </c>
      <c r="W42" s="223">
        <v>661</v>
      </c>
      <c r="X42" s="223">
        <v>12</v>
      </c>
      <c r="Y42" s="223">
        <v>3</v>
      </c>
      <c r="Z42" s="223">
        <v>676</v>
      </c>
      <c r="AA42" s="223">
        <v>651</v>
      </c>
      <c r="AB42" s="223">
        <v>22</v>
      </c>
      <c r="AC42" s="223">
        <v>3</v>
      </c>
      <c r="AD42" s="223">
        <v>676</v>
      </c>
      <c r="AE42" s="223">
        <v>554</v>
      </c>
      <c r="AF42" s="223">
        <v>59</v>
      </c>
      <c r="AG42" s="223">
        <v>63</v>
      </c>
      <c r="AI42" s="2" t="s">
        <v>34</v>
      </c>
      <c r="AJ42" s="2">
        <f t="shared" si="1"/>
        <v>676</v>
      </c>
      <c r="AK42" s="98">
        <f t="shared" si="2"/>
        <v>122</v>
      </c>
      <c r="AL42" s="103">
        <f t="shared" si="3"/>
        <v>18.047337278106511</v>
      </c>
    </row>
    <row r="43" spans="1:38">
      <c r="A43" s="331">
        <v>215</v>
      </c>
      <c r="B43" s="100" t="s">
        <v>35</v>
      </c>
      <c r="C43" s="98">
        <v>353</v>
      </c>
      <c r="D43" s="98">
        <v>6</v>
      </c>
      <c r="E43" s="98">
        <v>323</v>
      </c>
      <c r="F43" s="98">
        <v>24</v>
      </c>
      <c r="G43" s="98">
        <v>353</v>
      </c>
      <c r="H43" s="98">
        <v>4</v>
      </c>
      <c r="I43" s="98">
        <v>331</v>
      </c>
      <c r="J43" s="98">
        <v>18</v>
      </c>
      <c r="K43" s="98">
        <v>353</v>
      </c>
      <c r="L43" s="98">
        <v>0</v>
      </c>
      <c r="M43" s="98">
        <v>307</v>
      </c>
      <c r="N43" s="98">
        <v>46</v>
      </c>
      <c r="O43" s="157"/>
      <c r="P43" s="2" t="s">
        <v>35</v>
      </c>
      <c r="Q43" s="2">
        <v>353</v>
      </c>
      <c r="R43" s="98">
        <v>46</v>
      </c>
      <c r="S43" s="103">
        <f t="shared" si="0"/>
        <v>13.031161473087819</v>
      </c>
      <c r="T43" s="157"/>
      <c r="U43" s="100" t="s">
        <v>35</v>
      </c>
      <c r="V43" s="223">
        <v>657</v>
      </c>
      <c r="W43" s="223">
        <v>643</v>
      </c>
      <c r="X43" s="223">
        <v>8</v>
      </c>
      <c r="Y43" s="223">
        <v>6</v>
      </c>
      <c r="Z43" s="223">
        <v>657</v>
      </c>
      <c r="AA43" s="223">
        <v>634</v>
      </c>
      <c r="AB43" s="223">
        <v>18</v>
      </c>
      <c r="AC43" s="223">
        <v>5</v>
      </c>
      <c r="AD43" s="223">
        <v>657</v>
      </c>
      <c r="AE43" s="223">
        <v>552</v>
      </c>
      <c r="AF43" s="223">
        <v>49</v>
      </c>
      <c r="AG43" s="223">
        <v>56</v>
      </c>
      <c r="AI43" s="2" t="s">
        <v>35</v>
      </c>
      <c r="AJ43" s="2">
        <f t="shared" si="1"/>
        <v>657</v>
      </c>
      <c r="AK43" s="98">
        <f t="shared" si="2"/>
        <v>105</v>
      </c>
      <c r="AL43" s="103">
        <f t="shared" si="3"/>
        <v>15.981735159817351</v>
      </c>
    </row>
    <row r="44" spans="1:38">
      <c r="A44" s="331">
        <v>216</v>
      </c>
      <c r="B44" s="100" t="s">
        <v>36</v>
      </c>
      <c r="C44" s="98">
        <v>303</v>
      </c>
      <c r="D44" s="98">
        <v>116</v>
      </c>
      <c r="E44" s="98">
        <v>173</v>
      </c>
      <c r="F44" s="98">
        <v>14</v>
      </c>
      <c r="G44" s="98">
        <v>240</v>
      </c>
      <c r="H44" s="98">
        <v>102</v>
      </c>
      <c r="I44" s="98">
        <v>131</v>
      </c>
      <c r="J44" s="98">
        <v>7</v>
      </c>
      <c r="K44" s="98">
        <v>263</v>
      </c>
      <c r="L44" s="98">
        <v>47</v>
      </c>
      <c r="M44" s="98">
        <v>178</v>
      </c>
      <c r="N44" s="98">
        <v>38</v>
      </c>
      <c r="O44" s="157"/>
      <c r="P44" s="2" t="s">
        <v>36</v>
      </c>
      <c r="Q44" s="2">
        <v>263</v>
      </c>
      <c r="R44" s="98">
        <v>85</v>
      </c>
      <c r="S44" s="103">
        <f t="shared" si="0"/>
        <v>32.319391634980988</v>
      </c>
      <c r="T44" s="157"/>
      <c r="U44" s="100" t="s">
        <v>36</v>
      </c>
      <c r="V44" s="223">
        <v>336</v>
      </c>
      <c r="W44" s="223">
        <v>333</v>
      </c>
      <c r="X44" s="223">
        <v>2</v>
      </c>
      <c r="Y44" s="223">
        <v>1</v>
      </c>
      <c r="Z44" s="223">
        <v>336</v>
      </c>
      <c r="AA44" s="223">
        <v>329</v>
      </c>
      <c r="AB44" s="223">
        <v>6</v>
      </c>
      <c r="AC44" s="223">
        <v>1</v>
      </c>
      <c r="AD44" s="223">
        <v>336</v>
      </c>
      <c r="AE44" s="223">
        <v>306</v>
      </c>
      <c r="AF44" s="223">
        <v>19</v>
      </c>
      <c r="AG44" s="223">
        <v>11</v>
      </c>
      <c r="AI44" s="2" t="s">
        <v>36</v>
      </c>
      <c r="AJ44" s="2">
        <f t="shared" si="1"/>
        <v>336</v>
      </c>
      <c r="AK44" s="98">
        <f t="shared" si="2"/>
        <v>30</v>
      </c>
      <c r="AL44" s="103">
        <f t="shared" si="3"/>
        <v>8.9285714285714288</v>
      </c>
    </row>
    <row r="45" spans="1:38">
      <c r="A45" s="331">
        <v>301</v>
      </c>
      <c r="B45" s="100" t="s">
        <v>37</v>
      </c>
      <c r="C45" s="98">
        <v>1874</v>
      </c>
      <c r="D45" s="98">
        <v>444</v>
      </c>
      <c r="E45" s="98">
        <v>1368</v>
      </c>
      <c r="F45" s="98">
        <v>62</v>
      </c>
      <c r="G45" s="98">
        <v>1874</v>
      </c>
      <c r="H45" s="98">
        <v>413</v>
      </c>
      <c r="I45" s="98">
        <v>1375</v>
      </c>
      <c r="J45" s="98">
        <v>86</v>
      </c>
      <c r="K45" s="98">
        <v>1874</v>
      </c>
      <c r="L45" s="98">
        <v>320</v>
      </c>
      <c r="M45" s="98">
        <v>1364</v>
      </c>
      <c r="N45" s="98">
        <v>190</v>
      </c>
      <c r="O45" s="157"/>
      <c r="P45" s="2" t="s">
        <v>37</v>
      </c>
      <c r="Q45" s="2">
        <v>1874</v>
      </c>
      <c r="R45" s="98">
        <v>510</v>
      </c>
      <c r="S45" s="103">
        <f t="shared" si="0"/>
        <v>27.214514407684099</v>
      </c>
      <c r="T45" s="157"/>
      <c r="U45" s="100" t="s">
        <v>37</v>
      </c>
      <c r="V45" s="223">
        <v>2883</v>
      </c>
      <c r="W45" s="223">
        <v>2729</v>
      </c>
      <c r="X45" s="223">
        <v>141</v>
      </c>
      <c r="Y45" s="223">
        <v>13</v>
      </c>
      <c r="Z45" s="223">
        <v>2833</v>
      </c>
      <c r="AA45" s="223">
        <v>2688</v>
      </c>
      <c r="AB45" s="223">
        <v>126</v>
      </c>
      <c r="AC45" s="223">
        <v>19</v>
      </c>
      <c r="AD45" s="223">
        <v>2830</v>
      </c>
      <c r="AE45" s="223">
        <v>2562</v>
      </c>
      <c r="AF45" s="223">
        <v>159</v>
      </c>
      <c r="AG45" s="223">
        <v>109</v>
      </c>
      <c r="AI45" s="2" t="s">
        <v>37</v>
      </c>
      <c r="AJ45" s="2">
        <f t="shared" si="1"/>
        <v>2830</v>
      </c>
      <c r="AK45" s="98">
        <f t="shared" si="2"/>
        <v>268</v>
      </c>
      <c r="AL45" s="103">
        <f t="shared" si="3"/>
        <v>9.4699646643109539</v>
      </c>
    </row>
    <row r="46" spans="1:38">
      <c r="A46" s="331">
        <v>302</v>
      </c>
      <c r="B46" s="100" t="s">
        <v>38</v>
      </c>
      <c r="C46" s="98">
        <v>937</v>
      </c>
      <c r="D46" s="98">
        <v>76</v>
      </c>
      <c r="E46" s="98">
        <v>834</v>
      </c>
      <c r="F46" s="98">
        <v>27</v>
      </c>
      <c r="G46" s="98">
        <v>937</v>
      </c>
      <c r="H46" s="98">
        <v>75</v>
      </c>
      <c r="I46" s="98">
        <v>827</v>
      </c>
      <c r="J46" s="98">
        <v>35</v>
      </c>
      <c r="K46" s="98">
        <v>937</v>
      </c>
      <c r="L46" s="98">
        <v>94</v>
      </c>
      <c r="M46" s="98">
        <v>778</v>
      </c>
      <c r="N46" s="98">
        <v>65</v>
      </c>
      <c r="O46" s="157"/>
      <c r="P46" s="2" t="s">
        <v>38</v>
      </c>
      <c r="Q46" s="2">
        <v>937</v>
      </c>
      <c r="R46" s="98">
        <v>159</v>
      </c>
      <c r="S46" s="103">
        <f t="shared" si="0"/>
        <v>16.969050160085377</v>
      </c>
      <c r="T46" s="157"/>
      <c r="U46" s="100" t="s">
        <v>38</v>
      </c>
      <c r="V46" s="223">
        <v>1696</v>
      </c>
      <c r="W46" s="223">
        <v>1600</v>
      </c>
      <c r="X46" s="223">
        <v>87</v>
      </c>
      <c r="Y46" s="223">
        <v>9</v>
      </c>
      <c r="Z46" s="223">
        <v>1655</v>
      </c>
      <c r="AA46" s="223">
        <v>1583</v>
      </c>
      <c r="AB46" s="223">
        <v>61</v>
      </c>
      <c r="AC46" s="223">
        <v>11</v>
      </c>
      <c r="AD46" s="223">
        <v>1655</v>
      </c>
      <c r="AE46" s="223">
        <v>1531</v>
      </c>
      <c r="AF46" s="223">
        <v>78</v>
      </c>
      <c r="AG46" s="223">
        <v>46</v>
      </c>
      <c r="AI46" s="2" t="s">
        <v>38</v>
      </c>
      <c r="AJ46" s="2">
        <f t="shared" si="1"/>
        <v>1655</v>
      </c>
      <c r="AK46" s="98">
        <f t="shared" si="2"/>
        <v>124</v>
      </c>
      <c r="AL46" s="103">
        <f t="shared" si="3"/>
        <v>7.4924471299093662</v>
      </c>
    </row>
    <row r="47" spans="1:38">
      <c r="A47" s="331">
        <v>303</v>
      </c>
      <c r="B47" s="100" t="s">
        <v>39</v>
      </c>
      <c r="C47" s="98">
        <v>483</v>
      </c>
      <c r="D47" s="98">
        <v>53</v>
      </c>
      <c r="E47" s="98">
        <v>414</v>
      </c>
      <c r="F47" s="98">
        <v>16</v>
      </c>
      <c r="G47" s="98">
        <v>483</v>
      </c>
      <c r="H47" s="98">
        <v>47</v>
      </c>
      <c r="I47" s="98">
        <v>411</v>
      </c>
      <c r="J47" s="98">
        <v>25</v>
      </c>
      <c r="K47" s="98">
        <v>483</v>
      </c>
      <c r="L47" s="98">
        <v>30</v>
      </c>
      <c r="M47" s="98">
        <v>406</v>
      </c>
      <c r="N47" s="98">
        <v>47</v>
      </c>
      <c r="O47" s="157"/>
      <c r="P47" s="2" t="s">
        <v>39</v>
      </c>
      <c r="Q47" s="2">
        <v>483</v>
      </c>
      <c r="R47" s="98">
        <v>77</v>
      </c>
      <c r="S47" s="103">
        <f t="shared" si="0"/>
        <v>15.942028985507244</v>
      </c>
      <c r="T47" s="157"/>
      <c r="U47" s="100" t="s">
        <v>39</v>
      </c>
      <c r="V47" s="223">
        <v>795</v>
      </c>
      <c r="W47" s="223">
        <v>765</v>
      </c>
      <c r="X47" s="223">
        <v>26</v>
      </c>
      <c r="Y47" s="223">
        <v>4</v>
      </c>
      <c r="Z47" s="223">
        <v>790</v>
      </c>
      <c r="AA47" s="223">
        <v>756</v>
      </c>
      <c r="AB47" s="223">
        <v>31</v>
      </c>
      <c r="AC47" s="223">
        <v>3</v>
      </c>
      <c r="AD47" s="223">
        <v>789</v>
      </c>
      <c r="AE47" s="223">
        <v>736</v>
      </c>
      <c r="AF47" s="223">
        <v>37</v>
      </c>
      <c r="AG47" s="223">
        <v>16</v>
      </c>
      <c r="AI47" s="2" t="s">
        <v>39</v>
      </c>
      <c r="AJ47" s="2">
        <f t="shared" si="1"/>
        <v>789</v>
      </c>
      <c r="AK47" s="98">
        <f t="shared" si="2"/>
        <v>53</v>
      </c>
      <c r="AL47" s="103">
        <f t="shared" si="3"/>
        <v>6.7173637515842834</v>
      </c>
    </row>
    <row r="48" spans="1:38">
      <c r="A48" s="331">
        <v>304</v>
      </c>
      <c r="B48" s="100" t="s">
        <v>40</v>
      </c>
      <c r="C48" s="98">
        <v>640</v>
      </c>
      <c r="D48" s="98">
        <v>57</v>
      </c>
      <c r="E48" s="98">
        <v>559</v>
      </c>
      <c r="F48" s="98">
        <v>24</v>
      </c>
      <c r="G48" s="98">
        <v>640</v>
      </c>
      <c r="H48" s="98">
        <v>55</v>
      </c>
      <c r="I48" s="98">
        <v>558</v>
      </c>
      <c r="J48" s="98">
        <v>27</v>
      </c>
      <c r="K48" s="98">
        <v>640</v>
      </c>
      <c r="L48" s="98">
        <v>52</v>
      </c>
      <c r="M48" s="98">
        <v>524</v>
      </c>
      <c r="N48" s="98">
        <v>64</v>
      </c>
      <c r="O48" s="157"/>
      <c r="P48" s="2" t="s">
        <v>40</v>
      </c>
      <c r="Q48" s="2">
        <v>640</v>
      </c>
      <c r="R48" s="98">
        <v>116</v>
      </c>
      <c r="S48" s="103">
        <f t="shared" si="0"/>
        <v>18.125</v>
      </c>
      <c r="T48" s="157"/>
      <c r="U48" s="100" t="s">
        <v>40</v>
      </c>
      <c r="V48" s="223">
        <v>697</v>
      </c>
      <c r="W48" s="223">
        <v>662</v>
      </c>
      <c r="X48" s="223">
        <v>32</v>
      </c>
      <c r="Y48" s="223">
        <v>3</v>
      </c>
      <c r="Z48" s="223">
        <v>672</v>
      </c>
      <c r="AA48" s="223">
        <v>658</v>
      </c>
      <c r="AB48" s="223">
        <v>10</v>
      </c>
      <c r="AC48" s="223">
        <v>4</v>
      </c>
      <c r="AD48" s="223">
        <v>673</v>
      </c>
      <c r="AE48" s="223">
        <v>605</v>
      </c>
      <c r="AF48" s="223">
        <v>24</v>
      </c>
      <c r="AG48" s="223">
        <v>44</v>
      </c>
      <c r="AI48" s="2" t="s">
        <v>40</v>
      </c>
      <c r="AJ48" s="2">
        <f t="shared" si="1"/>
        <v>673</v>
      </c>
      <c r="AK48" s="98">
        <f t="shared" si="2"/>
        <v>68</v>
      </c>
      <c r="AL48" s="103">
        <f t="shared" si="3"/>
        <v>10.104011887072808</v>
      </c>
    </row>
    <row r="49" spans="1:38">
      <c r="A49" s="331">
        <v>305</v>
      </c>
      <c r="B49" s="100" t="s">
        <v>41</v>
      </c>
      <c r="C49" s="98">
        <v>2231</v>
      </c>
      <c r="D49" s="98">
        <v>297</v>
      </c>
      <c r="E49" s="98">
        <v>1839</v>
      </c>
      <c r="F49" s="98">
        <v>95</v>
      </c>
      <c r="G49" s="98">
        <v>2231</v>
      </c>
      <c r="H49" s="98">
        <v>262</v>
      </c>
      <c r="I49" s="98">
        <v>1831</v>
      </c>
      <c r="J49" s="98">
        <v>138</v>
      </c>
      <c r="K49" s="98">
        <v>2231</v>
      </c>
      <c r="L49" s="98">
        <v>205</v>
      </c>
      <c r="M49" s="98">
        <v>1743</v>
      </c>
      <c r="N49" s="98">
        <v>283</v>
      </c>
      <c r="O49" s="157"/>
      <c r="P49" s="2" t="s">
        <v>41</v>
      </c>
      <c r="Q49" s="2">
        <v>2231</v>
      </c>
      <c r="R49" s="98">
        <v>488</v>
      </c>
      <c r="S49" s="103">
        <f t="shared" si="0"/>
        <v>21.87359928283281</v>
      </c>
      <c r="T49" s="157"/>
      <c r="U49" s="100" t="s">
        <v>41</v>
      </c>
      <c r="V49" s="223">
        <v>1229</v>
      </c>
      <c r="W49" s="223">
        <v>1145</v>
      </c>
      <c r="X49" s="223">
        <v>74</v>
      </c>
      <c r="Y49" s="223">
        <v>10</v>
      </c>
      <c r="Z49" s="223">
        <v>1209</v>
      </c>
      <c r="AA49" s="223">
        <v>1113</v>
      </c>
      <c r="AB49" s="223">
        <v>81</v>
      </c>
      <c r="AC49" s="223">
        <v>15</v>
      </c>
      <c r="AD49" s="223">
        <v>1206</v>
      </c>
      <c r="AE49" s="223">
        <v>1078</v>
      </c>
      <c r="AF49" s="223">
        <v>79</v>
      </c>
      <c r="AG49" s="223">
        <v>49</v>
      </c>
      <c r="AI49" s="2" t="s">
        <v>41</v>
      </c>
      <c r="AJ49" s="2">
        <f t="shared" si="1"/>
        <v>1206</v>
      </c>
      <c r="AK49" s="98">
        <f t="shared" si="2"/>
        <v>128</v>
      </c>
      <c r="AL49" s="103">
        <f t="shared" si="3"/>
        <v>10.613598673300165</v>
      </c>
    </row>
    <row r="50" spans="1:38">
      <c r="A50" s="331">
        <v>306</v>
      </c>
      <c r="B50" s="100" t="s">
        <v>42</v>
      </c>
      <c r="C50" s="98">
        <v>345</v>
      </c>
      <c r="D50" s="98">
        <v>42</v>
      </c>
      <c r="E50" s="98">
        <v>290</v>
      </c>
      <c r="F50" s="98">
        <v>13</v>
      </c>
      <c r="G50" s="98">
        <v>345</v>
      </c>
      <c r="H50" s="98">
        <v>34</v>
      </c>
      <c r="I50" s="98">
        <v>303</v>
      </c>
      <c r="J50" s="98">
        <v>8</v>
      </c>
      <c r="K50" s="98">
        <v>345</v>
      </c>
      <c r="L50" s="98">
        <v>37</v>
      </c>
      <c r="M50" s="98">
        <v>285</v>
      </c>
      <c r="N50" s="98">
        <v>23</v>
      </c>
      <c r="O50" s="157"/>
      <c r="P50" s="2" t="s">
        <v>42</v>
      </c>
      <c r="Q50" s="2">
        <v>345</v>
      </c>
      <c r="R50" s="98">
        <v>60</v>
      </c>
      <c r="S50" s="103">
        <f t="shared" si="0"/>
        <v>17.391304347826086</v>
      </c>
      <c r="T50" s="157"/>
      <c r="U50" s="100" t="s">
        <v>42</v>
      </c>
      <c r="V50" s="223">
        <v>523</v>
      </c>
      <c r="W50" s="223">
        <v>517</v>
      </c>
      <c r="X50" s="223">
        <v>4</v>
      </c>
      <c r="Y50" s="223">
        <v>2</v>
      </c>
      <c r="Z50" s="223">
        <v>520</v>
      </c>
      <c r="AA50" s="223">
        <v>516</v>
      </c>
      <c r="AB50" s="223">
        <v>2</v>
      </c>
      <c r="AC50" s="223">
        <v>2</v>
      </c>
      <c r="AD50" s="223">
        <v>520</v>
      </c>
      <c r="AE50" s="223">
        <v>510</v>
      </c>
      <c r="AF50" s="223">
        <v>3</v>
      </c>
      <c r="AG50" s="223">
        <v>7</v>
      </c>
      <c r="AI50" s="2" t="s">
        <v>42</v>
      </c>
      <c r="AJ50" s="2">
        <f t="shared" si="1"/>
        <v>520</v>
      </c>
      <c r="AK50" s="98">
        <f t="shared" si="2"/>
        <v>10</v>
      </c>
      <c r="AL50" s="103">
        <f t="shared" si="3"/>
        <v>1.9230769230769231</v>
      </c>
    </row>
    <row r="51" spans="1:38">
      <c r="A51" s="331">
        <v>307</v>
      </c>
      <c r="B51" s="100" t="s">
        <v>43</v>
      </c>
      <c r="C51" s="98">
        <v>782</v>
      </c>
      <c r="D51" s="98">
        <v>11</v>
      </c>
      <c r="E51" s="98">
        <v>756</v>
      </c>
      <c r="F51" s="98">
        <v>15</v>
      </c>
      <c r="G51" s="98">
        <v>782</v>
      </c>
      <c r="H51" s="98">
        <v>9</v>
      </c>
      <c r="I51" s="98">
        <v>765</v>
      </c>
      <c r="J51" s="98">
        <v>8</v>
      </c>
      <c r="K51" s="98">
        <v>782</v>
      </c>
      <c r="L51" s="98">
        <v>1</v>
      </c>
      <c r="M51" s="98">
        <v>743</v>
      </c>
      <c r="N51" s="98">
        <v>38</v>
      </c>
      <c r="O51" s="157"/>
      <c r="P51" s="2" t="s">
        <v>43</v>
      </c>
      <c r="Q51" s="2">
        <v>782</v>
      </c>
      <c r="R51" s="98">
        <v>39</v>
      </c>
      <c r="S51" s="103">
        <f t="shared" si="0"/>
        <v>4.9872122762148337</v>
      </c>
      <c r="T51" s="157"/>
      <c r="U51" s="100" t="s">
        <v>43</v>
      </c>
      <c r="V51" s="223">
        <v>1044</v>
      </c>
      <c r="W51" s="223">
        <v>1012</v>
      </c>
      <c r="X51" s="223">
        <v>28</v>
      </c>
      <c r="Y51" s="223">
        <v>4</v>
      </c>
      <c r="Z51" s="223">
        <v>1023</v>
      </c>
      <c r="AA51" s="223">
        <v>978</v>
      </c>
      <c r="AB51" s="223">
        <v>24</v>
      </c>
      <c r="AC51" s="223">
        <v>21</v>
      </c>
      <c r="AD51" s="223">
        <v>1022</v>
      </c>
      <c r="AE51" s="223">
        <v>914</v>
      </c>
      <c r="AF51" s="223">
        <v>72</v>
      </c>
      <c r="AG51" s="223">
        <v>36</v>
      </c>
      <c r="AI51" s="2" t="s">
        <v>43</v>
      </c>
      <c r="AJ51" s="2">
        <f t="shared" si="1"/>
        <v>1022</v>
      </c>
      <c r="AK51" s="98">
        <f t="shared" si="2"/>
        <v>108</v>
      </c>
      <c r="AL51" s="103">
        <f t="shared" si="3"/>
        <v>10.567514677103718</v>
      </c>
    </row>
    <row r="52" spans="1:38">
      <c r="A52" s="331">
        <v>308</v>
      </c>
      <c r="B52" s="100" t="s">
        <v>44</v>
      </c>
      <c r="C52" s="98">
        <v>548</v>
      </c>
      <c r="D52" s="98">
        <v>70</v>
      </c>
      <c r="E52" s="98">
        <v>451</v>
      </c>
      <c r="F52" s="98">
        <v>27</v>
      </c>
      <c r="G52" s="98">
        <v>548</v>
      </c>
      <c r="H52" s="98">
        <v>68</v>
      </c>
      <c r="I52" s="98">
        <v>441</v>
      </c>
      <c r="J52" s="98">
        <v>39</v>
      </c>
      <c r="K52" s="98">
        <v>548</v>
      </c>
      <c r="L52" s="98">
        <v>51</v>
      </c>
      <c r="M52" s="98">
        <v>426</v>
      </c>
      <c r="N52" s="98">
        <v>71</v>
      </c>
      <c r="O52" s="157"/>
      <c r="P52" s="2" t="s">
        <v>44</v>
      </c>
      <c r="Q52" s="2">
        <v>548</v>
      </c>
      <c r="R52" s="98">
        <v>122</v>
      </c>
      <c r="S52" s="103">
        <f t="shared" si="0"/>
        <v>22.262773722627738</v>
      </c>
      <c r="T52" s="157"/>
      <c r="U52" s="100" t="s">
        <v>44</v>
      </c>
      <c r="V52" s="223">
        <v>601</v>
      </c>
      <c r="W52" s="223">
        <v>558</v>
      </c>
      <c r="X52" s="223">
        <v>39</v>
      </c>
      <c r="Y52" s="223">
        <v>4</v>
      </c>
      <c r="Z52" s="223">
        <v>593</v>
      </c>
      <c r="AA52" s="223">
        <v>496</v>
      </c>
      <c r="AB52" s="223">
        <v>81</v>
      </c>
      <c r="AC52" s="223">
        <v>16</v>
      </c>
      <c r="AD52" s="223">
        <v>591</v>
      </c>
      <c r="AE52" s="223">
        <v>454</v>
      </c>
      <c r="AF52" s="223">
        <v>111</v>
      </c>
      <c r="AG52" s="223">
        <v>26</v>
      </c>
      <c r="AI52" s="2" t="s">
        <v>44</v>
      </c>
      <c r="AJ52" s="2">
        <f t="shared" si="1"/>
        <v>591</v>
      </c>
      <c r="AK52" s="98">
        <f t="shared" si="2"/>
        <v>137</v>
      </c>
      <c r="AL52" s="103">
        <f t="shared" si="3"/>
        <v>23.181049069373945</v>
      </c>
    </row>
    <row r="53" spans="1:38">
      <c r="A53" s="331">
        <v>401</v>
      </c>
      <c r="B53" s="100" t="s">
        <v>45</v>
      </c>
      <c r="C53" s="98">
        <v>475</v>
      </c>
      <c r="D53" s="98">
        <v>159</v>
      </c>
      <c r="E53" s="98">
        <v>283</v>
      </c>
      <c r="F53" s="98">
        <v>33</v>
      </c>
      <c r="G53" s="98">
        <v>475</v>
      </c>
      <c r="H53" s="98">
        <v>153</v>
      </c>
      <c r="I53" s="98">
        <v>297</v>
      </c>
      <c r="J53" s="98">
        <v>25</v>
      </c>
      <c r="K53" s="98">
        <v>475</v>
      </c>
      <c r="L53" s="98">
        <v>132</v>
      </c>
      <c r="M53" s="98">
        <v>293</v>
      </c>
      <c r="N53" s="98">
        <v>50</v>
      </c>
      <c r="O53" s="157"/>
      <c r="P53" s="2" t="s">
        <v>45</v>
      </c>
      <c r="Q53" s="2">
        <v>475</v>
      </c>
      <c r="R53" s="98">
        <v>182</v>
      </c>
      <c r="S53" s="103">
        <f t="shared" si="0"/>
        <v>38.315789473684205</v>
      </c>
      <c r="T53" s="157"/>
      <c r="U53" s="100" t="s">
        <v>45</v>
      </c>
      <c r="V53" s="223">
        <v>659</v>
      </c>
      <c r="W53" s="223">
        <v>599</v>
      </c>
      <c r="X53" s="223">
        <v>58</v>
      </c>
      <c r="Y53" s="223">
        <v>2</v>
      </c>
      <c r="Z53" s="223">
        <v>659</v>
      </c>
      <c r="AA53" s="223">
        <v>592</v>
      </c>
      <c r="AB53" s="223">
        <v>61</v>
      </c>
      <c r="AC53" s="223">
        <v>6</v>
      </c>
      <c r="AD53" s="223">
        <v>659</v>
      </c>
      <c r="AE53" s="223">
        <v>540</v>
      </c>
      <c r="AF53" s="223">
        <v>67</v>
      </c>
      <c r="AG53" s="223">
        <v>52</v>
      </c>
      <c r="AI53" s="2" t="s">
        <v>45</v>
      </c>
      <c r="AJ53" s="2">
        <f t="shared" si="1"/>
        <v>659</v>
      </c>
      <c r="AK53" s="98">
        <f t="shared" si="2"/>
        <v>119</v>
      </c>
      <c r="AL53" s="103">
        <f t="shared" si="3"/>
        <v>18.057663125948405</v>
      </c>
    </row>
    <row r="54" spans="1:38">
      <c r="A54" s="331">
        <v>402</v>
      </c>
      <c r="B54" s="100" t="s">
        <v>46</v>
      </c>
      <c r="C54" s="98">
        <v>325</v>
      </c>
      <c r="D54" s="98">
        <v>89</v>
      </c>
      <c r="E54" s="98">
        <v>207</v>
      </c>
      <c r="F54" s="98">
        <v>29</v>
      </c>
      <c r="G54" s="98">
        <v>325</v>
      </c>
      <c r="H54" s="98">
        <v>105</v>
      </c>
      <c r="I54" s="98">
        <v>192</v>
      </c>
      <c r="J54" s="98">
        <v>28</v>
      </c>
      <c r="K54" s="98">
        <v>325</v>
      </c>
      <c r="L54" s="98">
        <v>72</v>
      </c>
      <c r="M54" s="98">
        <v>213</v>
      </c>
      <c r="N54" s="98">
        <v>40</v>
      </c>
      <c r="O54" s="157"/>
      <c r="P54" s="2" t="s">
        <v>46</v>
      </c>
      <c r="Q54" s="2">
        <v>325</v>
      </c>
      <c r="R54" s="98">
        <v>112</v>
      </c>
      <c r="S54" s="103">
        <f t="shared" si="0"/>
        <v>34.46153846153846</v>
      </c>
      <c r="T54" s="157"/>
      <c r="U54" s="100" t="s">
        <v>46</v>
      </c>
      <c r="V54" s="223">
        <v>348</v>
      </c>
      <c r="W54" s="223">
        <v>332</v>
      </c>
      <c r="X54" s="223">
        <v>15</v>
      </c>
      <c r="Y54" s="223">
        <v>1</v>
      </c>
      <c r="Z54" s="223">
        <v>348</v>
      </c>
      <c r="AA54" s="223">
        <v>320</v>
      </c>
      <c r="AB54" s="223">
        <v>25</v>
      </c>
      <c r="AC54" s="223">
        <v>3</v>
      </c>
      <c r="AD54" s="223">
        <v>348</v>
      </c>
      <c r="AE54" s="223">
        <v>278</v>
      </c>
      <c r="AF54" s="223">
        <v>37</v>
      </c>
      <c r="AG54" s="223">
        <v>33</v>
      </c>
      <c r="AI54" s="2" t="s">
        <v>46</v>
      </c>
      <c r="AJ54" s="2">
        <f t="shared" si="1"/>
        <v>348</v>
      </c>
      <c r="AK54" s="98">
        <f t="shared" si="2"/>
        <v>70</v>
      </c>
      <c r="AL54" s="103">
        <f t="shared" si="3"/>
        <v>20.114942528735632</v>
      </c>
    </row>
    <row r="55" spans="1:38" ht="15" customHeight="1">
      <c r="A55" s="331">
        <v>403</v>
      </c>
      <c r="B55" s="100" t="s">
        <v>47</v>
      </c>
      <c r="C55" s="98">
        <v>311</v>
      </c>
      <c r="D55" s="98">
        <v>87</v>
      </c>
      <c r="E55" s="98">
        <v>209</v>
      </c>
      <c r="F55" s="98">
        <v>15</v>
      </c>
      <c r="G55" s="98">
        <v>311</v>
      </c>
      <c r="H55" s="98">
        <v>84</v>
      </c>
      <c r="I55" s="98">
        <v>211</v>
      </c>
      <c r="J55" s="98">
        <v>16</v>
      </c>
      <c r="K55" s="98">
        <v>311</v>
      </c>
      <c r="L55" s="98">
        <v>49</v>
      </c>
      <c r="M55" s="98">
        <v>216</v>
      </c>
      <c r="N55" s="98">
        <v>46</v>
      </c>
      <c r="O55" s="157"/>
      <c r="P55" s="2" t="s">
        <v>47</v>
      </c>
      <c r="Q55" s="2">
        <v>311</v>
      </c>
      <c r="R55" s="98">
        <v>95</v>
      </c>
      <c r="S55" s="103">
        <f t="shared" si="0"/>
        <v>30.54662379421222</v>
      </c>
      <c r="T55" s="157"/>
      <c r="U55" s="100" t="s">
        <v>47</v>
      </c>
      <c r="V55" s="223">
        <v>429</v>
      </c>
      <c r="W55" s="223">
        <v>418</v>
      </c>
      <c r="X55" s="223">
        <v>11</v>
      </c>
      <c r="Y55" s="223">
        <v>0</v>
      </c>
      <c r="Z55" s="223">
        <v>427</v>
      </c>
      <c r="AA55" s="223">
        <v>408</v>
      </c>
      <c r="AB55" s="223">
        <v>16</v>
      </c>
      <c r="AC55" s="223">
        <v>3</v>
      </c>
      <c r="AD55" s="223">
        <v>427</v>
      </c>
      <c r="AE55" s="223">
        <v>349</v>
      </c>
      <c r="AF55" s="223">
        <v>47</v>
      </c>
      <c r="AG55" s="223">
        <v>31</v>
      </c>
      <c r="AI55" s="2" t="s">
        <v>47</v>
      </c>
      <c r="AJ55" s="2">
        <f t="shared" si="1"/>
        <v>427</v>
      </c>
      <c r="AK55" s="98">
        <f t="shared" si="2"/>
        <v>78</v>
      </c>
      <c r="AL55" s="103">
        <f t="shared" si="3"/>
        <v>18.266978922716628</v>
      </c>
    </row>
    <row r="56" spans="1:38" ht="15" customHeight="1">
      <c r="A56" s="331">
        <v>404</v>
      </c>
      <c r="B56" s="100" t="s">
        <v>48</v>
      </c>
      <c r="C56" s="98">
        <v>376</v>
      </c>
      <c r="D56" s="98">
        <v>109</v>
      </c>
      <c r="E56" s="98">
        <v>256</v>
      </c>
      <c r="F56" s="98">
        <v>11</v>
      </c>
      <c r="G56" s="98">
        <v>376</v>
      </c>
      <c r="H56" s="98">
        <v>133</v>
      </c>
      <c r="I56" s="98">
        <v>227</v>
      </c>
      <c r="J56" s="98">
        <v>16</v>
      </c>
      <c r="K56" s="98">
        <v>376</v>
      </c>
      <c r="L56" s="98">
        <v>73</v>
      </c>
      <c r="M56" s="98">
        <v>254</v>
      </c>
      <c r="N56" s="98">
        <v>49</v>
      </c>
      <c r="O56" s="157"/>
      <c r="P56" s="2" t="s">
        <v>48</v>
      </c>
      <c r="Q56" s="2">
        <v>376</v>
      </c>
      <c r="R56" s="98">
        <v>122</v>
      </c>
      <c r="S56" s="103">
        <f t="shared" si="0"/>
        <v>32.446808510638299</v>
      </c>
      <c r="T56" s="157"/>
      <c r="U56" s="100" t="s">
        <v>48</v>
      </c>
      <c r="V56" s="223">
        <v>435</v>
      </c>
      <c r="W56" s="223">
        <v>421</v>
      </c>
      <c r="X56" s="223">
        <v>13</v>
      </c>
      <c r="Y56" s="223">
        <v>1</v>
      </c>
      <c r="Z56" s="223">
        <v>435</v>
      </c>
      <c r="AA56" s="223">
        <v>419</v>
      </c>
      <c r="AB56" s="223">
        <v>14</v>
      </c>
      <c r="AC56" s="223">
        <v>2</v>
      </c>
      <c r="AD56" s="223">
        <v>435</v>
      </c>
      <c r="AE56" s="223">
        <v>357</v>
      </c>
      <c r="AF56" s="223">
        <v>41</v>
      </c>
      <c r="AG56" s="223">
        <v>37</v>
      </c>
      <c r="AI56" s="2" t="s">
        <v>48</v>
      </c>
      <c r="AJ56" s="2">
        <f t="shared" si="1"/>
        <v>435</v>
      </c>
      <c r="AK56" s="98">
        <f t="shared" si="2"/>
        <v>78</v>
      </c>
      <c r="AL56" s="103">
        <f t="shared" si="3"/>
        <v>17.931034482758619</v>
      </c>
    </row>
    <row r="57" spans="1:38">
      <c r="A57" s="331">
        <v>405</v>
      </c>
      <c r="B57" s="100" t="s">
        <v>49</v>
      </c>
      <c r="C57" s="98">
        <v>182</v>
      </c>
      <c r="D57" s="98">
        <v>81</v>
      </c>
      <c r="E57" s="98">
        <v>82</v>
      </c>
      <c r="F57" s="98">
        <v>19</v>
      </c>
      <c r="G57" s="98">
        <v>182</v>
      </c>
      <c r="H57" s="98">
        <v>70</v>
      </c>
      <c r="I57" s="98">
        <v>97</v>
      </c>
      <c r="J57" s="98">
        <v>15</v>
      </c>
      <c r="K57" s="98">
        <v>182</v>
      </c>
      <c r="L57" s="98">
        <v>41</v>
      </c>
      <c r="M57" s="98">
        <v>112</v>
      </c>
      <c r="N57" s="98">
        <v>29</v>
      </c>
      <c r="O57" s="157"/>
      <c r="P57" s="2" t="s">
        <v>49</v>
      </c>
      <c r="Q57" s="2">
        <v>182</v>
      </c>
      <c r="R57" s="98">
        <v>70</v>
      </c>
      <c r="S57" s="103">
        <f t="shared" si="0"/>
        <v>38.461538461538467</v>
      </c>
      <c r="T57" s="157"/>
      <c r="U57" s="100" t="s">
        <v>49</v>
      </c>
      <c r="V57" s="223">
        <v>171</v>
      </c>
      <c r="W57" s="223">
        <v>165</v>
      </c>
      <c r="X57" s="223">
        <v>4</v>
      </c>
      <c r="Y57" s="223">
        <v>2</v>
      </c>
      <c r="Z57" s="223">
        <v>171</v>
      </c>
      <c r="AA57" s="223">
        <v>157</v>
      </c>
      <c r="AB57" s="223">
        <v>8</v>
      </c>
      <c r="AC57" s="223">
        <v>6</v>
      </c>
      <c r="AD57" s="223">
        <v>171</v>
      </c>
      <c r="AE57" s="223">
        <v>144</v>
      </c>
      <c r="AF57" s="223">
        <v>13</v>
      </c>
      <c r="AG57" s="223">
        <v>14</v>
      </c>
      <c r="AI57" s="2" t="s">
        <v>49</v>
      </c>
      <c r="AJ57" s="2">
        <f t="shared" si="1"/>
        <v>171</v>
      </c>
      <c r="AK57" s="98">
        <f t="shared" si="2"/>
        <v>27</v>
      </c>
      <c r="AL57" s="103">
        <f t="shared" si="3"/>
        <v>15.789473684210526</v>
      </c>
    </row>
    <row r="58" spans="1:38">
      <c r="A58" s="331">
        <v>406</v>
      </c>
      <c r="B58" s="100" t="s">
        <v>50</v>
      </c>
      <c r="C58" s="98">
        <v>174</v>
      </c>
      <c r="D58" s="98">
        <v>65</v>
      </c>
      <c r="E58" s="98">
        <v>101</v>
      </c>
      <c r="F58" s="98">
        <v>8</v>
      </c>
      <c r="G58" s="98">
        <v>174</v>
      </c>
      <c r="H58" s="98">
        <v>59</v>
      </c>
      <c r="I58" s="98">
        <v>109</v>
      </c>
      <c r="J58" s="98">
        <v>6</v>
      </c>
      <c r="K58" s="98">
        <v>174</v>
      </c>
      <c r="L58" s="98">
        <v>39</v>
      </c>
      <c r="M58" s="98">
        <v>115</v>
      </c>
      <c r="N58" s="98">
        <v>20</v>
      </c>
      <c r="O58" s="157"/>
      <c r="P58" s="2" t="s">
        <v>50</v>
      </c>
      <c r="Q58" s="2">
        <v>174</v>
      </c>
      <c r="R58" s="98">
        <v>59</v>
      </c>
      <c r="S58" s="103">
        <f t="shared" si="0"/>
        <v>33.90804597701149</v>
      </c>
      <c r="T58" s="157"/>
      <c r="U58" s="100" t="s">
        <v>50</v>
      </c>
      <c r="V58" s="223">
        <v>161</v>
      </c>
      <c r="W58" s="223">
        <v>159</v>
      </c>
      <c r="X58" s="223">
        <v>1</v>
      </c>
      <c r="Y58" s="223">
        <v>1</v>
      </c>
      <c r="Z58" s="223">
        <v>161</v>
      </c>
      <c r="AA58" s="223">
        <v>159</v>
      </c>
      <c r="AB58" s="223">
        <v>2</v>
      </c>
      <c r="AC58" s="223">
        <v>0</v>
      </c>
      <c r="AD58" s="223">
        <v>161</v>
      </c>
      <c r="AE58" s="223">
        <v>128</v>
      </c>
      <c r="AF58" s="223">
        <v>12</v>
      </c>
      <c r="AG58" s="223">
        <v>21</v>
      </c>
      <c r="AI58" s="2" t="s">
        <v>50</v>
      </c>
      <c r="AJ58" s="2">
        <f t="shared" si="1"/>
        <v>161</v>
      </c>
      <c r="AK58" s="98">
        <f t="shared" si="2"/>
        <v>33</v>
      </c>
      <c r="AL58" s="103">
        <f t="shared" si="3"/>
        <v>20.496894409937887</v>
      </c>
    </row>
    <row r="59" spans="1:38">
      <c r="A59" s="331">
        <v>407</v>
      </c>
      <c r="B59" s="100" t="s">
        <v>51</v>
      </c>
      <c r="C59" s="98">
        <v>110</v>
      </c>
      <c r="D59" s="98">
        <v>44</v>
      </c>
      <c r="E59" s="98">
        <v>65</v>
      </c>
      <c r="F59" s="98">
        <v>1</v>
      </c>
      <c r="G59" s="98">
        <v>110</v>
      </c>
      <c r="H59" s="98">
        <v>40</v>
      </c>
      <c r="I59" s="98">
        <v>70</v>
      </c>
      <c r="J59" s="98">
        <v>0</v>
      </c>
      <c r="K59" s="98">
        <v>110</v>
      </c>
      <c r="L59" s="98">
        <v>31</v>
      </c>
      <c r="M59" s="98">
        <v>75</v>
      </c>
      <c r="N59" s="98">
        <v>4</v>
      </c>
      <c r="O59" s="157"/>
      <c r="P59" s="2" t="s">
        <v>51</v>
      </c>
      <c r="Q59" s="2">
        <v>110</v>
      </c>
      <c r="R59" s="98">
        <v>35</v>
      </c>
      <c r="S59" s="103">
        <f t="shared" si="0"/>
        <v>31.818181818181817</v>
      </c>
      <c r="T59" s="157"/>
      <c r="U59" s="100" t="s">
        <v>51</v>
      </c>
      <c r="V59" s="223">
        <v>117</v>
      </c>
      <c r="W59" s="223">
        <v>114</v>
      </c>
      <c r="X59" s="223">
        <v>2</v>
      </c>
      <c r="Y59" s="223">
        <v>1</v>
      </c>
      <c r="Z59" s="223">
        <v>117</v>
      </c>
      <c r="AA59" s="223">
        <v>109</v>
      </c>
      <c r="AB59" s="223">
        <v>6</v>
      </c>
      <c r="AC59" s="223">
        <v>2</v>
      </c>
      <c r="AD59" s="223">
        <v>117</v>
      </c>
      <c r="AE59" s="223">
        <v>96</v>
      </c>
      <c r="AF59" s="223">
        <v>12</v>
      </c>
      <c r="AG59" s="223">
        <v>9</v>
      </c>
      <c r="AI59" s="2" t="s">
        <v>51</v>
      </c>
      <c r="AJ59" s="2">
        <f t="shared" si="1"/>
        <v>117</v>
      </c>
      <c r="AK59" s="98">
        <f t="shared" si="2"/>
        <v>21</v>
      </c>
      <c r="AL59" s="103">
        <f t="shared" si="3"/>
        <v>17.948717948717949</v>
      </c>
    </row>
    <row r="60" spans="1:38">
      <c r="A60" s="331">
        <v>408</v>
      </c>
      <c r="B60" s="100" t="s">
        <v>52</v>
      </c>
      <c r="C60" s="98">
        <v>152</v>
      </c>
      <c r="D60" s="98">
        <v>78</v>
      </c>
      <c r="E60" s="98">
        <v>69</v>
      </c>
      <c r="F60" s="98">
        <v>5</v>
      </c>
      <c r="G60" s="98">
        <v>152</v>
      </c>
      <c r="H60" s="98">
        <v>70</v>
      </c>
      <c r="I60" s="98">
        <v>71</v>
      </c>
      <c r="J60" s="98">
        <v>11</v>
      </c>
      <c r="K60" s="98">
        <v>152</v>
      </c>
      <c r="L60" s="98">
        <v>52</v>
      </c>
      <c r="M60" s="98">
        <v>73</v>
      </c>
      <c r="N60" s="98">
        <v>27</v>
      </c>
      <c r="O60" s="157"/>
      <c r="P60" s="2" t="s">
        <v>52</v>
      </c>
      <c r="Q60" s="2">
        <v>152</v>
      </c>
      <c r="R60" s="98">
        <v>79</v>
      </c>
      <c r="S60" s="103">
        <f t="shared" si="0"/>
        <v>51.973684210526315</v>
      </c>
      <c r="T60" s="157"/>
      <c r="U60" s="100" t="s">
        <v>52</v>
      </c>
      <c r="V60" s="223">
        <v>122</v>
      </c>
      <c r="W60" s="223">
        <v>120</v>
      </c>
      <c r="X60" s="223">
        <v>2</v>
      </c>
      <c r="Y60" s="223">
        <v>0</v>
      </c>
      <c r="Z60" s="223">
        <v>122</v>
      </c>
      <c r="AA60" s="223">
        <v>111</v>
      </c>
      <c r="AB60" s="223">
        <v>9</v>
      </c>
      <c r="AC60" s="223">
        <v>2</v>
      </c>
      <c r="AD60" s="223">
        <v>122</v>
      </c>
      <c r="AE60" s="223">
        <v>92</v>
      </c>
      <c r="AF60" s="223">
        <v>25</v>
      </c>
      <c r="AG60" s="223">
        <v>5</v>
      </c>
      <c r="AI60" s="2" t="s">
        <v>52</v>
      </c>
      <c r="AJ60" s="2">
        <f t="shared" si="1"/>
        <v>122</v>
      </c>
      <c r="AK60" s="98">
        <f t="shared" si="2"/>
        <v>30</v>
      </c>
      <c r="AL60" s="103">
        <f t="shared" si="3"/>
        <v>24.590163934426229</v>
      </c>
    </row>
    <row r="61" spans="1:38">
      <c r="A61" s="331">
        <v>409</v>
      </c>
      <c r="B61" s="100" t="s">
        <v>53</v>
      </c>
      <c r="C61" s="98">
        <v>65</v>
      </c>
      <c r="D61" s="98">
        <v>12</v>
      </c>
      <c r="E61" s="98">
        <v>50</v>
      </c>
      <c r="F61" s="98">
        <v>3</v>
      </c>
      <c r="G61" s="98">
        <v>65</v>
      </c>
      <c r="H61" s="98">
        <v>9</v>
      </c>
      <c r="I61" s="98">
        <v>52</v>
      </c>
      <c r="J61" s="98">
        <v>4</v>
      </c>
      <c r="K61" s="98">
        <v>65</v>
      </c>
      <c r="L61" s="98">
        <v>10</v>
      </c>
      <c r="M61" s="98">
        <v>49</v>
      </c>
      <c r="N61" s="98">
        <v>6</v>
      </c>
      <c r="O61" s="157"/>
      <c r="P61" s="2" t="s">
        <v>53</v>
      </c>
      <c r="Q61" s="2">
        <v>65</v>
      </c>
      <c r="R61" s="98">
        <v>16</v>
      </c>
      <c r="S61" s="103">
        <f t="shared" si="0"/>
        <v>24.615384615384617</v>
      </c>
      <c r="T61" s="157"/>
      <c r="U61" s="100" t="s">
        <v>53</v>
      </c>
      <c r="V61" s="223">
        <v>77</v>
      </c>
      <c r="W61" s="223">
        <v>72</v>
      </c>
      <c r="X61" s="223">
        <v>5</v>
      </c>
      <c r="Y61" s="223">
        <v>0</v>
      </c>
      <c r="Z61" s="223">
        <v>77</v>
      </c>
      <c r="AA61" s="223">
        <v>72</v>
      </c>
      <c r="AB61" s="223">
        <v>3</v>
      </c>
      <c r="AC61" s="223">
        <v>2</v>
      </c>
      <c r="AD61" s="223">
        <v>77</v>
      </c>
      <c r="AE61" s="223">
        <v>58</v>
      </c>
      <c r="AF61" s="223">
        <v>8</v>
      </c>
      <c r="AG61" s="223">
        <v>11</v>
      </c>
      <c r="AI61" s="2" t="s">
        <v>53</v>
      </c>
      <c r="AJ61" s="2">
        <f t="shared" si="1"/>
        <v>77</v>
      </c>
      <c r="AK61" s="98">
        <f t="shared" si="2"/>
        <v>19</v>
      </c>
      <c r="AL61" s="103">
        <f t="shared" si="3"/>
        <v>24.675324675324674</v>
      </c>
    </row>
    <row r="62" spans="1:38">
      <c r="A62" s="331">
        <v>410</v>
      </c>
      <c r="B62" s="100" t="s">
        <v>54</v>
      </c>
      <c r="C62" s="98">
        <v>183</v>
      </c>
      <c r="D62" s="98">
        <v>39</v>
      </c>
      <c r="E62" s="98">
        <v>131</v>
      </c>
      <c r="F62" s="98">
        <v>13</v>
      </c>
      <c r="G62" s="98">
        <v>183</v>
      </c>
      <c r="H62" s="98">
        <v>26</v>
      </c>
      <c r="I62" s="98">
        <v>148</v>
      </c>
      <c r="J62" s="98">
        <v>9</v>
      </c>
      <c r="K62" s="98">
        <v>183</v>
      </c>
      <c r="L62" s="98">
        <v>22</v>
      </c>
      <c r="M62" s="98">
        <v>140</v>
      </c>
      <c r="N62" s="98">
        <v>21</v>
      </c>
      <c r="O62" s="157"/>
      <c r="P62" s="2" t="s">
        <v>54</v>
      </c>
      <c r="Q62" s="2">
        <v>183</v>
      </c>
      <c r="R62" s="98">
        <v>43</v>
      </c>
      <c r="S62" s="103">
        <f t="shared" si="0"/>
        <v>23.497267759562842</v>
      </c>
      <c r="T62" s="157"/>
      <c r="U62" s="100" t="s">
        <v>54</v>
      </c>
      <c r="V62" s="223">
        <v>653</v>
      </c>
      <c r="W62" s="223">
        <v>635</v>
      </c>
      <c r="X62" s="223">
        <v>15</v>
      </c>
      <c r="Y62" s="223">
        <v>3</v>
      </c>
      <c r="Z62" s="223">
        <v>653</v>
      </c>
      <c r="AA62" s="223">
        <v>626</v>
      </c>
      <c r="AB62" s="223">
        <v>23</v>
      </c>
      <c r="AC62" s="223">
        <v>4</v>
      </c>
      <c r="AD62" s="223">
        <v>653</v>
      </c>
      <c r="AE62" s="223">
        <v>552</v>
      </c>
      <c r="AF62" s="223">
        <v>52</v>
      </c>
      <c r="AG62" s="223">
        <v>49</v>
      </c>
      <c r="AI62" s="2" t="s">
        <v>54</v>
      </c>
      <c r="AJ62" s="2">
        <f t="shared" si="1"/>
        <v>653</v>
      </c>
      <c r="AK62" s="98">
        <f t="shared" si="2"/>
        <v>101</v>
      </c>
      <c r="AL62" s="103">
        <f t="shared" si="3"/>
        <v>15.46707503828484</v>
      </c>
    </row>
    <row r="63" spans="1:38">
      <c r="A63" s="331">
        <v>501</v>
      </c>
      <c r="B63" s="100" t="s">
        <v>55</v>
      </c>
      <c r="C63" s="98">
        <v>1228</v>
      </c>
      <c r="D63" s="98">
        <v>231</v>
      </c>
      <c r="E63" s="98">
        <v>941</v>
      </c>
      <c r="F63" s="98">
        <v>56</v>
      </c>
      <c r="G63" s="98">
        <v>1228</v>
      </c>
      <c r="H63" s="98">
        <v>197</v>
      </c>
      <c r="I63" s="98">
        <v>977</v>
      </c>
      <c r="J63" s="98">
        <v>54</v>
      </c>
      <c r="K63" s="98">
        <v>1228</v>
      </c>
      <c r="L63" s="98">
        <v>167</v>
      </c>
      <c r="M63" s="98">
        <v>933</v>
      </c>
      <c r="N63" s="98">
        <v>128</v>
      </c>
      <c r="O63" s="157"/>
      <c r="P63" s="2" t="s">
        <v>55</v>
      </c>
      <c r="Q63" s="2">
        <v>1228</v>
      </c>
      <c r="R63" s="98">
        <v>295</v>
      </c>
      <c r="S63" s="103">
        <f t="shared" si="0"/>
        <v>24.022801302931597</v>
      </c>
      <c r="T63" s="157"/>
      <c r="U63" s="100" t="s">
        <v>55</v>
      </c>
      <c r="V63" s="223">
        <v>1127</v>
      </c>
      <c r="W63" s="223">
        <v>1111</v>
      </c>
      <c r="X63" s="223">
        <v>13</v>
      </c>
      <c r="Y63" s="223">
        <v>3</v>
      </c>
      <c r="Z63" s="223">
        <v>1128</v>
      </c>
      <c r="AA63" s="223">
        <v>1114</v>
      </c>
      <c r="AB63" s="223">
        <v>10</v>
      </c>
      <c r="AC63" s="223">
        <v>4</v>
      </c>
      <c r="AD63" s="223">
        <v>1127</v>
      </c>
      <c r="AE63" s="223">
        <v>1080</v>
      </c>
      <c r="AF63" s="223">
        <v>36</v>
      </c>
      <c r="AG63" s="223">
        <v>11</v>
      </c>
      <c r="AI63" s="2" t="s">
        <v>55</v>
      </c>
      <c r="AJ63" s="2">
        <f t="shared" si="1"/>
        <v>1127</v>
      </c>
      <c r="AK63" s="98">
        <f t="shared" si="2"/>
        <v>47</v>
      </c>
      <c r="AL63" s="103">
        <f t="shared" si="3"/>
        <v>4.1703637976929899</v>
      </c>
    </row>
    <row r="64" spans="1:38">
      <c r="A64" s="331">
        <v>502</v>
      </c>
      <c r="B64" s="100" t="s">
        <v>56</v>
      </c>
      <c r="C64" s="98">
        <v>1331</v>
      </c>
      <c r="D64" s="98">
        <v>444</v>
      </c>
      <c r="E64" s="98">
        <v>886</v>
      </c>
      <c r="F64" s="98">
        <v>1</v>
      </c>
      <c r="G64" s="98">
        <v>1331</v>
      </c>
      <c r="H64" s="98">
        <v>442</v>
      </c>
      <c r="I64" s="98">
        <v>883</v>
      </c>
      <c r="J64" s="98">
        <v>6</v>
      </c>
      <c r="K64" s="98">
        <v>1331</v>
      </c>
      <c r="L64" s="98">
        <v>419</v>
      </c>
      <c r="M64" s="98">
        <v>901</v>
      </c>
      <c r="N64" s="98">
        <v>11</v>
      </c>
      <c r="O64" s="157"/>
      <c r="P64" s="2" t="s">
        <v>56</v>
      </c>
      <c r="Q64" s="2">
        <v>1331</v>
      </c>
      <c r="R64" s="98">
        <v>430</v>
      </c>
      <c r="S64" s="103">
        <f t="shared" si="0"/>
        <v>32.306536438767843</v>
      </c>
      <c r="T64" s="157"/>
      <c r="U64" s="100" t="s">
        <v>56</v>
      </c>
      <c r="V64" s="223">
        <v>1648</v>
      </c>
      <c r="W64" s="223">
        <v>1635</v>
      </c>
      <c r="X64" s="223">
        <v>11</v>
      </c>
      <c r="Y64" s="223">
        <v>2</v>
      </c>
      <c r="Z64" s="223">
        <v>1646</v>
      </c>
      <c r="AA64" s="223">
        <v>1636</v>
      </c>
      <c r="AB64" s="223">
        <v>5</v>
      </c>
      <c r="AC64" s="223">
        <v>5</v>
      </c>
      <c r="AD64" s="223">
        <v>1646</v>
      </c>
      <c r="AE64" s="223">
        <v>1591</v>
      </c>
      <c r="AF64" s="223">
        <v>32</v>
      </c>
      <c r="AG64" s="223">
        <v>23</v>
      </c>
      <c r="AI64" s="2" t="s">
        <v>56</v>
      </c>
      <c r="AJ64" s="2">
        <f t="shared" si="1"/>
        <v>1646</v>
      </c>
      <c r="AK64" s="98">
        <f t="shared" si="2"/>
        <v>55</v>
      </c>
      <c r="AL64" s="103">
        <f t="shared" si="3"/>
        <v>3.3414337788578372</v>
      </c>
    </row>
    <row r="65" spans="1:38">
      <c r="A65" s="331">
        <v>503</v>
      </c>
      <c r="B65" s="100" t="s">
        <v>57</v>
      </c>
      <c r="C65" s="98">
        <v>827</v>
      </c>
      <c r="D65" s="98">
        <v>165</v>
      </c>
      <c r="E65" s="98">
        <v>640</v>
      </c>
      <c r="F65" s="98">
        <v>22</v>
      </c>
      <c r="G65" s="98">
        <v>827</v>
      </c>
      <c r="H65" s="98">
        <v>157</v>
      </c>
      <c r="I65" s="98">
        <v>646</v>
      </c>
      <c r="J65" s="98">
        <v>24</v>
      </c>
      <c r="K65" s="98">
        <v>827</v>
      </c>
      <c r="L65" s="98">
        <v>113</v>
      </c>
      <c r="M65" s="98">
        <v>654</v>
      </c>
      <c r="N65" s="98">
        <v>60</v>
      </c>
      <c r="O65" s="157"/>
      <c r="P65" s="2" t="s">
        <v>57</v>
      </c>
      <c r="Q65" s="2">
        <v>827</v>
      </c>
      <c r="R65" s="98">
        <v>173</v>
      </c>
      <c r="S65" s="103">
        <f t="shared" si="0"/>
        <v>20.918984280532044</v>
      </c>
      <c r="T65" s="157"/>
      <c r="U65" s="100" t="s">
        <v>57</v>
      </c>
      <c r="V65" s="223">
        <v>1039</v>
      </c>
      <c r="W65" s="223">
        <v>1014</v>
      </c>
      <c r="X65" s="223">
        <v>21</v>
      </c>
      <c r="Y65" s="223">
        <v>4</v>
      </c>
      <c r="Z65" s="223">
        <v>1036</v>
      </c>
      <c r="AA65" s="223">
        <v>1013</v>
      </c>
      <c r="AB65" s="223">
        <v>18</v>
      </c>
      <c r="AC65" s="223">
        <v>5</v>
      </c>
      <c r="AD65" s="223">
        <v>1036</v>
      </c>
      <c r="AE65" s="223">
        <v>976</v>
      </c>
      <c r="AF65" s="223">
        <v>36</v>
      </c>
      <c r="AG65" s="223">
        <v>24</v>
      </c>
      <c r="AI65" s="2" t="s">
        <v>57</v>
      </c>
      <c r="AJ65" s="2">
        <f t="shared" si="1"/>
        <v>1036</v>
      </c>
      <c r="AK65" s="98">
        <f t="shared" si="2"/>
        <v>60</v>
      </c>
      <c r="AL65" s="103">
        <f t="shared" si="3"/>
        <v>5.7915057915057915</v>
      </c>
    </row>
    <row r="66" spans="1:38">
      <c r="A66" s="331">
        <v>504</v>
      </c>
      <c r="B66" s="100" t="s">
        <v>58</v>
      </c>
      <c r="C66" s="98">
        <v>407</v>
      </c>
      <c r="D66" s="98">
        <v>115</v>
      </c>
      <c r="E66" s="98">
        <v>271</v>
      </c>
      <c r="F66" s="98">
        <v>21</v>
      </c>
      <c r="G66" s="98">
        <v>407</v>
      </c>
      <c r="H66" s="98">
        <v>70</v>
      </c>
      <c r="I66" s="98">
        <v>321</v>
      </c>
      <c r="J66" s="98">
        <v>16</v>
      </c>
      <c r="K66" s="98">
        <v>407</v>
      </c>
      <c r="L66" s="98">
        <v>48</v>
      </c>
      <c r="M66" s="98">
        <v>264</v>
      </c>
      <c r="N66" s="98">
        <v>95</v>
      </c>
      <c r="O66" s="157"/>
      <c r="P66" s="2" t="s">
        <v>58</v>
      </c>
      <c r="Q66" s="2">
        <v>407</v>
      </c>
      <c r="R66" s="98">
        <v>143</v>
      </c>
      <c r="S66" s="103">
        <f t="shared" si="0"/>
        <v>35.135135135135137</v>
      </c>
      <c r="T66" s="157"/>
      <c r="U66" s="100" t="s">
        <v>58</v>
      </c>
      <c r="V66" s="223">
        <v>613</v>
      </c>
      <c r="W66" s="223">
        <v>609</v>
      </c>
      <c r="X66" s="223">
        <v>4</v>
      </c>
      <c r="Y66" s="223">
        <v>0</v>
      </c>
      <c r="Z66" s="223">
        <v>612</v>
      </c>
      <c r="AA66" s="223">
        <v>606</v>
      </c>
      <c r="AB66" s="223">
        <v>6</v>
      </c>
      <c r="AC66" s="223">
        <v>0</v>
      </c>
      <c r="AD66" s="223">
        <v>612</v>
      </c>
      <c r="AE66" s="223">
        <v>594</v>
      </c>
      <c r="AF66" s="223">
        <v>12</v>
      </c>
      <c r="AG66" s="223">
        <v>6</v>
      </c>
      <c r="AI66" s="2" t="s">
        <v>58</v>
      </c>
      <c r="AJ66" s="2">
        <f t="shared" si="1"/>
        <v>612</v>
      </c>
      <c r="AK66" s="98">
        <f t="shared" si="2"/>
        <v>18</v>
      </c>
      <c r="AL66" s="103">
        <f t="shared" si="3"/>
        <v>2.9411764705882351</v>
      </c>
    </row>
    <row r="67" spans="1:38">
      <c r="A67" s="331">
        <v>505</v>
      </c>
      <c r="B67" s="100" t="s">
        <v>84</v>
      </c>
      <c r="C67" s="98">
        <v>862</v>
      </c>
      <c r="D67" s="98">
        <v>143</v>
      </c>
      <c r="E67" s="98">
        <v>681</v>
      </c>
      <c r="F67" s="98">
        <v>38</v>
      </c>
      <c r="G67" s="98">
        <v>862</v>
      </c>
      <c r="H67" s="98">
        <v>109</v>
      </c>
      <c r="I67" s="98">
        <v>716</v>
      </c>
      <c r="J67" s="98">
        <v>37</v>
      </c>
      <c r="K67" s="98">
        <v>862</v>
      </c>
      <c r="L67" s="98">
        <v>76</v>
      </c>
      <c r="M67" s="98">
        <v>699</v>
      </c>
      <c r="N67" s="98">
        <v>87</v>
      </c>
      <c r="O67" s="157"/>
      <c r="P67" s="2" t="s">
        <v>84</v>
      </c>
      <c r="Q67" s="2">
        <v>862</v>
      </c>
      <c r="R67" s="98">
        <v>163</v>
      </c>
      <c r="S67" s="103">
        <f t="shared" si="0"/>
        <v>18.909512761020881</v>
      </c>
      <c r="T67" s="157"/>
      <c r="U67" s="100" t="s">
        <v>84</v>
      </c>
      <c r="V67" s="223">
        <v>892</v>
      </c>
      <c r="W67" s="223">
        <v>869</v>
      </c>
      <c r="X67" s="223">
        <v>22</v>
      </c>
      <c r="Y67" s="223">
        <v>1</v>
      </c>
      <c r="Z67" s="223">
        <v>894</v>
      </c>
      <c r="AA67" s="223">
        <v>864</v>
      </c>
      <c r="AB67" s="223">
        <v>28</v>
      </c>
      <c r="AC67" s="223">
        <v>2</v>
      </c>
      <c r="AD67" s="223">
        <v>892</v>
      </c>
      <c r="AE67" s="223">
        <v>830</v>
      </c>
      <c r="AF67" s="223">
        <v>46</v>
      </c>
      <c r="AG67" s="223">
        <v>16</v>
      </c>
      <c r="AI67" s="2" t="s">
        <v>84</v>
      </c>
      <c r="AJ67" s="2">
        <f t="shared" si="1"/>
        <v>892</v>
      </c>
      <c r="AK67" s="98">
        <f t="shared" si="2"/>
        <v>62</v>
      </c>
      <c r="AL67" s="103">
        <f t="shared" si="3"/>
        <v>6.9506726457399113</v>
      </c>
    </row>
    <row r="68" spans="1:38">
      <c r="A68" s="331">
        <v>506</v>
      </c>
      <c r="B68" s="100" t="s">
        <v>60</v>
      </c>
      <c r="C68" s="98">
        <v>399</v>
      </c>
      <c r="D68" s="98">
        <v>8</v>
      </c>
      <c r="E68" s="98">
        <v>382</v>
      </c>
      <c r="F68" s="98">
        <v>9</v>
      </c>
      <c r="G68" s="98">
        <v>399</v>
      </c>
      <c r="H68" s="98">
        <v>7</v>
      </c>
      <c r="I68" s="98">
        <v>385</v>
      </c>
      <c r="J68" s="98">
        <v>7</v>
      </c>
      <c r="K68" s="98">
        <v>399</v>
      </c>
      <c r="L68" s="98">
        <v>3</v>
      </c>
      <c r="M68" s="98">
        <v>378</v>
      </c>
      <c r="N68" s="98">
        <v>18</v>
      </c>
      <c r="O68" s="157"/>
      <c r="P68" s="2" t="s">
        <v>60</v>
      </c>
      <c r="Q68" s="2">
        <v>399</v>
      </c>
      <c r="R68" s="98">
        <v>21</v>
      </c>
      <c r="S68" s="103">
        <f t="shared" si="0"/>
        <v>5.2631578947368416</v>
      </c>
      <c r="T68" s="157"/>
      <c r="U68" s="100" t="s">
        <v>60</v>
      </c>
      <c r="V68" s="223">
        <v>584</v>
      </c>
      <c r="W68" s="223">
        <v>568</v>
      </c>
      <c r="X68" s="223">
        <v>16</v>
      </c>
      <c r="Y68" s="223">
        <v>0</v>
      </c>
      <c r="Z68" s="223">
        <v>586</v>
      </c>
      <c r="AA68" s="223">
        <v>561</v>
      </c>
      <c r="AB68" s="223">
        <v>23</v>
      </c>
      <c r="AC68" s="223">
        <v>2</v>
      </c>
      <c r="AD68" s="223">
        <v>584</v>
      </c>
      <c r="AE68" s="223">
        <v>550</v>
      </c>
      <c r="AF68" s="223">
        <v>21</v>
      </c>
      <c r="AG68" s="223">
        <v>13</v>
      </c>
      <c r="AI68" s="2" t="s">
        <v>60</v>
      </c>
      <c r="AJ68" s="2">
        <f t="shared" si="1"/>
        <v>584</v>
      </c>
      <c r="AK68" s="98">
        <f t="shared" si="2"/>
        <v>34</v>
      </c>
      <c r="AL68" s="103">
        <f t="shared" si="3"/>
        <v>5.8219178082191778</v>
      </c>
    </row>
    <row r="69" spans="1:38">
      <c r="A69" s="331">
        <v>507</v>
      </c>
      <c r="B69" s="100" t="s">
        <v>61</v>
      </c>
      <c r="C69" s="98">
        <v>686</v>
      </c>
      <c r="D69" s="98">
        <v>3</v>
      </c>
      <c r="E69" s="98">
        <v>681</v>
      </c>
      <c r="F69" s="98">
        <v>2</v>
      </c>
      <c r="G69" s="98">
        <v>686</v>
      </c>
      <c r="H69" s="98">
        <v>8</v>
      </c>
      <c r="I69" s="98">
        <v>665</v>
      </c>
      <c r="J69" s="98">
        <v>13</v>
      </c>
      <c r="K69" s="98">
        <v>686</v>
      </c>
      <c r="L69" s="98">
        <v>17</v>
      </c>
      <c r="M69" s="98">
        <v>608</v>
      </c>
      <c r="N69" s="98">
        <v>61</v>
      </c>
      <c r="O69" s="157"/>
      <c r="P69" s="2" t="s">
        <v>61</v>
      </c>
      <c r="Q69" s="2">
        <v>686</v>
      </c>
      <c r="R69" s="98">
        <v>78</v>
      </c>
      <c r="S69" s="103">
        <f t="shared" si="0"/>
        <v>11.370262390670554</v>
      </c>
      <c r="T69" s="157"/>
      <c r="U69" s="100" t="s">
        <v>61</v>
      </c>
      <c r="V69" s="223">
        <v>630</v>
      </c>
      <c r="W69" s="223">
        <v>629</v>
      </c>
      <c r="X69" s="223">
        <v>1</v>
      </c>
      <c r="Y69" s="223">
        <v>0</v>
      </c>
      <c r="Z69" s="223">
        <v>630</v>
      </c>
      <c r="AA69" s="223">
        <v>625</v>
      </c>
      <c r="AB69" s="223">
        <v>5</v>
      </c>
      <c r="AC69" s="223">
        <v>0</v>
      </c>
      <c r="AD69" s="223">
        <v>630</v>
      </c>
      <c r="AE69" s="223">
        <v>621</v>
      </c>
      <c r="AF69" s="223">
        <v>6</v>
      </c>
      <c r="AG69" s="223">
        <v>3</v>
      </c>
      <c r="AI69" s="2" t="s">
        <v>61</v>
      </c>
      <c r="AJ69" s="2">
        <f t="shared" si="1"/>
        <v>630</v>
      </c>
      <c r="AK69" s="98">
        <f t="shared" si="2"/>
        <v>9</v>
      </c>
      <c r="AL69" s="103">
        <f t="shared" si="3"/>
        <v>1.4285714285714286</v>
      </c>
    </row>
    <row r="70" spans="1:38">
      <c r="A70" s="331">
        <v>508</v>
      </c>
      <c r="B70" s="100" t="s">
        <v>62</v>
      </c>
      <c r="C70" s="98">
        <v>405</v>
      </c>
      <c r="D70" s="98">
        <v>10</v>
      </c>
      <c r="E70" s="98">
        <v>381</v>
      </c>
      <c r="F70" s="98">
        <v>14</v>
      </c>
      <c r="G70" s="98">
        <v>405</v>
      </c>
      <c r="H70" s="98">
        <v>35</v>
      </c>
      <c r="I70" s="98">
        <v>343</v>
      </c>
      <c r="J70" s="98">
        <v>27</v>
      </c>
      <c r="K70" s="98">
        <v>405</v>
      </c>
      <c r="L70" s="98">
        <v>34</v>
      </c>
      <c r="M70" s="98">
        <v>316</v>
      </c>
      <c r="N70" s="98">
        <v>55</v>
      </c>
      <c r="O70" s="157"/>
      <c r="P70" s="2" t="s">
        <v>62</v>
      </c>
      <c r="Q70" s="2">
        <v>405</v>
      </c>
      <c r="R70" s="98">
        <v>89</v>
      </c>
      <c r="S70" s="103">
        <f t="shared" si="0"/>
        <v>21.975308641975307</v>
      </c>
      <c r="T70" s="157"/>
      <c r="U70" s="100" t="s">
        <v>62</v>
      </c>
      <c r="V70" s="223">
        <v>577</v>
      </c>
      <c r="W70" s="223">
        <v>568</v>
      </c>
      <c r="X70" s="223">
        <v>8</v>
      </c>
      <c r="Y70" s="223">
        <v>1</v>
      </c>
      <c r="Z70" s="223">
        <v>574</v>
      </c>
      <c r="AA70" s="223">
        <v>542</v>
      </c>
      <c r="AB70" s="223">
        <v>30</v>
      </c>
      <c r="AC70" s="223">
        <v>2</v>
      </c>
      <c r="AD70" s="223">
        <v>574</v>
      </c>
      <c r="AE70" s="223">
        <v>520</v>
      </c>
      <c r="AF70" s="223">
        <v>39</v>
      </c>
      <c r="AG70" s="223">
        <v>15</v>
      </c>
      <c r="AI70" s="2" t="s">
        <v>62</v>
      </c>
      <c r="AJ70" s="2">
        <f t="shared" si="1"/>
        <v>574</v>
      </c>
      <c r="AK70" s="98">
        <f t="shared" si="2"/>
        <v>54</v>
      </c>
      <c r="AL70" s="103">
        <f t="shared" si="3"/>
        <v>9.4076655052264808</v>
      </c>
    </row>
    <row r="71" spans="1:38">
      <c r="A71" s="331">
        <v>509</v>
      </c>
      <c r="B71" s="100" t="s">
        <v>63</v>
      </c>
      <c r="C71" s="98">
        <v>442</v>
      </c>
      <c r="D71" s="98">
        <v>214</v>
      </c>
      <c r="E71" s="98">
        <v>218</v>
      </c>
      <c r="F71" s="98">
        <v>10</v>
      </c>
      <c r="G71" s="98">
        <v>442</v>
      </c>
      <c r="H71" s="98">
        <v>206</v>
      </c>
      <c r="I71" s="98">
        <v>227</v>
      </c>
      <c r="J71" s="98">
        <v>9</v>
      </c>
      <c r="K71" s="98">
        <v>442</v>
      </c>
      <c r="L71" s="98">
        <v>210</v>
      </c>
      <c r="M71" s="98">
        <v>207</v>
      </c>
      <c r="N71" s="98">
        <v>25</v>
      </c>
      <c r="O71" s="157"/>
      <c r="P71" s="2" t="s">
        <v>63</v>
      </c>
      <c r="Q71" s="2">
        <v>442</v>
      </c>
      <c r="R71" s="98">
        <v>235</v>
      </c>
      <c r="S71" s="103">
        <f t="shared" si="0"/>
        <v>53.167420814479641</v>
      </c>
      <c r="T71" s="157"/>
      <c r="U71" s="100" t="s">
        <v>63</v>
      </c>
      <c r="V71" s="223">
        <v>374</v>
      </c>
      <c r="W71" s="223">
        <v>348</v>
      </c>
      <c r="X71" s="223">
        <v>21</v>
      </c>
      <c r="Y71" s="223">
        <v>5</v>
      </c>
      <c r="Z71" s="223">
        <v>367</v>
      </c>
      <c r="AA71" s="223">
        <v>356</v>
      </c>
      <c r="AB71" s="223">
        <v>6</v>
      </c>
      <c r="AC71" s="223">
        <v>5</v>
      </c>
      <c r="AD71" s="223">
        <v>366</v>
      </c>
      <c r="AE71" s="223">
        <v>337</v>
      </c>
      <c r="AF71" s="223">
        <v>22</v>
      </c>
      <c r="AG71" s="223">
        <v>7</v>
      </c>
      <c r="AI71" s="2" t="s">
        <v>63</v>
      </c>
      <c r="AJ71" s="2">
        <f t="shared" si="1"/>
        <v>366</v>
      </c>
      <c r="AK71" s="98">
        <f t="shared" si="2"/>
        <v>29</v>
      </c>
      <c r="AL71" s="103">
        <f t="shared" si="3"/>
        <v>7.9234972677595632</v>
      </c>
    </row>
    <row r="72" spans="1:38">
      <c r="A72" s="331">
        <v>510</v>
      </c>
      <c r="B72" s="100" t="s">
        <v>64</v>
      </c>
      <c r="C72" s="98">
        <v>1026</v>
      </c>
      <c r="D72" s="98">
        <v>106</v>
      </c>
      <c r="E72" s="98">
        <v>892</v>
      </c>
      <c r="F72" s="98">
        <v>28</v>
      </c>
      <c r="G72" s="98">
        <v>1026</v>
      </c>
      <c r="H72" s="98">
        <v>112</v>
      </c>
      <c r="I72" s="98">
        <v>870</v>
      </c>
      <c r="J72" s="98">
        <v>44</v>
      </c>
      <c r="K72" s="98">
        <v>1026</v>
      </c>
      <c r="L72" s="98">
        <v>123</v>
      </c>
      <c r="M72" s="98">
        <v>732</v>
      </c>
      <c r="N72" s="98">
        <v>171</v>
      </c>
      <c r="O72" s="157"/>
      <c r="P72" s="2" t="s">
        <v>64</v>
      </c>
      <c r="Q72" s="2">
        <v>1026</v>
      </c>
      <c r="R72" s="98">
        <v>294</v>
      </c>
      <c r="S72" s="103">
        <f t="shared" si="0"/>
        <v>28.654970760233915</v>
      </c>
      <c r="T72" s="157"/>
      <c r="U72" s="100" t="s">
        <v>64</v>
      </c>
      <c r="V72" s="223">
        <v>410</v>
      </c>
      <c r="W72" s="223">
        <v>401</v>
      </c>
      <c r="X72" s="223">
        <v>9</v>
      </c>
      <c r="Y72" s="223">
        <v>0</v>
      </c>
      <c r="Z72" s="223">
        <v>410</v>
      </c>
      <c r="AA72" s="223">
        <v>404</v>
      </c>
      <c r="AB72" s="223">
        <v>6</v>
      </c>
      <c r="AC72" s="223">
        <v>0</v>
      </c>
      <c r="AD72" s="223">
        <v>410</v>
      </c>
      <c r="AE72" s="223">
        <v>383</v>
      </c>
      <c r="AF72" s="223">
        <v>25</v>
      </c>
      <c r="AG72" s="223">
        <v>2</v>
      </c>
      <c r="AI72" s="2" t="s">
        <v>64</v>
      </c>
      <c r="AJ72" s="2">
        <f t="shared" si="1"/>
        <v>410</v>
      </c>
      <c r="AK72" s="98">
        <f t="shared" si="2"/>
        <v>27</v>
      </c>
      <c r="AL72" s="103">
        <f t="shared" si="3"/>
        <v>6.5853658536585371</v>
      </c>
    </row>
    <row r="73" spans="1:38">
      <c r="A73" s="331">
        <v>511</v>
      </c>
      <c r="B73" s="100" t="s">
        <v>65</v>
      </c>
      <c r="C73" s="98">
        <v>0</v>
      </c>
      <c r="D73" s="98">
        <v>0</v>
      </c>
      <c r="E73" s="98">
        <v>0</v>
      </c>
      <c r="F73" s="98">
        <v>0</v>
      </c>
      <c r="G73" s="98">
        <v>0</v>
      </c>
      <c r="H73" s="98">
        <v>0</v>
      </c>
      <c r="I73" s="98">
        <v>0</v>
      </c>
      <c r="J73" s="98">
        <v>0</v>
      </c>
      <c r="K73" s="98">
        <v>0</v>
      </c>
      <c r="L73" s="98">
        <v>0</v>
      </c>
      <c r="M73" s="98">
        <v>0</v>
      </c>
      <c r="N73" s="98">
        <v>0</v>
      </c>
      <c r="O73" s="157"/>
      <c r="P73" s="2" t="s">
        <v>65</v>
      </c>
      <c r="Q73" s="2">
        <v>0</v>
      </c>
      <c r="R73" s="98">
        <v>0</v>
      </c>
      <c r="S73" s="103" t="e">
        <f t="shared" si="0"/>
        <v>#DIV/0!</v>
      </c>
      <c r="T73" s="157"/>
      <c r="U73" s="100" t="s">
        <v>65</v>
      </c>
      <c r="V73" s="223">
        <v>310</v>
      </c>
      <c r="W73" s="223">
        <v>296</v>
      </c>
      <c r="X73" s="223">
        <v>13</v>
      </c>
      <c r="Y73" s="223">
        <v>1</v>
      </c>
      <c r="Z73" s="223">
        <v>306</v>
      </c>
      <c r="AA73" s="223">
        <v>291</v>
      </c>
      <c r="AB73" s="223">
        <v>12</v>
      </c>
      <c r="AC73" s="223">
        <v>3</v>
      </c>
      <c r="AD73" s="223">
        <v>305</v>
      </c>
      <c r="AE73" s="223">
        <v>272</v>
      </c>
      <c r="AF73" s="223">
        <v>21</v>
      </c>
      <c r="AG73" s="223">
        <v>12</v>
      </c>
      <c r="AI73" s="2" t="s">
        <v>65</v>
      </c>
      <c r="AJ73" s="2">
        <f t="shared" si="1"/>
        <v>305</v>
      </c>
      <c r="AK73" s="98">
        <f t="shared" si="2"/>
        <v>33</v>
      </c>
      <c r="AL73" s="103">
        <f t="shared" si="3"/>
        <v>10.819672131147541</v>
      </c>
    </row>
    <row r="74" spans="1:38">
      <c r="A74" s="331">
        <v>601</v>
      </c>
      <c r="B74" s="100" t="s">
        <v>66</v>
      </c>
      <c r="C74" s="98">
        <v>4512</v>
      </c>
      <c r="D74" s="98">
        <v>1052</v>
      </c>
      <c r="E74" s="98">
        <v>3248</v>
      </c>
      <c r="F74" s="98">
        <v>212</v>
      </c>
      <c r="G74" s="98">
        <v>4500</v>
      </c>
      <c r="H74" s="98">
        <v>923</v>
      </c>
      <c r="I74" s="98">
        <v>3317</v>
      </c>
      <c r="J74" s="98">
        <v>260</v>
      </c>
      <c r="K74" s="98">
        <v>4513</v>
      </c>
      <c r="L74" s="98">
        <v>726</v>
      </c>
      <c r="M74" s="98">
        <v>3205</v>
      </c>
      <c r="N74" s="98">
        <v>582</v>
      </c>
      <c r="O74" s="157"/>
      <c r="P74" s="2" t="s">
        <v>66</v>
      </c>
      <c r="Q74" s="2">
        <v>4513</v>
      </c>
      <c r="R74" s="98">
        <v>1308</v>
      </c>
      <c r="S74" s="103">
        <f t="shared" ref="S74:S90" si="4">(R74/Q74)*100</f>
        <v>28.98293817859517</v>
      </c>
      <c r="T74" s="157"/>
      <c r="U74" s="100" t="s">
        <v>66</v>
      </c>
      <c r="V74" s="223">
        <v>4328</v>
      </c>
      <c r="W74" s="223">
        <v>4210</v>
      </c>
      <c r="X74" s="223">
        <v>93</v>
      </c>
      <c r="Y74" s="223">
        <v>25</v>
      </c>
      <c r="Z74" s="223">
        <v>4316</v>
      </c>
      <c r="AA74" s="223">
        <v>4135</v>
      </c>
      <c r="AB74" s="223">
        <v>145</v>
      </c>
      <c r="AC74" s="223">
        <v>36</v>
      </c>
      <c r="AD74" s="223">
        <v>4308</v>
      </c>
      <c r="AE74" s="223">
        <v>3995</v>
      </c>
      <c r="AF74" s="223">
        <v>232</v>
      </c>
      <c r="AG74" s="223">
        <v>81</v>
      </c>
      <c r="AI74" s="2" t="s">
        <v>66</v>
      </c>
      <c r="AJ74" s="2">
        <f t="shared" ref="AJ74:AJ90" si="5">+AD74</f>
        <v>4308</v>
      </c>
      <c r="AK74" s="98">
        <f t="shared" ref="AK74:AK90" si="6">+AF74+AG74</f>
        <v>313</v>
      </c>
      <c r="AL74" s="103">
        <f t="shared" ref="AL74:AL90" si="7">+AK74/AJ74*100</f>
        <v>7.2655524605385322</v>
      </c>
    </row>
    <row r="75" spans="1:38">
      <c r="A75" s="331">
        <v>602</v>
      </c>
      <c r="B75" s="100" t="s">
        <v>67</v>
      </c>
      <c r="C75" s="98">
        <v>982</v>
      </c>
      <c r="D75" s="98">
        <v>240</v>
      </c>
      <c r="E75" s="98">
        <v>571</v>
      </c>
      <c r="F75" s="98">
        <v>171</v>
      </c>
      <c r="G75" s="98">
        <v>984</v>
      </c>
      <c r="H75" s="98">
        <v>259</v>
      </c>
      <c r="I75" s="98">
        <v>575</v>
      </c>
      <c r="J75" s="98">
        <v>150</v>
      </c>
      <c r="K75" s="98">
        <v>985</v>
      </c>
      <c r="L75" s="98">
        <v>240</v>
      </c>
      <c r="M75" s="98">
        <v>583</v>
      </c>
      <c r="N75" s="98">
        <v>162</v>
      </c>
      <c r="O75" s="157"/>
      <c r="P75" s="2" t="s">
        <v>67</v>
      </c>
      <c r="Q75" s="2">
        <v>985</v>
      </c>
      <c r="R75" s="98">
        <v>402</v>
      </c>
      <c r="S75" s="103">
        <f t="shared" si="4"/>
        <v>40.812182741116757</v>
      </c>
      <c r="T75" s="157"/>
      <c r="U75" s="100" t="s">
        <v>67</v>
      </c>
      <c r="V75" s="223">
        <v>952</v>
      </c>
      <c r="W75" s="223">
        <v>883</v>
      </c>
      <c r="X75" s="223">
        <v>63</v>
      </c>
      <c r="Y75" s="223">
        <v>6</v>
      </c>
      <c r="Z75" s="223">
        <v>952</v>
      </c>
      <c r="AA75" s="223">
        <v>862</v>
      </c>
      <c r="AB75" s="223">
        <v>83</v>
      </c>
      <c r="AC75" s="223">
        <v>7</v>
      </c>
      <c r="AD75" s="223">
        <v>952</v>
      </c>
      <c r="AE75" s="223">
        <v>809</v>
      </c>
      <c r="AF75" s="223">
        <v>99</v>
      </c>
      <c r="AG75" s="223">
        <v>44</v>
      </c>
      <c r="AI75" s="2" t="s">
        <v>67</v>
      </c>
      <c r="AJ75" s="2">
        <f t="shared" si="5"/>
        <v>952</v>
      </c>
      <c r="AK75" s="98">
        <f t="shared" si="6"/>
        <v>143</v>
      </c>
      <c r="AL75" s="103">
        <f t="shared" si="7"/>
        <v>15.021008403361344</v>
      </c>
    </row>
    <row r="76" spans="1:38" ht="15" customHeight="1">
      <c r="A76" s="331">
        <v>603</v>
      </c>
      <c r="B76" s="100" t="s">
        <v>68</v>
      </c>
      <c r="C76" s="98">
        <v>835</v>
      </c>
      <c r="D76" s="98">
        <v>122</v>
      </c>
      <c r="E76" s="98">
        <v>673</v>
      </c>
      <c r="F76" s="98">
        <v>40</v>
      </c>
      <c r="G76" s="98">
        <v>835</v>
      </c>
      <c r="H76" s="98">
        <v>86</v>
      </c>
      <c r="I76" s="98">
        <v>707</v>
      </c>
      <c r="J76" s="98">
        <v>42</v>
      </c>
      <c r="K76" s="98">
        <v>835</v>
      </c>
      <c r="L76" s="98">
        <v>97</v>
      </c>
      <c r="M76" s="98">
        <v>620</v>
      </c>
      <c r="N76" s="98">
        <v>118</v>
      </c>
      <c r="O76" s="157"/>
      <c r="P76" s="2" t="s">
        <v>68</v>
      </c>
      <c r="Q76" s="2">
        <v>835</v>
      </c>
      <c r="R76" s="98">
        <v>215</v>
      </c>
      <c r="S76" s="103">
        <f t="shared" si="4"/>
        <v>25.748502994011975</v>
      </c>
      <c r="T76" s="157"/>
      <c r="U76" s="100" t="s">
        <v>68</v>
      </c>
      <c r="V76" s="223">
        <v>807</v>
      </c>
      <c r="W76" s="223">
        <v>733</v>
      </c>
      <c r="X76" s="223">
        <v>70</v>
      </c>
      <c r="Y76" s="223">
        <v>4</v>
      </c>
      <c r="Z76" s="223">
        <v>807</v>
      </c>
      <c r="AA76" s="223">
        <v>722</v>
      </c>
      <c r="AB76" s="223">
        <v>79</v>
      </c>
      <c r="AC76" s="223">
        <v>6</v>
      </c>
      <c r="AD76" s="223">
        <v>806</v>
      </c>
      <c r="AE76" s="223">
        <v>666</v>
      </c>
      <c r="AF76" s="223">
        <v>111</v>
      </c>
      <c r="AG76" s="223">
        <v>29</v>
      </c>
      <c r="AI76" s="2" t="s">
        <v>68</v>
      </c>
      <c r="AJ76" s="2">
        <f t="shared" si="5"/>
        <v>806</v>
      </c>
      <c r="AK76" s="98">
        <f t="shared" si="6"/>
        <v>140</v>
      </c>
      <c r="AL76" s="103">
        <f t="shared" si="7"/>
        <v>17.369727047146402</v>
      </c>
    </row>
    <row r="77" spans="1:38" ht="15" customHeight="1">
      <c r="A77" s="331">
        <v>604</v>
      </c>
      <c r="B77" s="100" t="s">
        <v>69</v>
      </c>
      <c r="C77" s="98">
        <v>560</v>
      </c>
      <c r="D77" s="98">
        <v>99</v>
      </c>
      <c r="E77" s="98">
        <v>448</v>
      </c>
      <c r="F77" s="98">
        <v>13</v>
      </c>
      <c r="G77" s="98">
        <v>560</v>
      </c>
      <c r="H77" s="98">
        <v>114</v>
      </c>
      <c r="I77" s="98">
        <v>429</v>
      </c>
      <c r="J77" s="98">
        <v>17</v>
      </c>
      <c r="K77" s="98">
        <v>560</v>
      </c>
      <c r="L77" s="98">
        <v>112</v>
      </c>
      <c r="M77" s="98">
        <v>430</v>
      </c>
      <c r="N77" s="98">
        <v>18</v>
      </c>
      <c r="O77" s="157"/>
      <c r="P77" s="2" t="s">
        <v>69</v>
      </c>
      <c r="Q77" s="2">
        <v>560</v>
      </c>
      <c r="R77" s="98">
        <v>130</v>
      </c>
      <c r="S77" s="103">
        <f t="shared" si="4"/>
        <v>23.214285714285715</v>
      </c>
      <c r="T77" s="157"/>
      <c r="U77" s="100" t="s">
        <v>69</v>
      </c>
      <c r="V77" s="223">
        <v>527</v>
      </c>
      <c r="W77" s="223">
        <v>482</v>
      </c>
      <c r="X77" s="223">
        <v>35</v>
      </c>
      <c r="Y77" s="223">
        <v>10</v>
      </c>
      <c r="Z77" s="223">
        <v>525</v>
      </c>
      <c r="AA77" s="223">
        <v>432</v>
      </c>
      <c r="AB77" s="223">
        <v>61</v>
      </c>
      <c r="AC77" s="223">
        <v>32</v>
      </c>
      <c r="AD77" s="223">
        <v>525</v>
      </c>
      <c r="AE77" s="223">
        <v>456</v>
      </c>
      <c r="AF77" s="223">
        <v>48</v>
      </c>
      <c r="AG77" s="223">
        <v>21</v>
      </c>
      <c r="AI77" s="2" t="s">
        <v>69</v>
      </c>
      <c r="AJ77" s="2">
        <f t="shared" si="5"/>
        <v>525</v>
      </c>
      <c r="AK77" s="98">
        <f t="shared" si="6"/>
        <v>69</v>
      </c>
      <c r="AL77" s="103">
        <f t="shared" si="7"/>
        <v>13.142857142857142</v>
      </c>
    </row>
    <row r="78" spans="1:38">
      <c r="A78" s="331">
        <v>605</v>
      </c>
      <c r="B78" s="100" t="s">
        <v>70</v>
      </c>
      <c r="C78" s="98">
        <v>1115</v>
      </c>
      <c r="D78" s="98">
        <v>142</v>
      </c>
      <c r="E78" s="98">
        <v>949</v>
      </c>
      <c r="F78" s="98">
        <v>24</v>
      </c>
      <c r="G78" s="98">
        <v>1115</v>
      </c>
      <c r="H78" s="98">
        <v>116</v>
      </c>
      <c r="I78" s="98">
        <v>970</v>
      </c>
      <c r="J78" s="98">
        <v>29</v>
      </c>
      <c r="K78" s="98">
        <v>1115</v>
      </c>
      <c r="L78" s="98">
        <v>88</v>
      </c>
      <c r="M78" s="98">
        <v>943</v>
      </c>
      <c r="N78" s="98">
        <v>84</v>
      </c>
      <c r="O78" s="157"/>
      <c r="P78" s="2" t="s">
        <v>70</v>
      </c>
      <c r="Q78" s="2">
        <v>1115</v>
      </c>
      <c r="R78" s="98">
        <v>172</v>
      </c>
      <c r="S78" s="103">
        <f t="shared" si="4"/>
        <v>15.426008968609867</v>
      </c>
      <c r="T78" s="157"/>
      <c r="U78" s="100" t="s">
        <v>70</v>
      </c>
      <c r="V78" s="223">
        <v>814</v>
      </c>
      <c r="W78" s="223">
        <v>790</v>
      </c>
      <c r="X78" s="223">
        <v>15</v>
      </c>
      <c r="Y78" s="223">
        <v>3</v>
      </c>
      <c r="Z78" s="223">
        <v>812</v>
      </c>
      <c r="AA78" s="223">
        <v>777</v>
      </c>
      <c r="AB78" s="223">
        <v>19</v>
      </c>
      <c r="AC78" s="223">
        <v>16</v>
      </c>
      <c r="AD78" s="223">
        <v>813</v>
      </c>
      <c r="AE78" s="223">
        <v>732</v>
      </c>
      <c r="AF78" s="223">
        <v>38</v>
      </c>
      <c r="AG78" s="223">
        <v>46</v>
      </c>
      <c r="AI78" s="2" t="s">
        <v>70</v>
      </c>
      <c r="AJ78" s="2">
        <f t="shared" si="5"/>
        <v>813</v>
      </c>
      <c r="AK78" s="98">
        <f t="shared" si="6"/>
        <v>84</v>
      </c>
      <c r="AL78" s="103">
        <f t="shared" si="7"/>
        <v>10.332103321033211</v>
      </c>
    </row>
    <row r="79" spans="1:38">
      <c r="A79" s="331">
        <v>606</v>
      </c>
      <c r="B79" s="100" t="s">
        <v>346</v>
      </c>
      <c r="C79" s="98">
        <v>932</v>
      </c>
      <c r="D79" s="98">
        <v>216</v>
      </c>
      <c r="E79" s="98">
        <v>651</v>
      </c>
      <c r="F79" s="98">
        <v>65</v>
      </c>
      <c r="G79" s="98">
        <v>932</v>
      </c>
      <c r="H79" s="98">
        <v>194</v>
      </c>
      <c r="I79" s="98">
        <v>656</v>
      </c>
      <c r="J79" s="98">
        <v>82</v>
      </c>
      <c r="K79" s="98">
        <v>932</v>
      </c>
      <c r="L79" s="98">
        <v>182</v>
      </c>
      <c r="M79" s="98">
        <v>602</v>
      </c>
      <c r="N79" s="98">
        <v>148</v>
      </c>
      <c r="O79" s="157"/>
      <c r="P79" s="2" t="s">
        <v>346</v>
      </c>
      <c r="Q79" s="2">
        <v>932</v>
      </c>
      <c r="R79" s="98">
        <v>330</v>
      </c>
      <c r="S79" s="103">
        <f t="shared" si="4"/>
        <v>35.407725321888414</v>
      </c>
      <c r="T79" s="157"/>
      <c r="U79" s="100" t="s">
        <v>346</v>
      </c>
      <c r="V79" s="223">
        <v>646</v>
      </c>
      <c r="W79" s="223">
        <v>575</v>
      </c>
      <c r="X79" s="223">
        <v>54</v>
      </c>
      <c r="Y79" s="223">
        <v>17</v>
      </c>
      <c r="Z79" s="223">
        <v>646</v>
      </c>
      <c r="AA79" s="223">
        <v>554</v>
      </c>
      <c r="AB79" s="223">
        <v>76</v>
      </c>
      <c r="AC79" s="223">
        <v>16</v>
      </c>
      <c r="AD79" s="223">
        <v>646</v>
      </c>
      <c r="AE79" s="223">
        <v>521</v>
      </c>
      <c r="AF79" s="223">
        <v>98</v>
      </c>
      <c r="AG79" s="223">
        <v>26</v>
      </c>
      <c r="AI79" s="2" t="s">
        <v>346</v>
      </c>
      <c r="AJ79" s="2">
        <f t="shared" si="5"/>
        <v>646</v>
      </c>
      <c r="AK79" s="98">
        <f t="shared" si="6"/>
        <v>124</v>
      </c>
      <c r="AL79" s="103">
        <f t="shared" si="7"/>
        <v>19.195046439628484</v>
      </c>
    </row>
    <row r="80" spans="1:38">
      <c r="A80" s="331">
        <v>607</v>
      </c>
      <c r="B80" s="100" t="s">
        <v>72</v>
      </c>
      <c r="C80" s="98">
        <v>1143</v>
      </c>
      <c r="D80" s="98">
        <v>155</v>
      </c>
      <c r="E80" s="98">
        <v>921</v>
      </c>
      <c r="F80" s="98">
        <v>67</v>
      </c>
      <c r="G80" s="98">
        <v>1143</v>
      </c>
      <c r="H80" s="98">
        <v>147</v>
      </c>
      <c r="I80" s="98">
        <v>948</v>
      </c>
      <c r="J80" s="98">
        <v>48</v>
      </c>
      <c r="K80" s="98">
        <v>1143</v>
      </c>
      <c r="L80" s="98">
        <v>104</v>
      </c>
      <c r="M80" s="98">
        <v>867</v>
      </c>
      <c r="N80" s="98">
        <v>172</v>
      </c>
      <c r="O80" s="157"/>
      <c r="P80" s="2" t="s">
        <v>72</v>
      </c>
      <c r="Q80" s="2">
        <v>1143</v>
      </c>
      <c r="R80" s="98">
        <v>276</v>
      </c>
      <c r="S80" s="103">
        <f t="shared" si="4"/>
        <v>24.146981627296586</v>
      </c>
      <c r="T80" s="157"/>
      <c r="U80" s="100" t="s">
        <v>72</v>
      </c>
      <c r="V80" s="223">
        <v>1156</v>
      </c>
      <c r="W80" s="223">
        <v>1137</v>
      </c>
      <c r="X80" s="223">
        <v>7</v>
      </c>
      <c r="Y80" s="223">
        <v>12</v>
      </c>
      <c r="Z80" s="223">
        <v>1156</v>
      </c>
      <c r="AA80" s="223">
        <v>1116</v>
      </c>
      <c r="AB80" s="223">
        <v>25</v>
      </c>
      <c r="AC80" s="223">
        <v>15</v>
      </c>
      <c r="AD80" s="223">
        <v>1156</v>
      </c>
      <c r="AE80" s="223">
        <v>1082</v>
      </c>
      <c r="AF80" s="223">
        <v>31</v>
      </c>
      <c r="AG80" s="223">
        <v>43</v>
      </c>
      <c r="AI80" s="2" t="s">
        <v>72</v>
      </c>
      <c r="AJ80" s="2">
        <f t="shared" si="5"/>
        <v>1156</v>
      </c>
      <c r="AK80" s="98">
        <f t="shared" si="6"/>
        <v>74</v>
      </c>
      <c r="AL80" s="103">
        <f t="shared" si="7"/>
        <v>6.4013840830449826</v>
      </c>
    </row>
    <row r="81" spans="1:38">
      <c r="A81" s="331">
        <v>608</v>
      </c>
      <c r="B81" s="100" t="s">
        <v>73</v>
      </c>
      <c r="C81" s="98">
        <v>1914</v>
      </c>
      <c r="D81" s="98">
        <v>226</v>
      </c>
      <c r="E81" s="98">
        <v>1570</v>
      </c>
      <c r="F81" s="98">
        <v>118</v>
      </c>
      <c r="G81" s="98">
        <v>1915</v>
      </c>
      <c r="H81" s="98">
        <v>235</v>
      </c>
      <c r="I81" s="98">
        <v>1533</v>
      </c>
      <c r="J81" s="98">
        <v>147</v>
      </c>
      <c r="K81" s="98">
        <v>1915</v>
      </c>
      <c r="L81" s="98">
        <v>197</v>
      </c>
      <c r="M81" s="98">
        <v>1377</v>
      </c>
      <c r="N81" s="98">
        <v>341</v>
      </c>
      <c r="O81" s="157"/>
      <c r="P81" s="2" t="s">
        <v>73</v>
      </c>
      <c r="Q81" s="2">
        <v>1915</v>
      </c>
      <c r="R81" s="98">
        <v>538</v>
      </c>
      <c r="S81" s="103">
        <f t="shared" si="4"/>
        <v>28.093994778067888</v>
      </c>
      <c r="T81" s="157"/>
      <c r="U81" s="100" t="s">
        <v>73</v>
      </c>
      <c r="V81" s="223">
        <v>1832</v>
      </c>
      <c r="W81" s="223">
        <v>1800</v>
      </c>
      <c r="X81" s="223">
        <v>23</v>
      </c>
      <c r="Y81" s="223">
        <v>9</v>
      </c>
      <c r="Z81" s="223">
        <v>1833</v>
      </c>
      <c r="AA81" s="223">
        <v>1781</v>
      </c>
      <c r="AB81" s="223">
        <v>39</v>
      </c>
      <c r="AC81" s="223">
        <v>13</v>
      </c>
      <c r="AD81" s="223">
        <v>1832</v>
      </c>
      <c r="AE81" s="223">
        <v>1668</v>
      </c>
      <c r="AF81" s="223">
        <v>97</v>
      </c>
      <c r="AG81" s="223">
        <v>67</v>
      </c>
      <c r="AI81" s="2" t="s">
        <v>73</v>
      </c>
      <c r="AJ81" s="2">
        <f t="shared" si="5"/>
        <v>1832</v>
      </c>
      <c r="AK81" s="98">
        <f t="shared" si="6"/>
        <v>164</v>
      </c>
      <c r="AL81" s="103">
        <f t="shared" si="7"/>
        <v>8.9519650655021827</v>
      </c>
    </row>
    <row r="82" spans="1:38">
      <c r="A82" s="331">
        <v>609</v>
      </c>
      <c r="B82" s="100" t="s">
        <v>74</v>
      </c>
      <c r="C82" s="98">
        <v>102</v>
      </c>
      <c r="D82" s="98">
        <v>3</v>
      </c>
      <c r="E82" s="98">
        <v>99</v>
      </c>
      <c r="F82" s="98">
        <v>0</v>
      </c>
      <c r="G82" s="98">
        <v>102</v>
      </c>
      <c r="H82" s="98">
        <v>2</v>
      </c>
      <c r="I82" s="98">
        <v>78</v>
      </c>
      <c r="J82" s="98">
        <v>22</v>
      </c>
      <c r="K82" s="98">
        <v>102</v>
      </c>
      <c r="L82" s="98">
        <v>0</v>
      </c>
      <c r="M82" s="98">
        <v>92</v>
      </c>
      <c r="N82" s="98">
        <v>10</v>
      </c>
      <c r="O82" s="157"/>
      <c r="P82" s="2" t="s">
        <v>74</v>
      </c>
      <c r="Q82" s="2">
        <v>102</v>
      </c>
      <c r="R82" s="98">
        <v>10</v>
      </c>
      <c r="S82" s="103">
        <f t="shared" si="4"/>
        <v>9.8039215686274517</v>
      </c>
      <c r="T82" s="157"/>
      <c r="U82" s="100" t="s">
        <v>74</v>
      </c>
      <c r="V82" s="223">
        <v>268</v>
      </c>
      <c r="W82" s="223">
        <v>262</v>
      </c>
      <c r="X82" s="223">
        <v>4</v>
      </c>
      <c r="Y82" s="223">
        <v>2</v>
      </c>
      <c r="Z82" s="223">
        <v>268</v>
      </c>
      <c r="AA82" s="223">
        <v>258</v>
      </c>
      <c r="AB82" s="223">
        <v>8</v>
      </c>
      <c r="AC82" s="223">
        <v>2</v>
      </c>
      <c r="AD82" s="223">
        <v>268</v>
      </c>
      <c r="AE82" s="223">
        <v>246</v>
      </c>
      <c r="AF82" s="223">
        <v>9</v>
      </c>
      <c r="AG82" s="223">
        <v>13</v>
      </c>
      <c r="AI82" s="2" t="s">
        <v>74</v>
      </c>
      <c r="AJ82" s="2">
        <f t="shared" si="5"/>
        <v>268</v>
      </c>
      <c r="AK82" s="98">
        <f t="shared" si="6"/>
        <v>22</v>
      </c>
      <c r="AL82" s="103">
        <f t="shared" si="7"/>
        <v>8.2089552238805972</v>
      </c>
    </row>
    <row r="83" spans="1:38">
      <c r="A83" s="331">
        <v>610</v>
      </c>
      <c r="B83" s="100" t="s">
        <v>75</v>
      </c>
      <c r="C83" s="98">
        <v>1136</v>
      </c>
      <c r="D83" s="98">
        <v>190</v>
      </c>
      <c r="E83" s="98">
        <v>884</v>
      </c>
      <c r="F83" s="98">
        <v>62</v>
      </c>
      <c r="G83" s="98">
        <v>1136</v>
      </c>
      <c r="H83" s="98">
        <v>132</v>
      </c>
      <c r="I83" s="98">
        <v>954</v>
      </c>
      <c r="J83" s="98">
        <v>50</v>
      </c>
      <c r="K83" s="98">
        <v>1136</v>
      </c>
      <c r="L83" s="98">
        <v>148</v>
      </c>
      <c r="M83" s="98">
        <v>865</v>
      </c>
      <c r="N83" s="98">
        <v>123</v>
      </c>
      <c r="O83" s="157"/>
      <c r="P83" s="2" t="s">
        <v>75</v>
      </c>
      <c r="Q83" s="2">
        <v>1136</v>
      </c>
      <c r="R83" s="98">
        <v>271</v>
      </c>
      <c r="S83" s="103">
        <f t="shared" si="4"/>
        <v>23.8556338028169</v>
      </c>
      <c r="T83" s="157"/>
      <c r="U83" s="100" t="s">
        <v>75</v>
      </c>
      <c r="V83" s="223">
        <v>2715</v>
      </c>
      <c r="W83" s="223">
        <v>2675</v>
      </c>
      <c r="X83" s="223">
        <v>27</v>
      </c>
      <c r="Y83" s="223">
        <v>13</v>
      </c>
      <c r="Z83" s="223">
        <v>2709</v>
      </c>
      <c r="AA83" s="223">
        <v>2660</v>
      </c>
      <c r="AB83" s="223">
        <v>35</v>
      </c>
      <c r="AC83" s="223">
        <v>14</v>
      </c>
      <c r="AD83" s="223">
        <v>2709</v>
      </c>
      <c r="AE83" s="223">
        <v>2602</v>
      </c>
      <c r="AF83" s="223">
        <v>55</v>
      </c>
      <c r="AG83" s="223">
        <v>52</v>
      </c>
      <c r="AI83" s="2" t="s">
        <v>75</v>
      </c>
      <c r="AJ83" s="2">
        <f t="shared" si="5"/>
        <v>2709</v>
      </c>
      <c r="AK83" s="98">
        <f t="shared" si="6"/>
        <v>107</v>
      </c>
      <c r="AL83" s="103">
        <f t="shared" si="7"/>
        <v>3.9497969730527869</v>
      </c>
    </row>
    <row r="84" spans="1:38">
      <c r="A84" s="331">
        <v>611</v>
      </c>
      <c r="B84" s="100" t="s">
        <v>76</v>
      </c>
      <c r="C84" s="98">
        <v>478</v>
      </c>
      <c r="D84" s="98">
        <v>115</v>
      </c>
      <c r="E84" s="98">
        <v>347</v>
      </c>
      <c r="F84" s="98">
        <v>16</v>
      </c>
      <c r="G84" s="98">
        <v>478</v>
      </c>
      <c r="H84" s="98">
        <v>104</v>
      </c>
      <c r="I84" s="98">
        <v>350</v>
      </c>
      <c r="J84" s="98">
        <v>24</v>
      </c>
      <c r="K84" s="98">
        <v>478</v>
      </c>
      <c r="L84" s="98">
        <v>93</v>
      </c>
      <c r="M84" s="98">
        <v>334</v>
      </c>
      <c r="N84" s="98">
        <v>51</v>
      </c>
      <c r="O84" s="157"/>
      <c r="P84" s="2" t="s">
        <v>76</v>
      </c>
      <c r="Q84" s="2">
        <v>478</v>
      </c>
      <c r="R84" s="98">
        <v>144</v>
      </c>
      <c r="S84" s="103">
        <f t="shared" si="4"/>
        <v>30.125523012552303</v>
      </c>
      <c r="T84" s="157"/>
      <c r="U84" s="100" t="s">
        <v>76</v>
      </c>
      <c r="V84" s="223">
        <v>294</v>
      </c>
      <c r="W84" s="223">
        <v>286</v>
      </c>
      <c r="X84" s="223">
        <v>4</v>
      </c>
      <c r="Y84" s="223">
        <v>4</v>
      </c>
      <c r="Z84" s="223">
        <v>294</v>
      </c>
      <c r="AA84" s="223">
        <v>286</v>
      </c>
      <c r="AB84" s="223">
        <v>6</v>
      </c>
      <c r="AC84" s="223">
        <v>2</v>
      </c>
      <c r="AD84" s="223">
        <v>294</v>
      </c>
      <c r="AE84" s="223">
        <v>284</v>
      </c>
      <c r="AF84" s="223">
        <v>6</v>
      </c>
      <c r="AG84" s="223">
        <v>4</v>
      </c>
      <c r="AI84" s="2" t="s">
        <v>76</v>
      </c>
      <c r="AJ84" s="2">
        <f t="shared" si="5"/>
        <v>294</v>
      </c>
      <c r="AK84" s="98">
        <f t="shared" si="6"/>
        <v>10</v>
      </c>
      <c r="AL84" s="103">
        <f t="shared" si="7"/>
        <v>3.4013605442176873</v>
      </c>
    </row>
    <row r="85" spans="1:38">
      <c r="A85" s="331">
        <v>701</v>
      </c>
      <c r="B85" s="100" t="s">
        <v>77</v>
      </c>
      <c r="C85" s="98">
        <v>74</v>
      </c>
      <c r="D85" s="98">
        <v>71</v>
      </c>
      <c r="E85" s="98">
        <v>0</v>
      </c>
      <c r="F85" s="98">
        <v>3</v>
      </c>
      <c r="G85" s="98">
        <v>74</v>
      </c>
      <c r="H85" s="98">
        <v>71</v>
      </c>
      <c r="I85" s="98">
        <v>0</v>
      </c>
      <c r="J85" s="98">
        <v>3</v>
      </c>
      <c r="K85" s="98">
        <v>74</v>
      </c>
      <c r="L85" s="98">
        <v>71</v>
      </c>
      <c r="M85" s="101">
        <v>0</v>
      </c>
      <c r="N85" s="98">
        <v>3</v>
      </c>
      <c r="O85" s="157"/>
      <c r="P85" s="2" t="s">
        <v>77</v>
      </c>
      <c r="Q85" s="2">
        <v>74</v>
      </c>
      <c r="R85" s="98">
        <v>74</v>
      </c>
      <c r="S85" s="103">
        <f t="shared" si="4"/>
        <v>100</v>
      </c>
      <c r="T85" s="157"/>
      <c r="U85" s="100" t="s">
        <v>77</v>
      </c>
      <c r="V85" s="242">
        <v>609</v>
      </c>
      <c r="W85" s="242">
        <v>597</v>
      </c>
      <c r="X85" s="242">
        <v>5</v>
      </c>
      <c r="Y85" s="242">
        <v>7</v>
      </c>
      <c r="Z85" s="242">
        <v>609</v>
      </c>
      <c r="AA85" s="242">
        <v>597</v>
      </c>
      <c r="AB85" s="242">
        <v>7</v>
      </c>
      <c r="AC85" s="242">
        <v>5</v>
      </c>
      <c r="AD85" s="242">
        <v>609</v>
      </c>
      <c r="AE85" s="242">
        <v>556</v>
      </c>
      <c r="AF85" s="242">
        <v>35</v>
      </c>
      <c r="AG85" s="242">
        <v>18</v>
      </c>
      <c r="AI85" s="2" t="s">
        <v>77</v>
      </c>
      <c r="AJ85" s="2">
        <f t="shared" si="5"/>
        <v>609</v>
      </c>
      <c r="AK85" s="98">
        <f t="shared" si="6"/>
        <v>53</v>
      </c>
      <c r="AL85" s="103">
        <f t="shared" si="7"/>
        <v>8.7027914614121507</v>
      </c>
    </row>
    <row r="86" spans="1:38">
      <c r="A86" s="331">
        <v>702</v>
      </c>
      <c r="B86" s="100" t="s">
        <v>78</v>
      </c>
      <c r="C86" s="98">
        <v>1828</v>
      </c>
      <c r="D86" s="98">
        <v>323</v>
      </c>
      <c r="E86" s="98">
        <v>1451</v>
      </c>
      <c r="F86" s="98">
        <v>54</v>
      </c>
      <c r="G86" s="98">
        <v>1828</v>
      </c>
      <c r="H86" s="98">
        <v>270</v>
      </c>
      <c r="I86" s="98">
        <v>1498</v>
      </c>
      <c r="J86" s="98">
        <v>60</v>
      </c>
      <c r="K86" s="98">
        <v>1828</v>
      </c>
      <c r="L86" s="98">
        <v>183</v>
      </c>
      <c r="M86" s="101">
        <v>1509</v>
      </c>
      <c r="N86" s="98">
        <v>136</v>
      </c>
      <c r="O86" s="157"/>
      <c r="P86" s="2" t="s">
        <v>78</v>
      </c>
      <c r="Q86" s="2">
        <v>1828</v>
      </c>
      <c r="R86" s="98">
        <v>319</v>
      </c>
      <c r="S86" s="103">
        <f t="shared" si="4"/>
        <v>17.450765864332602</v>
      </c>
      <c r="T86" s="157"/>
      <c r="U86" s="100" t="s">
        <v>78</v>
      </c>
      <c r="V86" s="242">
        <v>1642</v>
      </c>
      <c r="W86" s="242">
        <v>1609</v>
      </c>
      <c r="X86" s="242">
        <v>29</v>
      </c>
      <c r="Y86" s="242">
        <v>4</v>
      </c>
      <c r="Z86" s="242">
        <v>1635</v>
      </c>
      <c r="AA86" s="242">
        <v>1597</v>
      </c>
      <c r="AB86" s="242">
        <v>32</v>
      </c>
      <c r="AC86" s="242">
        <v>6</v>
      </c>
      <c r="AD86" s="242">
        <v>1634</v>
      </c>
      <c r="AE86" s="242">
        <v>1531</v>
      </c>
      <c r="AF86" s="242">
        <v>76</v>
      </c>
      <c r="AG86" s="242">
        <v>27</v>
      </c>
      <c r="AI86" s="2" t="s">
        <v>78</v>
      </c>
      <c r="AJ86" s="2">
        <f t="shared" si="5"/>
        <v>1634</v>
      </c>
      <c r="AK86" s="98">
        <f t="shared" si="6"/>
        <v>103</v>
      </c>
      <c r="AL86" s="103">
        <f t="shared" si="7"/>
        <v>6.3035495716034271</v>
      </c>
    </row>
    <row r="87" spans="1:38">
      <c r="A87" s="331">
        <v>703</v>
      </c>
      <c r="B87" s="100" t="s">
        <v>79</v>
      </c>
      <c r="C87" s="98">
        <v>906</v>
      </c>
      <c r="D87" s="98">
        <v>190</v>
      </c>
      <c r="E87" s="98">
        <v>694</v>
      </c>
      <c r="F87" s="98">
        <v>22</v>
      </c>
      <c r="G87" s="98">
        <v>906</v>
      </c>
      <c r="H87" s="98">
        <v>185</v>
      </c>
      <c r="I87" s="98">
        <v>704</v>
      </c>
      <c r="J87" s="98">
        <v>17</v>
      </c>
      <c r="K87" s="98">
        <v>906</v>
      </c>
      <c r="L87" s="98">
        <v>138</v>
      </c>
      <c r="M87" s="101">
        <v>716</v>
      </c>
      <c r="N87" s="98">
        <v>52</v>
      </c>
      <c r="O87" s="157"/>
      <c r="P87" s="2" t="s">
        <v>79</v>
      </c>
      <c r="Q87" s="2">
        <v>906</v>
      </c>
      <c r="R87" s="98">
        <v>190</v>
      </c>
      <c r="S87" s="103">
        <f t="shared" si="4"/>
        <v>20.97130242825607</v>
      </c>
      <c r="T87" s="157"/>
      <c r="U87" s="100" t="s">
        <v>79</v>
      </c>
      <c r="V87" s="242">
        <v>1101</v>
      </c>
      <c r="W87" s="242">
        <v>1072</v>
      </c>
      <c r="X87" s="242">
        <v>27</v>
      </c>
      <c r="Y87" s="242">
        <v>2</v>
      </c>
      <c r="Z87" s="242">
        <v>1086</v>
      </c>
      <c r="AA87" s="242">
        <v>1072</v>
      </c>
      <c r="AB87" s="242">
        <v>11</v>
      </c>
      <c r="AC87" s="242">
        <v>3</v>
      </c>
      <c r="AD87" s="242">
        <v>1085</v>
      </c>
      <c r="AE87" s="242">
        <v>1035</v>
      </c>
      <c r="AF87" s="242">
        <v>32</v>
      </c>
      <c r="AG87" s="242">
        <v>18</v>
      </c>
      <c r="AI87" s="2" t="s">
        <v>79</v>
      </c>
      <c r="AJ87" s="2">
        <f t="shared" si="5"/>
        <v>1085</v>
      </c>
      <c r="AK87" s="98">
        <f t="shared" si="6"/>
        <v>50</v>
      </c>
      <c r="AL87" s="103">
        <f t="shared" si="7"/>
        <v>4.6082949308755765</v>
      </c>
    </row>
    <row r="88" spans="1:38">
      <c r="A88" s="331">
        <v>704</v>
      </c>
      <c r="B88" s="100" t="s">
        <v>80</v>
      </c>
      <c r="C88" s="98">
        <v>626</v>
      </c>
      <c r="D88" s="98">
        <v>65</v>
      </c>
      <c r="E88" s="98">
        <v>513</v>
      </c>
      <c r="F88" s="98">
        <v>48</v>
      </c>
      <c r="G88" s="98">
        <v>626</v>
      </c>
      <c r="H88" s="98">
        <v>42</v>
      </c>
      <c r="I88" s="98">
        <v>506</v>
      </c>
      <c r="J88" s="98">
        <v>78</v>
      </c>
      <c r="K88" s="98">
        <v>626</v>
      </c>
      <c r="L88" s="98">
        <v>28</v>
      </c>
      <c r="M88" s="101">
        <v>412</v>
      </c>
      <c r="N88" s="98">
        <v>186</v>
      </c>
      <c r="O88" s="157"/>
      <c r="P88" s="2" t="s">
        <v>80</v>
      </c>
      <c r="Q88" s="2">
        <v>626</v>
      </c>
      <c r="R88" s="98">
        <v>214</v>
      </c>
      <c r="S88" s="103">
        <f t="shared" si="4"/>
        <v>34.185303514376997</v>
      </c>
      <c r="T88" s="157"/>
      <c r="U88" s="100" t="s">
        <v>80</v>
      </c>
      <c r="V88" s="242">
        <v>939</v>
      </c>
      <c r="W88" s="242">
        <v>901</v>
      </c>
      <c r="X88" s="242">
        <v>29</v>
      </c>
      <c r="Y88" s="242">
        <v>9</v>
      </c>
      <c r="Z88" s="242">
        <v>933</v>
      </c>
      <c r="AA88" s="242">
        <v>856</v>
      </c>
      <c r="AB88" s="242">
        <v>57</v>
      </c>
      <c r="AC88" s="242">
        <v>20</v>
      </c>
      <c r="AD88" s="242">
        <v>931</v>
      </c>
      <c r="AE88" s="242">
        <v>782</v>
      </c>
      <c r="AF88" s="242">
        <v>106</v>
      </c>
      <c r="AG88" s="242">
        <v>43</v>
      </c>
      <c r="AI88" s="2" t="s">
        <v>80</v>
      </c>
      <c r="AJ88" s="2">
        <f t="shared" si="5"/>
        <v>931</v>
      </c>
      <c r="AK88" s="98">
        <f t="shared" si="6"/>
        <v>149</v>
      </c>
      <c r="AL88" s="103">
        <f t="shared" si="7"/>
        <v>16.004296455424274</v>
      </c>
    </row>
    <row r="89" spans="1:38">
      <c r="A89" s="331">
        <v>705</v>
      </c>
      <c r="B89" s="100" t="s">
        <v>81</v>
      </c>
      <c r="C89" s="98">
        <v>221</v>
      </c>
      <c r="D89" s="98">
        <v>0</v>
      </c>
      <c r="E89" s="98">
        <v>212</v>
      </c>
      <c r="F89" s="98">
        <v>9</v>
      </c>
      <c r="G89" s="98">
        <v>221</v>
      </c>
      <c r="H89" s="98">
        <v>0</v>
      </c>
      <c r="I89" s="98">
        <v>219</v>
      </c>
      <c r="J89" s="98">
        <v>2</v>
      </c>
      <c r="K89" s="98">
        <v>221</v>
      </c>
      <c r="L89" s="98">
        <v>1</v>
      </c>
      <c r="M89" s="101">
        <v>211</v>
      </c>
      <c r="N89" s="98">
        <v>9</v>
      </c>
      <c r="O89" s="157"/>
      <c r="P89" s="2" t="s">
        <v>81</v>
      </c>
      <c r="Q89" s="2">
        <v>221</v>
      </c>
      <c r="R89" s="98">
        <v>10</v>
      </c>
      <c r="S89" s="103">
        <f t="shared" si="4"/>
        <v>4.5248868778280542</v>
      </c>
      <c r="T89" s="157"/>
      <c r="U89" s="100" t="s">
        <v>81</v>
      </c>
      <c r="V89" s="242">
        <v>865</v>
      </c>
      <c r="W89" s="242">
        <v>851</v>
      </c>
      <c r="X89" s="242">
        <v>13</v>
      </c>
      <c r="Y89" s="242">
        <v>1</v>
      </c>
      <c r="Z89" s="242">
        <v>803</v>
      </c>
      <c r="AA89" s="242">
        <v>786</v>
      </c>
      <c r="AB89" s="242">
        <v>14</v>
      </c>
      <c r="AC89" s="242">
        <v>3</v>
      </c>
      <c r="AD89" s="242">
        <v>863</v>
      </c>
      <c r="AE89" s="242">
        <v>829</v>
      </c>
      <c r="AF89" s="242">
        <v>14</v>
      </c>
      <c r="AG89" s="242">
        <v>20</v>
      </c>
      <c r="AI89" s="2" t="s">
        <v>81</v>
      </c>
      <c r="AJ89" s="2">
        <f t="shared" si="5"/>
        <v>863</v>
      </c>
      <c r="AK89" s="98">
        <f t="shared" si="6"/>
        <v>34</v>
      </c>
      <c r="AL89" s="103">
        <f t="shared" si="7"/>
        <v>3.9397450753186556</v>
      </c>
    </row>
    <row r="90" spans="1:38">
      <c r="A90" s="331">
        <v>706</v>
      </c>
      <c r="B90" s="100" t="s">
        <v>82</v>
      </c>
      <c r="C90" s="98">
        <v>567</v>
      </c>
      <c r="D90" s="98">
        <v>100</v>
      </c>
      <c r="E90" s="98">
        <v>446</v>
      </c>
      <c r="F90" s="98">
        <v>21</v>
      </c>
      <c r="G90" s="98">
        <v>567</v>
      </c>
      <c r="H90" s="98">
        <v>90</v>
      </c>
      <c r="I90" s="98">
        <v>458</v>
      </c>
      <c r="J90" s="98">
        <v>19</v>
      </c>
      <c r="K90" s="98">
        <v>567</v>
      </c>
      <c r="L90" s="98">
        <v>55</v>
      </c>
      <c r="M90" s="101">
        <v>431</v>
      </c>
      <c r="N90" s="98">
        <v>81</v>
      </c>
      <c r="O90" s="157"/>
      <c r="P90" s="2" t="s">
        <v>82</v>
      </c>
      <c r="Q90" s="2">
        <v>567</v>
      </c>
      <c r="R90" s="98">
        <v>136</v>
      </c>
      <c r="S90" s="103">
        <f t="shared" si="4"/>
        <v>23.985890652557316</v>
      </c>
      <c r="T90" s="157"/>
      <c r="U90" s="100" t="s">
        <v>82</v>
      </c>
      <c r="V90" s="242">
        <v>610</v>
      </c>
      <c r="W90" s="242">
        <v>574</v>
      </c>
      <c r="X90" s="242">
        <v>30</v>
      </c>
      <c r="Y90" s="242">
        <v>6</v>
      </c>
      <c r="Z90" s="242">
        <v>535</v>
      </c>
      <c r="AA90" s="242">
        <v>525</v>
      </c>
      <c r="AB90" s="242">
        <v>8</v>
      </c>
      <c r="AC90" s="242">
        <v>2</v>
      </c>
      <c r="AD90" s="242">
        <v>590</v>
      </c>
      <c r="AE90" s="242">
        <v>537</v>
      </c>
      <c r="AF90" s="242">
        <v>36</v>
      </c>
      <c r="AG90" s="242">
        <v>17</v>
      </c>
      <c r="AI90" s="2" t="s">
        <v>82</v>
      </c>
      <c r="AJ90" s="2">
        <f t="shared" si="5"/>
        <v>590</v>
      </c>
      <c r="AK90" s="98">
        <f t="shared" si="6"/>
        <v>53</v>
      </c>
      <c r="AL90" s="103">
        <f t="shared" si="7"/>
        <v>8.9830508474576263</v>
      </c>
    </row>
    <row r="91" spans="1:38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</row>
    <row r="92" spans="1:38">
      <c r="B92" s="431" t="s">
        <v>481</v>
      </c>
      <c r="C92" s="431"/>
      <c r="D92" s="431"/>
      <c r="E92" s="431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</row>
    <row r="93" spans="1:38">
      <c r="A93" s="157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</row>
    <row r="94" spans="1:38">
      <c r="A94" s="157"/>
    </row>
    <row r="95" spans="1:38">
      <c r="B95" t="s">
        <v>1050</v>
      </c>
      <c r="U95" t="s">
        <v>1053</v>
      </c>
    </row>
  </sheetData>
  <mergeCells count="17">
    <mergeCell ref="B4:G4"/>
    <mergeCell ref="B92:E92"/>
    <mergeCell ref="P7:P8"/>
    <mergeCell ref="Q7:S7"/>
    <mergeCell ref="B6:N6"/>
    <mergeCell ref="B7:B8"/>
    <mergeCell ref="C7:F7"/>
    <mergeCell ref="G7:J7"/>
    <mergeCell ref="K7:N7"/>
    <mergeCell ref="A7:A8"/>
    <mergeCell ref="AI7:AI8"/>
    <mergeCell ref="AJ7:AL7"/>
    <mergeCell ref="U6:AG6"/>
    <mergeCell ref="U7:U8"/>
    <mergeCell ref="V7:Y7"/>
    <mergeCell ref="Z7:AC7"/>
    <mergeCell ref="AD7:AG7"/>
  </mergeCells>
  <hyperlinks>
    <hyperlink ref="A1" location="'ODS 4'!A1" display="ODS 4" xr:uid="{00000000-0004-0000-1F00-000000000000}"/>
  </hyperlinks>
  <pageMargins left="0.7" right="0.7" top="0.75" bottom="0.75" header="0.3" footer="0.3"/>
  <pageSetup scale="53" orientation="portrait" horizontalDpi="0" verticalDpi="0"/>
  <colBreaks count="1" manualBreakCount="1">
    <brk id="14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C00000"/>
  </sheetPr>
  <dimension ref="A1:O93"/>
  <sheetViews>
    <sheetView zoomScale="80" zoomScaleNormal="80" workbookViewId="0">
      <selection activeCell="A2" sqref="A2:C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7" width="14.5546875" style="48" customWidth="1"/>
    <col min="8" max="16384" width="11.44140625" style="48"/>
  </cols>
  <sheetData>
    <row r="1" spans="1:15">
      <c r="A1" s="171" t="s">
        <v>269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5">
      <c r="A2" s="506" t="s">
        <v>268</v>
      </c>
      <c r="B2" s="506"/>
      <c r="C2" s="506"/>
      <c r="D2" s="143"/>
      <c r="E2" s="143"/>
      <c r="F2" s="143"/>
      <c r="G2" s="143"/>
      <c r="H2" s="143"/>
      <c r="I2" s="146"/>
      <c r="J2" s="146"/>
      <c r="K2" s="146"/>
      <c r="L2" s="146"/>
      <c r="M2" s="145"/>
      <c r="N2" s="145"/>
    </row>
    <row r="3" spans="1:15">
      <c r="A3" s="145"/>
      <c r="B3" s="163"/>
      <c r="C3" s="163"/>
      <c r="D3" s="163"/>
      <c r="E3" s="163"/>
      <c r="F3" s="163"/>
      <c r="G3" s="163"/>
      <c r="H3" s="145"/>
      <c r="I3" s="145"/>
      <c r="J3" s="145"/>
      <c r="K3" s="145"/>
      <c r="L3" s="145"/>
      <c r="M3" s="145"/>
      <c r="N3" s="145"/>
    </row>
    <row r="4" spans="1:15">
      <c r="A4" s="146"/>
      <c r="B4" s="414" t="s">
        <v>595</v>
      </c>
      <c r="C4" s="414"/>
      <c r="D4" s="414"/>
      <c r="E4" s="414"/>
      <c r="F4" s="414"/>
      <c r="G4" s="414"/>
      <c r="H4" s="414"/>
      <c r="I4" s="414"/>
      <c r="J4" s="146"/>
      <c r="K4" s="145"/>
      <c r="L4" s="145"/>
      <c r="M4" s="145"/>
      <c r="N4" s="145"/>
    </row>
    <row r="5" spans="1: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5">
      <c r="A6" s="333" t="s">
        <v>1161</v>
      </c>
      <c r="B6" s="74" t="s">
        <v>0</v>
      </c>
      <c r="C6" s="75">
        <v>2010</v>
      </c>
      <c r="D6" s="62">
        <v>2011</v>
      </c>
      <c r="E6" s="75">
        <v>2012</v>
      </c>
      <c r="F6" s="62">
        <v>2013</v>
      </c>
      <c r="G6" s="75">
        <v>2014</v>
      </c>
      <c r="H6" s="62">
        <v>2015</v>
      </c>
      <c r="I6" s="75">
        <v>2016</v>
      </c>
      <c r="J6" s="62">
        <v>2017</v>
      </c>
      <c r="K6" s="75">
        <v>2018</v>
      </c>
      <c r="L6" s="62">
        <v>2019</v>
      </c>
      <c r="M6" s="75">
        <v>2020</v>
      </c>
      <c r="N6" s="62">
        <v>2021</v>
      </c>
      <c r="O6" s="75">
        <v>2022</v>
      </c>
    </row>
    <row r="7" spans="1:15">
      <c r="A7" s="331">
        <v>101</v>
      </c>
      <c r="B7" s="64" t="s">
        <v>1</v>
      </c>
      <c r="C7" s="186">
        <v>0.67307983383145198</v>
      </c>
      <c r="D7" s="186">
        <v>0.68078502181262801</v>
      </c>
      <c r="E7" s="186">
        <v>0.68315974771168797</v>
      </c>
      <c r="F7" s="186">
        <v>0.68465933096717502</v>
      </c>
      <c r="G7" s="186">
        <v>0.685526868039668</v>
      </c>
      <c r="H7" s="186">
        <v>0.68674604601011702</v>
      </c>
      <c r="I7" s="186">
        <v>0.68608216963504998</v>
      </c>
      <c r="J7" s="186">
        <v>0.68492244919427003</v>
      </c>
      <c r="K7" s="186">
        <v>0.68305986464106505</v>
      </c>
      <c r="L7" s="186">
        <v>0.68168972794378402</v>
      </c>
      <c r="M7" s="186">
        <v>0.68038360753490501</v>
      </c>
      <c r="N7" s="196">
        <v>0.67855571098688905</v>
      </c>
      <c r="O7" s="84">
        <v>0.677041525490236</v>
      </c>
    </row>
    <row r="8" spans="1:15">
      <c r="A8" s="331">
        <v>102</v>
      </c>
      <c r="B8" s="64" t="s">
        <v>2</v>
      </c>
      <c r="C8" s="186">
        <v>0.67437214391670697</v>
      </c>
      <c r="D8" s="186">
        <v>0.67545843933113503</v>
      </c>
      <c r="E8" s="186">
        <v>0.67781191354891301</v>
      </c>
      <c r="F8" s="186">
        <v>0.67977056004362502</v>
      </c>
      <c r="G8" s="186">
        <v>0.68134598025693904</v>
      </c>
      <c r="H8" s="186">
        <v>0.68296040313955597</v>
      </c>
      <c r="I8" s="186">
        <v>0.68374696203395702</v>
      </c>
      <c r="J8" s="186">
        <v>0.68403327677127401</v>
      </c>
      <c r="K8" s="186">
        <v>0.68306732255956903</v>
      </c>
      <c r="L8" s="186">
        <v>0.68286318267402402</v>
      </c>
      <c r="M8" s="186">
        <v>0.68273330075577499</v>
      </c>
      <c r="N8" s="196">
        <v>0.68232389063342302</v>
      </c>
      <c r="O8" s="84">
        <v>0.68232851472950895</v>
      </c>
    </row>
    <row r="9" spans="1:15">
      <c r="A9" s="331">
        <v>103</v>
      </c>
      <c r="B9" s="64" t="s">
        <v>3</v>
      </c>
      <c r="C9" s="186">
        <v>0.62601140582854897</v>
      </c>
      <c r="D9" s="186">
        <v>0.62593128292991396</v>
      </c>
      <c r="E9" s="186">
        <v>0.62915471025418201</v>
      </c>
      <c r="F9" s="186">
        <v>0.63166144521234602</v>
      </c>
      <c r="G9" s="186">
        <v>0.633840683984357</v>
      </c>
      <c r="H9" s="186">
        <v>0.63601150107007098</v>
      </c>
      <c r="I9" s="186">
        <v>0.63694719329318705</v>
      </c>
      <c r="J9" s="186">
        <v>0.63726224221205496</v>
      </c>
      <c r="K9" s="186">
        <v>0.63633178073576002</v>
      </c>
      <c r="L9" s="186">
        <v>0.63614978413734002</v>
      </c>
      <c r="M9" s="186">
        <v>0.636025035532229</v>
      </c>
      <c r="N9" s="196">
        <v>0.63521022249994297</v>
      </c>
      <c r="O9" s="84">
        <v>0.63475644481680205</v>
      </c>
    </row>
    <row r="10" spans="1:15">
      <c r="A10" s="331">
        <v>104</v>
      </c>
      <c r="B10" s="64" t="s">
        <v>4</v>
      </c>
      <c r="C10" s="186">
        <v>0.51407334384542502</v>
      </c>
      <c r="D10" s="186">
        <v>0.51572526924092399</v>
      </c>
      <c r="E10" s="186">
        <v>0.52215256374315999</v>
      </c>
      <c r="F10" s="186">
        <v>0.52864198254432204</v>
      </c>
      <c r="G10" s="186">
        <v>0.53424294796685801</v>
      </c>
      <c r="H10" s="186">
        <v>0.53967672664119304</v>
      </c>
      <c r="I10" s="186">
        <v>0.54347983171694603</v>
      </c>
      <c r="J10" s="186">
        <v>0.54600872920228305</v>
      </c>
      <c r="K10" s="186">
        <v>0.54821224626896603</v>
      </c>
      <c r="L10" s="186">
        <v>0.55004764349320601</v>
      </c>
      <c r="M10" s="186">
        <v>0.55273360479339395</v>
      </c>
      <c r="N10" s="196">
        <v>0.55366190955172101</v>
      </c>
      <c r="O10" s="84">
        <v>0.55495131264297404</v>
      </c>
    </row>
    <row r="11" spans="1:15">
      <c r="A11" s="331">
        <v>105</v>
      </c>
      <c r="B11" s="64" t="s">
        <v>5</v>
      </c>
      <c r="C11" s="186">
        <v>0.449134817826988</v>
      </c>
      <c r="D11" s="186">
        <v>0.46178379071478898</v>
      </c>
      <c r="E11" s="186">
        <v>0.47207213320722602</v>
      </c>
      <c r="F11" s="186">
        <v>0.48187748467303299</v>
      </c>
      <c r="G11" s="186">
        <v>0.49042025991601901</v>
      </c>
      <c r="H11" s="186">
        <v>0.50113292353586802</v>
      </c>
      <c r="I11" s="186">
        <v>0.50729330355213598</v>
      </c>
      <c r="J11" s="186">
        <v>0.51218558702733696</v>
      </c>
      <c r="K11" s="186">
        <v>0.51589636029504005</v>
      </c>
      <c r="L11" s="186">
        <v>0.51950483488967203</v>
      </c>
      <c r="M11" s="186">
        <v>0.52391953768324295</v>
      </c>
      <c r="N11" s="196">
        <v>0.52690263931138503</v>
      </c>
      <c r="O11" s="84">
        <v>0.52996137165031598</v>
      </c>
    </row>
    <row r="12" spans="1:15">
      <c r="A12" s="331">
        <v>106</v>
      </c>
      <c r="B12" s="64" t="s">
        <v>6</v>
      </c>
      <c r="C12" s="186">
        <v>0.59049653953843195</v>
      </c>
      <c r="D12" s="186">
        <v>0.59127427326204196</v>
      </c>
      <c r="E12" s="186">
        <v>0.59482310607931199</v>
      </c>
      <c r="F12" s="186">
        <v>0.59745412401839904</v>
      </c>
      <c r="G12" s="186">
        <v>0.59948846298065905</v>
      </c>
      <c r="H12" s="186">
        <v>0.60167339097953099</v>
      </c>
      <c r="I12" s="186">
        <v>0.60387764421201096</v>
      </c>
      <c r="J12" s="186">
        <v>0.60568292768112197</v>
      </c>
      <c r="K12" s="186">
        <v>0.60551132374694905</v>
      </c>
      <c r="L12" s="186">
        <v>0.60650104151164996</v>
      </c>
      <c r="M12" s="186">
        <v>0.60741550910466202</v>
      </c>
      <c r="N12" s="196">
        <v>0.60630221025929298</v>
      </c>
      <c r="O12" s="84">
        <v>0.60550322015993197</v>
      </c>
    </row>
    <row r="13" spans="1:15">
      <c r="A13" s="331">
        <v>107</v>
      </c>
      <c r="B13" s="64" t="s">
        <v>7</v>
      </c>
      <c r="C13" s="186">
        <v>0.59225457334800902</v>
      </c>
      <c r="D13" s="186">
        <v>0.59725669729304198</v>
      </c>
      <c r="E13" s="186">
        <v>0.60273004655241602</v>
      </c>
      <c r="F13" s="186">
        <v>0.60696323823286003</v>
      </c>
      <c r="G13" s="186">
        <v>0.611680471044595</v>
      </c>
      <c r="H13" s="186">
        <v>0.61502331391930698</v>
      </c>
      <c r="I13" s="186">
        <v>0.61723029815229502</v>
      </c>
      <c r="J13" s="186">
        <v>0.61853026642303699</v>
      </c>
      <c r="K13" s="186">
        <v>0.618422102833453</v>
      </c>
      <c r="L13" s="186">
        <v>0.61955496686183298</v>
      </c>
      <c r="M13" s="186">
        <v>0.62049788382364301</v>
      </c>
      <c r="N13" s="196">
        <v>0.62174321403535404</v>
      </c>
      <c r="O13" s="84">
        <v>0.62300050005888996</v>
      </c>
    </row>
    <row r="14" spans="1:15">
      <c r="A14" s="331">
        <v>108</v>
      </c>
      <c r="B14" s="64" t="s">
        <v>8</v>
      </c>
      <c r="C14" s="186">
        <v>0.67163708073464201</v>
      </c>
      <c r="D14" s="186">
        <v>0.67155256191216495</v>
      </c>
      <c r="E14" s="186">
        <v>0.67464497248772304</v>
      </c>
      <c r="F14" s="186">
        <v>0.67716959510332098</v>
      </c>
      <c r="G14" s="186">
        <v>0.67934553223641103</v>
      </c>
      <c r="H14" s="186">
        <v>0.68155696020360401</v>
      </c>
      <c r="I14" s="186">
        <v>0.68123280661085295</v>
      </c>
      <c r="J14" s="186">
        <v>0.68025953142652795</v>
      </c>
      <c r="K14" s="186">
        <v>0.67796900762155399</v>
      </c>
      <c r="L14" s="186">
        <v>0.67663566131135</v>
      </c>
      <c r="M14" s="186">
        <v>0.67550530614770099</v>
      </c>
      <c r="N14" s="196">
        <v>0.67404809939182697</v>
      </c>
      <c r="O14" s="84">
        <v>0.67276590648683599</v>
      </c>
    </row>
    <row r="15" spans="1:15">
      <c r="A15" s="331">
        <v>109</v>
      </c>
      <c r="B15" s="64" t="s">
        <v>9</v>
      </c>
      <c r="C15" s="186">
        <v>0.64338169912399601</v>
      </c>
      <c r="D15" s="186">
        <v>0.644736656152191</v>
      </c>
      <c r="E15" s="186">
        <v>0.64480128741380405</v>
      </c>
      <c r="F15" s="186">
        <v>0.64472285443789101</v>
      </c>
      <c r="G15" s="186">
        <v>0.64454900475106602</v>
      </c>
      <c r="H15" s="186">
        <v>0.64413476348045695</v>
      </c>
      <c r="I15" s="186">
        <v>0.64499033354969804</v>
      </c>
      <c r="J15" s="186">
        <v>0.645003392906083</v>
      </c>
      <c r="K15" s="186">
        <v>0.64386470987500599</v>
      </c>
      <c r="L15" s="186">
        <v>0.64369106949795596</v>
      </c>
      <c r="M15" s="186">
        <v>0.64327917553786396</v>
      </c>
      <c r="N15" s="196">
        <v>0.64523202987866901</v>
      </c>
      <c r="O15" s="84">
        <v>0.64722115930494994</v>
      </c>
    </row>
    <row r="16" spans="1:15">
      <c r="A16" s="331">
        <v>110</v>
      </c>
      <c r="B16" s="64" t="s">
        <v>10</v>
      </c>
      <c r="C16" s="186">
        <v>0.56009221473389803</v>
      </c>
      <c r="D16" s="186">
        <v>0.56501859886257999</v>
      </c>
      <c r="E16" s="186">
        <v>0.56935438666672999</v>
      </c>
      <c r="F16" s="186">
        <v>0.57394745026942895</v>
      </c>
      <c r="G16" s="186">
        <v>0.578187479506869</v>
      </c>
      <c r="H16" s="186">
        <v>0.581858344510918</v>
      </c>
      <c r="I16" s="186">
        <v>0.58398163766455002</v>
      </c>
      <c r="J16" s="186">
        <v>0.58514778141167101</v>
      </c>
      <c r="K16" s="186">
        <v>0.58524020544000999</v>
      </c>
      <c r="L16" s="186">
        <v>0.58576711855545904</v>
      </c>
      <c r="M16" s="186">
        <v>0.58633022321703898</v>
      </c>
      <c r="N16" s="196">
        <v>0.58661224903298603</v>
      </c>
      <c r="O16" s="84">
        <v>0.58732168548253005</v>
      </c>
    </row>
    <row r="17" spans="1:15">
      <c r="A17" s="331">
        <v>111</v>
      </c>
      <c r="B17" s="64" t="s">
        <v>11</v>
      </c>
      <c r="C17" s="186">
        <v>0.65844480324942101</v>
      </c>
      <c r="D17" s="186">
        <v>0.65997707316877896</v>
      </c>
      <c r="E17" s="186">
        <v>0.66314099448776298</v>
      </c>
      <c r="F17" s="186">
        <v>0.66435797177856404</v>
      </c>
      <c r="G17" s="186">
        <v>0.66519952188860298</v>
      </c>
      <c r="H17" s="186">
        <v>0.66611115636713203</v>
      </c>
      <c r="I17" s="186">
        <v>0.66643443641204303</v>
      </c>
      <c r="J17" s="186">
        <v>0.66606200211635702</v>
      </c>
      <c r="K17" s="186">
        <v>0.66447576021926202</v>
      </c>
      <c r="L17" s="186">
        <v>0.66372766025987595</v>
      </c>
      <c r="M17" s="186">
        <v>0.66283261075172895</v>
      </c>
      <c r="N17" s="196">
        <v>0.66320457685287404</v>
      </c>
      <c r="O17" s="84">
        <v>0.66397305297522902</v>
      </c>
    </row>
    <row r="18" spans="1:15">
      <c r="A18" s="331">
        <v>112</v>
      </c>
      <c r="B18" s="64" t="s">
        <v>12</v>
      </c>
      <c r="C18" s="186">
        <v>0.46799386774866802</v>
      </c>
      <c r="D18" s="186">
        <v>0.47302286272274202</v>
      </c>
      <c r="E18" s="186">
        <v>0.47968192074766902</v>
      </c>
      <c r="F18" s="186">
        <v>0.48653330995858302</v>
      </c>
      <c r="G18" s="186">
        <v>0.49254027521055699</v>
      </c>
      <c r="H18" s="186">
        <v>0.49719748955582599</v>
      </c>
      <c r="I18" s="186">
        <v>0.49916482886546698</v>
      </c>
      <c r="J18" s="186">
        <v>0.50064662202118604</v>
      </c>
      <c r="K18" s="186">
        <v>0.50085797324343795</v>
      </c>
      <c r="L18" s="186">
        <v>0.50086281727701698</v>
      </c>
      <c r="M18" s="186">
        <v>0.50164382251960704</v>
      </c>
      <c r="N18" s="196">
        <v>0.49952418176674901</v>
      </c>
      <c r="O18" s="84">
        <v>0.49793902593941403</v>
      </c>
    </row>
    <row r="19" spans="1:15">
      <c r="A19" s="331">
        <v>113</v>
      </c>
      <c r="B19" s="64" t="s">
        <v>13</v>
      </c>
      <c r="C19" s="186">
        <v>0.67977562951989301</v>
      </c>
      <c r="D19" s="186">
        <v>0.68252548429301696</v>
      </c>
      <c r="E19" s="186">
        <v>0.68511059485989201</v>
      </c>
      <c r="F19" s="186">
        <v>0.68718825083255297</v>
      </c>
      <c r="G19" s="186">
        <v>0.68890686605253004</v>
      </c>
      <c r="H19" s="186">
        <v>0.69233258723004798</v>
      </c>
      <c r="I19" s="186">
        <v>0.69241074992280305</v>
      </c>
      <c r="J19" s="186">
        <v>0.69188594879166498</v>
      </c>
      <c r="K19" s="186">
        <v>0.69034124863327995</v>
      </c>
      <c r="L19" s="186">
        <v>0.689385671274092</v>
      </c>
      <c r="M19" s="186">
        <v>0.68894397470778201</v>
      </c>
      <c r="N19" s="196">
        <v>0.68718138195036504</v>
      </c>
      <c r="O19" s="84">
        <v>0.68562654446702997</v>
      </c>
    </row>
    <row r="20" spans="1:15">
      <c r="A20" s="331">
        <v>114</v>
      </c>
      <c r="B20" s="64" t="s">
        <v>14</v>
      </c>
      <c r="C20" s="186">
        <v>0.70447827411496899</v>
      </c>
      <c r="D20" s="186">
        <v>0.70219984770361099</v>
      </c>
      <c r="E20" s="186">
        <v>0.70108892009347501</v>
      </c>
      <c r="F20" s="186">
        <v>0.70009987051540601</v>
      </c>
      <c r="G20" s="186">
        <v>0.69906416364997503</v>
      </c>
      <c r="H20" s="186">
        <v>0.69842201551961702</v>
      </c>
      <c r="I20" s="186">
        <v>0.69857190768149702</v>
      </c>
      <c r="J20" s="186">
        <v>0.69801328519683403</v>
      </c>
      <c r="K20" s="186">
        <v>0.69634823215387398</v>
      </c>
      <c r="L20" s="186">
        <v>0.69544404915745495</v>
      </c>
      <c r="M20" s="186">
        <v>0.69465045956895299</v>
      </c>
      <c r="N20" s="196">
        <v>0.69342389659939396</v>
      </c>
      <c r="O20" s="84">
        <v>0.69228267048929604</v>
      </c>
    </row>
    <row r="21" spans="1:15">
      <c r="A21" s="331">
        <v>115</v>
      </c>
      <c r="B21" s="64" t="s">
        <v>15</v>
      </c>
      <c r="C21" s="186">
        <v>0.74099681617800095</v>
      </c>
      <c r="D21" s="186">
        <v>0.74246624910483106</v>
      </c>
      <c r="E21" s="186">
        <v>0.74460438558016895</v>
      </c>
      <c r="F21" s="186">
        <v>0.74571829784811805</v>
      </c>
      <c r="G21" s="186">
        <v>0.74682544587997002</v>
      </c>
      <c r="H21" s="186">
        <v>0.74895581033682501</v>
      </c>
      <c r="I21" s="186">
        <v>0.74818143567293005</v>
      </c>
      <c r="J21" s="186">
        <v>0.74712680046863</v>
      </c>
      <c r="K21" s="186">
        <v>0.74502655077370405</v>
      </c>
      <c r="L21" s="186">
        <v>0.74380415118343801</v>
      </c>
      <c r="M21" s="186">
        <v>0.742719745326472</v>
      </c>
      <c r="N21" s="196">
        <v>0.74049903435164699</v>
      </c>
      <c r="O21" s="84">
        <v>0.73868380802481504</v>
      </c>
    </row>
    <row r="22" spans="1:15">
      <c r="A22" s="331">
        <v>116</v>
      </c>
      <c r="B22" s="64" t="s">
        <v>83</v>
      </c>
      <c r="C22" s="186">
        <v>0.47418303739281398</v>
      </c>
      <c r="D22" s="186">
        <v>0.48419403511561698</v>
      </c>
      <c r="E22" s="186">
        <v>0.48923425530728099</v>
      </c>
      <c r="F22" s="186">
        <v>0.49593804510077699</v>
      </c>
      <c r="G22" s="186">
        <v>0.50770253560934997</v>
      </c>
      <c r="H22" s="186">
        <v>0.50887058497458804</v>
      </c>
      <c r="I22" s="186">
        <v>0.51131530621266996</v>
      </c>
      <c r="J22" s="186">
        <v>0.509241775486723</v>
      </c>
      <c r="K22" s="186">
        <v>0.509580258787103</v>
      </c>
      <c r="L22" s="186">
        <v>0.51177392499799701</v>
      </c>
      <c r="M22" s="186">
        <v>0.51165530672905901</v>
      </c>
      <c r="N22" s="196">
        <v>0.51245483243383905</v>
      </c>
      <c r="O22" s="84">
        <v>0.51287560183064795</v>
      </c>
    </row>
    <row r="23" spans="1:15">
      <c r="A23" s="331">
        <v>117</v>
      </c>
      <c r="B23" s="64" t="s">
        <v>17</v>
      </c>
      <c r="C23" s="186">
        <v>0.49889913481847897</v>
      </c>
      <c r="D23" s="186">
        <v>0.50945756766261896</v>
      </c>
      <c r="E23" s="186">
        <v>0.51971026094164496</v>
      </c>
      <c r="F23" s="186">
        <v>0.52905614378527499</v>
      </c>
      <c r="G23" s="186">
        <v>0.53701349409935095</v>
      </c>
      <c r="H23" s="186">
        <v>0.54582307930513396</v>
      </c>
      <c r="I23" s="186">
        <v>0.54907887319302795</v>
      </c>
      <c r="J23" s="186">
        <v>0.55262303631054899</v>
      </c>
      <c r="K23" s="186">
        <v>0.55462982058404098</v>
      </c>
      <c r="L23" s="186">
        <v>0.55460541807646901</v>
      </c>
      <c r="M23" s="186">
        <v>0.55779169048630295</v>
      </c>
      <c r="N23" s="196">
        <v>0.55994746095395898</v>
      </c>
      <c r="O23" s="84">
        <v>0.56238387551782698</v>
      </c>
    </row>
    <row r="24" spans="1:15">
      <c r="A24" s="331">
        <v>118</v>
      </c>
      <c r="B24" s="64" t="s">
        <v>18</v>
      </c>
      <c r="C24" s="186">
        <v>0.67031917629608195</v>
      </c>
      <c r="D24" s="186">
        <v>0.66638141798052497</v>
      </c>
      <c r="E24" s="186">
        <v>0.66866541431854598</v>
      </c>
      <c r="F24" s="186">
        <v>0.67005772491253102</v>
      </c>
      <c r="G24" s="186">
        <v>0.67127592584321305</v>
      </c>
      <c r="H24" s="186">
        <v>0.67319893752557702</v>
      </c>
      <c r="I24" s="186">
        <v>0.67424259292397104</v>
      </c>
      <c r="J24" s="186">
        <v>0.67443836613955299</v>
      </c>
      <c r="K24" s="186">
        <v>0.67363843897619902</v>
      </c>
      <c r="L24" s="186">
        <v>0.67340155498279197</v>
      </c>
      <c r="M24" s="186">
        <v>0.67357186730975005</v>
      </c>
      <c r="N24" s="196">
        <v>0.67250803789700198</v>
      </c>
      <c r="O24" s="84">
        <v>0.67172423474912002</v>
      </c>
    </row>
    <row r="25" spans="1:15">
      <c r="A25" s="331">
        <v>119</v>
      </c>
      <c r="B25" s="64" t="s">
        <v>19</v>
      </c>
      <c r="C25" s="186">
        <v>0.52019228363176795</v>
      </c>
      <c r="D25" s="186">
        <v>0.53651036629026705</v>
      </c>
      <c r="E25" s="186">
        <v>0.54238285795770502</v>
      </c>
      <c r="F25" s="186">
        <v>0.54412169000717103</v>
      </c>
      <c r="G25" s="186">
        <v>0.54576772618982305</v>
      </c>
      <c r="H25" s="186">
        <v>0.54702489297512902</v>
      </c>
      <c r="I25" s="186">
        <v>0.54626025864388394</v>
      </c>
      <c r="J25" s="186">
        <v>0.54489503556419905</v>
      </c>
      <c r="K25" s="186">
        <v>0.54223455488850403</v>
      </c>
      <c r="L25" s="186">
        <v>0.54028650549489599</v>
      </c>
      <c r="M25" s="186">
        <v>0.53822961105160805</v>
      </c>
      <c r="N25" s="196">
        <v>0.53451969464441995</v>
      </c>
      <c r="O25" s="84">
        <v>0.53117419671460397</v>
      </c>
    </row>
    <row r="26" spans="1:15">
      <c r="A26" s="331">
        <v>120</v>
      </c>
      <c r="B26" s="64" t="s">
        <v>235</v>
      </c>
      <c r="C26" s="186">
        <v>0.47230860097738298</v>
      </c>
      <c r="D26" s="186">
        <v>0.46879920062174302</v>
      </c>
      <c r="E26" s="186">
        <v>0.46238956787561297</v>
      </c>
      <c r="F26" s="186">
        <v>0.46108305740914701</v>
      </c>
      <c r="G26" s="186">
        <v>0.45984392997266599</v>
      </c>
      <c r="H26" s="186">
        <v>0.456951482760654</v>
      </c>
      <c r="I26" s="186">
        <v>0.45960827221498501</v>
      </c>
      <c r="J26" s="186">
        <v>0.462286604607754</v>
      </c>
      <c r="K26" s="186">
        <v>0.46247367222948199</v>
      </c>
      <c r="L26" s="186">
        <v>0.465345852073972</v>
      </c>
      <c r="M26" s="186">
        <v>0.465958993249526</v>
      </c>
      <c r="N26" s="196">
        <v>0.47404887201363499</v>
      </c>
      <c r="O26" s="84">
        <v>0.48334943993396701</v>
      </c>
    </row>
    <row r="27" spans="1:15">
      <c r="A27" s="331">
        <v>201</v>
      </c>
      <c r="B27" s="64" t="s">
        <v>21</v>
      </c>
      <c r="C27" s="186">
        <v>0.59193148614682101</v>
      </c>
      <c r="D27" s="186">
        <v>0.60616851462019306</v>
      </c>
      <c r="E27" s="186">
        <v>0.60866623372613204</v>
      </c>
      <c r="F27" s="186">
        <v>0.61068031193765704</v>
      </c>
      <c r="G27" s="186">
        <v>0.61237838753635199</v>
      </c>
      <c r="H27" s="186">
        <v>0.61444243087005201</v>
      </c>
      <c r="I27" s="186">
        <v>0.61666095114691699</v>
      </c>
      <c r="J27" s="186">
        <v>0.61812702400764896</v>
      </c>
      <c r="K27" s="186">
        <v>0.61843390459051595</v>
      </c>
      <c r="L27" s="186">
        <v>0.61936927600912195</v>
      </c>
      <c r="M27" s="186">
        <v>0.62039242567429898</v>
      </c>
      <c r="N27" s="196">
        <v>0.62165436073636704</v>
      </c>
      <c r="O27" s="84">
        <v>0.62331725610013</v>
      </c>
    </row>
    <row r="28" spans="1:15">
      <c r="A28" s="331">
        <v>202</v>
      </c>
      <c r="B28" s="64" t="s">
        <v>22</v>
      </c>
      <c r="C28" s="186">
        <v>0.563005443360304</v>
      </c>
      <c r="D28" s="186">
        <v>0.56326411667882803</v>
      </c>
      <c r="E28" s="186">
        <v>0.56847569013866195</v>
      </c>
      <c r="F28" s="186">
        <v>0.57014015711675203</v>
      </c>
      <c r="G28" s="186">
        <v>0.57139340255068805</v>
      </c>
      <c r="H28" s="186">
        <v>0.57487766777664395</v>
      </c>
      <c r="I28" s="186">
        <v>0.57628638790184705</v>
      </c>
      <c r="J28" s="186">
        <v>0.57649691846888595</v>
      </c>
      <c r="K28" s="186">
        <v>0.57608201173384899</v>
      </c>
      <c r="L28" s="186">
        <v>0.57629431216108296</v>
      </c>
      <c r="M28" s="186">
        <v>0.57639321960362899</v>
      </c>
      <c r="N28" s="196">
        <v>0.57609202243967395</v>
      </c>
      <c r="O28" s="84">
        <v>0.57619121591007305</v>
      </c>
    </row>
    <row r="29" spans="1:15">
      <c r="A29" s="331">
        <v>203</v>
      </c>
      <c r="B29" s="64" t="s">
        <v>23</v>
      </c>
      <c r="C29" s="186">
        <v>0.57145720370767905</v>
      </c>
      <c r="D29" s="186">
        <v>0.57375938818254102</v>
      </c>
      <c r="E29" s="186">
        <v>0.57835052204870496</v>
      </c>
      <c r="F29" s="186">
        <v>0.58074656475411801</v>
      </c>
      <c r="G29" s="186">
        <v>0.58283618718485297</v>
      </c>
      <c r="H29" s="186">
        <v>0.58554417003700399</v>
      </c>
      <c r="I29" s="186">
        <v>0.58790621871370796</v>
      </c>
      <c r="J29" s="186">
        <v>0.58946967061037103</v>
      </c>
      <c r="K29" s="186">
        <v>0.58979137263180104</v>
      </c>
      <c r="L29" s="186">
        <v>0.60101574055863904</v>
      </c>
      <c r="M29" s="186">
        <v>0.60178464470108695</v>
      </c>
      <c r="N29" s="196">
        <v>0.60207004698540401</v>
      </c>
      <c r="O29" s="84">
        <v>0.60272162488722003</v>
      </c>
    </row>
    <row r="30" spans="1:15">
      <c r="A30" s="331">
        <v>204</v>
      </c>
      <c r="B30" s="64" t="s">
        <v>24</v>
      </c>
      <c r="C30" s="186">
        <v>0.55182406495986802</v>
      </c>
      <c r="D30" s="186">
        <v>0.54757847992895703</v>
      </c>
      <c r="E30" s="186">
        <v>0.54956295085580398</v>
      </c>
      <c r="F30" s="186">
        <v>0.55150567435346298</v>
      </c>
      <c r="G30" s="186">
        <v>0.55473556484457598</v>
      </c>
      <c r="H30" s="186">
        <v>0.55328669122367602</v>
      </c>
      <c r="I30" s="186">
        <v>0.55427056551794796</v>
      </c>
      <c r="J30" s="186">
        <v>0.55436507073335795</v>
      </c>
      <c r="K30" s="186">
        <v>0.55367584142728499</v>
      </c>
      <c r="L30" s="186">
        <v>0.55278047883376702</v>
      </c>
      <c r="M30" s="186">
        <v>0.55235828897247097</v>
      </c>
      <c r="N30" s="196">
        <v>0.55093751094347998</v>
      </c>
      <c r="O30" s="84">
        <v>0.55000243544345495</v>
      </c>
    </row>
    <row r="31" spans="1:15">
      <c r="A31" s="331">
        <v>205</v>
      </c>
      <c r="B31" s="64" t="s">
        <v>25</v>
      </c>
      <c r="C31" s="186">
        <v>0.57462909533471696</v>
      </c>
      <c r="D31" s="186">
        <v>0.57695905206347298</v>
      </c>
      <c r="E31" s="186">
        <v>0.57988769862518796</v>
      </c>
      <c r="F31" s="186">
        <v>0.58195749241315398</v>
      </c>
      <c r="G31" s="186">
        <v>0.58424188141564504</v>
      </c>
      <c r="H31" s="186">
        <v>0.58601074157581501</v>
      </c>
      <c r="I31" s="186">
        <v>0.58671150981666897</v>
      </c>
      <c r="J31" s="186">
        <v>0.58799640207149095</v>
      </c>
      <c r="K31" s="186">
        <v>0.58716808579368995</v>
      </c>
      <c r="L31" s="186">
        <v>0.587340381093855</v>
      </c>
      <c r="M31" s="186">
        <v>0.58728331780097298</v>
      </c>
      <c r="N31" s="196">
        <v>0.58798284320293404</v>
      </c>
      <c r="O31" s="84">
        <v>0.58990703369786501</v>
      </c>
    </row>
    <row r="32" spans="1:15">
      <c r="A32" s="331">
        <v>206</v>
      </c>
      <c r="B32" s="64" t="s">
        <v>26</v>
      </c>
      <c r="C32" s="186">
        <v>0.56787119114712503</v>
      </c>
      <c r="D32" s="186">
        <v>0.56879857570817705</v>
      </c>
      <c r="E32" s="186">
        <v>0.57415024613784904</v>
      </c>
      <c r="F32" s="186">
        <v>0.57680140431078097</v>
      </c>
      <c r="G32" s="186">
        <v>0.57880600398003401</v>
      </c>
      <c r="H32" s="186">
        <v>0.58437248223189198</v>
      </c>
      <c r="I32" s="186">
        <v>0.58772736142357496</v>
      </c>
      <c r="J32" s="186">
        <v>0.58994294220422405</v>
      </c>
      <c r="K32" s="186">
        <v>0.59131792552108098</v>
      </c>
      <c r="L32" s="186">
        <v>0.59297841788015904</v>
      </c>
      <c r="M32" s="186">
        <v>0.59519891859316798</v>
      </c>
      <c r="N32" s="196">
        <v>0.59640377263640199</v>
      </c>
      <c r="O32" s="84">
        <v>0.59801649603717</v>
      </c>
    </row>
    <row r="33" spans="1:15">
      <c r="A33" s="331">
        <v>207</v>
      </c>
      <c r="B33" s="64" t="s">
        <v>27</v>
      </c>
      <c r="C33" s="186">
        <v>0.58975441175571397</v>
      </c>
      <c r="D33" s="186">
        <v>0.58743781092413805</v>
      </c>
      <c r="E33" s="186">
        <v>0.58869924310005695</v>
      </c>
      <c r="F33" s="186">
        <v>0.58675274516387699</v>
      </c>
      <c r="G33" s="186">
        <v>0.58452958427733603</v>
      </c>
      <c r="H33" s="186">
        <v>0.585739461746972</v>
      </c>
      <c r="I33" s="186">
        <v>0.58744921632255898</v>
      </c>
      <c r="J33" s="186">
        <v>0.58830866741379695</v>
      </c>
      <c r="K33" s="186">
        <v>0.58810897840930398</v>
      </c>
      <c r="L33" s="186">
        <v>0.58860190867467399</v>
      </c>
      <c r="M33" s="186">
        <v>0.58922894829333605</v>
      </c>
      <c r="N33" s="196">
        <v>0.58946644370486301</v>
      </c>
      <c r="O33" s="84">
        <v>0.59021193678190798</v>
      </c>
    </row>
    <row r="34" spans="1:15">
      <c r="A34" s="331">
        <v>208</v>
      </c>
      <c r="B34" s="64" t="s">
        <v>28</v>
      </c>
      <c r="C34" s="186">
        <v>0.55535100983062902</v>
      </c>
      <c r="D34" s="186">
        <v>0.559002909165074</v>
      </c>
      <c r="E34" s="186">
        <v>0.56145782957427703</v>
      </c>
      <c r="F34" s="186">
        <v>0.56420418406892303</v>
      </c>
      <c r="G34" s="186">
        <v>0.56663441194029995</v>
      </c>
      <c r="H34" s="186">
        <v>0.56926255985607899</v>
      </c>
      <c r="I34" s="186">
        <v>0.57086652941461602</v>
      </c>
      <c r="J34" s="186">
        <v>0.57145356520023105</v>
      </c>
      <c r="K34" s="186">
        <v>0.57039133703287603</v>
      </c>
      <c r="L34" s="186">
        <v>0.57047218514468401</v>
      </c>
      <c r="M34" s="186">
        <v>0.57083047135906295</v>
      </c>
      <c r="N34" s="196">
        <v>0.57160437711239798</v>
      </c>
      <c r="O34" s="84">
        <v>0.57263750644619005</v>
      </c>
    </row>
    <row r="35" spans="1:15">
      <c r="A35" s="331">
        <v>209</v>
      </c>
      <c r="B35" s="64" t="s">
        <v>29</v>
      </c>
      <c r="C35" s="186">
        <v>0.54368790249732801</v>
      </c>
      <c r="D35" s="186">
        <v>0.54590801933945199</v>
      </c>
      <c r="E35" s="186">
        <v>0.54916382565001698</v>
      </c>
      <c r="F35" s="186">
        <v>0.55302761290751301</v>
      </c>
      <c r="G35" s="186">
        <v>0.55754452142821098</v>
      </c>
      <c r="H35" s="186">
        <v>0.55903477207837005</v>
      </c>
      <c r="I35" s="186">
        <v>0.55965191201807296</v>
      </c>
      <c r="J35" s="186">
        <v>0.55950022091839502</v>
      </c>
      <c r="K35" s="186">
        <v>0.55859844521539204</v>
      </c>
      <c r="L35" s="186">
        <v>0.55823836404682403</v>
      </c>
      <c r="M35" s="186">
        <v>0.55794848378105599</v>
      </c>
      <c r="N35" s="196">
        <v>0.55931057994872602</v>
      </c>
      <c r="O35" s="84">
        <v>0.56121151624033805</v>
      </c>
    </row>
    <row r="36" spans="1:15">
      <c r="A36" s="331">
        <v>210</v>
      </c>
      <c r="B36" s="64" t="s">
        <v>30</v>
      </c>
      <c r="C36" s="186">
        <v>0.49950588305949101</v>
      </c>
      <c r="D36" s="186">
        <v>0.505003718502542</v>
      </c>
      <c r="E36" s="186">
        <v>0.51253804976211204</v>
      </c>
      <c r="F36" s="186">
        <v>0.51844978244807804</v>
      </c>
      <c r="G36" s="186">
        <v>0.52359570774614095</v>
      </c>
      <c r="H36" s="186">
        <v>0.52725734412973901</v>
      </c>
      <c r="I36" s="186">
        <v>0.53029812794813302</v>
      </c>
      <c r="J36" s="186">
        <v>0.53242803370738001</v>
      </c>
      <c r="K36" s="186">
        <v>0.53311920856781403</v>
      </c>
      <c r="L36" s="186">
        <v>0.53462003626809096</v>
      </c>
      <c r="M36" s="186">
        <v>0.53600056748294</v>
      </c>
      <c r="N36" s="196">
        <v>0.53920064324292505</v>
      </c>
      <c r="O36" s="84">
        <v>0.54279297267826399</v>
      </c>
    </row>
    <row r="37" spans="1:15">
      <c r="A37" s="331">
        <v>211</v>
      </c>
      <c r="B37" s="64" t="s">
        <v>31</v>
      </c>
      <c r="C37" s="186">
        <v>0.52326135943853802</v>
      </c>
      <c r="D37" s="186">
        <v>0.51683081674357001</v>
      </c>
      <c r="E37" s="186">
        <v>0.51861984591441501</v>
      </c>
      <c r="F37" s="186">
        <v>0.51984040948818599</v>
      </c>
      <c r="G37" s="186">
        <v>0.52321664413206703</v>
      </c>
      <c r="H37" s="186">
        <v>0.52546879560266202</v>
      </c>
      <c r="I37" s="186">
        <v>0.52866656390863698</v>
      </c>
      <c r="J37" s="186">
        <v>0.53112663914256397</v>
      </c>
      <c r="K37" s="186">
        <v>0.53165986936512299</v>
      </c>
      <c r="L37" s="186">
        <v>0.53316126205426895</v>
      </c>
      <c r="M37" s="186">
        <v>0.53465477741041501</v>
      </c>
      <c r="N37" s="196">
        <v>0.54076944096454904</v>
      </c>
      <c r="O37" s="84">
        <v>0.54644853103887903</v>
      </c>
    </row>
    <row r="38" spans="1:15">
      <c r="A38" s="331">
        <v>212</v>
      </c>
      <c r="B38" s="64" t="s">
        <v>32</v>
      </c>
      <c r="C38" s="186">
        <v>0.55069827574541197</v>
      </c>
      <c r="D38" s="186">
        <v>0.55308068938811195</v>
      </c>
      <c r="E38" s="186">
        <v>0.56057121087909501</v>
      </c>
      <c r="F38" s="186">
        <v>0.564003629045987</v>
      </c>
      <c r="G38" s="186">
        <v>0.567221327901829</v>
      </c>
      <c r="H38" s="186">
        <v>0.57317206314929203</v>
      </c>
      <c r="I38" s="186">
        <v>0.57699266870508104</v>
      </c>
      <c r="J38" s="186">
        <v>0.58089609317600399</v>
      </c>
      <c r="K38" s="186">
        <v>0.58231639187893103</v>
      </c>
      <c r="L38" s="186">
        <v>0.58539223180288202</v>
      </c>
      <c r="M38" s="186">
        <v>0.58745017335196603</v>
      </c>
      <c r="N38" s="196">
        <v>0.58693971057803396</v>
      </c>
      <c r="O38" s="84">
        <v>0.58652170720955998</v>
      </c>
    </row>
    <row r="39" spans="1:15">
      <c r="A39" s="331">
        <v>213</v>
      </c>
      <c r="B39" s="64" t="s">
        <v>33</v>
      </c>
      <c r="C39" s="186">
        <v>0.42540746750633801</v>
      </c>
      <c r="D39" s="186">
        <v>0.43345235685767602</v>
      </c>
      <c r="E39" s="186">
        <v>0.44488837306607898</v>
      </c>
      <c r="F39" s="186">
        <v>0.45225171716441198</v>
      </c>
      <c r="G39" s="186">
        <v>0.45903821576576498</v>
      </c>
      <c r="H39" s="186">
        <v>0.46420769974216097</v>
      </c>
      <c r="I39" s="186">
        <v>0.46743193538286998</v>
      </c>
      <c r="J39" s="186">
        <v>0.468525431497266</v>
      </c>
      <c r="K39" s="186">
        <v>0.46802126475252498</v>
      </c>
      <c r="L39" s="186">
        <v>0.46863293480427098</v>
      </c>
      <c r="M39" s="186">
        <v>0.46874328749260102</v>
      </c>
      <c r="N39" s="196">
        <v>0.46853500742677001</v>
      </c>
      <c r="O39" s="84">
        <v>0.46823504452213699</v>
      </c>
    </row>
    <row r="40" spans="1:15">
      <c r="A40" s="331">
        <v>214</v>
      </c>
      <c r="B40" s="64" t="s">
        <v>34</v>
      </c>
      <c r="C40" s="186">
        <v>0.40353626628087902</v>
      </c>
      <c r="D40" s="186">
        <v>0.41153898491969698</v>
      </c>
      <c r="E40" s="186">
        <v>0.41945425692226201</v>
      </c>
      <c r="F40" s="186">
        <v>0.42415031313754697</v>
      </c>
      <c r="G40" s="186">
        <v>0.42901205386138103</v>
      </c>
      <c r="H40" s="186">
        <v>0.43018276316089099</v>
      </c>
      <c r="I40" s="186">
        <v>0.43142366953056399</v>
      </c>
      <c r="J40" s="186">
        <v>0.43041984310161302</v>
      </c>
      <c r="K40" s="186">
        <v>0.428404345617314</v>
      </c>
      <c r="L40" s="186">
        <v>0.42732728852841001</v>
      </c>
      <c r="M40" s="186">
        <v>0.426231345103877</v>
      </c>
      <c r="N40" s="196">
        <v>0.42507515310462002</v>
      </c>
      <c r="O40" s="84">
        <v>0.42473866854115799</v>
      </c>
    </row>
    <row r="41" spans="1:15">
      <c r="A41" s="331">
        <v>215</v>
      </c>
      <c r="B41" s="64" t="s">
        <v>35</v>
      </c>
      <c r="C41" s="186">
        <v>0.44378505599068901</v>
      </c>
      <c r="D41" s="186">
        <v>0.44685249867028698</v>
      </c>
      <c r="E41" s="186">
        <v>0.450357065903979</v>
      </c>
      <c r="F41" s="186">
        <v>0.45562085848212402</v>
      </c>
      <c r="G41" s="186">
        <v>0.45890992206123199</v>
      </c>
      <c r="H41" s="186">
        <v>0.45906619773552898</v>
      </c>
      <c r="I41" s="186">
        <v>0.45760955036253298</v>
      </c>
      <c r="J41" s="186">
        <v>0.45438990471649598</v>
      </c>
      <c r="K41" s="186">
        <v>0.450566965651511</v>
      </c>
      <c r="L41" s="186">
        <v>0.44742321491416798</v>
      </c>
      <c r="M41" s="186">
        <v>0.44424045697360698</v>
      </c>
      <c r="N41" s="196">
        <v>0.44286124468962701</v>
      </c>
      <c r="O41" s="84">
        <v>0.44216076638427798</v>
      </c>
    </row>
    <row r="42" spans="1:15">
      <c r="A42" s="331">
        <v>216</v>
      </c>
      <c r="B42" s="64" t="s">
        <v>36</v>
      </c>
      <c r="C42" s="186" t="s">
        <v>349</v>
      </c>
      <c r="D42" s="186" t="s">
        <v>349</v>
      </c>
      <c r="E42" s="186" t="s">
        <v>349</v>
      </c>
      <c r="F42" s="186" t="s">
        <v>349</v>
      </c>
      <c r="G42" s="186" t="s">
        <v>349</v>
      </c>
      <c r="H42" s="186" t="s">
        <v>349</v>
      </c>
      <c r="I42" s="186" t="s">
        <v>349</v>
      </c>
      <c r="J42" s="186" t="s">
        <v>349</v>
      </c>
      <c r="K42" s="186" t="s">
        <v>349</v>
      </c>
      <c r="L42" s="186">
        <v>0.53845450174265097</v>
      </c>
      <c r="M42" s="186">
        <v>0.54159744693602196</v>
      </c>
      <c r="N42" s="196">
        <v>0.60784332023697396</v>
      </c>
      <c r="O42" s="84">
        <v>0.611583151845429</v>
      </c>
    </row>
    <row r="43" spans="1:15">
      <c r="A43" s="331">
        <v>301</v>
      </c>
      <c r="B43" s="64" t="s">
        <v>37</v>
      </c>
      <c r="C43" s="186">
        <v>0.59865279911105995</v>
      </c>
      <c r="D43" s="186">
        <v>0.61730212244857496</v>
      </c>
      <c r="E43" s="186">
        <v>0.62109997347956702</v>
      </c>
      <c r="F43" s="186">
        <v>0.62441282912456797</v>
      </c>
      <c r="G43" s="186">
        <v>0.62737301333787698</v>
      </c>
      <c r="H43" s="186">
        <v>0.63058514620877004</v>
      </c>
      <c r="I43" s="186">
        <v>0.63156407631965805</v>
      </c>
      <c r="J43" s="186">
        <v>0.63177575911232398</v>
      </c>
      <c r="K43" s="186">
        <v>0.63095152379993802</v>
      </c>
      <c r="L43" s="186">
        <v>0.630805910311384</v>
      </c>
      <c r="M43" s="186">
        <v>0.63077431696338204</v>
      </c>
      <c r="N43" s="196">
        <v>0.63070322853902705</v>
      </c>
      <c r="O43" s="84">
        <v>0.63096529476983598</v>
      </c>
    </row>
    <row r="44" spans="1:15">
      <c r="A44" s="331">
        <v>302</v>
      </c>
      <c r="B44" s="64" t="s">
        <v>38</v>
      </c>
      <c r="C44" s="186">
        <v>0.55990503100488498</v>
      </c>
      <c r="D44" s="186">
        <v>0.56301947166892297</v>
      </c>
      <c r="E44" s="186">
        <v>0.56792427455655403</v>
      </c>
      <c r="F44" s="186">
        <v>0.57313274863973895</v>
      </c>
      <c r="G44" s="186">
        <v>0.57806008998205305</v>
      </c>
      <c r="H44" s="186">
        <v>0.57975024932370001</v>
      </c>
      <c r="I44" s="186">
        <v>0.57971200469148398</v>
      </c>
      <c r="J44" s="186">
        <v>0.57908625302148597</v>
      </c>
      <c r="K44" s="186">
        <v>0.57717545960008199</v>
      </c>
      <c r="L44" s="186">
        <v>0.575889283553493</v>
      </c>
      <c r="M44" s="186">
        <v>0.57470060468708395</v>
      </c>
      <c r="N44" s="196">
        <v>0.573502545218326</v>
      </c>
      <c r="O44" s="84">
        <v>0.57279886529159896</v>
      </c>
    </row>
    <row r="45" spans="1:15">
      <c r="A45" s="331">
        <v>303</v>
      </c>
      <c r="B45" s="64" t="s">
        <v>39</v>
      </c>
      <c r="C45" s="186">
        <v>0.62462409596352098</v>
      </c>
      <c r="D45" s="186">
        <v>0.62391007363626205</v>
      </c>
      <c r="E45" s="186">
        <v>0.62752565104496705</v>
      </c>
      <c r="F45" s="186">
        <v>0.62704495151497297</v>
      </c>
      <c r="G45" s="186">
        <v>0.62652893998264203</v>
      </c>
      <c r="H45" s="186">
        <v>0.628035347716979</v>
      </c>
      <c r="I45" s="186">
        <v>0.62864046306272603</v>
      </c>
      <c r="J45" s="186">
        <v>0.62880502181883702</v>
      </c>
      <c r="K45" s="186">
        <v>0.62752660946695504</v>
      </c>
      <c r="L45" s="186">
        <v>0.62725155974703195</v>
      </c>
      <c r="M45" s="186">
        <v>0.62683748036869003</v>
      </c>
      <c r="N45" s="196">
        <v>0.626283553735831</v>
      </c>
      <c r="O45" s="84">
        <v>0.62615018482719098</v>
      </c>
    </row>
    <row r="46" spans="1:15">
      <c r="A46" s="331">
        <v>304</v>
      </c>
      <c r="B46" s="64" t="s">
        <v>40</v>
      </c>
      <c r="C46" s="186">
        <v>0.50734889980168496</v>
      </c>
      <c r="D46" s="186">
        <v>0.50679169282435899</v>
      </c>
      <c r="E46" s="186">
        <v>0.50843997020448495</v>
      </c>
      <c r="F46" s="186">
        <v>0.510361637034627</v>
      </c>
      <c r="G46" s="186">
        <v>0.51189000273160301</v>
      </c>
      <c r="H46" s="186">
        <v>0.51636603939261105</v>
      </c>
      <c r="I46" s="186">
        <v>0.52018467245034705</v>
      </c>
      <c r="J46" s="186">
        <v>0.52371832335231805</v>
      </c>
      <c r="K46" s="186">
        <v>0.52575926349317903</v>
      </c>
      <c r="L46" s="186">
        <v>0.52847501033233801</v>
      </c>
      <c r="M46" s="186">
        <v>0.53109977017069399</v>
      </c>
      <c r="N46" s="196">
        <v>0.53060710618531404</v>
      </c>
      <c r="O46" s="84">
        <v>0.53070192700678698</v>
      </c>
    </row>
    <row r="47" spans="1:15">
      <c r="A47" s="331">
        <v>305</v>
      </c>
      <c r="B47" s="64" t="s">
        <v>41</v>
      </c>
      <c r="C47" s="186">
        <v>0.52369447701601701</v>
      </c>
      <c r="D47" s="186">
        <v>0.52317630422386097</v>
      </c>
      <c r="E47" s="186">
        <v>0.52301958906789003</v>
      </c>
      <c r="F47" s="186">
        <v>0.52317229543182298</v>
      </c>
      <c r="G47" s="186">
        <v>0.52314475725102505</v>
      </c>
      <c r="H47" s="186">
        <v>0.52412447941932205</v>
      </c>
      <c r="I47" s="186">
        <v>0.52405022791853195</v>
      </c>
      <c r="J47" s="186">
        <v>0.52348089962097899</v>
      </c>
      <c r="K47" s="186">
        <v>0.52162397851172604</v>
      </c>
      <c r="L47" s="186">
        <v>0.52032763519039005</v>
      </c>
      <c r="M47" s="186">
        <v>0.51899139227714097</v>
      </c>
      <c r="N47" s="196">
        <v>0.51739238193162196</v>
      </c>
      <c r="O47" s="84">
        <v>0.51625219995217198</v>
      </c>
    </row>
    <row r="48" spans="1:15">
      <c r="A48" s="331">
        <v>306</v>
      </c>
      <c r="B48" s="64" t="s">
        <v>42</v>
      </c>
      <c r="C48" s="186">
        <v>0.54334141688809601</v>
      </c>
      <c r="D48" s="186">
        <v>0.54714821245051903</v>
      </c>
      <c r="E48" s="186">
        <v>0.55022101760660302</v>
      </c>
      <c r="F48" s="186">
        <v>0.55529437379762203</v>
      </c>
      <c r="G48" s="186">
        <v>0.55948201851953505</v>
      </c>
      <c r="H48" s="186">
        <v>0.56332444239219504</v>
      </c>
      <c r="I48" s="186">
        <v>0.56523882558021399</v>
      </c>
      <c r="J48" s="186">
        <v>0.56523269374238805</v>
      </c>
      <c r="K48" s="186">
        <v>0.56546369608592095</v>
      </c>
      <c r="L48" s="186">
        <v>0.56603536902767704</v>
      </c>
      <c r="M48" s="186">
        <v>0.56607461537418902</v>
      </c>
      <c r="N48" s="196">
        <v>0.566131653474791</v>
      </c>
      <c r="O48" s="84">
        <v>0.56680948593317604</v>
      </c>
    </row>
    <row r="49" spans="1:15">
      <c r="A49" s="331">
        <v>307</v>
      </c>
      <c r="B49" s="64" t="s">
        <v>43</v>
      </c>
      <c r="C49" s="186">
        <v>0.59681898573248404</v>
      </c>
      <c r="D49" s="186">
        <v>0.59653629688480303</v>
      </c>
      <c r="E49" s="186">
        <v>0.59891556900893494</v>
      </c>
      <c r="F49" s="186">
        <v>0.60313889750309402</v>
      </c>
      <c r="G49" s="186">
        <v>0.60710957784363295</v>
      </c>
      <c r="H49" s="186">
        <v>0.61036089708751096</v>
      </c>
      <c r="I49" s="186">
        <v>0.61135149103841901</v>
      </c>
      <c r="J49" s="186">
        <v>0.61220540099457299</v>
      </c>
      <c r="K49" s="186">
        <v>0.61126091297546203</v>
      </c>
      <c r="L49" s="186">
        <v>0.61150785016446796</v>
      </c>
      <c r="M49" s="186">
        <v>0.61164263420225295</v>
      </c>
      <c r="N49" s="196">
        <v>0.61119583840679004</v>
      </c>
      <c r="O49" s="84">
        <v>0.61104240898207096</v>
      </c>
    </row>
    <row r="50" spans="1:15">
      <c r="A50" s="331">
        <v>308</v>
      </c>
      <c r="B50" s="64" t="s">
        <v>44</v>
      </c>
      <c r="C50" s="186">
        <v>0.55326329598468504</v>
      </c>
      <c r="D50" s="186">
        <v>0.55649888432300998</v>
      </c>
      <c r="E50" s="186">
        <v>0.56015869533573304</v>
      </c>
      <c r="F50" s="186">
        <v>0.56352456450662203</v>
      </c>
      <c r="G50" s="186">
        <v>0.56651875439497001</v>
      </c>
      <c r="H50" s="186">
        <v>0.56949579140489803</v>
      </c>
      <c r="I50" s="186">
        <v>0.57252999177171604</v>
      </c>
      <c r="J50" s="186">
        <v>0.57495167321677698</v>
      </c>
      <c r="K50" s="186">
        <v>0.57582346831932096</v>
      </c>
      <c r="L50" s="186">
        <v>0.577832537317571</v>
      </c>
      <c r="M50" s="186">
        <v>0.57960723020537397</v>
      </c>
      <c r="N50" s="196">
        <v>0.57877102890277099</v>
      </c>
      <c r="O50" s="84">
        <v>0.57868803675980596</v>
      </c>
    </row>
    <row r="51" spans="1:15">
      <c r="A51" s="331">
        <v>401</v>
      </c>
      <c r="B51" s="64" t="s">
        <v>45</v>
      </c>
      <c r="C51" s="186">
        <v>0.68458200882012199</v>
      </c>
      <c r="D51" s="186">
        <v>0.68404451367274499</v>
      </c>
      <c r="E51" s="186">
        <v>0.68451236836915597</v>
      </c>
      <c r="F51" s="186">
        <v>0.68452400244414902</v>
      </c>
      <c r="G51" s="186">
        <v>0.68435136560513599</v>
      </c>
      <c r="H51" s="186">
        <v>0.68536020344312698</v>
      </c>
      <c r="I51" s="186">
        <v>0.68657619786825597</v>
      </c>
      <c r="J51" s="186">
        <v>0.68717779628424103</v>
      </c>
      <c r="K51" s="186">
        <v>0.68654965087840902</v>
      </c>
      <c r="L51" s="186">
        <v>0.68671182099081296</v>
      </c>
      <c r="M51" s="186">
        <v>0.68685535927357699</v>
      </c>
      <c r="N51" s="196">
        <v>0.68616188656487598</v>
      </c>
      <c r="O51" s="84">
        <v>0.68578473293512898</v>
      </c>
    </row>
    <row r="52" spans="1:15">
      <c r="A52" s="331">
        <v>402</v>
      </c>
      <c r="B52" s="64" t="s">
        <v>46</v>
      </c>
      <c r="C52" s="186">
        <v>0.63320485057462395</v>
      </c>
      <c r="D52" s="186">
        <v>0.63338768486913799</v>
      </c>
      <c r="E52" s="186">
        <v>0.63312699769937597</v>
      </c>
      <c r="F52" s="186">
        <v>0.63300781961858099</v>
      </c>
      <c r="G52" s="186">
        <v>0.63240194788765203</v>
      </c>
      <c r="H52" s="186">
        <v>0.63401829157334799</v>
      </c>
      <c r="I52" s="186">
        <v>0.63525525063853805</v>
      </c>
      <c r="J52" s="186">
        <v>0.63537708864236497</v>
      </c>
      <c r="K52" s="186">
        <v>0.63425547637739799</v>
      </c>
      <c r="L52" s="186">
        <v>0.63423188180953005</v>
      </c>
      <c r="M52" s="186">
        <v>0.63406523111576396</v>
      </c>
      <c r="N52" s="196">
        <v>0.63542426659878404</v>
      </c>
      <c r="O52" s="84">
        <v>0.63693066349287797</v>
      </c>
    </row>
    <row r="53" spans="1:15">
      <c r="A53" s="331">
        <v>403</v>
      </c>
      <c r="B53" s="64" t="s">
        <v>47</v>
      </c>
      <c r="C53" s="186">
        <v>0.65866132585270198</v>
      </c>
      <c r="D53" s="186">
        <v>0.65778286887831205</v>
      </c>
      <c r="E53" s="186">
        <v>0.65803062506281196</v>
      </c>
      <c r="F53" s="186">
        <v>0.65729843358729401</v>
      </c>
      <c r="G53" s="186">
        <v>0.656402696882049</v>
      </c>
      <c r="H53" s="186">
        <v>0.65573761039081002</v>
      </c>
      <c r="I53" s="186">
        <v>0.656420788121719</v>
      </c>
      <c r="J53" s="186">
        <v>0.65607394156559196</v>
      </c>
      <c r="K53" s="186">
        <v>0.65474475878649496</v>
      </c>
      <c r="L53" s="186">
        <v>0.65416657081628005</v>
      </c>
      <c r="M53" s="186">
        <v>0.65378711449854798</v>
      </c>
      <c r="N53" s="196">
        <v>0.65366630399305203</v>
      </c>
      <c r="O53" s="84">
        <v>0.65385612793400705</v>
      </c>
    </row>
    <row r="54" spans="1:15">
      <c r="A54" s="331">
        <v>404</v>
      </c>
      <c r="B54" s="64" t="s">
        <v>48</v>
      </c>
      <c r="C54" s="186">
        <v>0.60194540838958399</v>
      </c>
      <c r="D54" s="186">
        <v>0.60180640932092799</v>
      </c>
      <c r="E54" s="186">
        <v>0.60402400089091801</v>
      </c>
      <c r="F54" s="186">
        <v>0.60593735405052596</v>
      </c>
      <c r="G54" s="186">
        <v>0.60755000975907203</v>
      </c>
      <c r="H54" s="186">
        <v>0.609294785783562</v>
      </c>
      <c r="I54" s="186">
        <v>0.61190546859170902</v>
      </c>
      <c r="J54" s="186">
        <v>0.61336554636032403</v>
      </c>
      <c r="K54" s="186">
        <v>0.61346921367700602</v>
      </c>
      <c r="L54" s="186">
        <v>0.614634651789846</v>
      </c>
      <c r="M54" s="186">
        <v>0.61575502821252004</v>
      </c>
      <c r="N54" s="196">
        <v>0.61765031514538005</v>
      </c>
      <c r="O54" s="84">
        <v>0.61968517469081796</v>
      </c>
    </row>
    <row r="55" spans="1:15">
      <c r="A55" s="331">
        <v>405</v>
      </c>
      <c r="B55" s="64" t="s">
        <v>49</v>
      </c>
      <c r="C55" s="186">
        <v>0.617625974114828</v>
      </c>
      <c r="D55" s="186">
        <v>0.61953027001301597</v>
      </c>
      <c r="E55" s="186">
        <v>0.62210298126204699</v>
      </c>
      <c r="F55" s="186">
        <v>0.62366761541217997</v>
      </c>
      <c r="G55" s="186">
        <v>0.62475113151973305</v>
      </c>
      <c r="H55" s="186">
        <v>0.62643037093901199</v>
      </c>
      <c r="I55" s="186">
        <v>0.62763943373340003</v>
      </c>
      <c r="J55" s="186">
        <v>0.62810162166335604</v>
      </c>
      <c r="K55" s="186">
        <v>0.62718606880423899</v>
      </c>
      <c r="L55" s="186">
        <v>0.627337465655743</v>
      </c>
      <c r="M55" s="186">
        <v>0.62726356936114203</v>
      </c>
      <c r="N55" s="196">
        <v>0.62758883070730997</v>
      </c>
      <c r="O55" s="84">
        <v>0.62812842645442002</v>
      </c>
    </row>
    <row r="56" spans="1:15">
      <c r="A56" s="331">
        <v>406</v>
      </c>
      <c r="B56" s="64" t="s">
        <v>50</v>
      </c>
      <c r="C56" s="186">
        <v>0.63301694098388195</v>
      </c>
      <c r="D56" s="186">
        <v>0.63222212502182895</v>
      </c>
      <c r="E56" s="186">
        <v>0.63300532402442899</v>
      </c>
      <c r="F56" s="186">
        <v>0.63251657748311296</v>
      </c>
      <c r="G56" s="186">
        <v>0.63179815817491503</v>
      </c>
      <c r="H56" s="186">
        <v>0.63266665340809503</v>
      </c>
      <c r="I56" s="186">
        <v>0.63454090848379396</v>
      </c>
      <c r="J56" s="186">
        <v>0.63556868896083596</v>
      </c>
      <c r="K56" s="186">
        <v>0.636283063681788</v>
      </c>
      <c r="L56" s="186">
        <v>0.63676099878814696</v>
      </c>
      <c r="M56" s="186">
        <v>0.63751082905992695</v>
      </c>
      <c r="N56" s="196">
        <v>0.63900117873280504</v>
      </c>
      <c r="O56" s="84">
        <v>0.64097174062819595</v>
      </c>
    </row>
    <row r="57" spans="1:15">
      <c r="A57" s="331">
        <v>407</v>
      </c>
      <c r="B57" s="64" t="s">
        <v>51</v>
      </c>
      <c r="C57" s="186">
        <v>0.64729775709677795</v>
      </c>
      <c r="D57" s="186">
        <v>0.65040523082618396</v>
      </c>
      <c r="E57" s="186">
        <v>0.65459019740951796</v>
      </c>
      <c r="F57" s="186">
        <v>0.65929139453924301</v>
      </c>
      <c r="G57" s="186">
        <v>0.66340854611507205</v>
      </c>
      <c r="H57" s="186">
        <v>0.66755583641147298</v>
      </c>
      <c r="I57" s="186">
        <v>0.66942472753667404</v>
      </c>
      <c r="J57" s="186">
        <v>0.670239268158491</v>
      </c>
      <c r="K57" s="186">
        <v>0.66981329677842405</v>
      </c>
      <c r="L57" s="186">
        <v>0.67073429575006005</v>
      </c>
      <c r="M57" s="186">
        <v>0.67117767704069498</v>
      </c>
      <c r="N57" s="196">
        <v>0.67133484514219</v>
      </c>
      <c r="O57" s="84">
        <v>0.67175354707718105</v>
      </c>
    </row>
    <row r="58" spans="1:15">
      <c r="A58" s="331">
        <v>408</v>
      </c>
      <c r="B58" s="64" t="s">
        <v>52</v>
      </c>
      <c r="C58" s="186">
        <v>0.620576147719194</v>
      </c>
      <c r="D58" s="186">
        <v>0.62094546943810103</v>
      </c>
      <c r="E58" s="186">
        <v>0.62095928291292901</v>
      </c>
      <c r="F58" s="186">
        <v>0.620261888833746</v>
      </c>
      <c r="G58" s="186">
        <v>0.61944916202302103</v>
      </c>
      <c r="H58" s="186">
        <v>0.61967979300460396</v>
      </c>
      <c r="I58" s="186">
        <v>0.62136398404321302</v>
      </c>
      <c r="J58" s="186">
        <v>0.62299926377832204</v>
      </c>
      <c r="K58" s="186">
        <v>0.62298336332742899</v>
      </c>
      <c r="L58" s="186">
        <v>0.62367985125619396</v>
      </c>
      <c r="M58" s="186">
        <v>0.62441432903148197</v>
      </c>
      <c r="N58" s="196">
        <v>0.625297560196587</v>
      </c>
      <c r="O58" s="84">
        <v>0.62623125971761995</v>
      </c>
    </row>
    <row r="59" spans="1:15">
      <c r="A59" s="331">
        <v>409</v>
      </c>
      <c r="B59" s="64" t="s">
        <v>53</v>
      </c>
      <c r="C59" s="186">
        <v>0.68993980972069302</v>
      </c>
      <c r="D59" s="186">
        <v>0.68813096472947899</v>
      </c>
      <c r="E59" s="186">
        <v>0.68686928403637204</v>
      </c>
      <c r="F59" s="186">
        <v>0.68560741384954904</v>
      </c>
      <c r="G59" s="186">
        <v>0.68412246441327795</v>
      </c>
      <c r="H59" s="186">
        <v>0.68381094961058397</v>
      </c>
      <c r="I59" s="186">
        <v>0.68419631025005301</v>
      </c>
      <c r="J59" s="186">
        <v>0.68346966392668296</v>
      </c>
      <c r="K59" s="186">
        <v>0.68208861084320904</v>
      </c>
      <c r="L59" s="186">
        <v>0.68133327516599496</v>
      </c>
      <c r="M59" s="186">
        <v>0.68069566212386001</v>
      </c>
      <c r="N59" s="196">
        <v>0.68080745880483495</v>
      </c>
      <c r="O59" s="84">
        <v>0.68121590303037305</v>
      </c>
    </row>
    <row r="60" spans="1:15">
      <c r="A60" s="331">
        <v>410</v>
      </c>
      <c r="B60" s="64" t="s">
        <v>54</v>
      </c>
      <c r="C60" s="186">
        <v>0.36914958678238902</v>
      </c>
      <c r="D60" s="186">
        <v>0.39334211236092698</v>
      </c>
      <c r="E60" s="186">
        <v>0.40466782071729501</v>
      </c>
      <c r="F60" s="186">
        <v>0.41427111592110799</v>
      </c>
      <c r="G60" s="186">
        <v>0.42284542341223103</v>
      </c>
      <c r="H60" s="186">
        <v>0.42967809950347302</v>
      </c>
      <c r="I60" s="186">
        <v>0.43877839755031001</v>
      </c>
      <c r="J60" s="186">
        <v>0.44590317666004498</v>
      </c>
      <c r="K60" s="186">
        <v>0.45055073002020002</v>
      </c>
      <c r="L60" s="186">
        <v>0.45635660921716598</v>
      </c>
      <c r="M60" s="186">
        <v>0.46125525763192798</v>
      </c>
      <c r="N60" s="196">
        <v>0.46707036654699702</v>
      </c>
      <c r="O60" s="84">
        <v>0.472928780078398</v>
      </c>
    </row>
    <row r="61" spans="1:15">
      <c r="A61" s="331">
        <v>501</v>
      </c>
      <c r="B61" s="64" t="s">
        <v>55</v>
      </c>
      <c r="C61" s="186">
        <v>0.51345643453908996</v>
      </c>
      <c r="D61" s="186">
        <v>0.54451764348856802</v>
      </c>
      <c r="E61" s="186">
        <v>0.54978005360158599</v>
      </c>
      <c r="F61" s="186">
        <v>0.55412620737902796</v>
      </c>
      <c r="G61" s="186">
        <v>0.55803056378843297</v>
      </c>
      <c r="H61" s="186">
        <v>0.56089602959856</v>
      </c>
      <c r="I61" s="186">
        <v>0.56346041723729001</v>
      </c>
      <c r="J61" s="186">
        <v>0.56473680890955003</v>
      </c>
      <c r="K61" s="186">
        <v>0.56486032531769204</v>
      </c>
      <c r="L61" s="186">
        <v>0.56558856607740304</v>
      </c>
      <c r="M61" s="186">
        <v>0.56625443430168698</v>
      </c>
      <c r="N61" s="196">
        <v>0.56926378195764504</v>
      </c>
      <c r="O61" s="84">
        <v>0.57245757173100598</v>
      </c>
    </row>
    <row r="62" spans="1:15">
      <c r="A62" s="331">
        <v>502</v>
      </c>
      <c r="B62" s="64" t="s">
        <v>56</v>
      </c>
      <c r="C62" s="186">
        <v>0.51114633587012803</v>
      </c>
      <c r="D62" s="186">
        <v>0.502923550025826</v>
      </c>
      <c r="E62" s="186">
        <v>0.50686046040477695</v>
      </c>
      <c r="F62" s="186">
        <v>0.50812922694217499</v>
      </c>
      <c r="G62" s="186">
        <v>0.50902749525598801</v>
      </c>
      <c r="H62" s="186">
        <v>0.50973678697506097</v>
      </c>
      <c r="I62" s="186">
        <v>0.51050697243588705</v>
      </c>
      <c r="J62" s="186">
        <v>0.51069480086960795</v>
      </c>
      <c r="K62" s="186">
        <v>0.50967387378115203</v>
      </c>
      <c r="L62" s="186">
        <v>0.50944214339864902</v>
      </c>
      <c r="M62" s="186">
        <v>0.50902572235369603</v>
      </c>
      <c r="N62" s="196">
        <v>0.50955162760028505</v>
      </c>
      <c r="O62" s="84">
        <v>0.51070910450303997</v>
      </c>
    </row>
    <row r="63" spans="1:15">
      <c r="A63" s="331">
        <v>503</v>
      </c>
      <c r="B63" s="64" t="s">
        <v>57</v>
      </c>
      <c r="C63" s="186">
        <v>0.43133385607761499</v>
      </c>
      <c r="D63" s="186">
        <v>0.45642108318193703</v>
      </c>
      <c r="E63" s="186">
        <v>0.45331499996971802</v>
      </c>
      <c r="F63" s="186">
        <v>0.45121630448327699</v>
      </c>
      <c r="G63" s="186">
        <v>0.449150894764272</v>
      </c>
      <c r="H63" s="186">
        <v>0.44880247803309598</v>
      </c>
      <c r="I63" s="186">
        <v>0.45049455481405998</v>
      </c>
      <c r="J63" s="186">
        <v>0.45066656691200901</v>
      </c>
      <c r="K63" s="186">
        <v>0.45014637998979301</v>
      </c>
      <c r="L63" s="186">
        <v>0.44991927711648699</v>
      </c>
      <c r="M63" s="186">
        <v>0.44976814321978897</v>
      </c>
      <c r="N63" s="196">
        <v>0.451928373425938</v>
      </c>
      <c r="O63" s="84">
        <v>0.45453254653491998</v>
      </c>
    </row>
    <row r="64" spans="1:15">
      <c r="A64" s="331">
        <v>504</v>
      </c>
      <c r="B64" s="64" t="s">
        <v>58</v>
      </c>
      <c r="C64" s="186">
        <v>0.460593557986955</v>
      </c>
      <c r="D64" s="186">
        <v>0.46635082174408499</v>
      </c>
      <c r="E64" s="186">
        <v>0.473891990498434</v>
      </c>
      <c r="F64" s="186">
        <v>0.48092947700488098</v>
      </c>
      <c r="G64" s="186">
        <v>0.48751608369768801</v>
      </c>
      <c r="H64" s="186">
        <v>0.49140882863034702</v>
      </c>
      <c r="I64" s="186">
        <v>0.494359108379336</v>
      </c>
      <c r="J64" s="186">
        <v>0.496943539963634</v>
      </c>
      <c r="K64" s="186">
        <v>0.49757203133637401</v>
      </c>
      <c r="L64" s="186">
        <v>0.49920332081265301</v>
      </c>
      <c r="M64" s="186">
        <v>0.50014639471264599</v>
      </c>
      <c r="N64" s="196">
        <v>0.50118453257867202</v>
      </c>
      <c r="O64" s="84">
        <v>0.50292051197783405</v>
      </c>
    </row>
    <row r="65" spans="1:15">
      <c r="A65" s="331">
        <v>505</v>
      </c>
      <c r="B65" s="64" t="s">
        <v>84</v>
      </c>
      <c r="C65" s="186">
        <v>0.495182414416169</v>
      </c>
      <c r="D65" s="186">
        <v>0.493358822969032</v>
      </c>
      <c r="E65" s="186">
        <v>0.49616857926840002</v>
      </c>
      <c r="F65" s="186">
        <v>0.49878294363837899</v>
      </c>
      <c r="G65" s="186">
        <v>0.50090278338707395</v>
      </c>
      <c r="H65" s="186">
        <v>0.50241537171759099</v>
      </c>
      <c r="I65" s="186">
        <v>0.50329974266668198</v>
      </c>
      <c r="J65" s="186">
        <v>0.50356051265875001</v>
      </c>
      <c r="K65" s="186">
        <v>0.50213426114129001</v>
      </c>
      <c r="L65" s="186">
        <v>0.50185220749867199</v>
      </c>
      <c r="M65" s="186">
        <v>0.50115942856951301</v>
      </c>
      <c r="N65" s="196">
        <v>0.50422455685834899</v>
      </c>
      <c r="O65" s="84">
        <v>0.50728071280909104</v>
      </c>
    </row>
    <row r="66" spans="1:15">
      <c r="A66" s="331">
        <v>506</v>
      </c>
      <c r="B66" s="64" t="s">
        <v>60</v>
      </c>
      <c r="C66" s="186">
        <v>0.51137054268766702</v>
      </c>
      <c r="D66" s="186">
        <v>0.51671595483794797</v>
      </c>
      <c r="E66" s="186">
        <v>0.51958670637552595</v>
      </c>
      <c r="F66" s="186">
        <v>0.52287509661515696</v>
      </c>
      <c r="G66" s="186">
        <v>0.52535332689854797</v>
      </c>
      <c r="H66" s="186">
        <v>0.52971442274153002</v>
      </c>
      <c r="I66" s="186">
        <v>0.53383442153521998</v>
      </c>
      <c r="J66" s="186">
        <v>0.537098103542484</v>
      </c>
      <c r="K66" s="186">
        <v>0.53853465982448401</v>
      </c>
      <c r="L66" s="186">
        <v>0.54104861845196295</v>
      </c>
      <c r="M66" s="186">
        <v>0.54325479319079995</v>
      </c>
      <c r="N66" s="196">
        <v>0.54773316633928104</v>
      </c>
      <c r="O66" s="84">
        <v>0.55245913887190401</v>
      </c>
    </row>
    <row r="67" spans="1:15">
      <c r="A67" s="331">
        <v>507</v>
      </c>
      <c r="B67" s="64" t="s">
        <v>61</v>
      </c>
      <c r="C67" s="186">
        <v>0.48613795637754198</v>
      </c>
      <c r="D67" s="186">
        <v>0.48602037248139202</v>
      </c>
      <c r="E67" s="186">
        <v>0.48887613286843001</v>
      </c>
      <c r="F67" s="186">
        <v>0.48974747698585502</v>
      </c>
      <c r="G67" s="186">
        <v>0.48973872227336301</v>
      </c>
      <c r="H67" s="186">
        <v>0.49279960143025903</v>
      </c>
      <c r="I67" s="186">
        <v>0.496395865040899</v>
      </c>
      <c r="J67" s="186">
        <v>0.49916086634267398</v>
      </c>
      <c r="K67" s="186">
        <v>0.50009091918590598</v>
      </c>
      <c r="L67" s="186">
        <v>0.50226114635914298</v>
      </c>
      <c r="M67" s="186">
        <v>0.503827165853173</v>
      </c>
      <c r="N67" s="196">
        <v>0.50453572911826705</v>
      </c>
      <c r="O67" s="84">
        <v>0.50542848477931901</v>
      </c>
    </row>
    <row r="68" spans="1:15">
      <c r="A68" s="331">
        <v>508</v>
      </c>
      <c r="B68" s="64" t="s">
        <v>62</v>
      </c>
      <c r="C68" s="186">
        <v>0.52536457263031</v>
      </c>
      <c r="D68" s="186">
        <v>0.52837727220096797</v>
      </c>
      <c r="E68" s="186">
        <v>0.53509186274974396</v>
      </c>
      <c r="F68" s="186">
        <v>0.53777504559162204</v>
      </c>
      <c r="G68" s="186">
        <v>0.541179688607625</v>
      </c>
      <c r="H68" s="186">
        <v>0.54378944443395505</v>
      </c>
      <c r="I68" s="186">
        <v>0.54644475793896197</v>
      </c>
      <c r="J68" s="186">
        <v>0.54739037563616899</v>
      </c>
      <c r="K68" s="186">
        <v>0.54691914921402696</v>
      </c>
      <c r="L68" s="186">
        <v>0.54743436024637204</v>
      </c>
      <c r="M68" s="186">
        <v>0.54801494969118902</v>
      </c>
      <c r="N68" s="196">
        <v>0.54781409205760201</v>
      </c>
      <c r="O68" s="84">
        <v>0.54776219448743402</v>
      </c>
    </row>
    <row r="69" spans="1:15">
      <c r="A69" s="331">
        <v>509</v>
      </c>
      <c r="B69" s="64" t="s">
        <v>63</v>
      </c>
      <c r="C69" s="186">
        <v>0.41272557215988898</v>
      </c>
      <c r="D69" s="186">
        <v>0.41002225943188497</v>
      </c>
      <c r="E69" s="186">
        <v>0.404514634109783</v>
      </c>
      <c r="F69" s="186">
        <v>0.40680686599192001</v>
      </c>
      <c r="G69" s="186">
        <v>0.40787051286055698</v>
      </c>
      <c r="H69" s="186">
        <v>0.40638119529184702</v>
      </c>
      <c r="I69" s="186">
        <v>0.40525437571131201</v>
      </c>
      <c r="J69" s="186">
        <v>0.40404323896800498</v>
      </c>
      <c r="K69" s="186">
        <v>0.40172947945731702</v>
      </c>
      <c r="L69" s="186">
        <v>0.40005044106884402</v>
      </c>
      <c r="M69" s="186">
        <v>0.396976052186508</v>
      </c>
      <c r="N69" s="196">
        <v>0.39534374714165998</v>
      </c>
      <c r="O69" s="84">
        <v>0.39452519141702902</v>
      </c>
    </row>
    <row r="70" spans="1:15">
      <c r="A70" s="331">
        <v>510</v>
      </c>
      <c r="B70" s="64" t="s">
        <v>64</v>
      </c>
      <c r="C70" s="186">
        <v>0.42626648182562599</v>
      </c>
      <c r="D70" s="186">
        <v>0.43448387772095998</v>
      </c>
      <c r="E70" s="186">
        <v>0.44100245349870199</v>
      </c>
      <c r="F70" s="186">
        <v>0.44819813212653697</v>
      </c>
      <c r="G70" s="186">
        <v>0.454742695678303</v>
      </c>
      <c r="H70" s="186">
        <v>0.45902349734491299</v>
      </c>
      <c r="I70" s="186">
        <v>0.46425926302356801</v>
      </c>
      <c r="J70" s="186">
        <v>0.46782130313786702</v>
      </c>
      <c r="K70" s="186">
        <v>0.46852870355250698</v>
      </c>
      <c r="L70" s="186">
        <v>0.47115385505666502</v>
      </c>
      <c r="M70" s="186">
        <v>0.47276577507232997</v>
      </c>
      <c r="N70" s="196">
        <v>0.47577448466026601</v>
      </c>
      <c r="O70" s="84">
        <v>0.47878579653650899</v>
      </c>
    </row>
    <row r="71" spans="1:15">
      <c r="A71" s="331">
        <v>511</v>
      </c>
      <c r="B71" s="64" t="s">
        <v>65</v>
      </c>
      <c r="C71" s="186">
        <v>0.39307978822955802</v>
      </c>
      <c r="D71" s="186">
        <v>0.39702591100163898</v>
      </c>
      <c r="E71" s="186">
        <v>0.391237019385278</v>
      </c>
      <c r="F71" s="186">
        <v>0.39562141097078701</v>
      </c>
      <c r="G71" s="186">
        <v>0.40180381132767201</v>
      </c>
      <c r="H71" s="186">
        <v>0.40632473715969297</v>
      </c>
      <c r="I71" s="186">
        <v>0.40912693029110803</v>
      </c>
      <c r="J71" s="186">
        <v>0.40972945910397701</v>
      </c>
      <c r="K71" s="186">
        <v>0.41036354195993502</v>
      </c>
      <c r="L71" s="186">
        <v>0.41222116433058997</v>
      </c>
      <c r="M71" s="186">
        <v>0.414324284115132</v>
      </c>
      <c r="N71" s="196">
        <v>0.41641093307080501</v>
      </c>
      <c r="O71" s="84">
        <v>0.42027219095222801</v>
      </c>
    </row>
    <row r="72" spans="1:15">
      <c r="A72" s="331">
        <v>601</v>
      </c>
      <c r="B72" s="64" t="s">
        <v>66</v>
      </c>
      <c r="C72" s="186">
        <v>0.48864761783198701</v>
      </c>
      <c r="D72" s="186">
        <v>0.50463787062677901</v>
      </c>
      <c r="E72" s="186">
        <v>0.50722102217168996</v>
      </c>
      <c r="F72" s="186">
        <v>0.50952248542992895</v>
      </c>
      <c r="G72" s="186">
        <v>0.511224874847094</v>
      </c>
      <c r="H72" s="186">
        <v>0.51510934721853197</v>
      </c>
      <c r="I72" s="186">
        <v>0.51838953653697195</v>
      </c>
      <c r="J72" s="186">
        <v>0.52075972451639796</v>
      </c>
      <c r="K72" s="186">
        <v>0.52180993182860202</v>
      </c>
      <c r="L72" s="186">
        <v>0.52352203466640701</v>
      </c>
      <c r="M72" s="186">
        <v>0.52506774799257905</v>
      </c>
      <c r="N72" s="196">
        <v>0.52635323519687005</v>
      </c>
      <c r="O72" s="84">
        <v>0.52848947386893497</v>
      </c>
    </row>
    <row r="73" spans="1:15">
      <c r="A73" s="331">
        <v>602</v>
      </c>
      <c r="B73" s="64" t="s">
        <v>67</v>
      </c>
      <c r="C73" s="186">
        <v>0.53437050405209296</v>
      </c>
      <c r="D73" s="186">
        <v>0.53220728914952298</v>
      </c>
      <c r="E73" s="186">
        <v>0.53360442994969703</v>
      </c>
      <c r="F73" s="186">
        <v>0.53288864766029898</v>
      </c>
      <c r="G73" s="186">
        <v>0.53222445660275997</v>
      </c>
      <c r="H73" s="186">
        <v>0.53291783395388503</v>
      </c>
      <c r="I73" s="186">
        <v>0.53674383645595303</v>
      </c>
      <c r="J73" s="186">
        <v>0.53973368838186397</v>
      </c>
      <c r="K73" s="186">
        <v>0.54098211223084602</v>
      </c>
      <c r="L73" s="186">
        <v>0.54352226738212295</v>
      </c>
      <c r="M73" s="186">
        <v>0.54518333967545496</v>
      </c>
      <c r="N73" s="196">
        <v>0.54816312562421399</v>
      </c>
      <c r="O73" s="84">
        <v>0.55179991243057402</v>
      </c>
    </row>
    <row r="74" spans="1:15">
      <c r="A74" s="331">
        <v>603</v>
      </c>
      <c r="B74" s="64" t="s">
        <v>68</v>
      </c>
      <c r="C74" s="186">
        <v>0.38662103995701802</v>
      </c>
      <c r="D74" s="186">
        <v>0.39420650224353598</v>
      </c>
      <c r="E74" s="186">
        <v>0.40419265552310102</v>
      </c>
      <c r="F74" s="186">
        <v>0.40923293553120899</v>
      </c>
      <c r="G74" s="186">
        <v>0.413586685576258</v>
      </c>
      <c r="H74" s="186">
        <v>0.41962613099160001</v>
      </c>
      <c r="I74" s="186">
        <v>0.42666645743762599</v>
      </c>
      <c r="J74" s="186">
        <v>0.43192503073409899</v>
      </c>
      <c r="K74" s="186">
        <v>0.43522745950557701</v>
      </c>
      <c r="L74" s="186">
        <v>0.43934158414365398</v>
      </c>
      <c r="M74" s="186">
        <v>0.44288803616920103</v>
      </c>
      <c r="N74" s="196">
        <v>0.44470683243158099</v>
      </c>
      <c r="O74" s="84">
        <v>0.44657607973347901</v>
      </c>
    </row>
    <row r="75" spans="1:15">
      <c r="A75" s="331">
        <v>604</v>
      </c>
      <c r="B75" s="64" t="s">
        <v>69</v>
      </c>
      <c r="C75" s="186">
        <v>0.51506051574635203</v>
      </c>
      <c r="D75" s="186">
        <v>0.51161418647415402</v>
      </c>
      <c r="E75" s="186">
        <v>0.51728933076670702</v>
      </c>
      <c r="F75" s="186">
        <v>0.52320663139575496</v>
      </c>
      <c r="G75" s="186">
        <v>0.52996349477433802</v>
      </c>
      <c r="H75" s="186">
        <v>0.53342683863748996</v>
      </c>
      <c r="I75" s="186">
        <v>0.53440797172556698</v>
      </c>
      <c r="J75" s="186">
        <v>0.53487876276982904</v>
      </c>
      <c r="K75" s="186">
        <v>0.53439029233729496</v>
      </c>
      <c r="L75" s="186">
        <v>0.53353750915903297</v>
      </c>
      <c r="M75" s="186">
        <v>0.533744421902972</v>
      </c>
      <c r="N75" s="196">
        <v>0.53618519125818898</v>
      </c>
      <c r="O75" s="84">
        <v>0.53796389352308804</v>
      </c>
    </row>
    <row r="76" spans="1:15">
      <c r="A76" s="331">
        <v>605</v>
      </c>
      <c r="B76" s="64" t="s">
        <v>70</v>
      </c>
      <c r="C76" s="186">
        <v>0.40802646835217499</v>
      </c>
      <c r="D76" s="186">
        <v>0.40918981261695803</v>
      </c>
      <c r="E76" s="186">
        <v>0.413021763696171</v>
      </c>
      <c r="F76" s="186">
        <v>0.41168794944764597</v>
      </c>
      <c r="G76" s="186">
        <v>0.40910411277735897</v>
      </c>
      <c r="H76" s="186">
        <v>0.40653442580435201</v>
      </c>
      <c r="I76" s="186">
        <v>0.40542737842496701</v>
      </c>
      <c r="J76" s="186">
        <v>0.403249920349599</v>
      </c>
      <c r="K76" s="186">
        <v>0.39996576455088001</v>
      </c>
      <c r="L76" s="186">
        <v>0.39693731193499998</v>
      </c>
      <c r="M76" s="186">
        <v>0.39400494298837602</v>
      </c>
      <c r="N76" s="196">
        <v>0.39341698547956899</v>
      </c>
      <c r="O76" s="84">
        <v>0.39247394452826401</v>
      </c>
    </row>
    <row r="77" spans="1:15">
      <c r="A77" s="331">
        <v>606</v>
      </c>
      <c r="B77" s="64" t="s">
        <v>71</v>
      </c>
      <c r="C77" s="186">
        <v>0.45543057096834899</v>
      </c>
      <c r="D77" s="186">
        <v>0.45929525765928803</v>
      </c>
      <c r="E77" s="186">
        <v>0.46524096908867901</v>
      </c>
      <c r="F77" s="186">
        <v>0.47084674494269801</v>
      </c>
      <c r="G77" s="186">
        <v>0.47558140571429097</v>
      </c>
      <c r="H77" s="186">
        <v>0.478750443572037</v>
      </c>
      <c r="I77" s="186">
        <v>0.48283808163950398</v>
      </c>
      <c r="J77" s="186">
        <v>0.48590938894355301</v>
      </c>
      <c r="K77" s="186">
        <v>0.48789351072257903</v>
      </c>
      <c r="L77" s="186">
        <v>0.49017537601565098</v>
      </c>
      <c r="M77" s="186">
        <v>0.49218226783923102</v>
      </c>
      <c r="N77" s="196">
        <v>0.49470436695859499</v>
      </c>
      <c r="O77" s="84">
        <v>0.497950246760688</v>
      </c>
    </row>
    <row r="78" spans="1:15">
      <c r="A78" s="331">
        <v>607</v>
      </c>
      <c r="B78" s="64" t="s">
        <v>72</v>
      </c>
      <c r="C78" s="186">
        <v>0.424250186258812</v>
      </c>
      <c r="D78" s="186">
        <v>0.42669475304510401</v>
      </c>
      <c r="E78" s="186">
        <v>0.43299085440546298</v>
      </c>
      <c r="F78" s="186">
        <v>0.43495074642577702</v>
      </c>
      <c r="G78" s="186">
        <v>0.436040178370246</v>
      </c>
      <c r="H78" s="186">
        <v>0.436668818493962</v>
      </c>
      <c r="I78" s="186">
        <v>0.43735838661722498</v>
      </c>
      <c r="J78" s="186">
        <v>0.43683433791939502</v>
      </c>
      <c r="K78" s="186">
        <v>0.43473256765075202</v>
      </c>
      <c r="L78" s="186">
        <v>0.433318966689203</v>
      </c>
      <c r="M78" s="186">
        <v>0.43207632596808898</v>
      </c>
      <c r="N78" s="196">
        <v>0.43106389734282902</v>
      </c>
      <c r="O78" s="84">
        <v>0.42463884510433603</v>
      </c>
    </row>
    <row r="79" spans="1:15">
      <c r="A79" s="331">
        <v>608</v>
      </c>
      <c r="B79" s="64" t="s">
        <v>73</v>
      </c>
      <c r="C79" s="186">
        <v>0.357765254311736</v>
      </c>
      <c r="D79" s="186">
        <v>0.40317697476960601</v>
      </c>
      <c r="E79" s="186">
        <v>0.40944633655935903</v>
      </c>
      <c r="F79" s="186">
        <v>0.41367307692948901</v>
      </c>
      <c r="G79" s="186">
        <v>0.41745979605626499</v>
      </c>
      <c r="H79" s="186">
        <v>0.42085493564697901</v>
      </c>
      <c r="I79" s="186">
        <v>0.422755223435336</v>
      </c>
      <c r="J79" s="186">
        <v>0.42284463446660497</v>
      </c>
      <c r="K79" s="186">
        <v>0.42109161270345202</v>
      </c>
      <c r="L79" s="186">
        <v>0.42057034683488997</v>
      </c>
      <c r="M79" s="186">
        <v>0.419259274452011</v>
      </c>
      <c r="N79" s="196">
        <v>0.41432276674993102</v>
      </c>
      <c r="O79" s="84">
        <v>0.41000225222692099</v>
      </c>
    </row>
    <row r="80" spans="1:15">
      <c r="A80" s="331">
        <v>609</v>
      </c>
      <c r="B80" s="64" t="s">
        <v>74</v>
      </c>
      <c r="C80" s="186">
        <v>0.42109987977478303</v>
      </c>
      <c r="D80" s="186">
        <v>0.43362308935825999</v>
      </c>
      <c r="E80" s="186">
        <v>0.44503391522185698</v>
      </c>
      <c r="F80" s="186">
        <v>0.45602806415020603</v>
      </c>
      <c r="G80" s="186">
        <v>0.46643818953997801</v>
      </c>
      <c r="H80" s="186">
        <v>0.47374012645472402</v>
      </c>
      <c r="I80" s="186">
        <v>0.48043774022132302</v>
      </c>
      <c r="J80" s="186">
        <v>0.48563570023290298</v>
      </c>
      <c r="K80" s="186">
        <v>0.48990804555098899</v>
      </c>
      <c r="L80" s="186">
        <v>0.494193789429411</v>
      </c>
      <c r="M80" s="186">
        <v>0.49821236728091201</v>
      </c>
      <c r="N80" s="196">
        <v>0.50408488677028895</v>
      </c>
      <c r="O80" s="84">
        <v>0.50984743241123098</v>
      </c>
    </row>
    <row r="81" spans="1:15">
      <c r="A81" s="331">
        <v>610</v>
      </c>
      <c r="B81" s="64" t="s">
        <v>75</v>
      </c>
      <c r="C81" s="186">
        <v>0.48307288265534998</v>
      </c>
      <c r="D81" s="186">
        <v>0.48444532650496303</v>
      </c>
      <c r="E81" s="186">
        <v>0.489905805718723</v>
      </c>
      <c r="F81" s="186">
        <v>0.49136526239269901</v>
      </c>
      <c r="G81" s="186">
        <v>0.49213544336224102</v>
      </c>
      <c r="H81" s="186">
        <v>0.49239095477031802</v>
      </c>
      <c r="I81" s="186">
        <v>0.49205936050978899</v>
      </c>
      <c r="J81" s="186">
        <v>0.49090102905627397</v>
      </c>
      <c r="K81" s="186">
        <v>0.48799636221200998</v>
      </c>
      <c r="L81" s="186">
        <v>0.48602508529451599</v>
      </c>
      <c r="M81" s="186">
        <v>0.48398110086935803</v>
      </c>
      <c r="N81" s="196">
        <v>0.48212039678503399</v>
      </c>
      <c r="O81" s="84">
        <v>0.481036447638644</v>
      </c>
    </row>
    <row r="82" spans="1:15">
      <c r="A82" s="331">
        <v>611</v>
      </c>
      <c r="B82" s="64" t="s">
        <v>76</v>
      </c>
      <c r="C82" s="186">
        <v>0.45022638158816503</v>
      </c>
      <c r="D82" s="186">
        <v>0.44911514219208498</v>
      </c>
      <c r="E82" s="186">
        <v>0.44917515403899899</v>
      </c>
      <c r="F82" s="186">
        <v>0.44772928014284302</v>
      </c>
      <c r="G82" s="186">
        <v>0.44688066533009702</v>
      </c>
      <c r="H82" s="186">
        <v>0.444560277621388</v>
      </c>
      <c r="I82" s="186">
        <v>0.45028341785695503</v>
      </c>
      <c r="J82" s="186">
        <v>0.45491177162170598</v>
      </c>
      <c r="K82" s="186">
        <v>0.45773985215604202</v>
      </c>
      <c r="L82" s="186">
        <v>0.46121832784630901</v>
      </c>
      <c r="M82" s="186">
        <v>0.46456145414912597</v>
      </c>
      <c r="N82" s="196">
        <v>0.47398338052467698</v>
      </c>
      <c r="O82" s="84">
        <v>0.483163886204727</v>
      </c>
    </row>
    <row r="83" spans="1:15">
      <c r="A83" s="331">
        <v>612</v>
      </c>
      <c r="B83" s="64" t="s">
        <v>103</v>
      </c>
      <c r="C83" s="84" t="s">
        <v>349</v>
      </c>
      <c r="D83" s="84" t="s">
        <v>349</v>
      </c>
      <c r="E83" s="84" t="s">
        <v>349</v>
      </c>
      <c r="F83" s="84" t="s">
        <v>349</v>
      </c>
      <c r="G83" s="84" t="s">
        <v>349</v>
      </c>
      <c r="H83" s="84" t="s">
        <v>349</v>
      </c>
      <c r="I83" s="84" t="s">
        <v>349</v>
      </c>
      <c r="J83" s="84" t="s">
        <v>349</v>
      </c>
      <c r="K83" s="84" t="s">
        <v>349</v>
      </c>
      <c r="L83" s="84" t="s">
        <v>349</v>
      </c>
      <c r="M83" s="84" t="s">
        <v>349</v>
      </c>
      <c r="N83" s="84" t="s">
        <v>349</v>
      </c>
      <c r="O83" s="84">
        <v>0.52242096054054898</v>
      </c>
    </row>
    <row r="84" spans="1:15">
      <c r="A84" s="331">
        <v>613</v>
      </c>
      <c r="B84" s="64" t="s">
        <v>594</v>
      </c>
      <c r="C84" s="84" t="s">
        <v>349</v>
      </c>
      <c r="D84" s="84" t="s">
        <v>349</v>
      </c>
      <c r="E84" s="84" t="s">
        <v>349</v>
      </c>
      <c r="F84" s="84" t="s">
        <v>349</v>
      </c>
      <c r="G84" s="84" t="s">
        <v>349</v>
      </c>
      <c r="H84" s="84" t="s">
        <v>349</v>
      </c>
      <c r="I84" s="84" t="s">
        <v>349</v>
      </c>
      <c r="J84" s="84" t="s">
        <v>349</v>
      </c>
      <c r="K84" s="84" t="s">
        <v>349</v>
      </c>
      <c r="L84" s="84" t="s">
        <v>349</v>
      </c>
      <c r="M84" s="84" t="s">
        <v>349</v>
      </c>
      <c r="N84" s="84" t="s">
        <v>349</v>
      </c>
      <c r="O84" s="84">
        <v>0.44470302076157803</v>
      </c>
    </row>
    <row r="85" spans="1:15">
      <c r="A85" s="331">
        <v>701</v>
      </c>
      <c r="B85" s="64" t="s">
        <v>77</v>
      </c>
      <c r="C85" s="186">
        <v>0.508222815456562</v>
      </c>
      <c r="D85" s="186">
        <v>0.51461648778067404</v>
      </c>
      <c r="E85" s="186">
        <v>0.522193404100184</v>
      </c>
      <c r="F85" s="186">
        <v>0.52676931930451598</v>
      </c>
      <c r="G85" s="186">
        <v>0.53094941025214404</v>
      </c>
      <c r="H85" s="186">
        <v>0.53658652578666499</v>
      </c>
      <c r="I85" s="186">
        <v>0.54149877592557305</v>
      </c>
      <c r="J85" s="186">
        <v>0.54504914595051002</v>
      </c>
      <c r="K85" s="186">
        <v>0.54712440617964797</v>
      </c>
      <c r="L85" s="186">
        <v>0.54983984591233603</v>
      </c>
      <c r="M85" s="186">
        <v>0.55230723265246195</v>
      </c>
      <c r="N85" s="196">
        <v>0.55430797241028096</v>
      </c>
      <c r="O85" s="84">
        <v>0.556821626409855</v>
      </c>
    </row>
    <row r="86" spans="1:15">
      <c r="A86" s="331">
        <v>702</v>
      </c>
      <c r="B86" s="64" t="s">
        <v>78</v>
      </c>
      <c r="C86" s="186">
        <v>0.44761772438054498</v>
      </c>
      <c r="D86" s="186">
        <v>0.46823311109125099</v>
      </c>
      <c r="E86" s="186">
        <v>0.47480881100887501</v>
      </c>
      <c r="F86" s="186">
        <v>0.47930953781420399</v>
      </c>
      <c r="G86" s="186">
        <v>0.48336692943562598</v>
      </c>
      <c r="H86" s="186">
        <v>0.48688849247773103</v>
      </c>
      <c r="I86" s="186">
        <v>0.48967793382285202</v>
      </c>
      <c r="J86" s="186">
        <v>0.49147840131250098</v>
      </c>
      <c r="K86" s="186">
        <v>0.491679232538348</v>
      </c>
      <c r="L86" s="186">
        <v>0.49268655743366102</v>
      </c>
      <c r="M86" s="186">
        <v>0.49342613941697</v>
      </c>
      <c r="N86" s="196">
        <v>0.49547797429272</v>
      </c>
      <c r="O86" s="84">
        <v>0.49766362094083699</v>
      </c>
    </row>
    <row r="87" spans="1:15">
      <c r="A87" s="331">
        <v>703</v>
      </c>
      <c r="B87" s="64" t="s">
        <v>79</v>
      </c>
      <c r="C87" s="186">
        <v>0.43093077284607501</v>
      </c>
      <c r="D87" s="186">
        <v>0.436210908989277</v>
      </c>
      <c r="E87" s="186">
        <v>0.44431730247449502</v>
      </c>
      <c r="F87" s="186">
        <v>0.45036384870931201</v>
      </c>
      <c r="G87" s="186">
        <v>0.45539449892754003</v>
      </c>
      <c r="H87" s="186">
        <v>0.46142041455481497</v>
      </c>
      <c r="I87" s="186">
        <v>0.46516437059902599</v>
      </c>
      <c r="J87" s="186">
        <v>0.467693793023503</v>
      </c>
      <c r="K87" s="186">
        <v>0.46832719548520801</v>
      </c>
      <c r="L87" s="186">
        <v>0.47014481497643401</v>
      </c>
      <c r="M87" s="186">
        <v>0.471667339206989</v>
      </c>
      <c r="N87" s="196">
        <v>0.473141448957834</v>
      </c>
      <c r="O87" s="84">
        <v>0.47493968161345801</v>
      </c>
    </row>
    <row r="88" spans="1:15">
      <c r="A88" s="331">
        <v>704</v>
      </c>
      <c r="B88" s="64" t="s">
        <v>80</v>
      </c>
      <c r="C88" s="186">
        <v>0.33077319226394197</v>
      </c>
      <c r="D88" s="186">
        <v>0.33372453691051301</v>
      </c>
      <c r="E88" s="186">
        <v>0.34620030183307199</v>
      </c>
      <c r="F88" s="186">
        <v>0.354412537914992</v>
      </c>
      <c r="G88" s="186">
        <v>0.36170573580281401</v>
      </c>
      <c r="H88" s="186">
        <v>0.36884485089076302</v>
      </c>
      <c r="I88" s="186">
        <v>0.37568753656267301</v>
      </c>
      <c r="J88" s="186">
        <v>0.38070456024737198</v>
      </c>
      <c r="K88" s="186">
        <v>0.38311134944224101</v>
      </c>
      <c r="L88" s="186">
        <v>0.38684359722244399</v>
      </c>
      <c r="M88" s="186">
        <v>0.38973602789994999</v>
      </c>
      <c r="N88" s="196">
        <v>0.39397587475543</v>
      </c>
      <c r="O88" s="84">
        <v>0.39855631354575899</v>
      </c>
    </row>
    <row r="89" spans="1:15">
      <c r="A89" s="331">
        <v>705</v>
      </c>
      <c r="B89" s="64" t="s">
        <v>81</v>
      </c>
      <c r="C89" s="186">
        <v>0.345367622401904</v>
      </c>
      <c r="D89" s="186">
        <v>0.35173925748627599</v>
      </c>
      <c r="E89" s="186">
        <v>0.36057042246675303</v>
      </c>
      <c r="F89" s="186">
        <v>0.36885647868891203</v>
      </c>
      <c r="G89" s="186">
        <v>0.37685641747413101</v>
      </c>
      <c r="H89" s="186">
        <v>0.38365311193639501</v>
      </c>
      <c r="I89" s="186">
        <v>0.39050809155173999</v>
      </c>
      <c r="J89" s="186">
        <v>0.39603157984584397</v>
      </c>
      <c r="K89" s="186">
        <v>0.39932268222196499</v>
      </c>
      <c r="L89" s="186">
        <v>0.40376378572375299</v>
      </c>
      <c r="M89" s="186">
        <v>0.40734017060259498</v>
      </c>
      <c r="N89" s="196">
        <v>0.409319966610241</v>
      </c>
      <c r="O89" s="84">
        <v>0.41172886139630099</v>
      </c>
    </row>
    <row r="90" spans="1:15">
      <c r="A90" s="331">
        <v>706</v>
      </c>
      <c r="B90" s="64" t="s">
        <v>82</v>
      </c>
      <c r="C90" s="186">
        <v>0.43716105873518801</v>
      </c>
      <c r="D90" s="186">
        <v>0.44355676836394903</v>
      </c>
      <c r="E90" s="186">
        <v>0.45188315935245799</v>
      </c>
      <c r="F90" s="186">
        <v>0.45620151451841401</v>
      </c>
      <c r="G90" s="186">
        <v>0.46029698156663801</v>
      </c>
      <c r="H90" s="186">
        <v>0.46600470711562197</v>
      </c>
      <c r="I90" s="186">
        <v>0.471143838730682</v>
      </c>
      <c r="J90" s="186">
        <v>0.474552111309195</v>
      </c>
      <c r="K90" s="186">
        <v>0.47637038733396803</v>
      </c>
      <c r="L90" s="186">
        <v>0.47930216535665798</v>
      </c>
      <c r="M90" s="186">
        <v>0.481545096177939</v>
      </c>
      <c r="N90" s="196">
        <v>0.48375103171952399</v>
      </c>
      <c r="O90" s="84">
        <v>0.48628678270088999</v>
      </c>
    </row>
    <row r="91" spans="1:15">
      <c r="A91" s="145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45"/>
    </row>
    <row r="92" spans="1:15" ht="13.2" customHeight="1">
      <c r="B92" s="518" t="s">
        <v>597</v>
      </c>
      <c r="C92" s="518"/>
      <c r="D92" s="518"/>
      <c r="E92" s="518"/>
      <c r="F92" s="518"/>
      <c r="G92" s="518"/>
      <c r="H92" s="518"/>
      <c r="I92" s="518"/>
      <c r="J92" s="518"/>
      <c r="K92" s="518"/>
      <c r="L92" s="518"/>
      <c r="M92" s="518"/>
      <c r="N92" s="518"/>
      <c r="O92" s="518"/>
    </row>
    <row r="93" spans="1:15">
      <c r="B93" s="518"/>
      <c r="C93" s="518"/>
      <c r="D93" s="518"/>
      <c r="E93" s="518"/>
      <c r="F93" s="518"/>
      <c r="G93" s="518"/>
      <c r="H93" s="518"/>
      <c r="I93" s="518"/>
      <c r="J93" s="518"/>
      <c r="K93" s="518"/>
      <c r="L93" s="518"/>
      <c r="M93" s="518"/>
      <c r="N93" s="518"/>
      <c r="O93" s="518"/>
    </row>
  </sheetData>
  <mergeCells count="3">
    <mergeCell ref="B4:I4"/>
    <mergeCell ref="B92:O93"/>
    <mergeCell ref="A2:C2"/>
  </mergeCells>
  <hyperlinks>
    <hyperlink ref="A1" location="'ODS 4'!A1" display="ODS 4" xr:uid="{00000000-0004-0000-2000-000000000000}"/>
  </hyperlinks>
  <pageMargins left="0.7" right="0.7" top="0.75" bottom="0.75" header="0.3" footer="0.3"/>
  <pageSetup scale="76" orientation="portrait" horizontalDpi="0" verticalDpi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C00000"/>
  </sheetPr>
  <dimension ref="A1:O94"/>
  <sheetViews>
    <sheetView zoomScale="80" zoomScaleNormal="80" workbookViewId="0">
      <selection activeCell="A2" sqref="A2:B2"/>
    </sheetView>
  </sheetViews>
  <sheetFormatPr baseColWidth="10" defaultColWidth="20.44140625" defaultRowHeight="13.2"/>
  <cols>
    <col min="1" max="1" width="10.44140625" style="48" customWidth="1"/>
    <col min="2" max="2" width="26.44140625" style="48" customWidth="1"/>
    <col min="3" max="13" width="15.44140625" style="48" customWidth="1"/>
    <col min="14" max="16384" width="20.44140625" style="48"/>
  </cols>
  <sheetData>
    <row r="1" spans="1:15">
      <c r="A1" s="171" t="s">
        <v>269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5">
      <c r="A2" s="506" t="s">
        <v>268</v>
      </c>
      <c r="B2" s="506"/>
      <c r="C2" s="143"/>
      <c r="D2" s="146"/>
      <c r="E2" s="146"/>
      <c r="F2" s="146"/>
      <c r="G2" s="146"/>
      <c r="H2" s="145"/>
      <c r="I2" s="145"/>
      <c r="J2" s="145"/>
      <c r="K2" s="145"/>
      <c r="L2" s="145"/>
      <c r="M2" s="145"/>
      <c r="N2" s="145"/>
    </row>
    <row r="3" spans="1: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5">
      <c r="A4" s="145"/>
      <c r="B4" s="149" t="s">
        <v>1078</v>
      </c>
      <c r="C4" s="149"/>
      <c r="D4" s="149"/>
      <c r="E4" s="146"/>
      <c r="F4" s="146"/>
      <c r="G4" s="146"/>
      <c r="H4" s="145"/>
      <c r="I4" s="145"/>
      <c r="J4" s="145"/>
      <c r="K4" s="145"/>
      <c r="L4" s="145"/>
      <c r="M4" s="145"/>
      <c r="N4" s="145"/>
    </row>
    <row r="5" spans="1:15">
      <c r="A5" s="149"/>
      <c r="B5" s="149"/>
      <c r="C5" s="149"/>
      <c r="D5" s="149"/>
      <c r="E5" s="149"/>
      <c r="F5" s="149"/>
      <c r="G5" s="149"/>
      <c r="H5" s="145"/>
      <c r="I5" s="145"/>
      <c r="J5" s="145"/>
      <c r="K5" s="145"/>
      <c r="L5" s="145"/>
      <c r="M5" s="145"/>
      <c r="N5" s="145"/>
    </row>
    <row r="6" spans="1:15" ht="13.8" thickBot="1">
      <c r="A6" s="333" t="s">
        <v>1161</v>
      </c>
      <c r="B6" s="127" t="s">
        <v>0</v>
      </c>
      <c r="C6" s="128">
        <v>2010</v>
      </c>
      <c r="D6" s="128">
        <v>2011</v>
      </c>
      <c r="E6" s="128">
        <v>2012</v>
      </c>
      <c r="F6" s="129">
        <v>2013</v>
      </c>
      <c r="G6" s="129">
        <v>2014</v>
      </c>
      <c r="H6" s="129">
        <v>2015</v>
      </c>
      <c r="I6" s="129">
        <v>2016</v>
      </c>
      <c r="J6" s="129">
        <v>2017</v>
      </c>
      <c r="K6" s="129">
        <v>2018</v>
      </c>
      <c r="L6" s="129">
        <v>2019</v>
      </c>
      <c r="M6" s="129">
        <v>2020</v>
      </c>
      <c r="N6" s="129">
        <v>2021</v>
      </c>
      <c r="O6" s="129">
        <v>2022</v>
      </c>
    </row>
    <row r="7" spans="1:15">
      <c r="A7" s="331">
        <v>101</v>
      </c>
      <c r="B7" s="44" t="s">
        <v>1</v>
      </c>
      <c r="C7" s="293">
        <v>0.77977213925786903</v>
      </c>
      <c r="D7" s="295">
        <v>0.78505638258108001</v>
      </c>
      <c r="E7" s="295">
        <v>0.78767539486323401</v>
      </c>
      <c r="F7" s="295">
        <v>0.789856835823601</v>
      </c>
      <c r="G7" s="295">
        <v>0.79172225369247096</v>
      </c>
      <c r="H7" s="296">
        <v>0.79376349201032004</v>
      </c>
      <c r="I7" s="297">
        <v>0.79486320315541004</v>
      </c>
      <c r="J7" s="297">
        <v>0.79571499226764397</v>
      </c>
      <c r="K7" s="298">
        <v>0.796215349323664</v>
      </c>
      <c r="L7" s="298">
        <v>0.79696193030764795</v>
      </c>
      <c r="M7" s="298">
        <v>0.79774051943583202</v>
      </c>
      <c r="N7" s="298">
        <v>0.79825822049444795</v>
      </c>
      <c r="O7" s="298">
        <v>0.79893277707874399</v>
      </c>
    </row>
    <row r="8" spans="1:15">
      <c r="A8" s="331">
        <v>102</v>
      </c>
      <c r="B8" s="45" t="s">
        <v>2</v>
      </c>
      <c r="C8" s="294">
        <v>0.79386057867925697</v>
      </c>
      <c r="D8" s="298">
        <v>0.79772643672405996</v>
      </c>
      <c r="E8" s="298">
        <v>0.80222588417053997</v>
      </c>
      <c r="F8" s="298">
        <v>0.80652791775548605</v>
      </c>
      <c r="G8" s="298">
        <v>0.81063833819973297</v>
      </c>
      <c r="H8" s="299">
        <v>0.814768259978632</v>
      </c>
      <c r="I8" s="299">
        <v>0.81848424976342204</v>
      </c>
      <c r="J8" s="299">
        <v>0.82195011746967095</v>
      </c>
      <c r="K8" s="298">
        <v>0.82478985070140898</v>
      </c>
      <c r="L8" s="298">
        <v>0.82801049109622504</v>
      </c>
      <c r="M8" s="298">
        <v>0.83126826047469105</v>
      </c>
      <c r="N8" s="298">
        <v>0.83438626575110597</v>
      </c>
      <c r="O8" s="298">
        <v>0.83771128813673801</v>
      </c>
    </row>
    <row r="9" spans="1:15">
      <c r="A9" s="331">
        <v>103</v>
      </c>
      <c r="B9" s="45" t="s">
        <v>3</v>
      </c>
      <c r="C9" s="294">
        <v>0.75872780991950906</v>
      </c>
      <c r="D9" s="298">
        <v>0.76147289905482896</v>
      </c>
      <c r="E9" s="298">
        <v>0.76586976330160095</v>
      </c>
      <c r="F9" s="298">
        <v>0.76990828136532097</v>
      </c>
      <c r="G9" s="298">
        <v>0.77378305133596503</v>
      </c>
      <c r="H9" s="299">
        <v>0.77765361046346104</v>
      </c>
      <c r="I9" s="299">
        <v>0.78090660715965698</v>
      </c>
      <c r="J9" s="299">
        <v>0.78384928220372996</v>
      </c>
      <c r="K9" s="298">
        <v>0.78616920205022001</v>
      </c>
      <c r="L9" s="298">
        <v>0.78886335433564803</v>
      </c>
      <c r="M9" s="298">
        <v>0.79158613061773198</v>
      </c>
      <c r="N9" s="298">
        <v>0.79396387468622698</v>
      </c>
      <c r="O9" s="298">
        <v>0.79652213642929504</v>
      </c>
    </row>
    <row r="10" spans="1:15">
      <c r="A10" s="331">
        <v>104</v>
      </c>
      <c r="B10" s="45" t="s">
        <v>4</v>
      </c>
      <c r="C10" s="294">
        <v>0.71272016776613301</v>
      </c>
      <c r="D10" s="298">
        <v>0.71941596698951005</v>
      </c>
      <c r="E10" s="298">
        <v>0.728499450766256</v>
      </c>
      <c r="F10" s="298">
        <v>0.73761399669246397</v>
      </c>
      <c r="G10" s="298">
        <v>0.74628431592936295</v>
      </c>
      <c r="H10" s="299">
        <v>0.75487104179215803</v>
      </c>
      <c r="I10" s="299">
        <v>0.76264243085566197</v>
      </c>
      <c r="J10" s="299">
        <v>0.76977671612395904</v>
      </c>
      <c r="K10" s="298">
        <v>0.77410612313448302</v>
      </c>
      <c r="L10" s="298">
        <v>0.775023821746603</v>
      </c>
      <c r="M10" s="298">
        <v>0.77636680239669698</v>
      </c>
      <c r="N10" s="298">
        <v>0.77683095477586095</v>
      </c>
      <c r="O10" s="298">
        <v>0.77747565632148696</v>
      </c>
    </row>
    <row r="11" spans="1:15">
      <c r="A11" s="331">
        <v>105</v>
      </c>
      <c r="B11" s="45" t="s">
        <v>5</v>
      </c>
      <c r="C11" s="294">
        <v>0.63422534594817703</v>
      </c>
      <c r="D11" s="298">
        <v>0.64606468485686996</v>
      </c>
      <c r="E11" s="298">
        <v>0.65672370856788098</v>
      </c>
      <c r="F11" s="298">
        <v>0.66714123676557802</v>
      </c>
      <c r="G11" s="298">
        <v>0.67692747685186505</v>
      </c>
      <c r="H11" s="299">
        <v>0.68779866112658306</v>
      </c>
      <c r="I11" s="299">
        <v>0.69639370359951003</v>
      </c>
      <c r="J11" s="299">
        <v>0.70435469780190496</v>
      </c>
      <c r="K11" s="298">
        <v>0.71172493690055005</v>
      </c>
      <c r="L11" s="298">
        <v>0.71904402666265899</v>
      </c>
      <c r="M11" s="298">
        <v>0.72676623052423805</v>
      </c>
      <c r="N11" s="298">
        <v>0.73377263380310298</v>
      </c>
      <c r="O11" s="298">
        <v>0.74081685243736095</v>
      </c>
    </row>
    <row r="12" spans="1:15">
      <c r="A12" s="331">
        <v>106</v>
      </c>
      <c r="B12" s="45" t="s">
        <v>6</v>
      </c>
      <c r="C12" s="294">
        <v>0.73231963634574904</v>
      </c>
      <c r="D12" s="298">
        <v>0.73749723368665299</v>
      </c>
      <c r="E12" s="298">
        <v>0.74406038057438595</v>
      </c>
      <c r="F12" s="298">
        <v>0.75016462002302797</v>
      </c>
      <c r="G12" s="298">
        <v>0.75597051998325804</v>
      </c>
      <c r="H12" s="299">
        <v>0.76185171446179201</v>
      </c>
      <c r="I12" s="299">
        <v>0.76774257155713099</v>
      </c>
      <c r="J12" s="299">
        <v>0.773433943770784</v>
      </c>
      <c r="K12" s="298">
        <v>0.77813687228279704</v>
      </c>
      <c r="L12" s="298">
        <v>0.78342046164424595</v>
      </c>
      <c r="M12" s="298">
        <v>0.78866642591985103</v>
      </c>
      <c r="N12" s="298">
        <v>0.79289850697626496</v>
      </c>
      <c r="O12" s="298">
        <v>0.79728774240568301</v>
      </c>
    </row>
    <row r="13" spans="1:15">
      <c r="A13" s="331">
        <v>107</v>
      </c>
      <c r="B13" s="45" t="s">
        <v>7</v>
      </c>
      <c r="C13" s="294">
        <v>0.75201418779527396</v>
      </c>
      <c r="D13" s="298">
        <v>0.75937491252231304</v>
      </c>
      <c r="E13" s="298">
        <v>0.76697124990652299</v>
      </c>
      <c r="F13" s="298">
        <v>0.77394750850126703</v>
      </c>
      <c r="G13" s="298">
        <v>0.78116578766165701</v>
      </c>
      <c r="H13" s="299">
        <v>0.78769687185353499</v>
      </c>
      <c r="I13" s="299">
        <v>0.79366002672455205</v>
      </c>
      <c r="J13" s="299">
        <v>0.79916967361444502</v>
      </c>
      <c r="K13" s="298">
        <v>0.80397525457417596</v>
      </c>
      <c r="L13" s="300">
        <v>0.80940134934288799</v>
      </c>
      <c r="M13" s="298">
        <v>0.81024894191182195</v>
      </c>
      <c r="N13" s="298">
        <v>0.81087160701767702</v>
      </c>
      <c r="O13" s="298">
        <v>0.81150025002944504</v>
      </c>
    </row>
    <row r="14" spans="1:15">
      <c r="A14" s="331">
        <v>108</v>
      </c>
      <c r="B14" s="45" t="s">
        <v>8</v>
      </c>
      <c r="C14" s="294">
        <v>0.785652855339802</v>
      </c>
      <c r="D14" s="298">
        <v>0.78766716990781704</v>
      </c>
      <c r="E14" s="298">
        <v>0.79126994917485005</v>
      </c>
      <c r="F14" s="298">
        <v>0.79458883446190298</v>
      </c>
      <c r="G14" s="298">
        <v>0.79773337700770097</v>
      </c>
      <c r="H14" s="299">
        <v>0.80089566497055098</v>
      </c>
      <c r="I14" s="299">
        <v>0.80279016215342902</v>
      </c>
      <c r="J14" s="299">
        <v>0.80436009854052004</v>
      </c>
      <c r="K14" s="298">
        <v>0.80527141061728602</v>
      </c>
      <c r="L14" s="300">
        <v>0.80666131144143804</v>
      </c>
      <c r="M14" s="298">
        <v>0.80815270783886695</v>
      </c>
      <c r="N14" s="298">
        <v>0.80948067844018401</v>
      </c>
      <c r="O14" s="298">
        <v>0.81089615596694098</v>
      </c>
    </row>
    <row r="15" spans="1:15">
      <c r="A15" s="331">
        <v>109</v>
      </c>
      <c r="B15" s="45" t="s">
        <v>9</v>
      </c>
      <c r="C15" s="294">
        <v>0.77638330534588496</v>
      </c>
      <c r="D15" s="298">
        <v>0.78134486335334596</v>
      </c>
      <c r="E15" s="298">
        <v>0.785661258477515</v>
      </c>
      <c r="F15" s="298">
        <v>0.78990612148292105</v>
      </c>
      <c r="G15" s="298">
        <v>0.79410327613287202</v>
      </c>
      <c r="H15" s="299">
        <v>0.79818023499092905</v>
      </c>
      <c r="I15" s="299">
        <v>0.80289209951891305</v>
      </c>
      <c r="J15" s="299">
        <v>0.80718270869046804</v>
      </c>
      <c r="K15" s="298">
        <v>0.810897446668293</v>
      </c>
      <c r="L15" s="300">
        <v>0.81509470597313005</v>
      </c>
      <c r="M15" s="298">
        <v>0.81917283848644595</v>
      </c>
      <c r="N15" s="298">
        <v>0.82261601493933501</v>
      </c>
      <c r="O15" s="298">
        <v>0.82361057965247497</v>
      </c>
    </row>
    <row r="16" spans="1:15">
      <c r="A16" s="331">
        <v>110</v>
      </c>
      <c r="B16" s="45" t="s">
        <v>10</v>
      </c>
      <c r="C16" s="294">
        <v>0.71239822837961198</v>
      </c>
      <c r="D16" s="298">
        <v>0.71809241869834095</v>
      </c>
      <c r="E16" s="298">
        <v>0.723491310854803</v>
      </c>
      <c r="F16" s="298">
        <v>0.72901884091054003</v>
      </c>
      <c r="G16" s="298">
        <v>0.73436985378364705</v>
      </c>
      <c r="H16" s="299">
        <v>0.73943628454005805</v>
      </c>
      <c r="I16" s="299">
        <v>0.743728929371261</v>
      </c>
      <c r="J16" s="299">
        <v>0.74754299949920899</v>
      </c>
      <c r="K16" s="298">
        <v>0.75082020976776598</v>
      </c>
      <c r="L16" s="300">
        <v>0.75431466457987795</v>
      </c>
      <c r="M16" s="298">
        <v>0.75782721516505502</v>
      </c>
      <c r="N16" s="298">
        <v>0.76119922632741599</v>
      </c>
      <c r="O16" s="298">
        <v>0.76478494280657605</v>
      </c>
    </row>
    <row r="17" spans="1:15">
      <c r="A17" s="331">
        <v>111</v>
      </c>
      <c r="B17" s="45" t="s">
        <v>11</v>
      </c>
      <c r="C17" s="294">
        <v>0.79301602310554498</v>
      </c>
      <c r="D17" s="298">
        <v>0.79799288591983397</v>
      </c>
      <c r="E17" s="298">
        <v>0.80378557443393595</v>
      </c>
      <c r="F17" s="298">
        <v>0.80860479093394699</v>
      </c>
      <c r="G17" s="298">
        <v>0.81323629384357599</v>
      </c>
      <c r="H17" s="299">
        <v>0.81790283893744997</v>
      </c>
      <c r="I17" s="299">
        <v>0.82227520681451605</v>
      </c>
      <c r="J17" s="299">
        <v>0.82629971752128395</v>
      </c>
      <c r="K17" s="298">
        <v>0.82971732442734603</v>
      </c>
      <c r="L17" s="300">
        <v>0.83186383012993803</v>
      </c>
      <c r="M17" s="298">
        <v>0.83141630537586397</v>
      </c>
      <c r="N17" s="298">
        <v>0.83160228842643702</v>
      </c>
      <c r="O17" s="298">
        <v>0.83198652648761495</v>
      </c>
    </row>
    <row r="18" spans="1:15">
      <c r="A18" s="331">
        <v>112</v>
      </c>
      <c r="B18" s="45" t="s">
        <v>12</v>
      </c>
      <c r="C18" s="294">
        <v>0.680323678206605</v>
      </c>
      <c r="D18" s="298">
        <v>0.68986375646527398</v>
      </c>
      <c r="E18" s="298">
        <v>0.70021886624936702</v>
      </c>
      <c r="F18" s="298">
        <v>0.71067014162645503</v>
      </c>
      <c r="G18" s="298">
        <v>0.72069920502407403</v>
      </c>
      <c r="H18" s="299">
        <v>0.73005339296834004</v>
      </c>
      <c r="I18" s="299">
        <v>0.738062643394792</v>
      </c>
      <c r="J18" s="299">
        <v>0.74582912074428098</v>
      </c>
      <c r="K18" s="298">
        <v>0.75042898662171897</v>
      </c>
      <c r="L18" s="300">
        <v>0.75043140863850899</v>
      </c>
      <c r="M18" s="298">
        <v>0.75082191125980402</v>
      </c>
      <c r="N18" s="298">
        <v>0.74976209088337498</v>
      </c>
      <c r="O18" s="298">
        <v>0.74896951296970704</v>
      </c>
    </row>
    <row r="19" spans="1:15">
      <c r="A19" s="331">
        <v>113</v>
      </c>
      <c r="B19" s="45" t="s">
        <v>13</v>
      </c>
      <c r="C19" s="294">
        <v>0.79811868694757004</v>
      </c>
      <c r="D19" s="298">
        <v>0.80185447461042703</v>
      </c>
      <c r="E19" s="298">
        <v>0.805507890170158</v>
      </c>
      <c r="F19" s="298">
        <v>0.80890757843278205</v>
      </c>
      <c r="G19" s="298">
        <v>0.81212774631906504</v>
      </c>
      <c r="H19" s="299">
        <v>0.81620146718411801</v>
      </c>
      <c r="I19" s="299">
        <v>0.818601408806789</v>
      </c>
      <c r="J19" s="299">
        <v>0.82069986851751398</v>
      </c>
      <c r="K19" s="298">
        <v>0.82228837871461602</v>
      </c>
      <c r="L19" s="300">
        <v>0.824171450311316</v>
      </c>
      <c r="M19" s="298">
        <v>0.82631146230445496</v>
      </c>
      <c r="N19" s="298">
        <v>0.82779102620204004</v>
      </c>
      <c r="O19" s="298">
        <v>0.82937446773666701</v>
      </c>
    </row>
    <row r="20" spans="1:15">
      <c r="A20" s="331">
        <v>114</v>
      </c>
      <c r="B20" s="45" t="s">
        <v>14</v>
      </c>
      <c r="C20" s="294">
        <v>0.81621719650956903</v>
      </c>
      <c r="D20" s="298">
        <v>0.81765334925600197</v>
      </c>
      <c r="E20" s="298">
        <v>0.81967325140304703</v>
      </c>
      <c r="F20" s="298">
        <v>0.82175409256612397</v>
      </c>
      <c r="G20" s="298">
        <v>0.82381160508552198</v>
      </c>
      <c r="H20" s="299">
        <v>0.82606589697245403</v>
      </c>
      <c r="I20" s="299">
        <v>0.82871620900550702</v>
      </c>
      <c r="J20" s="299">
        <v>0.83101226371528802</v>
      </c>
      <c r="K20" s="298">
        <v>0.83275510314592005</v>
      </c>
      <c r="L20" s="300">
        <v>0.83487837759982197</v>
      </c>
      <c r="M20" s="298">
        <v>0.83705694875768399</v>
      </c>
      <c r="N20" s="298">
        <v>0.83901903322501703</v>
      </c>
      <c r="O20" s="298">
        <v>0.84102378612208095</v>
      </c>
    </row>
    <row r="21" spans="1:15">
      <c r="A21" s="331">
        <v>115</v>
      </c>
      <c r="B21" s="45" t="s">
        <v>15</v>
      </c>
      <c r="C21" s="294">
        <v>0.83904703769926203</v>
      </c>
      <c r="D21" s="298">
        <v>0.84142772788162601</v>
      </c>
      <c r="E21" s="298">
        <v>0.84414276983824399</v>
      </c>
      <c r="F21" s="298">
        <v>0.84634569969116702</v>
      </c>
      <c r="G21" s="298">
        <v>0.84854524742604198</v>
      </c>
      <c r="H21" s="299">
        <v>0.85125640337341901</v>
      </c>
      <c r="I21" s="299">
        <v>0.85251518976041996</v>
      </c>
      <c r="J21" s="299">
        <v>0.85363384587721902</v>
      </c>
      <c r="K21" s="298">
        <v>0.85422969474870503</v>
      </c>
      <c r="L21" s="300">
        <v>0.85526446867252104</v>
      </c>
      <c r="M21" s="298">
        <v>0.85636823946298701</v>
      </c>
      <c r="N21" s="298">
        <v>0.85690385769452304</v>
      </c>
      <c r="O21" s="298">
        <v>0.85764221825005604</v>
      </c>
    </row>
    <row r="22" spans="1:15">
      <c r="A22" s="331">
        <v>116</v>
      </c>
      <c r="B22" s="45" t="s">
        <v>83</v>
      </c>
      <c r="C22" s="294">
        <v>0.66690649987316497</v>
      </c>
      <c r="D22" s="298">
        <v>0.67767298857716596</v>
      </c>
      <c r="E22" s="298">
        <v>0.68595408851559703</v>
      </c>
      <c r="F22" s="298">
        <v>0.69506697325494704</v>
      </c>
      <c r="G22" s="298">
        <v>0.70671020835183296</v>
      </c>
      <c r="H22" s="299">
        <v>0.71305522287705103</v>
      </c>
      <c r="I22" s="299">
        <v>0.72003857333869403</v>
      </c>
      <c r="J22" s="299">
        <v>0.72476279781831998</v>
      </c>
      <c r="K22" s="298">
        <v>0.73069302931111002</v>
      </c>
      <c r="L22" s="300">
        <v>0.73755085225915795</v>
      </c>
      <c r="M22" s="298">
        <v>0.74325253296728899</v>
      </c>
      <c r="N22" s="298">
        <v>0.74941328566227805</v>
      </c>
      <c r="O22" s="298">
        <v>0.75538466020328399</v>
      </c>
    </row>
    <row r="23" spans="1:15">
      <c r="A23" s="331">
        <v>117</v>
      </c>
      <c r="B23" s="45" t="s">
        <v>17</v>
      </c>
      <c r="C23" s="294">
        <v>0.67913955349235899</v>
      </c>
      <c r="D23" s="298">
        <v>0.69023413547238999</v>
      </c>
      <c r="E23" s="298">
        <v>0.70117584766986296</v>
      </c>
      <c r="F23" s="298">
        <v>0.71166415464963795</v>
      </c>
      <c r="G23" s="298">
        <v>0.72145819536463796</v>
      </c>
      <c r="H23" s="299">
        <v>0.73167835352549004</v>
      </c>
      <c r="I23" s="299">
        <v>0.73912161602739701</v>
      </c>
      <c r="J23" s="299">
        <v>0.746709063144117</v>
      </c>
      <c r="K23" s="298">
        <v>0.75352782083882397</v>
      </c>
      <c r="L23" s="300">
        <v>0.75933098514299802</v>
      </c>
      <c r="M23" s="298">
        <v>0.76673948690587701</v>
      </c>
      <c r="N23" s="298">
        <v>0.77363273769766505</v>
      </c>
      <c r="O23" s="298">
        <v>0.78066631053755897</v>
      </c>
    </row>
    <row r="24" spans="1:15">
      <c r="A24" s="331">
        <v>118</v>
      </c>
      <c r="B24" s="45" t="s">
        <v>18</v>
      </c>
      <c r="C24" s="294">
        <v>0.78545110151490805</v>
      </c>
      <c r="D24" s="298">
        <v>0.78595312020060204</v>
      </c>
      <c r="E24" s="298">
        <v>0.78956601621308498</v>
      </c>
      <c r="F24" s="298">
        <v>0.79273306935355003</v>
      </c>
      <c r="G24" s="298">
        <v>0.79581306766236404</v>
      </c>
      <c r="H24" s="299">
        <v>0.79924547134701895</v>
      </c>
      <c r="I24" s="299">
        <v>0.802238196889689</v>
      </c>
      <c r="J24" s="299">
        <v>0.80480698134095197</v>
      </c>
      <c r="K24" s="298">
        <v>0.80687791560274802</v>
      </c>
      <c r="L24" s="300">
        <v>0.80923037144951704</v>
      </c>
      <c r="M24" s="298">
        <v>0.81178642545646895</v>
      </c>
      <c r="N24" s="298">
        <v>0.81372540859356701</v>
      </c>
      <c r="O24" s="298">
        <v>0.81580440486309902</v>
      </c>
    </row>
    <row r="25" spans="1:15">
      <c r="A25" s="331">
        <v>119</v>
      </c>
      <c r="B25" s="45" t="s">
        <v>19</v>
      </c>
      <c r="C25" s="294">
        <v>0.68443553245078603</v>
      </c>
      <c r="D25" s="298">
        <v>0.69808514060045501</v>
      </c>
      <c r="E25" s="298">
        <v>0.70651195325459504</v>
      </c>
      <c r="F25" s="298">
        <v>0.71287193609974797</v>
      </c>
      <c r="G25" s="298">
        <v>0.71918552101149302</v>
      </c>
      <c r="H25" s="299">
        <v>0.72530467122456699</v>
      </c>
      <c r="I25" s="299">
        <v>0.73041292087936505</v>
      </c>
      <c r="J25" s="299">
        <v>0.73522087615994303</v>
      </c>
      <c r="K25" s="298">
        <v>0.73938120264251594</v>
      </c>
      <c r="L25" s="300">
        <v>0.74389774476613102</v>
      </c>
      <c r="M25" s="298">
        <v>0.74835986436490798</v>
      </c>
      <c r="N25" s="298">
        <v>0.75199547298173397</v>
      </c>
      <c r="O25" s="298">
        <v>0.75581329083724502</v>
      </c>
    </row>
    <row r="26" spans="1:15">
      <c r="A26" s="331">
        <v>120</v>
      </c>
      <c r="B26" s="45" t="s">
        <v>85</v>
      </c>
      <c r="C26" s="294">
        <v>0.64535123100001901</v>
      </c>
      <c r="D26" s="298">
        <v>0.64984192053786904</v>
      </c>
      <c r="E26" s="298">
        <v>0.65288249388047703</v>
      </c>
      <c r="F26" s="298">
        <v>0.65847462836291704</v>
      </c>
      <c r="G26" s="298">
        <v>0.66410045436034704</v>
      </c>
      <c r="H26" s="299">
        <v>0.66889962047001394</v>
      </c>
      <c r="I26" s="299">
        <v>0.67647340491285202</v>
      </c>
      <c r="J26" s="299">
        <v>0.68405796082490999</v>
      </c>
      <c r="K26" s="298">
        <v>0.69039688435144497</v>
      </c>
      <c r="L26" s="300">
        <v>0.69807836398936296</v>
      </c>
      <c r="M26" s="298">
        <v>0.70463032429281203</v>
      </c>
      <c r="N26" s="298">
        <v>0.71492065339053801</v>
      </c>
      <c r="O26" s="298">
        <v>0.725816327066376</v>
      </c>
    </row>
    <row r="27" spans="1:15">
      <c r="A27" s="331">
        <v>201</v>
      </c>
      <c r="B27" s="45" t="s">
        <v>21</v>
      </c>
      <c r="C27" s="294">
        <v>0.73730104074567304</v>
      </c>
      <c r="D27" s="298">
        <v>0.74809790970849899</v>
      </c>
      <c r="E27" s="298">
        <v>0.75302512398760801</v>
      </c>
      <c r="F27" s="298">
        <v>0.75771051781950904</v>
      </c>
      <c r="G27" s="298">
        <v>0.76223791034499699</v>
      </c>
      <c r="H27" s="299">
        <v>0.76694828673798598</v>
      </c>
      <c r="I27" s="299">
        <v>0.771735901602559</v>
      </c>
      <c r="J27" s="299">
        <v>0.77614729275906402</v>
      </c>
      <c r="K27" s="298">
        <v>0.77997908777663605</v>
      </c>
      <c r="L27" s="300">
        <v>0.78412512821208002</v>
      </c>
      <c r="M27" s="298">
        <v>0.78831505777080801</v>
      </c>
      <c r="N27" s="298">
        <v>0.79262438002798097</v>
      </c>
      <c r="O27" s="298">
        <v>0.79713418243600198</v>
      </c>
    </row>
    <row r="28" spans="1:15">
      <c r="A28" s="331">
        <v>202</v>
      </c>
      <c r="B28" s="45" t="s">
        <v>22</v>
      </c>
      <c r="C28" s="294">
        <v>0.72704725530098502</v>
      </c>
      <c r="D28" s="298">
        <v>0.73218542738345405</v>
      </c>
      <c r="E28" s="298">
        <v>0.73980004953657597</v>
      </c>
      <c r="F28" s="298">
        <v>0.74564111844882797</v>
      </c>
      <c r="G28" s="298">
        <v>0.75127657658900104</v>
      </c>
      <c r="H28" s="299">
        <v>0.75802754462518596</v>
      </c>
      <c r="I28" s="299">
        <v>0.76374074011099302</v>
      </c>
      <c r="J28" s="299">
        <v>0.76885484081772004</v>
      </c>
      <c r="K28" s="298">
        <v>0.77365622287340896</v>
      </c>
      <c r="L28" s="300">
        <v>0.77877120851023096</v>
      </c>
      <c r="M28" s="298">
        <v>0.78382949765471099</v>
      </c>
      <c r="N28" s="298">
        <v>0.78804601121983697</v>
      </c>
      <c r="O28" s="298">
        <v>0.78809560795503597</v>
      </c>
    </row>
    <row r="29" spans="1:15">
      <c r="A29" s="331">
        <v>203</v>
      </c>
      <c r="B29" s="45" t="s">
        <v>23</v>
      </c>
      <c r="C29" s="294">
        <v>0.72989423499622696</v>
      </c>
      <c r="D29" s="298">
        <v>0.736097711376555</v>
      </c>
      <c r="E29" s="298">
        <v>0.74344566245253296</v>
      </c>
      <c r="F29" s="298">
        <v>0.74969606794813604</v>
      </c>
      <c r="G29" s="298">
        <v>0.75579326330639995</v>
      </c>
      <c r="H29" s="299">
        <v>0.76219963887537401</v>
      </c>
      <c r="I29" s="299">
        <v>0.76843304735662299</v>
      </c>
      <c r="J29" s="299">
        <v>0.77426715744785102</v>
      </c>
      <c r="K29" s="298">
        <v>0.77948039260146196</v>
      </c>
      <c r="L29" s="300">
        <v>0.79014496070777795</v>
      </c>
      <c r="M29" s="298">
        <v>0.79558179692190101</v>
      </c>
      <c r="N29" s="298">
        <v>0.80077688220695598</v>
      </c>
      <c r="O29" s="298">
        <v>0.80136081244361002</v>
      </c>
    </row>
    <row r="30" spans="1:15">
      <c r="A30" s="331">
        <v>204</v>
      </c>
      <c r="B30" s="45" t="s">
        <v>24</v>
      </c>
      <c r="C30" s="294">
        <v>0.69594218943921005</v>
      </c>
      <c r="D30" s="298">
        <v>0.69805822718985899</v>
      </c>
      <c r="E30" s="298">
        <v>0.70328929291938702</v>
      </c>
      <c r="F30" s="298">
        <v>0.70849948493432102</v>
      </c>
      <c r="G30" s="298">
        <v>0.71435326044598202</v>
      </c>
      <c r="H30" s="299">
        <v>0.71786765390163598</v>
      </c>
      <c r="I30" s="299">
        <v>0.72259842131487695</v>
      </c>
      <c r="J30" s="299">
        <v>0.726884504188686</v>
      </c>
      <c r="K30" s="298">
        <v>0.73077871980175402</v>
      </c>
      <c r="L30" s="298">
        <v>0.73456986877109898</v>
      </c>
      <c r="M30" s="298">
        <v>0.73859760410655595</v>
      </c>
      <c r="N30" s="298">
        <v>0.74212604535816395</v>
      </c>
      <c r="O30" s="298">
        <v>0.74589733787425605</v>
      </c>
    </row>
    <row r="31" spans="1:15">
      <c r="A31" s="331">
        <v>205</v>
      </c>
      <c r="B31" s="45" t="s">
        <v>25</v>
      </c>
      <c r="C31" s="294">
        <v>0.74037485701913097</v>
      </c>
      <c r="D31" s="298">
        <v>0.74664796426808899</v>
      </c>
      <c r="E31" s="298">
        <v>0.75322041643352899</v>
      </c>
      <c r="F31" s="298">
        <v>0.75936344221209395</v>
      </c>
      <c r="G31" s="298">
        <v>0.76561376559792205</v>
      </c>
      <c r="H31" s="299">
        <v>0.77160632456258904</v>
      </c>
      <c r="I31" s="299">
        <v>0.77706483756759803</v>
      </c>
      <c r="J31" s="299">
        <v>0.78281541257958898</v>
      </c>
      <c r="K31" s="298">
        <v>0.78750938332526998</v>
      </c>
      <c r="L31" s="298">
        <v>0.79270365985993496</v>
      </c>
      <c r="M31" s="298">
        <v>0.79364165890048599</v>
      </c>
      <c r="N31" s="298">
        <v>0.79399142160146696</v>
      </c>
      <c r="O31" s="298">
        <v>0.79495351684893201</v>
      </c>
    </row>
    <row r="32" spans="1:15">
      <c r="A32" s="331">
        <v>206</v>
      </c>
      <c r="B32" s="45" t="s">
        <v>26</v>
      </c>
      <c r="C32" s="294">
        <v>0.732284694959906</v>
      </c>
      <c r="D32" s="298">
        <v>0.73787887655798901</v>
      </c>
      <c r="E32" s="298">
        <v>0.74568520109037995</v>
      </c>
      <c r="F32" s="298">
        <v>0.75214126949440197</v>
      </c>
      <c r="G32" s="298">
        <v>0.75827405864658504</v>
      </c>
      <c r="H32" s="299">
        <v>0.76618778709006896</v>
      </c>
      <c r="I32" s="299">
        <v>0.77299571600346695</v>
      </c>
      <c r="J32" s="299">
        <v>0.77923399571134599</v>
      </c>
      <c r="K32" s="298">
        <v>0.78505197668733095</v>
      </c>
      <c r="L32" s="298">
        <v>0.79101271218442704</v>
      </c>
      <c r="M32" s="298">
        <v>0.79725345185848595</v>
      </c>
      <c r="N32" s="298">
        <v>0.79820188631820099</v>
      </c>
      <c r="O32" s="298">
        <v>0.79900824801858505</v>
      </c>
    </row>
    <row r="33" spans="1:15">
      <c r="A33" s="331">
        <v>207</v>
      </c>
      <c r="B33" s="45" t="s">
        <v>27</v>
      </c>
      <c r="C33" s="294">
        <v>0.75477773909682999</v>
      </c>
      <c r="D33" s="298">
        <v>0.75839893603348096</v>
      </c>
      <c r="E33" s="298">
        <v>0.76380914947387901</v>
      </c>
      <c r="F33" s="298">
        <v>0.76761539785822896</v>
      </c>
      <c r="G33" s="298">
        <v>0.77128331476739798</v>
      </c>
      <c r="H33" s="299">
        <v>0.776667750854655</v>
      </c>
      <c r="I33" s="299">
        <v>0.78230212549488698</v>
      </c>
      <c r="J33" s="299">
        <v>0.78751134839294501</v>
      </c>
      <c r="K33" s="298">
        <v>0.79219100124313802</v>
      </c>
      <c r="L33" s="298">
        <v>0.79430095433733705</v>
      </c>
      <c r="M33" s="298">
        <v>0.79461447414666797</v>
      </c>
      <c r="N33" s="298">
        <v>0.794733221852432</v>
      </c>
      <c r="O33" s="298">
        <v>0.79510596839095404</v>
      </c>
    </row>
    <row r="34" spans="1:15">
      <c r="A34" s="331">
        <v>208</v>
      </c>
      <c r="B34" s="45" t="s">
        <v>28</v>
      </c>
      <c r="C34" s="294">
        <v>0.71565750000736295</v>
      </c>
      <c r="D34" s="298">
        <v>0.72286655208324002</v>
      </c>
      <c r="E34" s="298">
        <v>0.72947711469649601</v>
      </c>
      <c r="F34" s="298">
        <v>0.73623339435247304</v>
      </c>
      <c r="G34" s="298">
        <v>0.74283161069681602</v>
      </c>
      <c r="H34" s="299">
        <v>0.74952878706336001</v>
      </c>
      <c r="I34" s="299">
        <v>0.755713874251283</v>
      </c>
      <c r="J34" s="299">
        <v>0.76139049455274499</v>
      </c>
      <c r="K34" s="298">
        <v>0.76624248287772101</v>
      </c>
      <c r="L34" s="298">
        <v>0.77166600934228002</v>
      </c>
      <c r="M34" s="298">
        <v>0.77722825485812397</v>
      </c>
      <c r="N34" s="298">
        <v>0.78299831014344601</v>
      </c>
      <c r="O34" s="298">
        <v>0.78631875322309497</v>
      </c>
    </row>
    <row r="35" spans="1:15">
      <c r="A35" s="331">
        <v>209</v>
      </c>
      <c r="B35" s="45" t="s">
        <v>29</v>
      </c>
      <c r="C35" s="294">
        <v>0.71070492808777597</v>
      </c>
      <c r="D35" s="298">
        <v>0.71657411632583401</v>
      </c>
      <c r="E35" s="298">
        <v>0.72296114929811295</v>
      </c>
      <c r="F35" s="298">
        <v>0.72965217274385596</v>
      </c>
      <c r="G35" s="298">
        <v>0.73666975682120095</v>
      </c>
      <c r="H35" s="299">
        <v>0.74217401196327604</v>
      </c>
      <c r="I35" s="299">
        <v>0.74724171175012299</v>
      </c>
      <c r="J35" s="299">
        <v>0.75192499601728002</v>
      </c>
      <c r="K35" s="298">
        <v>0.75623323798277398</v>
      </c>
      <c r="L35" s="298">
        <v>0.76081232721548497</v>
      </c>
      <c r="M35" s="298">
        <v>0.76542651689959695</v>
      </c>
      <c r="N35" s="298">
        <v>0.77086669480042802</v>
      </c>
      <c r="O35" s="298">
        <v>0.77657629276323004</v>
      </c>
    </row>
    <row r="36" spans="1:15">
      <c r="A36" s="331">
        <v>210</v>
      </c>
      <c r="B36" s="45" t="s">
        <v>30</v>
      </c>
      <c r="C36" s="294">
        <v>0.67540769352660701</v>
      </c>
      <c r="D36" s="298">
        <v>0.6838629663736</v>
      </c>
      <c r="E36" s="298">
        <v>0.69333648712885199</v>
      </c>
      <c r="F36" s="298">
        <v>0.70199870859730296</v>
      </c>
      <c r="G36" s="298">
        <v>0.71027802637180204</v>
      </c>
      <c r="H36" s="299">
        <v>0.71781519968906804</v>
      </c>
      <c r="I36" s="299">
        <v>0.72504194672373301</v>
      </c>
      <c r="J36" s="299">
        <v>0.73181325472882397</v>
      </c>
      <c r="K36" s="298">
        <v>0.73786519728450795</v>
      </c>
      <c r="L36" s="298">
        <v>0.74432196626011404</v>
      </c>
      <c r="M36" s="298">
        <v>0.75071858699300598</v>
      </c>
      <c r="N36" s="298">
        <v>0.75802497999846596</v>
      </c>
      <c r="O36" s="298">
        <v>0.76552749984160295</v>
      </c>
    </row>
    <row r="37" spans="1:15">
      <c r="A37" s="331">
        <v>211</v>
      </c>
      <c r="B37" s="45" t="s">
        <v>31</v>
      </c>
      <c r="C37" s="294">
        <v>0.69758720317427803</v>
      </c>
      <c r="D37" s="298">
        <v>0.69895127100838395</v>
      </c>
      <c r="E37" s="298">
        <v>0.70442512477539798</v>
      </c>
      <c r="F37" s="298">
        <v>0.70961474574387395</v>
      </c>
      <c r="G37" s="298">
        <v>0.71588220224740495</v>
      </c>
      <c r="H37" s="299">
        <v>0.72158761716429298</v>
      </c>
      <c r="I37" s="299">
        <v>0.72776584049887105</v>
      </c>
      <c r="J37" s="299">
        <v>0.73357521729742503</v>
      </c>
      <c r="K37" s="298">
        <v>0.73842117159029597</v>
      </c>
      <c r="L37" s="298">
        <v>0.74375120711645903</v>
      </c>
      <c r="M37" s="298">
        <v>0.74907730397612204</v>
      </c>
      <c r="N37" s="298">
        <v>0.75671397493478099</v>
      </c>
      <c r="O37" s="298">
        <v>0.76413285915353601</v>
      </c>
    </row>
    <row r="38" spans="1:15">
      <c r="A38" s="331">
        <v>212</v>
      </c>
      <c r="B38" s="45" t="s">
        <v>32</v>
      </c>
      <c r="C38" s="294">
        <v>0.70882109203918697</v>
      </c>
      <c r="D38" s="298">
        <v>0.71557194042136296</v>
      </c>
      <c r="E38" s="298">
        <v>0.72487684272767705</v>
      </c>
      <c r="F38" s="298">
        <v>0.73215269337194899</v>
      </c>
      <c r="G38" s="298">
        <v>0.73932118436069505</v>
      </c>
      <c r="H38" s="299">
        <v>0.74785619354525001</v>
      </c>
      <c r="I38" s="299">
        <v>0.75532613788396996</v>
      </c>
      <c r="J38" s="299">
        <v>0.76283749168025505</v>
      </c>
      <c r="K38" s="298">
        <v>0.76910728259254302</v>
      </c>
      <c r="L38" s="298">
        <v>0.77620484411534196</v>
      </c>
      <c r="M38" s="298">
        <v>0.78279345645070997</v>
      </c>
      <c r="N38" s="298">
        <v>0.78809786662456704</v>
      </c>
      <c r="O38" s="298">
        <v>0.79326085360478005</v>
      </c>
    </row>
    <row r="39" spans="1:15">
      <c r="A39" s="331">
        <v>213</v>
      </c>
      <c r="B39" s="45" t="s">
        <v>33</v>
      </c>
      <c r="C39" s="294">
        <v>0.63884188646296602</v>
      </c>
      <c r="D39" s="298">
        <v>0.64889387715747104</v>
      </c>
      <c r="E39" s="298">
        <v>0.66064143128051001</v>
      </c>
      <c r="F39" s="298">
        <v>0.67035264934851502</v>
      </c>
      <c r="G39" s="298">
        <v>0.67977544466802997</v>
      </c>
      <c r="H39" s="299">
        <v>0.68838973267506598</v>
      </c>
      <c r="I39" s="299">
        <v>0.69603139651425705</v>
      </c>
      <c r="J39" s="299">
        <v>0.70260769059029304</v>
      </c>
      <c r="K39" s="298">
        <v>0.70838515323675999</v>
      </c>
      <c r="L39" s="298">
        <v>0.71472053428147198</v>
      </c>
      <c r="M39" s="298">
        <v>0.72080525664447503</v>
      </c>
      <c r="N39" s="298">
        <v>0.72673066263039499</v>
      </c>
      <c r="O39" s="298">
        <v>0.73261022719691704</v>
      </c>
    </row>
    <row r="40" spans="1:15">
      <c r="A40" s="331">
        <v>214</v>
      </c>
      <c r="B40" s="45" t="s">
        <v>34</v>
      </c>
      <c r="C40" s="294">
        <v>0.58037332410987397</v>
      </c>
      <c r="D40" s="298">
        <v>0.58840783313409095</v>
      </c>
      <c r="E40" s="298">
        <v>0.59639861884018297</v>
      </c>
      <c r="F40" s="298">
        <v>0.60277979665263304</v>
      </c>
      <c r="G40" s="298">
        <v>0.60924381671935901</v>
      </c>
      <c r="H40" s="299">
        <v>0.61386232107392202</v>
      </c>
      <c r="I40" s="299">
        <v>0.61851592396356703</v>
      </c>
      <c r="J40" s="299">
        <v>0.62204716045389996</v>
      </c>
      <c r="K40" s="298">
        <v>0.62507256141655798</v>
      </c>
      <c r="L40" s="298">
        <v>0.62856718257691502</v>
      </c>
      <c r="M40" s="298">
        <v>0.63205236056945602</v>
      </c>
      <c r="N40" s="298">
        <v>0.63550741427463697</v>
      </c>
      <c r="O40" s="298">
        <v>0.63937232169771396</v>
      </c>
    </row>
    <row r="41" spans="1:15">
      <c r="A41" s="331">
        <v>215</v>
      </c>
      <c r="B41" s="45" t="s">
        <v>35</v>
      </c>
      <c r="C41" s="294">
        <v>0.62822582773106295</v>
      </c>
      <c r="D41" s="298">
        <v>0.63484781175805705</v>
      </c>
      <c r="E41" s="298">
        <v>0.64168835806209901</v>
      </c>
      <c r="F41" s="298">
        <v>0.649408517038364</v>
      </c>
      <c r="G41" s="298">
        <v>0.65614131151511301</v>
      </c>
      <c r="H41" s="299">
        <v>0.66130771203945704</v>
      </c>
      <c r="I41" s="299">
        <v>0.66566765104015502</v>
      </c>
      <c r="J41" s="299">
        <v>0.66914609090432897</v>
      </c>
      <c r="K41" s="298">
        <v>0.67232288405903196</v>
      </c>
      <c r="L41" s="298">
        <v>0.67583927137755595</v>
      </c>
      <c r="M41" s="298">
        <v>0.67933615509446899</v>
      </c>
      <c r="N41" s="298">
        <v>0.68373481163967398</v>
      </c>
      <c r="O41" s="298">
        <v>0.688472835174195</v>
      </c>
    </row>
    <row r="42" spans="1:15">
      <c r="A42" s="331">
        <v>216</v>
      </c>
      <c r="B42" s="45" t="s">
        <v>36</v>
      </c>
      <c r="C42" s="294" t="s">
        <v>349</v>
      </c>
      <c r="D42" s="294" t="s">
        <v>349</v>
      </c>
      <c r="E42" s="294" t="s">
        <v>349</v>
      </c>
      <c r="F42" s="294" t="s">
        <v>349</v>
      </c>
      <c r="G42" s="294" t="s">
        <v>349</v>
      </c>
      <c r="H42" s="294" t="s">
        <v>349</v>
      </c>
      <c r="I42" s="294" t="s">
        <v>349</v>
      </c>
      <c r="J42" s="294" t="s">
        <v>349</v>
      </c>
      <c r="K42" s="294" t="s">
        <v>349</v>
      </c>
      <c r="L42" s="298">
        <v>0.73010063221106702</v>
      </c>
      <c r="M42" s="298">
        <v>0.73790856944125904</v>
      </c>
      <c r="N42" s="298">
        <v>0.77726797072524001</v>
      </c>
      <c r="O42" s="298">
        <v>0.78537435116297505</v>
      </c>
    </row>
    <row r="43" spans="1:15">
      <c r="A43" s="331">
        <v>301</v>
      </c>
      <c r="B43" s="45" t="s">
        <v>37</v>
      </c>
      <c r="C43" s="294">
        <v>0.74836080616563005</v>
      </c>
      <c r="D43" s="298">
        <v>0.76159547201352795</v>
      </c>
      <c r="E43" s="298">
        <v>0.76740440170816604</v>
      </c>
      <c r="F43" s="298">
        <v>0.77297083370980701</v>
      </c>
      <c r="G43" s="298">
        <v>0.77836092999560202</v>
      </c>
      <c r="H43" s="299">
        <v>0.78387700061018895</v>
      </c>
      <c r="I43" s="299">
        <v>0.78827646984477495</v>
      </c>
      <c r="J43" s="299">
        <v>0.79229231542024803</v>
      </c>
      <c r="K43" s="298">
        <v>0.79579020194319605</v>
      </c>
      <c r="L43" s="298">
        <v>0.79962739937806004</v>
      </c>
      <c r="M43" s="298">
        <v>0.80352160688319996</v>
      </c>
      <c r="N43" s="298">
        <v>0.80739606685016296</v>
      </c>
      <c r="O43" s="298">
        <v>0.81143710414470804</v>
      </c>
    </row>
    <row r="44" spans="1:15">
      <c r="A44" s="331">
        <v>302</v>
      </c>
      <c r="B44" s="45" t="s">
        <v>38</v>
      </c>
      <c r="C44" s="294">
        <v>0.717968079747208</v>
      </c>
      <c r="D44" s="298">
        <v>0.72487582168770903</v>
      </c>
      <c r="E44" s="298">
        <v>0.73267874474000605</v>
      </c>
      <c r="F44" s="298">
        <v>0.74063350339008005</v>
      </c>
      <c r="G44" s="298">
        <v>0.74844769566971903</v>
      </c>
      <c r="H44" s="299">
        <v>0.75464329694902199</v>
      </c>
      <c r="I44" s="299">
        <v>0.75997469624139602</v>
      </c>
      <c r="J44" s="299">
        <v>0.765012342014878</v>
      </c>
      <c r="K44" s="298">
        <v>0.76940746691265804</v>
      </c>
      <c r="L44" s="300">
        <v>0.77411490049784504</v>
      </c>
      <c r="M44" s="300">
        <v>0.77887108267312</v>
      </c>
      <c r="N44" s="300">
        <v>0.78362257454722295</v>
      </c>
      <c r="O44" s="300">
        <v>0.78639943264579903</v>
      </c>
    </row>
    <row r="45" spans="1:15">
      <c r="A45" s="331">
        <v>303</v>
      </c>
      <c r="B45" s="45" t="s">
        <v>39</v>
      </c>
      <c r="C45" s="294">
        <v>0.76133122241173401</v>
      </c>
      <c r="D45" s="298">
        <v>0.76502502625195901</v>
      </c>
      <c r="E45" s="298">
        <v>0.77088362996016702</v>
      </c>
      <c r="F45" s="298">
        <v>0.77469409519902399</v>
      </c>
      <c r="G45" s="298">
        <v>0.77848690443671398</v>
      </c>
      <c r="H45" s="299">
        <v>0.78329092330773797</v>
      </c>
      <c r="I45" s="299">
        <v>0.78764429598446595</v>
      </c>
      <c r="J45" s="299">
        <v>0.79177739036637496</v>
      </c>
      <c r="K45" s="298">
        <v>0.79518899919428898</v>
      </c>
      <c r="L45" s="300">
        <v>0.79910228933818195</v>
      </c>
      <c r="M45" s="300">
        <v>0.802946064652867</v>
      </c>
      <c r="N45" s="300">
        <v>0.80671991634029205</v>
      </c>
      <c r="O45" s="300">
        <v>0.810704046889826</v>
      </c>
    </row>
    <row r="46" spans="1:15">
      <c r="A46" s="331">
        <v>304</v>
      </c>
      <c r="B46" s="45" t="s">
        <v>40</v>
      </c>
      <c r="C46" s="294">
        <v>0.69568920292706005</v>
      </c>
      <c r="D46" s="298">
        <v>0.70125225391238</v>
      </c>
      <c r="E46" s="298">
        <v>0.70791804707642803</v>
      </c>
      <c r="F46" s="298">
        <v>0.71472053496548404</v>
      </c>
      <c r="G46" s="298">
        <v>0.72132637228795504</v>
      </c>
      <c r="H46" s="299">
        <v>0.729406045092444</v>
      </c>
      <c r="I46" s="299">
        <v>0.73715701609529605</v>
      </c>
      <c r="J46" s="299">
        <v>0.74476549602026498</v>
      </c>
      <c r="K46" s="298">
        <v>0.75162762056468002</v>
      </c>
      <c r="L46" s="300">
        <v>0.75882714845824395</v>
      </c>
      <c r="M46" s="300">
        <v>0.76554988508534705</v>
      </c>
      <c r="N46" s="300">
        <v>0.76530355309265696</v>
      </c>
      <c r="O46" s="300">
        <v>0.76535096350339304</v>
      </c>
    </row>
    <row r="47" spans="1:15">
      <c r="A47" s="331">
        <v>305</v>
      </c>
      <c r="B47" s="45" t="s">
        <v>41</v>
      </c>
      <c r="C47" s="294">
        <v>0.69810194571109496</v>
      </c>
      <c r="D47" s="298">
        <v>0.70360056973345797</v>
      </c>
      <c r="E47" s="298">
        <v>0.70927992257391004</v>
      </c>
      <c r="F47" s="298">
        <v>0.71511398617431698</v>
      </c>
      <c r="G47" s="298">
        <v>0.720857927502359</v>
      </c>
      <c r="H47" s="299">
        <v>0.72710549900494703</v>
      </c>
      <c r="I47" s="299">
        <v>0.73282608367299096</v>
      </c>
      <c r="J47" s="299">
        <v>0.73829912994265401</v>
      </c>
      <c r="K47" s="298">
        <v>0.74312837980646895</v>
      </c>
      <c r="L47" s="300">
        <v>0.74823791856424104</v>
      </c>
      <c r="M47" s="300">
        <v>0.75332750752605504</v>
      </c>
      <c r="N47" s="300">
        <v>0.75828571277173595</v>
      </c>
      <c r="O47" s="300">
        <v>0.75812609997608604</v>
      </c>
    </row>
    <row r="48" spans="1:15">
      <c r="A48" s="331">
        <v>306</v>
      </c>
      <c r="B48" s="45" t="s">
        <v>42</v>
      </c>
      <c r="C48" s="294">
        <v>0.69114230651586195</v>
      </c>
      <c r="D48" s="298">
        <v>0.69905430992540196</v>
      </c>
      <c r="E48" s="298">
        <v>0.70659931813177201</v>
      </c>
      <c r="F48" s="298">
        <v>0.71514460185561002</v>
      </c>
      <c r="G48" s="298">
        <v>0.72324702984489697</v>
      </c>
      <c r="H48" s="299">
        <v>0.73117684740955502</v>
      </c>
      <c r="I48" s="299">
        <v>0.73814264463189305</v>
      </c>
      <c r="J48" s="299">
        <v>0.74414818434131103</v>
      </c>
      <c r="K48" s="298">
        <v>0.75027229114140503</v>
      </c>
      <c r="L48" s="300">
        <v>0.75656673324061197</v>
      </c>
      <c r="M48" s="300">
        <v>0.76259496204219601</v>
      </c>
      <c r="N48" s="300">
        <v>0.76863208672082795</v>
      </c>
      <c r="O48" s="300">
        <v>0.77497960857834902</v>
      </c>
    </row>
    <row r="49" spans="1:15">
      <c r="A49" s="331">
        <v>307</v>
      </c>
      <c r="B49" s="45" t="s">
        <v>43</v>
      </c>
      <c r="C49" s="294">
        <v>0.74131074394180296</v>
      </c>
      <c r="D49" s="298">
        <v>0.74605078778727796</v>
      </c>
      <c r="E49" s="298">
        <v>0.75212181211865903</v>
      </c>
      <c r="F49" s="298">
        <v>0.75911486463505395</v>
      </c>
      <c r="G49" s="298">
        <v>0.76598159307463898</v>
      </c>
      <c r="H49" s="299">
        <v>0.77248864096589298</v>
      </c>
      <c r="I49" s="299">
        <v>0.77786532621066395</v>
      </c>
      <c r="J49" s="299">
        <v>0.783173669458056</v>
      </c>
      <c r="K49" s="298">
        <v>0.78758281371781602</v>
      </c>
      <c r="L49" s="300">
        <v>0.79258767058163404</v>
      </c>
      <c r="M49" s="300">
        <v>0.79753645086984304</v>
      </c>
      <c r="N49" s="300">
        <v>0.80219444124142603</v>
      </c>
      <c r="O49" s="300">
        <v>0.80552120449103604</v>
      </c>
    </row>
    <row r="50" spans="1:15">
      <c r="A50" s="331">
        <v>308</v>
      </c>
      <c r="B50" s="45" t="s">
        <v>44</v>
      </c>
      <c r="C50" s="294">
        <v>0.72083014106451004</v>
      </c>
      <c r="D50" s="298">
        <v>0.72782380364178001</v>
      </c>
      <c r="E50" s="298">
        <v>0.73502957755624998</v>
      </c>
      <c r="F50" s="298">
        <v>0.74208838054979998</v>
      </c>
      <c r="G50" s="298">
        <v>0.74896134390208202</v>
      </c>
      <c r="H50" s="299">
        <v>0.75582573081515403</v>
      </c>
      <c r="I50" s="299">
        <v>0.76271869940666803</v>
      </c>
      <c r="J50" s="299">
        <v>0.769305408537307</v>
      </c>
      <c r="K50" s="298">
        <v>0.77511717449668405</v>
      </c>
      <c r="L50" s="300">
        <v>0.78149757740391701</v>
      </c>
      <c r="M50" s="300">
        <v>0.78776079225592599</v>
      </c>
      <c r="N50" s="300">
        <v>0.78938551445138505</v>
      </c>
      <c r="O50" s="300">
        <v>0.78934401837990298</v>
      </c>
    </row>
    <row r="51" spans="1:15">
      <c r="A51" s="331">
        <v>401</v>
      </c>
      <c r="B51" s="45" t="s">
        <v>45</v>
      </c>
      <c r="C51" s="294">
        <v>0.79679168365890096</v>
      </c>
      <c r="D51" s="298">
        <v>0.79834526045397702</v>
      </c>
      <c r="E51" s="298">
        <v>0.80040151217094702</v>
      </c>
      <c r="F51" s="298">
        <v>0.80222965357720699</v>
      </c>
      <c r="G51" s="298">
        <v>0.80396565952646404</v>
      </c>
      <c r="H51" s="299">
        <v>0.80629240281422399</v>
      </c>
      <c r="I51" s="299">
        <v>0.80872272439555304</v>
      </c>
      <c r="J51" s="299">
        <v>0.81084584797230896</v>
      </c>
      <c r="K51" s="298">
        <v>0.81235409963815697</v>
      </c>
      <c r="L51" s="300">
        <v>0.814257509063123</v>
      </c>
      <c r="M51" s="300">
        <v>0.81615160257326902</v>
      </c>
      <c r="N51" s="300">
        <v>0.81762719058768296</v>
      </c>
      <c r="O51" s="300">
        <v>0.81926093814157297</v>
      </c>
    </row>
    <row r="52" spans="1:15">
      <c r="A52" s="331">
        <v>402</v>
      </c>
      <c r="B52" s="45" t="s">
        <v>46</v>
      </c>
      <c r="C52" s="294">
        <v>0.76492889331313096</v>
      </c>
      <c r="D52" s="298">
        <v>0.76794844804255702</v>
      </c>
      <c r="E52" s="298">
        <v>0.77074624203984399</v>
      </c>
      <c r="F52" s="298">
        <v>0.77361479058161597</v>
      </c>
      <c r="G52" s="298">
        <v>0.77623999229831997</v>
      </c>
      <c r="H52" s="299">
        <v>0.77997630172333698</v>
      </c>
      <c r="I52" s="299">
        <v>0.78352291883809999</v>
      </c>
      <c r="J52" s="299">
        <v>0.78651197542218199</v>
      </c>
      <c r="K52" s="298">
        <v>0.78887930687186703</v>
      </c>
      <c r="L52" s="300">
        <v>0.79179564717010098</v>
      </c>
      <c r="M52" s="300">
        <v>0.79464045940538697</v>
      </c>
      <c r="N52" s="300">
        <v>0.79824811472906698</v>
      </c>
      <c r="O52" s="300">
        <v>0.80192945075828204</v>
      </c>
    </row>
    <row r="53" spans="1:15">
      <c r="A53" s="331">
        <v>403</v>
      </c>
      <c r="B53" s="45" t="s">
        <v>47</v>
      </c>
      <c r="C53" s="294">
        <v>0.79066832443025503</v>
      </c>
      <c r="D53" s="298">
        <v>0.79338141279062202</v>
      </c>
      <c r="E53" s="298">
        <v>0.79665760773043603</v>
      </c>
      <c r="F53" s="298">
        <v>0.79944382884024001</v>
      </c>
      <c r="G53" s="298">
        <v>0.80214827733518101</v>
      </c>
      <c r="H53" s="299">
        <v>0.80496805093712398</v>
      </c>
      <c r="I53" s="299">
        <v>0.80846195665014098</v>
      </c>
      <c r="J53" s="299">
        <v>0.81144085021964096</v>
      </c>
      <c r="K53" s="298">
        <v>0.81392857567765498</v>
      </c>
      <c r="L53" s="300">
        <v>0.81679179854011197</v>
      </c>
      <c r="M53" s="300">
        <v>0.819754387228808</v>
      </c>
      <c r="N53" s="300">
        <v>0.82284629882362303</v>
      </c>
      <c r="O53" s="300">
        <v>0.82609352764166399</v>
      </c>
    </row>
    <row r="54" spans="1:15">
      <c r="A54" s="331">
        <v>404</v>
      </c>
      <c r="B54" s="45" t="s">
        <v>48</v>
      </c>
      <c r="C54" s="294">
        <v>0.75610321629082999</v>
      </c>
      <c r="D54" s="298">
        <v>0.76034448716704806</v>
      </c>
      <c r="E54" s="298">
        <v>0.76576405336259001</v>
      </c>
      <c r="F54" s="298">
        <v>0.77103150035293999</v>
      </c>
      <c r="G54" s="298">
        <v>0.77614859861775998</v>
      </c>
      <c r="H54" s="299">
        <v>0.78133175704055002</v>
      </c>
      <c r="I54" s="299">
        <v>0.78694786885516999</v>
      </c>
      <c r="J54" s="299">
        <v>0.79198867815002405</v>
      </c>
      <c r="K54" s="298">
        <v>0.79635128221891105</v>
      </c>
      <c r="L54" s="300">
        <v>0.80124477168587804</v>
      </c>
      <c r="M54" s="300">
        <v>0.80611573030775996</v>
      </c>
      <c r="N54" s="300">
        <v>0.80882515757269002</v>
      </c>
      <c r="O54" s="300">
        <v>0.80984258734540904</v>
      </c>
    </row>
    <row r="55" spans="1:15">
      <c r="A55" s="331">
        <v>405</v>
      </c>
      <c r="B55" s="45" t="s">
        <v>49</v>
      </c>
      <c r="C55" s="294">
        <v>0.76356430327615998</v>
      </c>
      <c r="D55" s="298">
        <v>0.76756623335709995</v>
      </c>
      <c r="E55" s="298">
        <v>0.77190237111346105</v>
      </c>
      <c r="F55" s="298">
        <v>0.77573447032037302</v>
      </c>
      <c r="G55" s="298">
        <v>0.77932601050599504</v>
      </c>
      <c r="H55" s="299">
        <v>0.78321541234748004</v>
      </c>
      <c r="I55" s="299">
        <v>0.78686972587652004</v>
      </c>
      <c r="J55" s="299">
        <v>0.79015060197334397</v>
      </c>
      <c r="K55" s="298">
        <v>0.79274260767563098</v>
      </c>
      <c r="L55" s="300">
        <v>0.79586808823322897</v>
      </c>
      <c r="M55" s="300">
        <v>0.79888092221777396</v>
      </c>
      <c r="N55" s="300">
        <v>0.80209333502270397</v>
      </c>
      <c r="O55" s="300">
        <v>0.80541291502810497</v>
      </c>
    </row>
    <row r="56" spans="1:15">
      <c r="A56" s="331">
        <v>406</v>
      </c>
      <c r="B56" s="45" t="s">
        <v>50</v>
      </c>
      <c r="C56" s="294">
        <v>0.77596718640607898</v>
      </c>
      <c r="D56" s="298">
        <v>0.77962191653732005</v>
      </c>
      <c r="E56" s="298">
        <v>0.78406565415088603</v>
      </c>
      <c r="F56" s="298">
        <v>0.78787341899249497</v>
      </c>
      <c r="G56" s="298">
        <v>0.79156634745066301</v>
      </c>
      <c r="H56" s="299">
        <v>0.79605273317951997</v>
      </c>
      <c r="I56" s="299">
        <v>0.801041998829636</v>
      </c>
      <c r="J56" s="299">
        <v>0.80560802718042501</v>
      </c>
      <c r="K56" s="298">
        <v>0.81001735265316599</v>
      </c>
      <c r="L56" s="300">
        <v>0.81430845831861298</v>
      </c>
      <c r="M56" s="300">
        <v>0.81873551156677005</v>
      </c>
      <c r="N56" s="300">
        <v>0.81950058936640302</v>
      </c>
      <c r="O56" s="300">
        <v>0.82048587031409803</v>
      </c>
    </row>
    <row r="57" spans="1:15">
      <c r="A57" s="331">
        <v>407</v>
      </c>
      <c r="B57" s="45" t="s">
        <v>51</v>
      </c>
      <c r="C57" s="294">
        <v>0.78233299190178596</v>
      </c>
      <c r="D57" s="298">
        <v>0.78753862124367902</v>
      </c>
      <c r="E57" s="298">
        <v>0.79328299701253502</v>
      </c>
      <c r="F57" s="298">
        <v>0.79928548805458799</v>
      </c>
      <c r="G57" s="298">
        <v>0.80499595631969201</v>
      </c>
      <c r="H57" s="299">
        <v>0.81072149394508197</v>
      </c>
      <c r="I57" s="299">
        <v>0.815307831984872</v>
      </c>
      <c r="J57" s="299">
        <v>0.81936699477297004</v>
      </c>
      <c r="K57" s="298">
        <v>0.82280590156012601</v>
      </c>
      <c r="L57" s="300">
        <v>0.82691829352313395</v>
      </c>
      <c r="M57" s="300">
        <v>0.83079187664564202</v>
      </c>
      <c r="N57" s="300">
        <v>0.83452235317357903</v>
      </c>
      <c r="O57" s="300">
        <v>0.83587677353859102</v>
      </c>
    </row>
    <row r="58" spans="1:15">
      <c r="A58" s="331">
        <v>408</v>
      </c>
      <c r="B58" s="45" t="s">
        <v>52</v>
      </c>
      <c r="C58" s="294">
        <v>0.76931687187617304</v>
      </c>
      <c r="D58" s="298">
        <v>0.77225438391970203</v>
      </c>
      <c r="E58" s="298">
        <v>0.775014141841191</v>
      </c>
      <c r="F58" s="298">
        <v>0.77741829598567502</v>
      </c>
      <c r="G58" s="298">
        <v>0.77976478376438696</v>
      </c>
      <c r="H58" s="299">
        <v>0.78263295043925296</v>
      </c>
      <c r="I58" s="299">
        <v>0.78622789714263197</v>
      </c>
      <c r="J58" s="299">
        <v>0.78979838819426196</v>
      </c>
      <c r="K58" s="298">
        <v>0.79254328915289096</v>
      </c>
      <c r="L58" s="300">
        <v>0.79564438430134798</v>
      </c>
      <c r="M58" s="300">
        <v>0.79876447437306597</v>
      </c>
      <c r="N58" s="300">
        <v>0.80195894113969401</v>
      </c>
      <c r="O58" s="300">
        <v>0.80517864208428502</v>
      </c>
    </row>
    <row r="59" spans="1:15">
      <c r="A59" s="331">
        <v>409</v>
      </c>
      <c r="B59" s="45" t="s">
        <v>53</v>
      </c>
      <c r="C59" s="294">
        <v>0.80225000402825497</v>
      </c>
      <c r="D59" s="298">
        <v>0.80392513464496296</v>
      </c>
      <c r="E59" s="298">
        <v>0.80587384741072299</v>
      </c>
      <c r="F59" s="298">
        <v>0.80782246542962699</v>
      </c>
      <c r="G59" s="298">
        <v>0.809659543823806</v>
      </c>
      <c r="H59" s="299">
        <v>0.81208333953477396</v>
      </c>
      <c r="I59" s="299">
        <v>0.81485557296682298</v>
      </c>
      <c r="J59" s="299">
        <v>0.81707180291745196</v>
      </c>
      <c r="K59" s="298">
        <v>0.81896082948802995</v>
      </c>
      <c r="L59" s="300">
        <v>0.82116271476173797</v>
      </c>
      <c r="M59" s="300">
        <v>0.82342346135298605</v>
      </c>
      <c r="N59" s="300">
        <v>0.82605891280578803</v>
      </c>
      <c r="O59" s="300">
        <v>0.82884268803087102</v>
      </c>
    </row>
    <row r="60" spans="1:15">
      <c r="A60" s="331">
        <v>410</v>
      </c>
      <c r="B60" s="45" t="s">
        <v>54</v>
      </c>
      <c r="C60" s="294">
        <v>0.59516518292623199</v>
      </c>
      <c r="D60" s="298">
        <v>0.61319842942513203</v>
      </c>
      <c r="E60" s="298">
        <v>0.62479826731294996</v>
      </c>
      <c r="F60" s="298">
        <v>0.63553689862449003</v>
      </c>
      <c r="G60" s="298">
        <v>0.64576103607968505</v>
      </c>
      <c r="H60" s="299">
        <v>0.65511435783493899</v>
      </c>
      <c r="I60" s="299">
        <v>0.66560149056799101</v>
      </c>
      <c r="J60" s="299">
        <v>0.67510086383249202</v>
      </c>
      <c r="K60" s="298">
        <v>0.68336162422220303</v>
      </c>
      <c r="L60" s="300">
        <v>0.69220154753031904</v>
      </c>
      <c r="M60" s="300">
        <v>0.70058785544733304</v>
      </c>
      <c r="N60" s="300">
        <v>0.70943239361450094</v>
      </c>
      <c r="O60" s="300">
        <v>0.71829858408983305</v>
      </c>
    </row>
    <row r="61" spans="1:15">
      <c r="A61" s="331">
        <v>501</v>
      </c>
      <c r="B61" s="45" t="s">
        <v>55</v>
      </c>
      <c r="C61" s="294">
        <v>0.69364746324328497</v>
      </c>
      <c r="D61" s="298">
        <v>0.71242329207546196</v>
      </c>
      <c r="E61" s="298">
        <v>0.71829972148940802</v>
      </c>
      <c r="F61" s="298">
        <v>0.72371802273556596</v>
      </c>
      <c r="G61" s="298">
        <v>0.72891542529770403</v>
      </c>
      <c r="H61" s="299">
        <v>0.73359338256020501</v>
      </c>
      <c r="I61" s="299">
        <v>0.73812080073700703</v>
      </c>
      <c r="J61" s="299">
        <v>0.74200422093057405</v>
      </c>
      <c r="K61" s="298">
        <v>0.74531120349208302</v>
      </c>
      <c r="L61" s="300">
        <v>0.74892054822937504</v>
      </c>
      <c r="M61" s="300">
        <v>0.75249870669895402</v>
      </c>
      <c r="N61" s="300">
        <v>0.75724860488436896</v>
      </c>
      <c r="O61" s="300">
        <v>0.762090724128486</v>
      </c>
    </row>
    <row r="62" spans="1:15">
      <c r="A62" s="331">
        <v>502</v>
      </c>
      <c r="B62" s="45" t="s">
        <v>56</v>
      </c>
      <c r="C62" s="294">
        <v>0.69532973923423802</v>
      </c>
      <c r="D62" s="298">
        <v>0.69553329843310197</v>
      </c>
      <c r="E62" s="298">
        <v>0.70181670574359201</v>
      </c>
      <c r="F62" s="298">
        <v>0.70676604113330699</v>
      </c>
      <c r="G62" s="298">
        <v>0.71153012741122901</v>
      </c>
      <c r="H62" s="299">
        <v>0.71619972539178101</v>
      </c>
      <c r="I62" s="299">
        <v>0.72089977024320995</v>
      </c>
      <c r="J62" s="299">
        <v>0.72530863658108602</v>
      </c>
      <c r="K62" s="298">
        <v>0.72911312515787297</v>
      </c>
      <c r="L62" s="300">
        <v>0.73331221208763697</v>
      </c>
      <c r="M62" s="300">
        <v>0.73741895368617605</v>
      </c>
      <c r="N62" s="300">
        <v>0.74199685843048602</v>
      </c>
      <c r="O62" s="300">
        <v>0.74689054900287899</v>
      </c>
    </row>
    <row r="63" spans="1:15">
      <c r="A63" s="331">
        <v>503</v>
      </c>
      <c r="B63" s="45" t="s">
        <v>57</v>
      </c>
      <c r="C63" s="294">
        <v>0.64403197713476601</v>
      </c>
      <c r="D63" s="298">
        <v>0.65955297221081199</v>
      </c>
      <c r="E63" s="298">
        <v>0.66097731212858701</v>
      </c>
      <c r="F63" s="298">
        <v>0.66290534590925099</v>
      </c>
      <c r="G63" s="298">
        <v>0.66485002257363301</v>
      </c>
      <c r="H63" s="299">
        <v>0.66765319573193005</v>
      </c>
      <c r="I63" s="299">
        <v>0.67147661564629602</v>
      </c>
      <c r="J63" s="299">
        <v>0.67454000321915397</v>
      </c>
      <c r="K63" s="298">
        <v>0.67725729128193102</v>
      </c>
      <c r="L63" s="300">
        <v>0.68012112136916203</v>
      </c>
      <c r="M63" s="300">
        <v>0.68302293594469798</v>
      </c>
      <c r="N63" s="300">
        <v>0.68708043257165696</v>
      </c>
      <c r="O63" s="300">
        <v>0.69135990065003305</v>
      </c>
    </row>
    <row r="64" spans="1:15">
      <c r="A64" s="331">
        <v>504</v>
      </c>
      <c r="B64" s="45" t="s">
        <v>58</v>
      </c>
      <c r="C64" s="294">
        <v>0.65463526710654696</v>
      </c>
      <c r="D64" s="298">
        <v>0.66258982246667597</v>
      </c>
      <c r="E64" s="298">
        <v>0.67143633032541095</v>
      </c>
      <c r="F64" s="298">
        <v>0.68003099706019798</v>
      </c>
      <c r="G64" s="298">
        <v>0.68840022388816502</v>
      </c>
      <c r="H64" s="299">
        <v>0.69542251983605896</v>
      </c>
      <c r="I64" s="299">
        <v>0.701973583192116</v>
      </c>
      <c r="J64" s="299">
        <v>0.70834172246582605</v>
      </c>
      <c r="K64" s="298">
        <v>0.71373189163376005</v>
      </c>
      <c r="L64" s="300">
        <v>0.71962345985346299</v>
      </c>
      <c r="M64" s="300">
        <v>0.72517092028502295</v>
      </c>
      <c r="N64" s="300">
        <v>0.73076591269959901</v>
      </c>
      <c r="O64" s="300">
        <v>0.73670982588074196</v>
      </c>
    </row>
    <row r="65" spans="1:15">
      <c r="A65" s="331">
        <v>505</v>
      </c>
      <c r="B65" s="45" t="s">
        <v>84</v>
      </c>
      <c r="C65" s="294">
        <v>0.67751311287540805</v>
      </c>
      <c r="D65" s="298">
        <v>0.68048346139882898</v>
      </c>
      <c r="E65" s="298">
        <v>0.68577048379550498</v>
      </c>
      <c r="F65" s="298">
        <v>0.69095981022748398</v>
      </c>
      <c r="G65" s="298">
        <v>0.695901874348822</v>
      </c>
      <c r="H65" s="299">
        <v>0.70054031276106998</v>
      </c>
      <c r="I65" s="299">
        <v>0.70486464248260705</v>
      </c>
      <c r="J65" s="299">
        <v>0.70887717172563103</v>
      </c>
      <c r="K65" s="298">
        <v>0.71204619021389104</v>
      </c>
      <c r="L65" s="300">
        <v>0.71578730763957299</v>
      </c>
      <c r="M65" s="300">
        <v>0.71932306242198296</v>
      </c>
      <c r="N65" s="300">
        <v>0.72473777081339197</v>
      </c>
      <c r="O65" s="300">
        <v>0.73014799303575295</v>
      </c>
    </row>
    <row r="66" spans="1:15">
      <c r="A66" s="331">
        <v>506</v>
      </c>
      <c r="B66" s="45" t="s">
        <v>60</v>
      </c>
      <c r="C66" s="294">
        <v>0.69621096663623205</v>
      </c>
      <c r="D66" s="298">
        <v>0.70424218772539804</v>
      </c>
      <c r="E66" s="298">
        <v>0.71103607850821504</v>
      </c>
      <c r="F66" s="298">
        <v>0.71803878864205595</v>
      </c>
      <c r="G66" s="298">
        <v>0.72463641879777696</v>
      </c>
      <c r="H66" s="299">
        <v>0.73217548173329405</v>
      </c>
      <c r="I66" s="299">
        <v>0.73959399614416699</v>
      </c>
      <c r="J66" s="299">
        <v>0.74658435216182495</v>
      </c>
      <c r="K66" s="298">
        <v>0.75266114531685102</v>
      </c>
      <c r="L66" s="300">
        <v>0.759276639644616</v>
      </c>
      <c r="M66" s="300">
        <v>0.76573824202806295</v>
      </c>
      <c r="N66" s="300">
        <v>0.77333594361632896</v>
      </c>
      <c r="O66" s="300">
        <v>0.776229569435952</v>
      </c>
    </row>
    <row r="67" spans="1:15">
      <c r="A67" s="331">
        <v>507</v>
      </c>
      <c r="B67" s="45" t="s">
        <v>61</v>
      </c>
      <c r="C67" s="294">
        <v>0.67672935717565796</v>
      </c>
      <c r="D67" s="298">
        <v>0.68233691028104204</v>
      </c>
      <c r="E67" s="298">
        <v>0.68943113552802004</v>
      </c>
      <c r="F67" s="298">
        <v>0.69553315264019</v>
      </c>
      <c r="G67" s="298">
        <v>0.70119512033740306</v>
      </c>
      <c r="H67" s="299">
        <v>0.70839190496930704</v>
      </c>
      <c r="I67" s="299">
        <v>0.71585638182808697</v>
      </c>
      <c r="J67" s="299">
        <v>0.72290522753243303</v>
      </c>
      <c r="K67" s="298">
        <v>0.72903659900750595</v>
      </c>
      <c r="L67" s="300">
        <v>0.73578805764758304</v>
      </c>
      <c r="M67" s="300">
        <v>0.74223741244805796</v>
      </c>
      <c r="N67" s="300">
        <v>0.74825803913406097</v>
      </c>
      <c r="O67" s="300">
        <v>0.75271424238966</v>
      </c>
    </row>
    <row r="68" spans="1:15">
      <c r="A68" s="331">
        <v>508</v>
      </c>
      <c r="B68" s="45" t="s">
        <v>62</v>
      </c>
      <c r="C68" s="294">
        <v>0.71580670818535497</v>
      </c>
      <c r="D68" s="298">
        <v>0.72361833809516396</v>
      </c>
      <c r="E68" s="298">
        <v>0.73328091349403302</v>
      </c>
      <c r="F68" s="298">
        <v>0.740927785039454</v>
      </c>
      <c r="G68" s="298">
        <v>0.74893538667193404</v>
      </c>
      <c r="H68" s="299">
        <v>0.75654554470958102</v>
      </c>
      <c r="I68" s="299">
        <v>0.76417848158656598</v>
      </c>
      <c r="J68" s="299">
        <v>0.77095657055964895</v>
      </c>
      <c r="K68" s="298">
        <v>0.77345957460701398</v>
      </c>
      <c r="L68" s="300">
        <v>0.77371718012318602</v>
      </c>
      <c r="M68" s="300">
        <v>0.77400747484559496</v>
      </c>
      <c r="N68" s="300">
        <v>0.773907046028801</v>
      </c>
      <c r="O68" s="300">
        <v>0.77388109724371701</v>
      </c>
    </row>
    <row r="69" spans="1:15">
      <c r="A69" s="331">
        <v>509</v>
      </c>
      <c r="B69" s="45" t="s">
        <v>63</v>
      </c>
      <c r="C69" s="294">
        <v>0.63777388435656102</v>
      </c>
      <c r="D69" s="298">
        <v>0.64289997782528296</v>
      </c>
      <c r="E69" s="298">
        <v>0.64662391499695804</v>
      </c>
      <c r="F69" s="298">
        <v>0.65424778077075196</v>
      </c>
      <c r="G69" s="298">
        <v>0.66125735403779495</v>
      </c>
      <c r="H69" s="299">
        <v>0.66699044508616601</v>
      </c>
      <c r="I69" s="299">
        <v>0.67290478512862395</v>
      </c>
      <c r="J69" s="299">
        <v>0.678776966589694</v>
      </c>
      <c r="K69" s="298">
        <v>0.68409783666707702</v>
      </c>
      <c r="L69" s="300">
        <v>0.68973606730556603</v>
      </c>
      <c r="M69" s="300">
        <v>0.69467662269712405</v>
      </c>
      <c r="N69" s="300">
        <v>0.69767187357083005</v>
      </c>
      <c r="O69" s="300">
        <v>0.69726259570851501</v>
      </c>
    </row>
    <row r="70" spans="1:15">
      <c r="A70" s="331">
        <v>510</v>
      </c>
      <c r="B70" s="45" t="s">
        <v>64</v>
      </c>
      <c r="C70" s="294">
        <v>0.62102068971635904</v>
      </c>
      <c r="D70" s="298">
        <v>0.62971609258703798</v>
      </c>
      <c r="E70" s="298">
        <v>0.63756208539892201</v>
      </c>
      <c r="F70" s="298">
        <v>0.64574662963585105</v>
      </c>
      <c r="G70" s="298">
        <v>0.65360561633474601</v>
      </c>
      <c r="H70" s="299">
        <v>0.66033272209106397</v>
      </c>
      <c r="I70" s="299">
        <v>0.66753730985340298</v>
      </c>
      <c r="J70" s="299">
        <v>0.67390503483356401</v>
      </c>
      <c r="K70" s="298">
        <v>0.67884543996389701</v>
      </c>
      <c r="L70" s="300">
        <v>0.68474472063898795</v>
      </c>
      <c r="M70" s="300">
        <v>0.69013738556983195</v>
      </c>
      <c r="N70" s="300">
        <v>0.69622844528681305</v>
      </c>
      <c r="O70" s="300">
        <v>0.70232080614794601</v>
      </c>
    </row>
    <row r="71" spans="1:15">
      <c r="A71" s="331">
        <v>511</v>
      </c>
      <c r="B71" s="45" t="s">
        <v>65</v>
      </c>
      <c r="C71" s="294">
        <v>0.63242667188707602</v>
      </c>
      <c r="D71" s="298">
        <v>0.64048973620326199</v>
      </c>
      <c r="E71" s="298">
        <v>0.64368529332522695</v>
      </c>
      <c r="F71" s="298">
        <v>0.65196749204812698</v>
      </c>
      <c r="G71" s="298">
        <v>0.66114869515671404</v>
      </c>
      <c r="H71" s="299">
        <v>0.66949916100286799</v>
      </c>
      <c r="I71" s="299">
        <v>0.67699026049872102</v>
      </c>
      <c r="J71" s="299">
        <v>0.68338152783530104</v>
      </c>
      <c r="K71" s="298">
        <v>0.68978857219342504</v>
      </c>
      <c r="L71" s="300">
        <v>0.69680738630889805</v>
      </c>
      <c r="M71" s="300">
        <v>0.70394894913131401</v>
      </c>
      <c r="N71" s="300">
        <v>0.70820546653540295</v>
      </c>
      <c r="O71" s="300">
        <v>0.710136095476114</v>
      </c>
    </row>
    <row r="72" spans="1:15">
      <c r="A72" s="331">
        <v>601</v>
      </c>
      <c r="B72" s="45" t="s">
        <v>66</v>
      </c>
      <c r="C72" s="294">
        <v>0.67998661144208605</v>
      </c>
      <c r="D72" s="298">
        <v>0.69221222560207396</v>
      </c>
      <c r="E72" s="298">
        <v>0.69773428913711999</v>
      </c>
      <c r="F72" s="298">
        <v>0.70311550852882998</v>
      </c>
      <c r="G72" s="298">
        <v>0.708197191000002</v>
      </c>
      <c r="H72" s="299">
        <v>0.71436991494831203</v>
      </c>
      <c r="I72" s="299">
        <v>0.72024049737012197</v>
      </c>
      <c r="J72" s="299">
        <v>0.72565607912242602</v>
      </c>
      <c r="K72" s="298">
        <v>0.730411670541118</v>
      </c>
      <c r="L72" s="300">
        <v>0.73549820972261104</v>
      </c>
      <c r="M72" s="300">
        <v>0.740501554148288</v>
      </c>
      <c r="N72" s="300">
        <v>0.74537478551302405</v>
      </c>
      <c r="O72" s="300">
        <v>0.75067339261164701</v>
      </c>
    </row>
    <row r="73" spans="1:15">
      <c r="A73" s="331">
        <v>602</v>
      </c>
      <c r="B73" s="45" t="s">
        <v>67</v>
      </c>
      <c r="C73" s="294">
        <v>0.71186360393052905</v>
      </c>
      <c r="D73" s="298">
        <v>0.71471074675449198</v>
      </c>
      <c r="E73" s="298">
        <v>0.71933806742982698</v>
      </c>
      <c r="F73" s="298">
        <v>0.72290892656037598</v>
      </c>
      <c r="G73" s="298">
        <v>0.72650558130685505</v>
      </c>
      <c r="H73" s="299">
        <v>0.730781020257666</v>
      </c>
      <c r="I73" s="299">
        <v>0.73662277178394697</v>
      </c>
      <c r="J73" s="299">
        <v>0.74204644802215203</v>
      </c>
      <c r="K73" s="298">
        <v>0.74659941022189102</v>
      </c>
      <c r="L73" s="300">
        <v>0.75179823807277701</v>
      </c>
      <c r="M73" s="300">
        <v>0.75655752449469205</v>
      </c>
      <c r="N73" s="300">
        <v>0.76197616774431998</v>
      </c>
      <c r="O73" s="300">
        <v>0.76772331142274697</v>
      </c>
    </row>
    <row r="74" spans="1:15">
      <c r="A74" s="331">
        <v>603</v>
      </c>
      <c r="B74" s="45" t="s">
        <v>68</v>
      </c>
      <c r="C74" s="294">
        <v>0.59352425389900898</v>
      </c>
      <c r="D74" s="298">
        <v>0.60327608728527005</v>
      </c>
      <c r="E74" s="298">
        <v>0.61422826616805404</v>
      </c>
      <c r="F74" s="298">
        <v>0.62270750841510902</v>
      </c>
      <c r="G74" s="298">
        <v>0.63084348568063497</v>
      </c>
      <c r="H74" s="299">
        <v>0.63982231063130701</v>
      </c>
      <c r="I74" s="299">
        <v>0.64930157609732198</v>
      </c>
      <c r="J74" s="299">
        <v>0.65788996498856001</v>
      </c>
      <c r="K74" s="298">
        <v>0.66550028161730002</v>
      </c>
      <c r="L74" s="300">
        <v>0.67351644617934003</v>
      </c>
      <c r="M74" s="300">
        <v>0.681248774435115</v>
      </c>
      <c r="N74" s="300">
        <v>0.68811727480930596</v>
      </c>
      <c r="O74" s="300">
        <v>0.69501100070325605</v>
      </c>
    </row>
    <row r="75" spans="1:15">
      <c r="A75" s="331">
        <v>604</v>
      </c>
      <c r="B75" s="45" t="s">
        <v>69</v>
      </c>
      <c r="C75" s="294">
        <v>0.70151335216426303</v>
      </c>
      <c r="D75" s="298">
        <v>0.70480925282483498</v>
      </c>
      <c r="E75" s="298">
        <v>0.71266589026778104</v>
      </c>
      <c r="F75" s="298">
        <v>0.72064360587897602</v>
      </c>
      <c r="G75" s="298">
        <v>0.72904110286493695</v>
      </c>
      <c r="H75" s="299">
        <v>0.73579184009318199</v>
      </c>
      <c r="I75" s="299">
        <v>0.74130147193389195</v>
      </c>
      <c r="J75" s="299">
        <v>0.74655593275269205</v>
      </c>
      <c r="K75" s="298">
        <v>0.75133076283309697</v>
      </c>
      <c r="L75" s="300">
        <v>0.75592343654063499</v>
      </c>
      <c r="M75" s="300">
        <v>0.76104595820927601</v>
      </c>
      <c r="N75" s="300">
        <v>0.76728540818355395</v>
      </c>
      <c r="O75" s="300">
        <v>0.76898194676154397</v>
      </c>
    </row>
    <row r="76" spans="1:15">
      <c r="A76" s="331">
        <v>605</v>
      </c>
      <c r="B76" s="45" t="s">
        <v>70</v>
      </c>
      <c r="C76" s="294">
        <v>0.61881920725869799</v>
      </c>
      <c r="D76" s="298">
        <v>0.62419019557156896</v>
      </c>
      <c r="E76" s="298">
        <v>0.63089548729165301</v>
      </c>
      <c r="F76" s="298">
        <v>0.63501789634786898</v>
      </c>
      <c r="G76" s="298">
        <v>0.63851529419320396</v>
      </c>
      <c r="H76" s="299">
        <v>0.64201976688717899</v>
      </c>
      <c r="I76" s="299">
        <v>0.64625555937796597</v>
      </c>
      <c r="J76" s="299">
        <v>0.64995614652075995</v>
      </c>
      <c r="K76" s="298">
        <v>0.65310338480187902</v>
      </c>
      <c r="L76" s="300">
        <v>0.65637847467441701</v>
      </c>
      <c r="M76" s="298">
        <v>0.65970160638158304</v>
      </c>
      <c r="N76" s="298">
        <v>0.66419694380765804</v>
      </c>
      <c r="O76" s="298">
        <v>0.66851473951248397</v>
      </c>
    </row>
    <row r="77" spans="1:15">
      <c r="A77" s="331">
        <v>606</v>
      </c>
      <c r="B77" s="45" t="s">
        <v>71</v>
      </c>
      <c r="C77" s="294">
        <v>0.65545635544065295</v>
      </c>
      <c r="D77" s="298">
        <v>0.66197979072975599</v>
      </c>
      <c r="E77" s="298">
        <v>0.66954373838808601</v>
      </c>
      <c r="F77" s="298">
        <v>0.67693771825872895</v>
      </c>
      <c r="G77" s="298">
        <v>0.68389614058816095</v>
      </c>
      <c r="H77" s="299">
        <v>0.69007175146066801</v>
      </c>
      <c r="I77" s="299">
        <v>0.69670666243803603</v>
      </c>
      <c r="J77" s="299">
        <v>0.70283340803369498</v>
      </c>
      <c r="K77" s="298">
        <v>0.70841656086684202</v>
      </c>
      <c r="L77" s="300">
        <v>0.71414858545701199</v>
      </c>
      <c r="M77" s="298">
        <v>0.71974312331243695</v>
      </c>
      <c r="N77" s="298">
        <v>0.72559526481575298</v>
      </c>
      <c r="O77" s="298">
        <v>0.73180929666043404</v>
      </c>
    </row>
    <row r="78" spans="1:15">
      <c r="A78" s="331">
        <v>607</v>
      </c>
      <c r="B78" s="45" t="s">
        <v>72</v>
      </c>
      <c r="C78" s="294">
        <v>0.63624512400901201</v>
      </c>
      <c r="D78" s="298">
        <v>0.642715103265461</v>
      </c>
      <c r="E78" s="298">
        <v>0.65111084980894296</v>
      </c>
      <c r="F78" s="298">
        <v>0.65733849168240099</v>
      </c>
      <c r="G78" s="298">
        <v>0.66313090351793802</v>
      </c>
      <c r="H78" s="299">
        <v>0.66869291944309805</v>
      </c>
      <c r="I78" s="299">
        <v>0.67428539936803</v>
      </c>
      <c r="J78" s="299">
        <v>0.679271070882418</v>
      </c>
      <c r="K78" s="298">
        <v>0.68346788161139904</v>
      </c>
      <c r="L78" s="300">
        <v>0.68800877699392704</v>
      </c>
      <c r="M78" s="298">
        <v>0.69263515249666996</v>
      </c>
      <c r="N78" s="298">
        <v>0.69737663404734296</v>
      </c>
      <c r="O78" s="298">
        <v>0.699411803791399</v>
      </c>
    </row>
    <row r="79" spans="1:15">
      <c r="A79" s="331">
        <v>608</v>
      </c>
      <c r="B79" s="45" t="s">
        <v>73</v>
      </c>
      <c r="C79" s="294">
        <v>0.600205493636631</v>
      </c>
      <c r="D79" s="298">
        <v>0.62958036672350903</v>
      </c>
      <c r="E79" s="298">
        <v>0.63938406047632901</v>
      </c>
      <c r="F79" s="298">
        <v>0.64816644351933705</v>
      </c>
      <c r="G79" s="298">
        <v>0.65672881594066601</v>
      </c>
      <c r="H79" s="299">
        <v>0.66509539859396705</v>
      </c>
      <c r="I79" s="299">
        <v>0.67271455534608804</v>
      </c>
      <c r="J79" s="299">
        <v>0.67942827371966596</v>
      </c>
      <c r="K79" s="298">
        <v>0.68522077569603201</v>
      </c>
      <c r="L79" s="300">
        <v>0.69162915561969496</v>
      </c>
      <c r="M79" s="298">
        <v>0.69764263228619605</v>
      </c>
      <c r="N79" s="298">
        <v>0.70184339129309903</v>
      </c>
      <c r="O79" s="298">
        <v>0.70500112611346</v>
      </c>
    </row>
    <row r="80" spans="1:15">
      <c r="A80" s="331">
        <v>609</v>
      </c>
      <c r="B80" s="45" t="s">
        <v>74</v>
      </c>
      <c r="C80" s="294">
        <v>0.62348486528176805</v>
      </c>
      <c r="D80" s="298">
        <v>0.63483333414785004</v>
      </c>
      <c r="E80" s="298">
        <v>0.64562561115399197</v>
      </c>
      <c r="F80" s="298">
        <v>0.656209549692512</v>
      </c>
      <c r="G80" s="298">
        <v>0.66650147646174096</v>
      </c>
      <c r="H80" s="299">
        <v>0.67523930899345697</v>
      </c>
      <c r="I80" s="299">
        <v>0.68367497995109905</v>
      </c>
      <c r="J80" s="299">
        <v>0.691360824031233</v>
      </c>
      <c r="K80" s="298">
        <v>0.69858386076461898</v>
      </c>
      <c r="L80" s="300">
        <v>0.70581359677817501</v>
      </c>
      <c r="M80" s="298">
        <v>0.71290974977826904</v>
      </c>
      <c r="N80" s="298">
        <v>0.72093287359729996</v>
      </c>
      <c r="O80" s="298">
        <v>0.72890101049211398</v>
      </c>
    </row>
    <row r="81" spans="1:15">
      <c r="A81" s="331">
        <v>610</v>
      </c>
      <c r="B81" s="45" t="s">
        <v>75</v>
      </c>
      <c r="C81" s="294">
        <v>0.67000872178188298</v>
      </c>
      <c r="D81" s="298">
        <v>0.67546905213395103</v>
      </c>
      <c r="E81" s="298">
        <v>0.68297340016809305</v>
      </c>
      <c r="F81" s="298">
        <v>0.68847723693234297</v>
      </c>
      <c r="G81" s="298">
        <v>0.69363643584437495</v>
      </c>
      <c r="H81" s="299">
        <v>0.69853829997567496</v>
      </c>
      <c r="I81" s="299">
        <v>0.70314661127267297</v>
      </c>
      <c r="J81" s="299">
        <v>0.707341553973176</v>
      </c>
      <c r="K81" s="298">
        <v>0.71066332897830597</v>
      </c>
      <c r="L81" s="300">
        <v>0.71445179894681998</v>
      </c>
      <c r="M81" s="298">
        <v>0.71820391516150295</v>
      </c>
      <c r="N81" s="298">
        <v>0.72204767154660299</v>
      </c>
      <c r="O81" s="298">
        <v>0.72627980540066905</v>
      </c>
    </row>
    <row r="82" spans="1:15">
      <c r="A82" s="331">
        <v>611</v>
      </c>
      <c r="B82" s="45" t="s">
        <v>76</v>
      </c>
      <c r="C82" s="294">
        <v>0.64725641940759904</v>
      </c>
      <c r="D82" s="298">
        <v>0.65336016990163204</v>
      </c>
      <c r="E82" s="298">
        <v>0.66004954601716104</v>
      </c>
      <c r="F82" s="298">
        <v>0.66598597926115599</v>
      </c>
      <c r="G82" s="298">
        <v>0.67222104204685296</v>
      </c>
      <c r="H82" s="299">
        <v>0.67772021838457097</v>
      </c>
      <c r="I82" s="299">
        <v>0.68724115869442703</v>
      </c>
      <c r="J82" s="299">
        <v>0.69621470576887501</v>
      </c>
      <c r="K82" s="298">
        <v>0.70428811622811305</v>
      </c>
      <c r="L82" s="298">
        <v>0.71268672426531898</v>
      </c>
      <c r="M82" s="298">
        <v>0.72101765760879999</v>
      </c>
      <c r="N82" s="298">
        <v>0.73238799098864804</v>
      </c>
      <c r="O82" s="298">
        <v>0.74158194310236403</v>
      </c>
    </row>
    <row r="83" spans="1:15">
      <c r="A83" s="331">
        <v>612</v>
      </c>
      <c r="B83" s="45" t="s">
        <v>103</v>
      </c>
      <c r="C83" s="294" t="s">
        <v>349</v>
      </c>
      <c r="D83" s="294" t="s">
        <v>349</v>
      </c>
      <c r="E83" s="294" t="s">
        <v>349</v>
      </c>
      <c r="F83" s="294" t="s">
        <v>349</v>
      </c>
      <c r="G83" s="294" t="s">
        <v>349</v>
      </c>
      <c r="H83" s="294" t="s">
        <v>349</v>
      </c>
      <c r="I83" s="294" t="s">
        <v>349</v>
      </c>
      <c r="J83" s="294" t="s">
        <v>349</v>
      </c>
      <c r="K83" s="294" t="s">
        <v>349</v>
      </c>
      <c r="L83" s="294" t="s">
        <v>349</v>
      </c>
      <c r="M83" s="294" t="s">
        <v>349</v>
      </c>
      <c r="N83" s="294" t="s">
        <v>349</v>
      </c>
      <c r="O83" s="298">
        <v>0.76121048027027505</v>
      </c>
    </row>
    <row r="84" spans="1:15">
      <c r="A84" s="331">
        <v>613</v>
      </c>
      <c r="B84" s="45" t="s">
        <v>115</v>
      </c>
      <c r="C84" s="294" t="s">
        <v>349</v>
      </c>
      <c r="D84" s="294" t="s">
        <v>349</v>
      </c>
      <c r="E84" s="294" t="s">
        <v>349</v>
      </c>
      <c r="F84" s="294" t="s">
        <v>349</v>
      </c>
      <c r="G84" s="294" t="s">
        <v>349</v>
      </c>
      <c r="H84" s="294" t="s">
        <v>349</v>
      </c>
      <c r="I84" s="294" t="s">
        <v>349</v>
      </c>
      <c r="J84" s="294" t="s">
        <v>349</v>
      </c>
      <c r="K84" s="294" t="s">
        <v>349</v>
      </c>
      <c r="L84" s="294" t="s">
        <v>349</v>
      </c>
      <c r="M84" s="294" t="s">
        <v>349</v>
      </c>
      <c r="N84" s="294" t="s">
        <v>349</v>
      </c>
      <c r="O84" s="298">
        <v>0.72235151038078904</v>
      </c>
    </row>
    <row r="85" spans="1:15">
      <c r="A85" s="331">
        <v>701</v>
      </c>
      <c r="B85" s="45" t="s">
        <v>77</v>
      </c>
      <c r="C85" s="294">
        <v>0.68033442390494803</v>
      </c>
      <c r="D85" s="298">
        <v>0.68614394072743501</v>
      </c>
      <c r="E85" s="298">
        <v>0.69254507954762201</v>
      </c>
      <c r="F85" s="298">
        <v>0.69744571781021802</v>
      </c>
      <c r="G85" s="298">
        <v>0.70214844394446396</v>
      </c>
      <c r="H85" s="299">
        <v>0.70757968237215596</v>
      </c>
      <c r="I85" s="299">
        <v>0.71264848810204195</v>
      </c>
      <c r="J85" s="299">
        <v>0.71703635377494201</v>
      </c>
      <c r="K85" s="298">
        <v>0.72068666454994201</v>
      </c>
      <c r="L85" s="298">
        <v>0.72465706507671701</v>
      </c>
      <c r="M85" s="298">
        <v>0.72850343910721205</v>
      </c>
      <c r="N85" s="298">
        <v>0.73211648964655296</v>
      </c>
      <c r="O85" s="298">
        <v>0.73598599730677206</v>
      </c>
    </row>
    <row r="86" spans="1:15">
      <c r="A86" s="331">
        <v>702</v>
      </c>
      <c r="B86" s="45" t="s">
        <v>78</v>
      </c>
      <c r="C86" s="294">
        <v>0.64499039182231999</v>
      </c>
      <c r="D86" s="298">
        <v>0.660730909025812</v>
      </c>
      <c r="E86" s="298">
        <v>0.66945158283276496</v>
      </c>
      <c r="F86" s="298">
        <v>0.67713477008357104</v>
      </c>
      <c r="G86" s="298">
        <v>0.68459628974242004</v>
      </c>
      <c r="H86" s="299">
        <v>0.69178989511161404</v>
      </c>
      <c r="I86" s="299">
        <v>0.69861743963231404</v>
      </c>
      <c r="J86" s="299">
        <v>0.70495049722527903</v>
      </c>
      <c r="K86" s="300">
        <v>0.71048373668634401</v>
      </c>
      <c r="L86" s="300">
        <v>0.71642022298213903</v>
      </c>
      <c r="M86" s="298">
        <v>0.72222283782193497</v>
      </c>
      <c r="N86" s="298">
        <v>0.72868157910795095</v>
      </c>
      <c r="O86" s="298">
        <v>0.73520722628014801</v>
      </c>
    </row>
    <row r="87" spans="1:15">
      <c r="A87" s="331">
        <v>703</v>
      </c>
      <c r="B87" s="45" t="s">
        <v>79</v>
      </c>
      <c r="C87" s="294">
        <v>0.63399415615476395</v>
      </c>
      <c r="D87" s="298">
        <v>0.64190388449955404</v>
      </c>
      <c r="E87" s="298">
        <v>0.65122674151535398</v>
      </c>
      <c r="F87" s="298">
        <v>0.65951967490595398</v>
      </c>
      <c r="G87" s="298">
        <v>0.66730466028825897</v>
      </c>
      <c r="H87" s="299">
        <v>0.67558727837508503</v>
      </c>
      <c r="I87" s="299">
        <v>0.68272891667038205</v>
      </c>
      <c r="J87" s="299">
        <v>0.68926328815581195</v>
      </c>
      <c r="K87" s="300">
        <v>0.69484964965985296</v>
      </c>
      <c r="L87" s="300">
        <v>0.70102811967865697</v>
      </c>
      <c r="M87" s="298">
        <v>0.707059042067126</v>
      </c>
      <c r="N87" s="298">
        <v>0.71306575721573895</v>
      </c>
      <c r="O87" s="298">
        <v>0.71923453381673996</v>
      </c>
    </row>
    <row r="88" spans="1:15">
      <c r="A88" s="331">
        <v>704</v>
      </c>
      <c r="B88" s="45" t="s">
        <v>80</v>
      </c>
      <c r="C88" s="294">
        <v>0.55906968217754804</v>
      </c>
      <c r="D88" s="298">
        <v>0.56575902614353302</v>
      </c>
      <c r="E88" s="298">
        <v>0.57721058024751104</v>
      </c>
      <c r="F88" s="298">
        <v>0.58653036993117202</v>
      </c>
      <c r="G88" s="298">
        <v>0.59539064051778101</v>
      </c>
      <c r="H88" s="299">
        <v>0.60417386970445697</v>
      </c>
      <c r="I88" s="299">
        <v>0.61280888418310997</v>
      </c>
      <c r="J88" s="299">
        <v>0.62053106766816002</v>
      </c>
      <c r="K88" s="298">
        <v>0.62694813390829296</v>
      </c>
      <c r="L88" s="298">
        <v>0.63402792944109498</v>
      </c>
      <c r="M88" s="298">
        <v>0.64068781642254602</v>
      </c>
      <c r="N88" s="298">
        <v>0.64802141149298698</v>
      </c>
      <c r="O88" s="298">
        <v>0.65552530253084995</v>
      </c>
    </row>
    <row r="89" spans="1:15">
      <c r="A89" s="331">
        <v>705</v>
      </c>
      <c r="B89" s="45" t="s">
        <v>81</v>
      </c>
      <c r="C89" s="294">
        <v>0.57534541381654702</v>
      </c>
      <c r="D89" s="298">
        <v>0.583237580092129</v>
      </c>
      <c r="E89" s="298">
        <v>0.59235951131576203</v>
      </c>
      <c r="F89" s="298">
        <v>0.60120888816023799</v>
      </c>
      <c r="G89" s="298">
        <v>0.60991520628624296</v>
      </c>
      <c r="H89" s="299">
        <v>0.61801990225077097</v>
      </c>
      <c r="I89" s="299">
        <v>0.62615374079183905</v>
      </c>
      <c r="J89" s="299">
        <v>0.63362183367228697</v>
      </c>
      <c r="K89" s="298">
        <v>0.63997373359374299</v>
      </c>
      <c r="L89" s="298">
        <v>0.646900634078033</v>
      </c>
      <c r="M89" s="298">
        <v>0.653395175250849</v>
      </c>
      <c r="N89" s="298">
        <v>0.65909142198806803</v>
      </c>
      <c r="O89" s="298">
        <v>0.665002218114493</v>
      </c>
    </row>
    <row r="90" spans="1:15">
      <c r="A90" s="331">
        <v>706</v>
      </c>
      <c r="B90" s="45" t="s">
        <v>82</v>
      </c>
      <c r="C90" s="294">
        <v>0.63251341435633901</v>
      </c>
      <c r="D90" s="298">
        <v>0.64116176469887298</v>
      </c>
      <c r="E90" s="298">
        <v>0.65077545572128104</v>
      </c>
      <c r="F90" s="298">
        <v>0.65838512883241296</v>
      </c>
      <c r="G90" s="298">
        <v>0.66588335788467901</v>
      </c>
      <c r="H90" s="299">
        <v>0.67418771618732398</v>
      </c>
      <c r="I90" s="299">
        <v>0.68220777752300799</v>
      </c>
      <c r="J90" s="299">
        <v>0.68936240934041804</v>
      </c>
      <c r="K90" s="298">
        <v>0.69572204288095896</v>
      </c>
      <c r="L90" s="300">
        <v>0.70263842742045701</v>
      </c>
      <c r="M90" s="298">
        <v>0.70921038835925199</v>
      </c>
      <c r="N90" s="298">
        <v>0.715763851658198</v>
      </c>
      <c r="O90" s="298">
        <v>0.72248222267703499</v>
      </c>
    </row>
    <row r="91" spans="1:15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</row>
    <row r="93" spans="1:15" ht="12.75" customHeight="1">
      <c r="B93" s="518" t="s">
        <v>597</v>
      </c>
      <c r="C93" s="518"/>
      <c r="D93" s="518"/>
      <c r="E93" s="518"/>
      <c r="F93" s="518"/>
      <c r="G93" s="518"/>
      <c r="H93" s="518"/>
      <c r="I93" s="518"/>
      <c r="J93" s="518"/>
      <c r="K93" s="335"/>
      <c r="L93" s="335"/>
      <c r="M93" s="335"/>
      <c r="N93" s="335"/>
      <c r="O93" s="335"/>
    </row>
    <row r="94" spans="1:15">
      <c r="B94" s="518"/>
      <c r="C94" s="518"/>
      <c r="D94" s="518"/>
      <c r="E94" s="518"/>
      <c r="F94" s="518"/>
      <c r="G94" s="518"/>
      <c r="H94" s="518"/>
      <c r="I94" s="518"/>
      <c r="J94" s="518"/>
      <c r="K94" s="335"/>
      <c r="L94" s="335"/>
      <c r="M94" s="335"/>
      <c r="N94" s="335"/>
      <c r="O94" s="335"/>
    </row>
  </sheetData>
  <mergeCells count="2">
    <mergeCell ref="B93:J94"/>
    <mergeCell ref="A2:B2"/>
  </mergeCells>
  <hyperlinks>
    <hyperlink ref="A1" location="'ODS 4'!A1" display="ODS 4" xr:uid="{00000000-0004-0000-2100-000000000000}"/>
  </hyperlinks>
  <pageMargins left="0.7" right="0.7" top="0.75" bottom="0.75" header="0.3" footer="0.3"/>
  <pageSetup scale="38"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C00000"/>
  </sheetPr>
  <dimension ref="A1:Z94"/>
  <sheetViews>
    <sheetView zoomScale="80" zoomScaleNormal="80" workbookViewId="0">
      <selection activeCell="B93" sqref="B93:I93"/>
    </sheetView>
  </sheetViews>
  <sheetFormatPr baseColWidth="10" defaultColWidth="11.44140625" defaultRowHeight="13.2"/>
  <cols>
    <col min="1" max="1" width="11.44140625" style="48"/>
    <col min="2" max="2" width="20.33203125" style="34" customWidth="1"/>
    <col min="3" max="16384" width="11.44140625" style="48"/>
  </cols>
  <sheetData>
    <row r="1" spans="1:26" ht="13.8" thickBot="1">
      <c r="A1" s="170" t="s">
        <v>269</v>
      </c>
      <c r="B1" s="163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 spans="1:26">
      <c r="A2" s="491" t="s">
        <v>226</v>
      </c>
      <c r="B2" s="492"/>
      <c r="C2" s="492"/>
      <c r="D2" s="145"/>
      <c r="E2" s="146"/>
      <c r="F2" s="146"/>
      <c r="G2" s="146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spans="1:26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6">
      <c r="A4" s="145"/>
      <c r="B4" s="149" t="s">
        <v>1068</v>
      </c>
      <c r="C4" s="149"/>
      <c r="D4" s="149"/>
      <c r="E4" s="146"/>
      <c r="F4" s="146"/>
      <c r="G4" s="146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</row>
    <row r="5" spans="1:26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6" ht="14.25" customHeight="1">
      <c r="A6" s="519" t="s">
        <v>1161</v>
      </c>
      <c r="B6" s="484" t="s">
        <v>0</v>
      </c>
      <c r="C6" s="428" t="s">
        <v>125</v>
      </c>
      <c r="D6" s="429"/>
      <c r="E6" s="429"/>
      <c r="F6" s="429"/>
      <c r="G6" s="429"/>
      <c r="H6" s="429"/>
      <c r="I6" s="429"/>
      <c r="J6" s="430"/>
      <c r="K6" s="432" t="s">
        <v>126</v>
      </c>
      <c r="L6" s="433"/>
      <c r="M6" s="433"/>
      <c r="N6" s="433"/>
      <c r="O6" s="433"/>
      <c r="P6" s="433"/>
      <c r="Q6" s="433"/>
      <c r="R6" s="434"/>
      <c r="S6" s="488" t="s">
        <v>127</v>
      </c>
      <c r="T6" s="489"/>
      <c r="U6" s="489"/>
      <c r="V6" s="489"/>
      <c r="W6" s="489"/>
      <c r="X6" s="489"/>
      <c r="Y6" s="489"/>
      <c r="Z6" s="489"/>
    </row>
    <row r="7" spans="1:26" ht="13.8" thickBot="1">
      <c r="A7" s="520"/>
      <c r="B7" s="484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26">
        <v>2022</v>
      </c>
      <c r="I7" s="26">
        <v>2023</v>
      </c>
      <c r="J7" s="26">
        <v>2024</v>
      </c>
      <c r="K7" s="35" t="s">
        <v>105</v>
      </c>
      <c r="L7" s="35" t="s">
        <v>106</v>
      </c>
      <c r="M7" s="35" t="s">
        <v>107</v>
      </c>
      <c r="N7" s="35" t="s">
        <v>108</v>
      </c>
      <c r="O7" s="35">
        <v>2021</v>
      </c>
      <c r="P7" s="35">
        <v>2022</v>
      </c>
      <c r="Q7" s="35">
        <v>2023</v>
      </c>
      <c r="R7" s="35">
        <v>2024</v>
      </c>
      <c r="S7" s="30" t="s">
        <v>105</v>
      </c>
      <c r="T7" s="30" t="s">
        <v>106</v>
      </c>
      <c r="U7" s="30" t="s">
        <v>107</v>
      </c>
      <c r="V7" s="30" t="s">
        <v>108</v>
      </c>
      <c r="W7" s="30" t="s">
        <v>109</v>
      </c>
      <c r="X7" s="30" t="s">
        <v>110</v>
      </c>
      <c r="Y7" s="30" t="s">
        <v>1027</v>
      </c>
      <c r="Z7" s="30" t="s">
        <v>1028</v>
      </c>
    </row>
    <row r="8" spans="1:26">
      <c r="A8" s="331">
        <v>101</v>
      </c>
      <c r="B8" s="44" t="s">
        <v>1</v>
      </c>
      <c r="C8" s="37">
        <v>23214</v>
      </c>
      <c r="D8" s="38">
        <v>23464</v>
      </c>
      <c r="E8" s="38">
        <v>24192</v>
      </c>
      <c r="F8" s="38">
        <v>23906</v>
      </c>
      <c r="G8" s="38">
        <v>23027</v>
      </c>
      <c r="H8" s="39">
        <v>22277</v>
      </c>
      <c r="I8" s="267">
        <v>21770</v>
      </c>
      <c r="J8" s="267">
        <v>21058</v>
      </c>
      <c r="K8" s="42">
        <v>23031</v>
      </c>
      <c r="L8" s="42">
        <v>23422</v>
      </c>
      <c r="M8" s="42">
        <v>24530</v>
      </c>
      <c r="N8" s="42">
        <v>24063</v>
      </c>
      <c r="O8" s="42">
        <v>23058</v>
      </c>
      <c r="P8" s="42">
        <v>22425</v>
      </c>
      <c r="Q8" s="42">
        <v>21757</v>
      </c>
      <c r="R8" s="42">
        <v>20787</v>
      </c>
      <c r="S8" s="31">
        <f t="shared" ref="S8:X8" si="0">(K8/C8)*100</f>
        <v>99.21168260532437</v>
      </c>
      <c r="T8" s="31">
        <f t="shared" si="0"/>
        <v>99.821002386634845</v>
      </c>
      <c r="U8" s="31">
        <f t="shared" si="0"/>
        <v>101.39715608465609</v>
      </c>
      <c r="V8" s="31">
        <f t="shared" si="0"/>
        <v>100.65673889400151</v>
      </c>
      <c r="W8" s="31">
        <f t="shared" si="0"/>
        <v>100.13462457115561</v>
      </c>
      <c r="X8" s="31">
        <f t="shared" si="0"/>
        <v>100.66436234681511</v>
      </c>
      <c r="Y8" s="31">
        <v>99.940284795590259</v>
      </c>
      <c r="Z8" s="31">
        <v>98.713078165067898</v>
      </c>
    </row>
    <row r="9" spans="1:26">
      <c r="A9" s="331">
        <v>102</v>
      </c>
      <c r="B9" s="45" t="s">
        <v>2</v>
      </c>
      <c r="C9" s="41">
        <v>3778</v>
      </c>
      <c r="D9" s="42">
        <v>3792</v>
      </c>
      <c r="E9" s="42">
        <v>3954</v>
      </c>
      <c r="F9" s="42">
        <v>4029</v>
      </c>
      <c r="G9" s="42">
        <v>3816</v>
      </c>
      <c r="H9" s="43">
        <v>3700</v>
      </c>
      <c r="I9" s="43">
        <v>3624</v>
      </c>
      <c r="J9" s="43">
        <v>3578</v>
      </c>
      <c r="K9" s="42">
        <v>3805</v>
      </c>
      <c r="L9" s="42">
        <v>3703</v>
      </c>
      <c r="M9" s="42">
        <v>3879</v>
      </c>
      <c r="N9" s="42">
        <v>4080</v>
      </c>
      <c r="O9" s="42">
        <v>3885</v>
      </c>
      <c r="P9" s="42">
        <v>3724</v>
      </c>
      <c r="Q9" s="42">
        <v>3595</v>
      </c>
      <c r="R9" s="42">
        <v>3563</v>
      </c>
      <c r="S9" s="31">
        <f t="shared" ref="S9:S72" si="1">(K9/C9)*100</f>
        <v>100.71466384330334</v>
      </c>
      <c r="T9" s="31">
        <f t="shared" ref="T9:T23" si="2">(L9/D9)*100</f>
        <v>97.652953586497887</v>
      </c>
      <c r="U9" s="31">
        <f t="shared" ref="U9:U23" si="3">(M9/E9)*100</f>
        <v>98.103186646433997</v>
      </c>
      <c r="V9" s="31">
        <f t="shared" ref="V9:V23" si="4">(N9/F9)*100</f>
        <v>101.26582278481013</v>
      </c>
      <c r="W9" s="31">
        <f t="shared" ref="W9:W23" si="5">(O9/G9)*100</f>
        <v>101.80817610062893</v>
      </c>
      <c r="X9" s="31">
        <f t="shared" ref="X9:X23" si="6">(P9/H9)*100</f>
        <v>100.64864864864865</v>
      </c>
      <c r="Y9" s="31">
        <v>99.199779249448127</v>
      </c>
      <c r="Z9" s="31">
        <v>99.580771380659584</v>
      </c>
    </row>
    <row r="10" spans="1:26">
      <c r="A10" s="331">
        <v>103</v>
      </c>
      <c r="B10" s="45" t="s">
        <v>3</v>
      </c>
      <c r="C10" s="41">
        <v>16719</v>
      </c>
      <c r="D10" s="42">
        <v>16963</v>
      </c>
      <c r="E10" s="42">
        <v>17419</v>
      </c>
      <c r="F10" s="42">
        <v>17257</v>
      </c>
      <c r="G10" s="42">
        <v>16924</v>
      </c>
      <c r="H10" s="43">
        <v>16349</v>
      </c>
      <c r="I10" s="43">
        <v>16119</v>
      </c>
      <c r="J10" s="43">
        <v>15475</v>
      </c>
      <c r="K10" s="42">
        <v>16830</v>
      </c>
      <c r="L10" s="42">
        <v>17272</v>
      </c>
      <c r="M10" s="42">
        <v>18173</v>
      </c>
      <c r="N10" s="42">
        <v>17716</v>
      </c>
      <c r="O10" s="42">
        <v>16730</v>
      </c>
      <c r="P10" s="42">
        <v>16953</v>
      </c>
      <c r="Q10" s="42">
        <v>16134</v>
      </c>
      <c r="R10" s="42">
        <v>14948</v>
      </c>
      <c r="S10" s="31">
        <f t="shared" si="1"/>
        <v>100.66391530593934</v>
      </c>
      <c r="T10" s="31">
        <f t="shared" si="2"/>
        <v>101.82161174320581</v>
      </c>
      <c r="U10" s="31">
        <f t="shared" si="3"/>
        <v>104.32860669384006</v>
      </c>
      <c r="V10" s="31">
        <f t="shared" si="4"/>
        <v>102.65979023005158</v>
      </c>
      <c r="W10" s="31">
        <f t="shared" si="5"/>
        <v>98.853698889151502</v>
      </c>
      <c r="X10" s="31">
        <f t="shared" si="6"/>
        <v>103.69441556058474</v>
      </c>
      <c r="Y10" s="31">
        <v>100.0930578820026</v>
      </c>
      <c r="Z10" s="31">
        <v>96.594507269789986</v>
      </c>
    </row>
    <row r="11" spans="1:26">
      <c r="A11" s="331">
        <v>104</v>
      </c>
      <c r="B11" s="45" t="s">
        <v>4</v>
      </c>
      <c r="C11" s="41">
        <v>2807</v>
      </c>
      <c r="D11" s="42">
        <v>2888</v>
      </c>
      <c r="E11" s="42">
        <v>2884</v>
      </c>
      <c r="F11" s="42">
        <v>2878</v>
      </c>
      <c r="G11" s="42">
        <v>2800</v>
      </c>
      <c r="H11" s="43">
        <v>2773</v>
      </c>
      <c r="I11" s="43">
        <v>2658</v>
      </c>
      <c r="J11" s="43">
        <v>2522</v>
      </c>
      <c r="K11" s="42">
        <v>2459</v>
      </c>
      <c r="L11" s="42">
        <v>2705</v>
      </c>
      <c r="M11" s="42">
        <v>2607</v>
      </c>
      <c r="N11" s="42">
        <v>2563</v>
      </c>
      <c r="O11" s="42">
        <v>2469</v>
      </c>
      <c r="P11" s="42">
        <v>2579</v>
      </c>
      <c r="Q11" s="42">
        <v>2489</v>
      </c>
      <c r="R11" s="42">
        <v>2275</v>
      </c>
      <c r="S11" s="31">
        <f t="shared" si="1"/>
        <v>87.602422515140717</v>
      </c>
      <c r="T11" s="31">
        <f t="shared" si="2"/>
        <v>93.66343490304709</v>
      </c>
      <c r="U11" s="31">
        <f t="shared" si="3"/>
        <v>90.395284327323168</v>
      </c>
      <c r="V11" s="31">
        <f t="shared" si="4"/>
        <v>89.054899235580265</v>
      </c>
      <c r="W11" s="31">
        <f t="shared" si="5"/>
        <v>88.178571428571431</v>
      </c>
      <c r="X11" s="31">
        <f t="shared" si="6"/>
        <v>93.003966822935453</v>
      </c>
      <c r="Y11" s="31">
        <v>93.641835966892401</v>
      </c>
      <c r="Z11" s="31">
        <v>90.206185567010309</v>
      </c>
    </row>
    <row r="12" spans="1:26">
      <c r="A12" s="331">
        <v>105</v>
      </c>
      <c r="B12" s="45" t="s">
        <v>5</v>
      </c>
      <c r="C12" s="41">
        <v>1603</v>
      </c>
      <c r="D12" s="42">
        <v>1589</v>
      </c>
      <c r="E12" s="42">
        <v>1642</v>
      </c>
      <c r="F12" s="42">
        <v>1596</v>
      </c>
      <c r="G12" s="42">
        <v>1596</v>
      </c>
      <c r="H12" s="43">
        <v>1562</v>
      </c>
      <c r="I12" s="43">
        <v>1537</v>
      </c>
      <c r="J12" s="43">
        <v>1493</v>
      </c>
      <c r="K12" s="42">
        <v>1424</v>
      </c>
      <c r="L12" s="42">
        <v>1445</v>
      </c>
      <c r="M12" s="42">
        <v>1512</v>
      </c>
      <c r="N12" s="42">
        <v>1475</v>
      </c>
      <c r="O12" s="42">
        <v>1466</v>
      </c>
      <c r="P12" s="42">
        <v>1416</v>
      </c>
      <c r="Q12" s="42">
        <v>1420</v>
      </c>
      <c r="R12" s="42">
        <v>1430</v>
      </c>
      <c r="S12" s="31">
        <f t="shared" si="1"/>
        <v>88.833437305053025</v>
      </c>
      <c r="T12" s="31">
        <f t="shared" si="2"/>
        <v>90.937696664568918</v>
      </c>
      <c r="U12" s="31">
        <f t="shared" si="3"/>
        <v>92.08282582216809</v>
      </c>
      <c r="V12" s="31">
        <f t="shared" si="4"/>
        <v>92.418546365914793</v>
      </c>
      <c r="W12" s="31">
        <f t="shared" si="5"/>
        <v>91.854636591478695</v>
      </c>
      <c r="X12" s="31">
        <f t="shared" si="6"/>
        <v>90.653008962868114</v>
      </c>
      <c r="Y12" s="31">
        <v>92.38776837996096</v>
      </c>
      <c r="Z12" s="31">
        <v>95.780308104487617</v>
      </c>
    </row>
    <row r="13" spans="1:26">
      <c r="A13" s="331">
        <v>106</v>
      </c>
      <c r="B13" s="45" t="s">
        <v>6</v>
      </c>
      <c r="C13" s="41">
        <v>4679</v>
      </c>
      <c r="D13" s="42">
        <v>4851</v>
      </c>
      <c r="E13" s="42">
        <v>4927</v>
      </c>
      <c r="F13" s="42">
        <v>4897</v>
      </c>
      <c r="G13" s="42">
        <v>4769</v>
      </c>
      <c r="H13" s="43">
        <v>4630</v>
      </c>
      <c r="I13" s="43">
        <v>4473</v>
      </c>
      <c r="J13" s="43">
        <v>4336</v>
      </c>
      <c r="K13" s="42">
        <v>4628</v>
      </c>
      <c r="L13" s="42">
        <v>4743</v>
      </c>
      <c r="M13" s="42">
        <v>4924</v>
      </c>
      <c r="N13" s="42">
        <v>4704</v>
      </c>
      <c r="O13" s="42">
        <v>4597</v>
      </c>
      <c r="P13" s="42">
        <v>4558</v>
      </c>
      <c r="Q13" s="42">
        <v>4495</v>
      </c>
      <c r="R13" s="42">
        <v>4265</v>
      </c>
      <c r="S13" s="31">
        <f t="shared" si="1"/>
        <v>98.910023509296863</v>
      </c>
      <c r="T13" s="31">
        <f t="shared" si="2"/>
        <v>97.773654916512058</v>
      </c>
      <c r="U13" s="31">
        <f t="shared" si="3"/>
        <v>99.939111020905216</v>
      </c>
      <c r="V13" s="31">
        <f t="shared" si="4"/>
        <v>96.058811517255464</v>
      </c>
      <c r="W13" s="31">
        <f t="shared" si="5"/>
        <v>96.393373872929331</v>
      </c>
      <c r="X13" s="31">
        <f t="shared" si="6"/>
        <v>98.444924406047519</v>
      </c>
      <c r="Y13" s="31">
        <v>100.49183992845965</v>
      </c>
      <c r="Z13" s="31">
        <v>98.362546125461265</v>
      </c>
    </row>
    <row r="14" spans="1:26">
      <c r="A14" s="331">
        <v>107</v>
      </c>
      <c r="B14" s="45" t="s">
        <v>7</v>
      </c>
      <c r="C14" s="41">
        <v>2134</v>
      </c>
      <c r="D14" s="42">
        <v>2216</v>
      </c>
      <c r="E14" s="42">
        <v>2331</v>
      </c>
      <c r="F14" s="42">
        <v>2438</v>
      </c>
      <c r="G14" s="42">
        <v>2373</v>
      </c>
      <c r="H14" s="43">
        <v>2274</v>
      </c>
      <c r="I14" s="43">
        <v>2278</v>
      </c>
      <c r="J14" s="43">
        <v>2221</v>
      </c>
      <c r="K14" s="42">
        <v>2080</v>
      </c>
      <c r="L14" s="49">
        <v>2125</v>
      </c>
      <c r="M14" s="42">
        <v>2245</v>
      </c>
      <c r="N14" s="42">
        <v>2353</v>
      </c>
      <c r="O14" s="42">
        <v>2278</v>
      </c>
      <c r="P14" s="42">
        <v>2169</v>
      </c>
      <c r="Q14" s="42">
        <v>2019</v>
      </c>
      <c r="R14" s="42">
        <v>2212</v>
      </c>
      <c r="S14" s="31">
        <f t="shared" si="1"/>
        <v>97.469540768509844</v>
      </c>
      <c r="T14" s="31">
        <f t="shared" si="2"/>
        <v>95.893501805054143</v>
      </c>
      <c r="U14" s="31">
        <f t="shared" si="3"/>
        <v>96.31059631059631</v>
      </c>
      <c r="V14" s="31">
        <f t="shared" si="4"/>
        <v>96.513535684987701</v>
      </c>
      <c r="W14" s="31">
        <f t="shared" si="5"/>
        <v>95.996628739991579</v>
      </c>
      <c r="X14" s="31">
        <f t="shared" si="6"/>
        <v>95.382585751978894</v>
      </c>
      <c r="Y14" s="31">
        <v>88.630377524143995</v>
      </c>
      <c r="Z14" s="31">
        <v>99.594777127420087</v>
      </c>
    </row>
    <row r="15" spans="1:26">
      <c r="A15" s="331">
        <v>108</v>
      </c>
      <c r="B15" s="45" t="s">
        <v>8</v>
      </c>
      <c r="C15" s="41">
        <v>6631</v>
      </c>
      <c r="D15" s="42">
        <v>6912</v>
      </c>
      <c r="E15" s="42">
        <v>7316</v>
      </c>
      <c r="F15" s="42">
        <v>7164</v>
      </c>
      <c r="G15" s="42">
        <v>7000</v>
      </c>
      <c r="H15" s="43">
        <v>6883</v>
      </c>
      <c r="I15" s="43">
        <v>6501</v>
      </c>
      <c r="J15" s="43">
        <v>6216</v>
      </c>
      <c r="K15" s="42">
        <v>6667</v>
      </c>
      <c r="L15" s="49">
        <v>6881</v>
      </c>
      <c r="M15" s="42">
        <v>7303</v>
      </c>
      <c r="N15" s="42">
        <v>7187</v>
      </c>
      <c r="O15" s="42">
        <v>6980</v>
      </c>
      <c r="P15" s="42">
        <v>6930</v>
      </c>
      <c r="Q15" s="42">
        <v>6558</v>
      </c>
      <c r="R15" s="42">
        <v>6235</v>
      </c>
      <c r="S15" s="31">
        <f t="shared" si="1"/>
        <v>100.54290453928519</v>
      </c>
      <c r="T15" s="31">
        <f t="shared" si="2"/>
        <v>99.551504629629633</v>
      </c>
      <c r="U15" s="31">
        <f t="shared" si="3"/>
        <v>99.822307271733195</v>
      </c>
      <c r="V15" s="31">
        <f t="shared" si="4"/>
        <v>100.32104969290899</v>
      </c>
      <c r="W15" s="31">
        <f t="shared" si="5"/>
        <v>99.714285714285708</v>
      </c>
      <c r="X15" s="31">
        <f t="shared" si="6"/>
        <v>100.68284178410576</v>
      </c>
      <c r="Y15" s="31">
        <v>100.87678818643286</v>
      </c>
      <c r="Z15" s="31">
        <v>100.30566280566279</v>
      </c>
    </row>
    <row r="16" spans="1:26">
      <c r="A16" s="331">
        <v>109</v>
      </c>
      <c r="B16" s="45" t="s">
        <v>9</v>
      </c>
      <c r="C16" s="41">
        <v>3053</v>
      </c>
      <c r="D16" s="42">
        <v>3189</v>
      </c>
      <c r="E16" s="42">
        <v>3276</v>
      </c>
      <c r="F16" s="42">
        <v>3222</v>
      </c>
      <c r="G16" s="42">
        <v>3159</v>
      </c>
      <c r="H16" s="43">
        <v>3133</v>
      </c>
      <c r="I16" s="43">
        <v>3122</v>
      </c>
      <c r="J16" s="43">
        <v>3061</v>
      </c>
      <c r="K16" s="42">
        <v>3057</v>
      </c>
      <c r="L16" s="49">
        <v>3106</v>
      </c>
      <c r="M16" s="42">
        <v>3297</v>
      </c>
      <c r="N16" s="42">
        <v>3226</v>
      </c>
      <c r="O16" s="42">
        <v>3191</v>
      </c>
      <c r="P16" s="42">
        <v>3130</v>
      </c>
      <c r="Q16" s="42">
        <v>3118</v>
      </c>
      <c r="R16" s="42">
        <v>3087</v>
      </c>
      <c r="S16" s="31">
        <f t="shared" si="1"/>
        <v>100.1310186701605</v>
      </c>
      <c r="T16" s="31">
        <f t="shared" si="2"/>
        <v>97.397303229852611</v>
      </c>
      <c r="U16" s="31">
        <f t="shared" si="3"/>
        <v>100.64102564102564</v>
      </c>
      <c r="V16" s="31">
        <f t="shared" si="4"/>
        <v>100.12414649286158</v>
      </c>
      <c r="W16" s="31">
        <f t="shared" si="5"/>
        <v>101.01297879075656</v>
      </c>
      <c r="X16" s="31">
        <f t="shared" si="6"/>
        <v>99.9042451324609</v>
      </c>
      <c r="Y16" s="31">
        <v>99.871877001921845</v>
      </c>
      <c r="Z16" s="31">
        <v>100.84939562234563</v>
      </c>
    </row>
    <row r="17" spans="1:26">
      <c r="A17" s="331">
        <v>110</v>
      </c>
      <c r="B17" s="45" t="s">
        <v>10</v>
      </c>
      <c r="C17" s="41">
        <v>6927</v>
      </c>
      <c r="D17" s="42">
        <v>7174</v>
      </c>
      <c r="E17" s="42">
        <v>7401</v>
      </c>
      <c r="F17" s="42">
        <v>7377</v>
      </c>
      <c r="G17" s="42">
        <v>7163</v>
      </c>
      <c r="H17" s="43">
        <v>7061</v>
      </c>
      <c r="I17" s="43">
        <v>6944</v>
      </c>
      <c r="J17" s="43">
        <v>6632</v>
      </c>
      <c r="K17" s="42">
        <v>7059</v>
      </c>
      <c r="L17" s="49">
        <v>7145</v>
      </c>
      <c r="M17" s="42">
        <v>7503</v>
      </c>
      <c r="N17" s="42">
        <v>7428</v>
      </c>
      <c r="O17" s="42">
        <v>7123</v>
      </c>
      <c r="P17" s="42">
        <v>7072</v>
      </c>
      <c r="Q17" s="42">
        <v>6814</v>
      </c>
      <c r="R17" s="42">
        <v>6764</v>
      </c>
      <c r="S17" s="31">
        <f t="shared" si="1"/>
        <v>101.90558683412733</v>
      </c>
      <c r="T17" s="31">
        <f t="shared" si="2"/>
        <v>99.59576247560635</v>
      </c>
      <c r="U17" s="31">
        <f t="shared" si="3"/>
        <v>101.37819213619781</v>
      </c>
      <c r="V17" s="31">
        <f t="shared" si="4"/>
        <v>100.69133794225296</v>
      </c>
      <c r="W17" s="31">
        <f t="shared" si="5"/>
        <v>99.441574759179119</v>
      </c>
      <c r="X17" s="31">
        <f t="shared" si="6"/>
        <v>100.15578529953264</v>
      </c>
      <c r="Y17" s="31">
        <v>98.127880184331801</v>
      </c>
      <c r="Z17" s="31">
        <v>101.99034981905911</v>
      </c>
    </row>
    <row r="18" spans="1:26">
      <c r="A18" s="331">
        <v>111</v>
      </c>
      <c r="B18" s="45" t="s">
        <v>11</v>
      </c>
      <c r="C18" s="41">
        <v>3976</v>
      </c>
      <c r="D18" s="42">
        <v>3947</v>
      </c>
      <c r="E18" s="42">
        <v>4073</v>
      </c>
      <c r="F18" s="42">
        <v>4074</v>
      </c>
      <c r="G18" s="42">
        <v>3967</v>
      </c>
      <c r="H18" s="43">
        <v>3913</v>
      </c>
      <c r="I18" s="43">
        <v>3908</v>
      </c>
      <c r="J18" s="43">
        <v>3784</v>
      </c>
      <c r="K18" s="42">
        <v>3810</v>
      </c>
      <c r="L18" s="49">
        <v>3751</v>
      </c>
      <c r="M18" s="42">
        <v>3860</v>
      </c>
      <c r="N18" s="42">
        <v>3884</v>
      </c>
      <c r="O18" s="42">
        <v>3839</v>
      </c>
      <c r="P18" s="42">
        <v>3905</v>
      </c>
      <c r="Q18" s="42">
        <v>3909</v>
      </c>
      <c r="R18" s="42">
        <v>3731</v>
      </c>
      <c r="S18" s="31">
        <f t="shared" si="1"/>
        <v>95.82494969818913</v>
      </c>
      <c r="T18" s="31">
        <f t="shared" si="2"/>
        <v>95.034203192297952</v>
      </c>
      <c r="U18" s="31">
        <f t="shared" si="3"/>
        <v>94.770439479499132</v>
      </c>
      <c r="V18" s="31">
        <f t="shared" si="4"/>
        <v>95.336278841433483</v>
      </c>
      <c r="W18" s="31">
        <f t="shared" si="5"/>
        <v>96.773380388202668</v>
      </c>
      <c r="X18" s="31">
        <f t="shared" si="6"/>
        <v>99.795553283925372</v>
      </c>
      <c r="Y18" s="31">
        <v>100.02558853633572</v>
      </c>
      <c r="Z18" s="31">
        <v>98.599365750528548</v>
      </c>
    </row>
    <row r="19" spans="1:26">
      <c r="A19" s="331">
        <v>112</v>
      </c>
      <c r="B19" s="45" t="s">
        <v>12</v>
      </c>
      <c r="C19" s="41">
        <v>1943</v>
      </c>
      <c r="D19" s="42">
        <v>1914</v>
      </c>
      <c r="E19" s="42">
        <v>1969</v>
      </c>
      <c r="F19" s="42">
        <v>1959</v>
      </c>
      <c r="G19" s="42">
        <v>1948</v>
      </c>
      <c r="H19" s="43">
        <v>1900</v>
      </c>
      <c r="I19" s="43">
        <v>1856</v>
      </c>
      <c r="J19" s="43">
        <v>1800</v>
      </c>
      <c r="K19" s="42">
        <v>1736</v>
      </c>
      <c r="L19" s="49">
        <v>1644</v>
      </c>
      <c r="M19" s="42">
        <v>1698</v>
      </c>
      <c r="N19" s="42">
        <v>1690</v>
      </c>
      <c r="O19" s="42">
        <v>1530</v>
      </c>
      <c r="P19" s="42">
        <v>1527</v>
      </c>
      <c r="Q19" s="42">
        <v>1605</v>
      </c>
      <c r="R19" s="42">
        <v>1557</v>
      </c>
      <c r="S19" s="31">
        <f t="shared" si="1"/>
        <v>89.346371590324239</v>
      </c>
      <c r="T19" s="31">
        <f t="shared" si="2"/>
        <v>85.893416927899693</v>
      </c>
      <c r="U19" s="31">
        <f t="shared" si="3"/>
        <v>86.236668359573386</v>
      </c>
      <c r="V19" s="31">
        <f t="shared" si="4"/>
        <v>86.268504338948446</v>
      </c>
      <c r="W19" s="31">
        <f t="shared" si="5"/>
        <v>78.542094455852151</v>
      </c>
      <c r="X19" s="31">
        <f t="shared" si="6"/>
        <v>80.368421052631575</v>
      </c>
      <c r="Y19" s="31">
        <v>86.47629310344827</v>
      </c>
      <c r="Z19" s="31">
        <v>86.5</v>
      </c>
    </row>
    <row r="20" spans="1:26">
      <c r="A20" s="331">
        <v>113</v>
      </c>
      <c r="B20" s="45" t="s">
        <v>13</v>
      </c>
      <c r="C20" s="41">
        <v>3927</v>
      </c>
      <c r="D20" s="42">
        <v>4005</v>
      </c>
      <c r="E20" s="42">
        <v>3939</v>
      </c>
      <c r="F20" s="42">
        <v>3894</v>
      </c>
      <c r="G20" s="42">
        <v>3740</v>
      </c>
      <c r="H20" s="43">
        <v>3677</v>
      </c>
      <c r="I20" s="43">
        <v>3620</v>
      </c>
      <c r="J20" s="43">
        <v>3501</v>
      </c>
      <c r="K20" s="42">
        <v>3927</v>
      </c>
      <c r="L20" s="49">
        <v>3979</v>
      </c>
      <c r="M20" s="42">
        <v>4144</v>
      </c>
      <c r="N20" s="42">
        <v>3892</v>
      </c>
      <c r="O20" s="42">
        <v>3716</v>
      </c>
      <c r="P20" s="42">
        <v>3659</v>
      </c>
      <c r="Q20" s="42">
        <v>3615</v>
      </c>
      <c r="R20" s="42">
        <v>3476</v>
      </c>
      <c r="S20" s="31">
        <f t="shared" si="1"/>
        <v>100</v>
      </c>
      <c r="T20" s="31">
        <f t="shared" si="2"/>
        <v>99.350811485642936</v>
      </c>
      <c r="U20" s="31">
        <f t="shared" si="3"/>
        <v>105.2043665905052</v>
      </c>
      <c r="V20" s="31">
        <f t="shared" si="4"/>
        <v>99.948638931689786</v>
      </c>
      <c r="W20" s="31">
        <f t="shared" si="5"/>
        <v>99.358288770053477</v>
      </c>
      <c r="X20" s="31">
        <f t="shared" si="6"/>
        <v>99.510470492249112</v>
      </c>
      <c r="Y20" s="31">
        <v>99.861878453038671</v>
      </c>
      <c r="Z20" s="31">
        <v>99.285918309054551</v>
      </c>
    </row>
    <row r="21" spans="1:26">
      <c r="A21" s="331">
        <v>114</v>
      </c>
      <c r="B21" s="45" t="s">
        <v>14</v>
      </c>
      <c r="C21" s="41">
        <v>2767</v>
      </c>
      <c r="D21" s="42">
        <v>2805</v>
      </c>
      <c r="E21" s="42">
        <v>2893</v>
      </c>
      <c r="F21" s="42">
        <v>2839</v>
      </c>
      <c r="G21" s="42">
        <v>2700</v>
      </c>
      <c r="H21" s="43">
        <v>2623</v>
      </c>
      <c r="I21" s="43">
        <v>2563</v>
      </c>
      <c r="J21" s="43">
        <v>2413</v>
      </c>
      <c r="K21" s="42">
        <v>2758</v>
      </c>
      <c r="L21" s="49">
        <v>2780</v>
      </c>
      <c r="M21" s="42">
        <v>2883</v>
      </c>
      <c r="N21" s="42">
        <v>2811</v>
      </c>
      <c r="O21" s="42">
        <v>2786</v>
      </c>
      <c r="P21" s="42">
        <v>2598</v>
      </c>
      <c r="Q21" s="42">
        <v>2527</v>
      </c>
      <c r="R21" s="42">
        <v>2430</v>
      </c>
      <c r="S21" s="31">
        <f t="shared" si="1"/>
        <v>99.674737983375493</v>
      </c>
      <c r="T21" s="31">
        <f t="shared" si="2"/>
        <v>99.10873440285205</v>
      </c>
      <c r="U21" s="31">
        <f t="shared" si="3"/>
        <v>99.654338057379888</v>
      </c>
      <c r="V21" s="31">
        <f t="shared" si="4"/>
        <v>99.013737231419512</v>
      </c>
      <c r="W21" s="31">
        <f t="shared" si="5"/>
        <v>103.18518518518518</v>
      </c>
      <c r="X21" s="31">
        <f t="shared" si="6"/>
        <v>99.046892870758668</v>
      </c>
      <c r="Y21" s="31">
        <v>98.595396020288732</v>
      </c>
      <c r="Z21" s="31">
        <v>100.70451719850809</v>
      </c>
    </row>
    <row r="22" spans="1:26">
      <c r="A22" s="331">
        <v>115</v>
      </c>
      <c r="B22" s="45" t="s">
        <v>15</v>
      </c>
      <c r="C22" s="41">
        <v>2889</v>
      </c>
      <c r="D22" s="42">
        <v>2882</v>
      </c>
      <c r="E22" s="42">
        <v>2974</v>
      </c>
      <c r="F22" s="42">
        <v>2842</v>
      </c>
      <c r="G22" s="42">
        <v>2694</v>
      </c>
      <c r="H22" s="43">
        <v>2571</v>
      </c>
      <c r="I22" s="43">
        <v>2508</v>
      </c>
      <c r="J22" s="43">
        <v>2463</v>
      </c>
      <c r="K22" s="42">
        <v>2894</v>
      </c>
      <c r="L22" s="49">
        <v>2885</v>
      </c>
      <c r="M22" s="42">
        <v>2982</v>
      </c>
      <c r="N22" s="42">
        <v>2841</v>
      </c>
      <c r="O22" s="42">
        <v>2737</v>
      </c>
      <c r="P22" s="42">
        <v>2633</v>
      </c>
      <c r="Q22" s="42">
        <v>2511</v>
      </c>
      <c r="R22" s="42">
        <v>2480</v>
      </c>
      <c r="S22" s="31">
        <f t="shared" si="1"/>
        <v>100.17307026652821</v>
      </c>
      <c r="T22" s="31">
        <f t="shared" si="2"/>
        <v>100.10409437890353</v>
      </c>
      <c r="U22" s="31">
        <f t="shared" si="3"/>
        <v>100.26899798251515</v>
      </c>
      <c r="V22" s="31">
        <f t="shared" si="4"/>
        <v>99.964813511611538</v>
      </c>
      <c r="W22" s="31">
        <f t="shared" si="5"/>
        <v>101.59613956941351</v>
      </c>
      <c r="X22" s="31">
        <f t="shared" si="6"/>
        <v>102.41151302994945</v>
      </c>
      <c r="Y22" s="31">
        <v>100.11961722488039</v>
      </c>
      <c r="Z22" s="31">
        <v>100.69021518473407</v>
      </c>
    </row>
    <row r="23" spans="1:26">
      <c r="A23" s="331">
        <v>116</v>
      </c>
      <c r="B23" s="45" t="s">
        <v>83</v>
      </c>
      <c r="C23" s="41">
        <v>597</v>
      </c>
      <c r="D23" s="42">
        <v>633</v>
      </c>
      <c r="E23" s="42">
        <v>636</v>
      </c>
      <c r="F23" s="42">
        <v>608</v>
      </c>
      <c r="G23" s="42">
        <v>620</v>
      </c>
      <c r="H23" s="43">
        <v>563</v>
      </c>
      <c r="I23" s="43">
        <v>615</v>
      </c>
      <c r="J23" s="43">
        <v>621</v>
      </c>
      <c r="K23" s="42">
        <v>476</v>
      </c>
      <c r="L23" s="49">
        <v>464</v>
      </c>
      <c r="M23" s="42">
        <v>401</v>
      </c>
      <c r="N23" s="42">
        <v>444</v>
      </c>
      <c r="O23" s="42">
        <v>498</v>
      </c>
      <c r="P23" s="42">
        <v>530</v>
      </c>
      <c r="Q23" s="42">
        <v>484</v>
      </c>
      <c r="R23" s="42">
        <v>541</v>
      </c>
      <c r="S23" s="31">
        <f t="shared" si="1"/>
        <v>79.731993299832496</v>
      </c>
      <c r="T23" s="31">
        <f t="shared" si="2"/>
        <v>73.301737756714061</v>
      </c>
      <c r="U23" s="31">
        <f t="shared" si="3"/>
        <v>63.05031446540881</v>
      </c>
      <c r="V23" s="31">
        <f t="shared" si="4"/>
        <v>73.026315789473685</v>
      </c>
      <c r="W23" s="31">
        <f t="shared" si="5"/>
        <v>80.322580645161295</v>
      </c>
      <c r="X23" s="31">
        <f t="shared" si="6"/>
        <v>94.138543516873881</v>
      </c>
      <c r="Y23" s="31">
        <v>78.699186991869922</v>
      </c>
      <c r="Z23" s="31">
        <v>87.117552334943639</v>
      </c>
    </row>
    <row r="24" spans="1:26">
      <c r="A24" s="331">
        <v>117</v>
      </c>
      <c r="B24" s="45" t="s">
        <v>17</v>
      </c>
      <c r="C24" s="41">
        <v>639</v>
      </c>
      <c r="D24" s="42">
        <v>654</v>
      </c>
      <c r="E24" s="42">
        <v>679</v>
      </c>
      <c r="F24" s="42">
        <v>673</v>
      </c>
      <c r="G24" s="42">
        <v>675</v>
      </c>
      <c r="H24" s="43">
        <v>677</v>
      </c>
      <c r="I24" s="43">
        <v>688</v>
      </c>
      <c r="J24" s="43">
        <v>643</v>
      </c>
      <c r="K24" s="42">
        <v>579</v>
      </c>
      <c r="L24" s="49">
        <v>630</v>
      </c>
      <c r="M24" s="42">
        <v>654</v>
      </c>
      <c r="N24" s="42">
        <v>659</v>
      </c>
      <c r="O24" s="42">
        <v>607</v>
      </c>
      <c r="P24" s="42">
        <v>659</v>
      </c>
      <c r="Q24" s="42">
        <v>650</v>
      </c>
      <c r="R24" s="42">
        <v>581</v>
      </c>
      <c r="S24" s="31">
        <f t="shared" si="1"/>
        <v>90.610328638497649</v>
      </c>
      <c r="T24" s="31">
        <f t="shared" ref="T24:T87" si="7">(L24/D24)*100</f>
        <v>96.330275229357795</v>
      </c>
      <c r="U24" s="31">
        <f t="shared" ref="U24:U87" si="8">(M24/E24)*100</f>
        <v>96.318114874815905</v>
      </c>
      <c r="V24" s="31">
        <f t="shared" ref="V24:V87" si="9">(N24/F24)*100</f>
        <v>97.919762258543827</v>
      </c>
      <c r="W24" s="31">
        <f t="shared" ref="W24:W55" si="10">(O24/G24)*100</f>
        <v>89.925925925925938</v>
      </c>
      <c r="X24" s="31">
        <f t="shared" ref="X24:X55" si="11">(P24/H24)*100</f>
        <v>97.341211225997043</v>
      </c>
      <c r="Y24" s="31">
        <v>94.476744186046517</v>
      </c>
      <c r="Z24" s="31">
        <v>90.357698289269052</v>
      </c>
    </row>
    <row r="25" spans="1:26">
      <c r="A25" s="331">
        <v>118</v>
      </c>
      <c r="B25" s="45" t="s">
        <v>18</v>
      </c>
      <c r="C25" s="41">
        <v>3799</v>
      </c>
      <c r="D25" s="42">
        <v>4027</v>
      </c>
      <c r="E25" s="42">
        <v>4195</v>
      </c>
      <c r="F25" s="42">
        <v>4188</v>
      </c>
      <c r="G25" s="42">
        <v>4154</v>
      </c>
      <c r="H25" s="43">
        <v>4074</v>
      </c>
      <c r="I25" s="43">
        <v>4118</v>
      </c>
      <c r="J25" s="43">
        <v>4015</v>
      </c>
      <c r="K25" s="42">
        <v>4241</v>
      </c>
      <c r="L25" s="49">
        <v>4386</v>
      </c>
      <c r="M25" s="42">
        <v>4542</v>
      </c>
      <c r="N25" s="42">
        <v>4585</v>
      </c>
      <c r="O25" s="42">
        <v>4609</v>
      </c>
      <c r="P25" s="42">
        <v>4545</v>
      </c>
      <c r="Q25" s="42">
        <v>4589</v>
      </c>
      <c r="R25" s="42">
        <v>4513</v>
      </c>
      <c r="S25" s="31">
        <f t="shared" si="1"/>
        <v>111.63464069491971</v>
      </c>
      <c r="T25" s="31">
        <f t="shared" si="7"/>
        <v>108.91482493171094</v>
      </c>
      <c r="U25" s="31">
        <f t="shared" si="8"/>
        <v>108.27175208581646</v>
      </c>
      <c r="V25" s="31">
        <f t="shared" si="9"/>
        <v>109.47946513849092</v>
      </c>
      <c r="W25" s="31">
        <f t="shared" si="10"/>
        <v>110.95329802599905</v>
      </c>
      <c r="X25" s="31">
        <f t="shared" si="11"/>
        <v>111.56111929307806</v>
      </c>
      <c r="Y25" s="31">
        <v>111.43759106362312</v>
      </c>
      <c r="Z25" s="31">
        <v>112.40348692403488</v>
      </c>
    </row>
    <row r="26" spans="1:26">
      <c r="A26" s="331">
        <v>119</v>
      </c>
      <c r="B26" s="45" t="s">
        <v>19</v>
      </c>
      <c r="C26" s="41">
        <v>13651</v>
      </c>
      <c r="D26" s="42">
        <v>14027</v>
      </c>
      <c r="E26" s="42">
        <v>14261</v>
      </c>
      <c r="F26" s="42">
        <v>13922</v>
      </c>
      <c r="G26" s="42">
        <v>14035</v>
      </c>
      <c r="H26" s="43">
        <v>13811</v>
      </c>
      <c r="I26" s="43">
        <v>13641</v>
      </c>
      <c r="J26" s="43">
        <v>13302</v>
      </c>
      <c r="K26" s="42">
        <v>12787</v>
      </c>
      <c r="L26" s="49">
        <v>13207</v>
      </c>
      <c r="M26" s="42">
        <v>13602</v>
      </c>
      <c r="N26" s="42">
        <v>13167</v>
      </c>
      <c r="O26" s="42">
        <v>13096</v>
      </c>
      <c r="P26" s="42">
        <v>13160</v>
      </c>
      <c r="Q26" s="42">
        <v>12888</v>
      </c>
      <c r="R26" s="42">
        <v>12188</v>
      </c>
      <c r="S26" s="31">
        <f t="shared" si="1"/>
        <v>93.670793348472642</v>
      </c>
      <c r="T26" s="31">
        <f t="shared" si="7"/>
        <v>94.154131318172091</v>
      </c>
      <c r="U26" s="31">
        <f t="shared" si="8"/>
        <v>95.379005679826108</v>
      </c>
      <c r="V26" s="31">
        <f t="shared" si="9"/>
        <v>94.576928602212334</v>
      </c>
      <c r="W26" s="31">
        <f t="shared" si="10"/>
        <v>93.309583184894905</v>
      </c>
      <c r="X26" s="31">
        <f t="shared" si="11"/>
        <v>95.286365940192596</v>
      </c>
      <c r="Y26" s="31">
        <v>94.479876841873761</v>
      </c>
      <c r="Z26" s="31">
        <v>91.625319500826947</v>
      </c>
    </row>
    <row r="27" spans="1:26">
      <c r="A27" s="331">
        <v>120</v>
      </c>
      <c r="B27" s="45" t="s">
        <v>85</v>
      </c>
      <c r="C27" s="41">
        <v>1103</v>
      </c>
      <c r="D27" s="42">
        <v>1143</v>
      </c>
      <c r="E27" s="42">
        <v>1226</v>
      </c>
      <c r="F27" s="42">
        <v>1251</v>
      </c>
      <c r="G27" s="42">
        <v>1221</v>
      </c>
      <c r="H27" s="43">
        <v>1196</v>
      </c>
      <c r="I27" s="43">
        <v>1185</v>
      </c>
      <c r="J27" s="43">
        <v>1143</v>
      </c>
      <c r="K27" s="42">
        <v>1019</v>
      </c>
      <c r="L27" s="49">
        <v>1052</v>
      </c>
      <c r="M27" s="42">
        <v>1149</v>
      </c>
      <c r="N27" s="42">
        <v>1081</v>
      </c>
      <c r="O27" s="42">
        <v>1175</v>
      </c>
      <c r="P27" s="42">
        <v>1093</v>
      </c>
      <c r="Q27" s="42">
        <v>1186</v>
      </c>
      <c r="R27" s="42">
        <v>1097</v>
      </c>
      <c r="S27" s="31">
        <f t="shared" si="1"/>
        <v>92.384406165004535</v>
      </c>
      <c r="T27" s="31">
        <f t="shared" si="7"/>
        <v>92.038495188101493</v>
      </c>
      <c r="U27" s="31">
        <f t="shared" si="8"/>
        <v>93.719412724306679</v>
      </c>
      <c r="V27" s="31">
        <f t="shared" si="9"/>
        <v>86.410871302957631</v>
      </c>
      <c r="W27" s="31">
        <f t="shared" si="10"/>
        <v>96.232596232596237</v>
      </c>
      <c r="X27" s="31">
        <f t="shared" si="11"/>
        <v>91.38795986622074</v>
      </c>
      <c r="Y27" s="31">
        <v>100.08438818565402</v>
      </c>
      <c r="Z27" s="31">
        <v>95.975503062117241</v>
      </c>
    </row>
    <row r="28" spans="1:26">
      <c r="A28" s="331">
        <v>201</v>
      </c>
      <c r="B28" s="45" t="s">
        <v>21</v>
      </c>
      <c r="C28" s="41">
        <v>22488</v>
      </c>
      <c r="D28" s="42">
        <v>23235</v>
      </c>
      <c r="E28" s="42">
        <v>24133</v>
      </c>
      <c r="F28" s="42">
        <v>24223</v>
      </c>
      <c r="G28" s="42">
        <v>23550</v>
      </c>
      <c r="H28" s="43">
        <v>23589</v>
      </c>
      <c r="I28" s="43">
        <v>23274</v>
      </c>
      <c r="J28" s="43">
        <v>22927</v>
      </c>
      <c r="K28" s="42">
        <v>22741</v>
      </c>
      <c r="L28" s="49">
        <v>23109</v>
      </c>
      <c r="M28" s="42">
        <v>24132</v>
      </c>
      <c r="N28" s="42">
        <v>24253</v>
      </c>
      <c r="O28" s="42">
        <v>23119</v>
      </c>
      <c r="P28" s="42">
        <v>23583</v>
      </c>
      <c r="Q28" s="42">
        <v>22846</v>
      </c>
      <c r="R28" s="42">
        <v>22640</v>
      </c>
      <c r="S28" s="31">
        <f t="shared" si="1"/>
        <v>101.12504446816079</v>
      </c>
      <c r="T28" s="31">
        <f t="shared" si="7"/>
        <v>99.457714654615884</v>
      </c>
      <c r="U28" s="31">
        <f t="shared" si="8"/>
        <v>99.995856296357687</v>
      </c>
      <c r="V28" s="31">
        <f t="shared" si="9"/>
        <v>100.1238492341989</v>
      </c>
      <c r="W28" s="31">
        <f t="shared" si="10"/>
        <v>98.169851380042459</v>
      </c>
      <c r="X28" s="31">
        <f t="shared" si="11"/>
        <v>99.974564415617451</v>
      </c>
      <c r="Y28" s="31">
        <v>98.161038068230638</v>
      </c>
      <c r="Z28" s="31">
        <v>98.748200811270564</v>
      </c>
    </row>
    <row r="29" spans="1:26">
      <c r="A29" s="331">
        <v>202</v>
      </c>
      <c r="B29" s="45" t="s">
        <v>22</v>
      </c>
      <c r="C29" s="41">
        <v>7498</v>
      </c>
      <c r="D29" s="42">
        <v>7749</v>
      </c>
      <c r="E29" s="42">
        <v>8012</v>
      </c>
      <c r="F29" s="42">
        <v>8121</v>
      </c>
      <c r="G29" s="42">
        <v>8064</v>
      </c>
      <c r="H29" s="43">
        <v>7987</v>
      </c>
      <c r="I29" s="43">
        <v>8028</v>
      </c>
      <c r="J29" s="43">
        <v>7793</v>
      </c>
      <c r="K29" s="42">
        <v>6944</v>
      </c>
      <c r="L29" s="49">
        <v>7426</v>
      </c>
      <c r="M29" s="42">
        <v>7755</v>
      </c>
      <c r="N29" s="42">
        <v>7902</v>
      </c>
      <c r="O29" s="42">
        <v>7775</v>
      </c>
      <c r="P29" s="42">
        <v>7743</v>
      </c>
      <c r="Q29" s="42">
        <v>7752</v>
      </c>
      <c r="R29" s="42">
        <v>7714</v>
      </c>
      <c r="S29" s="31">
        <f t="shared" si="1"/>
        <v>92.611363030141376</v>
      </c>
      <c r="T29" s="31">
        <f t="shared" si="7"/>
        <v>95.831720221964119</v>
      </c>
      <c r="U29" s="31">
        <f t="shared" si="8"/>
        <v>96.79231153270095</v>
      </c>
      <c r="V29" s="31">
        <f t="shared" si="9"/>
        <v>97.30328777244182</v>
      </c>
      <c r="W29" s="31">
        <f t="shared" si="10"/>
        <v>96.416170634920633</v>
      </c>
      <c r="X29" s="31">
        <f t="shared" si="11"/>
        <v>96.945035682984852</v>
      </c>
      <c r="Y29" s="31">
        <v>96.562032884902834</v>
      </c>
      <c r="Z29" s="31">
        <v>98.986269729244185</v>
      </c>
    </row>
    <row r="30" spans="1:26">
      <c r="A30" s="331">
        <v>203</v>
      </c>
      <c r="B30" s="45" t="s">
        <v>23</v>
      </c>
      <c r="C30" s="41">
        <v>5474</v>
      </c>
      <c r="D30" s="42">
        <v>5576</v>
      </c>
      <c r="E30" s="42">
        <v>5620</v>
      </c>
      <c r="F30" s="42">
        <v>5537</v>
      </c>
      <c r="G30" s="42">
        <v>5527</v>
      </c>
      <c r="H30" s="43">
        <v>5512</v>
      </c>
      <c r="I30" s="43">
        <v>5492</v>
      </c>
      <c r="J30" s="43">
        <v>5509</v>
      </c>
      <c r="K30" s="42">
        <v>5480</v>
      </c>
      <c r="L30" s="49">
        <v>5550</v>
      </c>
      <c r="M30" s="42">
        <v>5643</v>
      </c>
      <c r="N30" s="42">
        <v>5564</v>
      </c>
      <c r="O30" s="42">
        <v>5563</v>
      </c>
      <c r="P30" s="42">
        <v>5588</v>
      </c>
      <c r="Q30" s="42">
        <v>5369</v>
      </c>
      <c r="R30" s="42">
        <v>5440</v>
      </c>
      <c r="S30" s="31">
        <f t="shared" si="1"/>
        <v>100.10960906101572</v>
      </c>
      <c r="T30" s="31">
        <f t="shared" si="7"/>
        <v>99.533715925394546</v>
      </c>
      <c r="U30" s="31">
        <f t="shared" si="8"/>
        <v>100.40925266903915</v>
      </c>
      <c r="V30" s="31">
        <f t="shared" si="9"/>
        <v>100.4876286797905</v>
      </c>
      <c r="W30" s="31">
        <f t="shared" si="10"/>
        <v>100.65134792835173</v>
      </c>
      <c r="X30" s="31">
        <f t="shared" si="11"/>
        <v>101.37880986937591</v>
      </c>
      <c r="Y30" s="31">
        <v>97.760378732702108</v>
      </c>
      <c r="Z30" s="31">
        <v>98.74750408422581</v>
      </c>
    </row>
    <row r="31" spans="1:26">
      <c r="A31" s="331">
        <v>204</v>
      </c>
      <c r="B31" s="45" t="s">
        <v>24</v>
      </c>
      <c r="C31" s="41">
        <v>555</v>
      </c>
      <c r="D31" s="42">
        <v>554</v>
      </c>
      <c r="E31" s="42">
        <v>569</v>
      </c>
      <c r="F31" s="42">
        <v>570</v>
      </c>
      <c r="G31" s="42">
        <v>581</v>
      </c>
      <c r="H31" s="43">
        <v>579</v>
      </c>
      <c r="I31" s="43">
        <v>579</v>
      </c>
      <c r="J31" s="43">
        <v>615</v>
      </c>
      <c r="K31" s="42">
        <v>515</v>
      </c>
      <c r="L31" s="42">
        <v>519</v>
      </c>
      <c r="M31" s="42">
        <v>550</v>
      </c>
      <c r="N31" s="42">
        <v>446</v>
      </c>
      <c r="O31" s="42">
        <v>505</v>
      </c>
      <c r="P31" s="42">
        <v>526</v>
      </c>
      <c r="Q31" s="42">
        <v>540</v>
      </c>
      <c r="R31" s="42">
        <v>568</v>
      </c>
      <c r="S31" s="31">
        <f t="shared" si="1"/>
        <v>92.792792792792795</v>
      </c>
      <c r="T31" s="31">
        <f t="shared" si="7"/>
        <v>93.682310469314075</v>
      </c>
      <c r="U31" s="31">
        <f t="shared" si="8"/>
        <v>96.660808435852374</v>
      </c>
      <c r="V31" s="31">
        <f t="shared" si="9"/>
        <v>78.245614035087712</v>
      </c>
      <c r="W31" s="31">
        <f t="shared" si="10"/>
        <v>86.91910499139415</v>
      </c>
      <c r="X31" s="31">
        <f t="shared" si="11"/>
        <v>90.846286701208982</v>
      </c>
      <c r="Y31" s="31">
        <v>93.264248704663217</v>
      </c>
      <c r="Z31" s="31">
        <v>92.357723577235774</v>
      </c>
    </row>
    <row r="32" spans="1:26">
      <c r="A32" s="331">
        <v>205</v>
      </c>
      <c r="B32" s="45" t="s">
        <v>25</v>
      </c>
      <c r="C32" s="41">
        <v>2094</v>
      </c>
      <c r="D32" s="42">
        <v>2143</v>
      </c>
      <c r="E32" s="42">
        <v>2206</v>
      </c>
      <c r="F32" s="42">
        <v>2196</v>
      </c>
      <c r="G32" s="42">
        <v>2159</v>
      </c>
      <c r="H32" s="43">
        <v>2013</v>
      </c>
      <c r="I32" s="43">
        <v>2031</v>
      </c>
      <c r="J32" s="43">
        <v>1993</v>
      </c>
      <c r="K32" s="42">
        <v>2118</v>
      </c>
      <c r="L32" s="42">
        <v>2184</v>
      </c>
      <c r="M32" s="42">
        <v>2861</v>
      </c>
      <c r="N32" s="42">
        <v>2289</v>
      </c>
      <c r="O32" s="42">
        <v>2315</v>
      </c>
      <c r="P32" s="42">
        <v>2222</v>
      </c>
      <c r="Q32" s="42">
        <v>2214</v>
      </c>
      <c r="R32" s="42">
        <v>2147</v>
      </c>
      <c r="S32" s="31">
        <f t="shared" si="1"/>
        <v>101.14613180515759</v>
      </c>
      <c r="T32" s="31">
        <f t="shared" si="7"/>
        <v>101.91320578628091</v>
      </c>
      <c r="U32" s="31">
        <f t="shared" si="8"/>
        <v>129.69174977334541</v>
      </c>
      <c r="V32" s="31">
        <f t="shared" si="9"/>
        <v>104.23497267759562</v>
      </c>
      <c r="W32" s="31">
        <f t="shared" si="10"/>
        <v>107.22556739231126</v>
      </c>
      <c r="X32" s="31">
        <f t="shared" si="11"/>
        <v>110.38251366120218</v>
      </c>
      <c r="Y32" s="31">
        <v>109.01033973412113</v>
      </c>
      <c r="Z32" s="31">
        <v>107.72704465629704</v>
      </c>
    </row>
    <row r="33" spans="1:26">
      <c r="A33" s="331">
        <v>206</v>
      </c>
      <c r="B33" s="45" t="s">
        <v>26</v>
      </c>
      <c r="C33" s="41">
        <v>3704</v>
      </c>
      <c r="D33" s="42">
        <v>3837</v>
      </c>
      <c r="E33" s="42">
        <v>3948</v>
      </c>
      <c r="F33" s="42">
        <v>3986</v>
      </c>
      <c r="G33" s="42">
        <v>3943</v>
      </c>
      <c r="H33" s="43">
        <v>3822</v>
      </c>
      <c r="I33" s="43">
        <v>3789</v>
      </c>
      <c r="J33" s="43">
        <v>3685</v>
      </c>
      <c r="K33" s="42">
        <v>3711</v>
      </c>
      <c r="L33" s="42">
        <v>3818</v>
      </c>
      <c r="M33" s="42">
        <v>3930</v>
      </c>
      <c r="N33" s="42">
        <v>3936</v>
      </c>
      <c r="O33" s="42">
        <v>4030</v>
      </c>
      <c r="P33" s="42">
        <v>3852</v>
      </c>
      <c r="Q33" s="42">
        <v>3667</v>
      </c>
      <c r="R33" s="42">
        <v>3691</v>
      </c>
      <c r="S33" s="31">
        <f t="shared" si="1"/>
        <v>100.18898488120951</v>
      </c>
      <c r="T33" s="31">
        <f t="shared" si="7"/>
        <v>99.504821475110759</v>
      </c>
      <c r="U33" s="31">
        <f t="shared" si="8"/>
        <v>99.544072948328264</v>
      </c>
      <c r="V33" s="31">
        <f t="shared" si="9"/>
        <v>98.745609633718018</v>
      </c>
      <c r="W33" s="31">
        <f t="shared" si="10"/>
        <v>102.20644179558711</v>
      </c>
      <c r="X33" s="31">
        <f t="shared" si="11"/>
        <v>100.78492935635792</v>
      </c>
      <c r="Y33" s="31">
        <v>96.780153074689892</v>
      </c>
      <c r="Z33" s="31">
        <v>100.1628222523745</v>
      </c>
    </row>
    <row r="34" spans="1:26">
      <c r="A34" s="331">
        <v>207</v>
      </c>
      <c r="B34" s="45" t="s">
        <v>27</v>
      </c>
      <c r="C34" s="41">
        <v>2713</v>
      </c>
      <c r="D34" s="42">
        <v>2769</v>
      </c>
      <c r="E34" s="42">
        <v>2775</v>
      </c>
      <c r="F34" s="42">
        <v>2726</v>
      </c>
      <c r="G34" s="42">
        <v>2650</v>
      </c>
      <c r="H34" s="43">
        <v>2613</v>
      </c>
      <c r="I34" s="43">
        <v>2604</v>
      </c>
      <c r="J34" s="43">
        <v>2577</v>
      </c>
      <c r="K34" s="42">
        <v>2691</v>
      </c>
      <c r="L34" s="42">
        <v>2763</v>
      </c>
      <c r="M34" s="42">
        <v>2746</v>
      </c>
      <c r="N34" s="42">
        <v>2724</v>
      </c>
      <c r="O34" s="42">
        <v>2609</v>
      </c>
      <c r="P34" s="42">
        <v>2579</v>
      </c>
      <c r="Q34" s="42">
        <v>2588</v>
      </c>
      <c r="R34" s="42">
        <v>2574</v>
      </c>
      <c r="S34" s="31">
        <f t="shared" si="1"/>
        <v>99.1890895687431</v>
      </c>
      <c r="T34" s="31">
        <f t="shared" si="7"/>
        <v>99.783315276273015</v>
      </c>
      <c r="U34" s="31">
        <f t="shared" si="8"/>
        <v>98.954954954954957</v>
      </c>
      <c r="V34" s="31">
        <f t="shared" si="9"/>
        <v>99.926632428466618</v>
      </c>
      <c r="W34" s="31">
        <f t="shared" si="10"/>
        <v>98.452830188679243</v>
      </c>
      <c r="X34" s="31">
        <f t="shared" si="11"/>
        <v>98.698813624186755</v>
      </c>
      <c r="Y34" s="31">
        <v>99.385560675883255</v>
      </c>
      <c r="Z34" s="31">
        <v>99.883585564610016</v>
      </c>
    </row>
    <row r="35" spans="1:26">
      <c r="A35" s="331">
        <v>208</v>
      </c>
      <c r="B35" s="45" t="s">
        <v>28</v>
      </c>
      <c r="C35" s="41">
        <v>2954</v>
      </c>
      <c r="D35" s="42">
        <v>3014</v>
      </c>
      <c r="E35" s="42">
        <v>3054</v>
      </c>
      <c r="F35" s="42">
        <v>3022</v>
      </c>
      <c r="G35" s="42">
        <v>2909</v>
      </c>
      <c r="H35" s="43">
        <v>2934</v>
      </c>
      <c r="I35" s="43">
        <v>2875</v>
      </c>
      <c r="J35" s="43">
        <v>2879</v>
      </c>
      <c r="K35" s="42">
        <v>2966</v>
      </c>
      <c r="L35" s="42">
        <v>2999</v>
      </c>
      <c r="M35" s="42">
        <v>3081</v>
      </c>
      <c r="N35" s="42">
        <v>3031</v>
      </c>
      <c r="O35" s="42">
        <v>2954</v>
      </c>
      <c r="P35" s="42">
        <v>2919</v>
      </c>
      <c r="Q35" s="42">
        <v>2892</v>
      </c>
      <c r="R35" s="42">
        <v>2878</v>
      </c>
      <c r="S35" s="31">
        <f t="shared" si="1"/>
        <v>100.40622884224778</v>
      </c>
      <c r="T35" s="31">
        <f t="shared" si="7"/>
        <v>99.502322495023222</v>
      </c>
      <c r="U35" s="31">
        <f t="shared" si="8"/>
        <v>100.88408644400786</v>
      </c>
      <c r="V35" s="31">
        <f t="shared" si="9"/>
        <v>100.29781601588353</v>
      </c>
      <c r="W35" s="31">
        <f t="shared" si="10"/>
        <v>101.54692334135443</v>
      </c>
      <c r="X35" s="31">
        <f t="shared" si="11"/>
        <v>99.488752556237216</v>
      </c>
      <c r="Y35" s="31">
        <v>100.59130434782608</v>
      </c>
      <c r="Z35" s="31">
        <v>99.965265717262938</v>
      </c>
    </row>
    <row r="36" spans="1:26">
      <c r="A36" s="331">
        <v>209</v>
      </c>
      <c r="B36" s="45" t="s">
        <v>29</v>
      </c>
      <c r="C36" s="41">
        <v>2147</v>
      </c>
      <c r="D36" s="42">
        <v>2208</v>
      </c>
      <c r="E36" s="42">
        <v>2234</v>
      </c>
      <c r="F36" s="42">
        <v>2256</v>
      </c>
      <c r="G36" s="42">
        <v>2209</v>
      </c>
      <c r="H36" s="43">
        <v>2176</v>
      </c>
      <c r="I36" s="43">
        <v>2202</v>
      </c>
      <c r="J36" s="43">
        <v>2125</v>
      </c>
      <c r="K36" s="42">
        <v>2076</v>
      </c>
      <c r="L36" s="42">
        <v>2140</v>
      </c>
      <c r="M36" s="42">
        <v>2073</v>
      </c>
      <c r="N36" s="42">
        <v>2155</v>
      </c>
      <c r="O36" s="42">
        <v>1908</v>
      </c>
      <c r="P36" s="42">
        <v>1951</v>
      </c>
      <c r="Q36" s="42">
        <v>2034</v>
      </c>
      <c r="R36" s="42">
        <v>1841</v>
      </c>
      <c r="S36" s="31">
        <f t="shared" si="1"/>
        <v>96.693060083837906</v>
      </c>
      <c r="T36" s="31">
        <f t="shared" si="7"/>
        <v>96.920289855072468</v>
      </c>
      <c r="U36" s="31">
        <f t="shared" si="8"/>
        <v>92.793196060877349</v>
      </c>
      <c r="V36" s="31">
        <f t="shared" si="9"/>
        <v>95.523049645390074</v>
      </c>
      <c r="W36" s="31">
        <f t="shared" si="10"/>
        <v>86.373924852874609</v>
      </c>
      <c r="X36" s="31">
        <f t="shared" si="11"/>
        <v>89.659926470588232</v>
      </c>
      <c r="Y36" s="31">
        <v>92.370572207084464</v>
      </c>
      <c r="Z36" s="31">
        <v>86.635294117647049</v>
      </c>
    </row>
    <row r="37" spans="1:26">
      <c r="A37" s="331">
        <v>210</v>
      </c>
      <c r="B37" s="45" t="s">
        <v>30</v>
      </c>
      <c r="C37" s="41">
        <v>19522</v>
      </c>
      <c r="D37" s="42">
        <v>20432</v>
      </c>
      <c r="E37" s="42">
        <v>21117</v>
      </c>
      <c r="F37" s="42">
        <v>21069</v>
      </c>
      <c r="G37" s="42">
        <v>21213</v>
      </c>
      <c r="H37" s="43">
        <v>21142</v>
      </c>
      <c r="I37" s="43">
        <v>20847</v>
      </c>
      <c r="J37" s="43">
        <v>20572</v>
      </c>
      <c r="K37" s="42">
        <v>17973</v>
      </c>
      <c r="L37" s="42">
        <v>18531</v>
      </c>
      <c r="M37" s="42">
        <v>19772</v>
      </c>
      <c r="N37" s="42">
        <v>19488</v>
      </c>
      <c r="O37" s="42">
        <v>19110</v>
      </c>
      <c r="P37" s="42">
        <v>19220</v>
      </c>
      <c r="Q37" s="42">
        <v>18816</v>
      </c>
      <c r="R37" s="42">
        <v>18188</v>
      </c>
      <c r="S37" s="31">
        <f t="shared" si="1"/>
        <v>92.065362155516851</v>
      </c>
      <c r="T37" s="31">
        <f t="shared" si="7"/>
        <v>90.695967110415026</v>
      </c>
      <c r="U37" s="31">
        <f t="shared" si="8"/>
        <v>93.630724061182931</v>
      </c>
      <c r="V37" s="31">
        <f t="shared" si="9"/>
        <v>92.496084294461056</v>
      </c>
      <c r="W37" s="31">
        <f t="shared" si="10"/>
        <v>90.086267854617446</v>
      </c>
      <c r="X37" s="31">
        <f t="shared" si="11"/>
        <v>90.909090909090907</v>
      </c>
      <c r="Y37" s="31">
        <v>90.25759102029069</v>
      </c>
      <c r="Z37" s="31">
        <v>88.411433015749566</v>
      </c>
    </row>
    <row r="38" spans="1:26">
      <c r="A38" s="331">
        <v>211</v>
      </c>
      <c r="B38" s="45" t="s">
        <v>31</v>
      </c>
      <c r="C38" s="41">
        <v>1215</v>
      </c>
      <c r="D38" s="42">
        <v>1297</v>
      </c>
      <c r="E38" s="42">
        <v>1357</v>
      </c>
      <c r="F38" s="42">
        <v>1346</v>
      </c>
      <c r="G38" s="42">
        <v>1332</v>
      </c>
      <c r="H38" s="43">
        <v>1327</v>
      </c>
      <c r="I38" s="43">
        <v>1333</v>
      </c>
      <c r="J38" s="43">
        <v>1268</v>
      </c>
      <c r="K38" s="42">
        <v>1191</v>
      </c>
      <c r="L38" s="42">
        <v>1218</v>
      </c>
      <c r="M38" s="42">
        <v>1332</v>
      </c>
      <c r="N38" s="42">
        <v>1326</v>
      </c>
      <c r="O38" s="42">
        <v>1351</v>
      </c>
      <c r="P38" s="42">
        <v>1293</v>
      </c>
      <c r="Q38" s="42">
        <v>1280</v>
      </c>
      <c r="R38" s="42">
        <v>1245</v>
      </c>
      <c r="S38" s="31">
        <f t="shared" si="1"/>
        <v>98.024691358024697</v>
      </c>
      <c r="T38" s="31">
        <f t="shared" si="7"/>
        <v>93.90902081727063</v>
      </c>
      <c r="U38" s="31">
        <f t="shared" si="8"/>
        <v>98.157700810611644</v>
      </c>
      <c r="V38" s="31">
        <f t="shared" si="9"/>
        <v>98.514115898959886</v>
      </c>
      <c r="W38" s="31">
        <f t="shared" si="10"/>
        <v>101.42642642642643</v>
      </c>
      <c r="X38" s="31">
        <f t="shared" si="11"/>
        <v>97.437829691032405</v>
      </c>
      <c r="Y38" s="31">
        <v>96.024006001500368</v>
      </c>
      <c r="Z38" s="31">
        <v>98.186119873817034</v>
      </c>
    </row>
    <row r="39" spans="1:26">
      <c r="A39" s="331">
        <v>212</v>
      </c>
      <c r="B39" s="45" t="s">
        <v>32</v>
      </c>
      <c r="C39" s="41">
        <v>1718</v>
      </c>
      <c r="D39" s="42">
        <v>1759</v>
      </c>
      <c r="E39" s="42">
        <v>1833</v>
      </c>
      <c r="F39" s="42">
        <v>1800</v>
      </c>
      <c r="G39" s="42">
        <v>1745</v>
      </c>
      <c r="H39" s="43">
        <v>1756</v>
      </c>
      <c r="I39" s="43">
        <v>1681</v>
      </c>
      <c r="J39" s="43">
        <v>1694</v>
      </c>
      <c r="K39" s="42">
        <v>1745</v>
      </c>
      <c r="L39" s="42">
        <v>1757</v>
      </c>
      <c r="M39" s="42">
        <v>1835</v>
      </c>
      <c r="N39" s="42">
        <v>1787</v>
      </c>
      <c r="O39" s="42">
        <v>1722</v>
      </c>
      <c r="P39" s="42">
        <v>1755</v>
      </c>
      <c r="Q39" s="42">
        <v>1675</v>
      </c>
      <c r="R39" s="42">
        <v>1688</v>
      </c>
      <c r="S39" s="31">
        <f t="shared" si="1"/>
        <v>101.57159487776484</v>
      </c>
      <c r="T39" s="31">
        <f t="shared" si="7"/>
        <v>99.886299033541775</v>
      </c>
      <c r="U39" s="31">
        <f t="shared" si="8"/>
        <v>100.10911074740862</v>
      </c>
      <c r="V39" s="31">
        <f t="shared" si="9"/>
        <v>99.277777777777771</v>
      </c>
      <c r="W39" s="31">
        <f t="shared" si="10"/>
        <v>98.681948424068764</v>
      </c>
      <c r="X39" s="31">
        <f t="shared" si="11"/>
        <v>99.94305239179954</v>
      </c>
      <c r="Y39" s="31">
        <v>99.643069601427726</v>
      </c>
      <c r="Z39" s="31">
        <v>99.645808736717825</v>
      </c>
    </row>
    <row r="40" spans="1:26">
      <c r="A40" s="331">
        <v>213</v>
      </c>
      <c r="B40" s="45" t="s">
        <v>33</v>
      </c>
      <c r="C40" s="41">
        <v>6078</v>
      </c>
      <c r="D40" s="42">
        <v>6303</v>
      </c>
      <c r="E40" s="42">
        <v>6449</v>
      </c>
      <c r="F40" s="42">
        <v>6582</v>
      </c>
      <c r="G40" s="42">
        <v>6723</v>
      </c>
      <c r="H40" s="43">
        <v>6652</v>
      </c>
      <c r="I40" s="43">
        <v>6609</v>
      </c>
      <c r="J40" s="43">
        <v>6565</v>
      </c>
      <c r="K40" s="42">
        <v>4379</v>
      </c>
      <c r="L40" s="42">
        <v>4498</v>
      </c>
      <c r="M40" s="42">
        <v>4764</v>
      </c>
      <c r="N40" s="42">
        <v>4612</v>
      </c>
      <c r="O40" s="42">
        <v>4645</v>
      </c>
      <c r="P40" s="42">
        <v>4770</v>
      </c>
      <c r="Q40" s="42">
        <v>4659</v>
      </c>
      <c r="R40" s="42">
        <v>4467</v>
      </c>
      <c r="S40" s="31">
        <f t="shared" si="1"/>
        <v>72.046725896676534</v>
      </c>
      <c r="T40" s="31">
        <f t="shared" si="7"/>
        <v>71.362843090591781</v>
      </c>
      <c r="U40" s="31">
        <f t="shared" si="8"/>
        <v>73.871918126841379</v>
      </c>
      <c r="V40" s="31">
        <f t="shared" si="9"/>
        <v>70.069887572166508</v>
      </c>
      <c r="W40" s="31">
        <f t="shared" si="10"/>
        <v>69.091179532946597</v>
      </c>
      <c r="X40" s="31">
        <f t="shared" si="11"/>
        <v>71.7077570655442</v>
      </c>
      <c r="Y40" s="31">
        <v>70.494779845665008</v>
      </c>
      <c r="Z40" s="31">
        <v>68.042650418888044</v>
      </c>
    </row>
    <row r="41" spans="1:26">
      <c r="A41" s="331">
        <v>214</v>
      </c>
      <c r="B41" s="45" t="s">
        <v>34</v>
      </c>
      <c r="C41" s="41">
        <v>3455</v>
      </c>
      <c r="D41" s="42">
        <v>3781</v>
      </c>
      <c r="E41" s="42">
        <v>3895</v>
      </c>
      <c r="F41" s="42">
        <v>4117</v>
      </c>
      <c r="G41" s="42">
        <v>4241</v>
      </c>
      <c r="H41" s="43">
        <v>4367</v>
      </c>
      <c r="I41" s="43">
        <v>4500</v>
      </c>
      <c r="J41" s="43">
        <v>4321</v>
      </c>
      <c r="K41" s="42">
        <v>2464</v>
      </c>
      <c r="L41" s="42">
        <v>2785</v>
      </c>
      <c r="M41" s="42">
        <v>2884</v>
      </c>
      <c r="N41" s="42">
        <v>2983</v>
      </c>
      <c r="O41" s="42">
        <v>3102</v>
      </c>
      <c r="P41" s="42">
        <v>3183</v>
      </c>
      <c r="Q41" s="42">
        <v>3272</v>
      </c>
      <c r="R41" s="42">
        <v>3103</v>
      </c>
      <c r="S41" s="31">
        <f t="shared" si="1"/>
        <v>71.316931982633875</v>
      </c>
      <c r="T41" s="31">
        <f t="shared" si="7"/>
        <v>73.657762496694005</v>
      </c>
      <c r="U41" s="31">
        <f t="shared" si="8"/>
        <v>74.043645699614885</v>
      </c>
      <c r="V41" s="31">
        <f t="shared" si="9"/>
        <v>72.455671605538015</v>
      </c>
      <c r="W41" s="31">
        <f t="shared" si="10"/>
        <v>73.143126621079929</v>
      </c>
      <c r="X41" s="31">
        <f t="shared" si="11"/>
        <v>72.887565834669104</v>
      </c>
      <c r="Y41" s="31">
        <v>72.711111111111109</v>
      </c>
      <c r="Z41" s="31">
        <v>71.812080536912745</v>
      </c>
    </row>
    <row r="42" spans="1:26">
      <c r="A42" s="331">
        <v>215</v>
      </c>
      <c r="B42" s="45" t="s">
        <v>35</v>
      </c>
      <c r="C42" s="41">
        <v>1975</v>
      </c>
      <c r="D42" s="42">
        <v>2090</v>
      </c>
      <c r="E42" s="42">
        <v>2157</v>
      </c>
      <c r="F42" s="42">
        <v>2160</v>
      </c>
      <c r="G42" s="42">
        <v>2182</v>
      </c>
      <c r="H42" s="43">
        <v>2089</v>
      </c>
      <c r="I42" s="43">
        <v>2063</v>
      </c>
      <c r="J42" s="43">
        <v>2036</v>
      </c>
      <c r="K42" s="42">
        <v>1112</v>
      </c>
      <c r="L42" s="42">
        <v>1277</v>
      </c>
      <c r="M42" s="42">
        <v>1367</v>
      </c>
      <c r="N42" s="42">
        <v>1276</v>
      </c>
      <c r="O42" s="42">
        <v>1339</v>
      </c>
      <c r="P42" s="42">
        <v>945</v>
      </c>
      <c r="Q42" s="42">
        <v>1403</v>
      </c>
      <c r="R42" s="42">
        <v>1260</v>
      </c>
      <c r="S42" s="31">
        <f t="shared" si="1"/>
        <v>56.303797468354432</v>
      </c>
      <c r="T42" s="31">
        <f t="shared" si="7"/>
        <v>61.100478468899524</v>
      </c>
      <c r="U42" s="31">
        <f t="shared" si="8"/>
        <v>63.375057950857673</v>
      </c>
      <c r="V42" s="31">
        <f t="shared" si="9"/>
        <v>59.074074074074076</v>
      </c>
      <c r="W42" s="31">
        <f t="shared" si="10"/>
        <v>61.365719523373052</v>
      </c>
      <c r="X42" s="31">
        <f t="shared" si="11"/>
        <v>45.236955481091428</v>
      </c>
      <c r="Y42" s="31">
        <v>68.007755695588941</v>
      </c>
      <c r="Z42" s="31">
        <v>61.886051080550097</v>
      </c>
    </row>
    <row r="43" spans="1:26">
      <c r="A43" s="331">
        <v>216</v>
      </c>
      <c r="B43" s="45" t="s">
        <v>36</v>
      </c>
      <c r="C43" s="41">
        <v>1640</v>
      </c>
      <c r="D43" s="42">
        <v>1710</v>
      </c>
      <c r="E43" s="42">
        <v>1749</v>
      </c>
      <c r="F43" s="42">
        <v>1834</v>
      </c>
      <c r="G43" s="42">
        <v>1900</v>
      </c>
      <c r="H43" s="43">
        <v>1871</v>
      </c>
      <c r="I43" s="43">
        <v>1857</v>
      </c>
      <c r="J43" s="43">
        <v>1845</v>
      </c>
      <c r="K43" s="42">
        <v>1532</v>
      </c>
      <c r="L43" s="42">
        <v>1571</v>
      </c>
      <c r="M43" s="42">
        <v>1558</v>
      </c>
      <c r="N43" s="42">
        <v>1696</v>
      </c>
      <c r="O43" s="42">
        <v>1694</v>
      </c>
      <c r="P43" s="42">
        <v>1678</v>
      </c>
      <c r="Q43" s="42">
        <v>1629</v>
      </c>
      <c r="R43" s="42">
        <v>1642</v>
      </c>
      <c r="S43" s="31">
        <f t="shared" si="1"/>
        <v>93.41463414634147</v>
      </c>
      <c r="T43" s="31">
        <f t="shared" si="7"/>
        <v>91.871345029239777</v>
      </c>
      <c r="U43" s="31">
        <f t="shared" si="8"/>
        <v>89.079473985134356</v>
      </c>
      <c r="V43" s="31">
        <f t="shared" si="9"/>
        <v>92.475463467829883</v>
      </c>
      <c r="W43" s="31">
        <f t="shared" si="10"/>
        <v>89.15789473684211</v>
      </c>
      <c r="X43" s="31">
        <f t="shared" si="11"/>
        <v>89.68466060929984</v>
      </c>
      <c r="Y43" s="31">
        <v>87.7221324717286</v>
      </c>
      <c r="Z43" s="31">
        <v>88.997289972899722</v>
      </c>
    </row>
    <row r="44" spans="1:26">
      <c r="A44" s="331">
        <v>301</v>
      </c>
      <c r="B44" s="45" t="s">
        <v>37</v>
      </c>
      <c r="C44" s="41">
        <v>12846</v>
      </c>
      <c r="D44" s="42">
        <v>13061</v>
      </c>
      <c r="E44" s="42">
        <v>13383</v>
      </c>
      <c r="F44" s="42">
        <v>13131</v>
      </c>
      <c r="G44" s="42">
        <v>12872</v>
      </c>
      <c r="H44" s="43">
        <v>12550</v>
      </c>
      <c r="I44" s="43">
        <v>12274</v>
      </c>
      <c r="J44" s="43">
        <v>11876</v>
      </c>
      <c r="K44" s="42">
        <v>12863</v>
      </c>
      <c r="L44" s="42">
        <v>13060</v>
      </c>
      <c r="M44" s="42">
        <v>13426</v>
      </c>
      <c r="N44" s="42">
        <v>13106</v>
      </c>
      <c r="O44" s="42">
        <v>12907</v>
      </c>
      <c r="P44" s="42">
        <v>12665</v>
      </c>
      <c r="Q44" s="42">
        <v>12385</v>
      </c>
      <c r="R44" s="42">
        <v>11925</v>
      </c>
      <c r="S44" s="31">
        <f t="shared" si="1"/>
        <v>100.13233691421455</v>
      </c>
      <c r="T44" s="31">
        <f t="shared" si="7"/>
        <v>99.99234361840594</v>
      </c>
      <c r="U44" s="31">
        <f t="shared" si="8"/>
        <v>100.32130314578195</v>
      </c>
      <c r="V44" s="31">
        <f t="shared" si="9"/>
        <v>99.809610844566294</v>
      </c>
      <c r="W44" s="31">
        <f t="shared" si="10"/>
        <v>100.27190801740211</v>
      </c>
      <c r="X44" s="31">
        <f t="shared" si="11"/>
        <v>100.9163346613546</v>
      </c>
      <c r="Y44" s="31">
        <v>100.90435065993155</v>
      </c>
      <c r="Z44" s="31">
        <v>100.41259683395083</v>
      </c>
    </row>
    <row r="45" spans="1:26">
      <c r="A45" s="331">
        <v>302</v>
      </c>
      <c r="B45" s="45" t="s">
        <v>38</v>
      </c>
      <c r="C45" s="41">
        <v>5817</v>
      </c>
      <c r="D45" s="42">
        <v>5877</v>
      </c>
      <c r="E45" s="42">
        <v>6004</v>
      </c>
      <c r="F45" s="42">
        <v>5947</v>
      </c>
      <c r="G45" s="42">
        <v>5930</v>
      </c>
      <c r="H45" s="43">
        <v>5803</v>
      </c>
      <c r="I45" s="43">
        <v>5726</v>
      </c>
      <c r="J45" s="43">
        <v>5561</v>
      </c>
      <c r="K45" s="42">
        <v>5789</v>
      </c>
      <c r="L45" s="49">
        <v>5869</v>
      </c>
      <c r="M45" s="49">
        <v>5991</v>
      </c>
      <c r="N45" s="49">
        <v>5850</v>
      </c>
      <c r="O45" s="49">
        <v>5823</v>
      </c>
      <c r="P45" s="49">
        <v>5716</v>
      </c>
      <c r="Q45" s="49">
        <v>5624</v>
      </c>
      <c r="R45" s="49">
        <v>5452</v>
      </c>
      <c r="S45" s="31">
        <f t="shared" si="1"/>
        <v>99.518652226233456</v>
      </c>
      <c r="T45" s="31">
        <f t="shared" si="7"/>
        <v>99.863876127275816</v>
      </c>
      <c r="U45" s="31">
        <f t="shared" si="8"/>
        <v>99.783477681545634</v>
      </c>
      <c r="V45" s="31">
        <f t="shared" si="9"/>
        <v>98.368925508659828</v>
      </c>
      <c r="W45" s="31">
        <f t="shared" si="10"/>
        <v>98.195615514333895</v>
      </c>
      <c r="X45" s="31">
        <f t="shared" si="11"/>
        <v>98.500775460968455</v>
      </c>
      <c r="Y45" s="31">
        <v>98.21865176388404</v>
      </c>
      <c r="Z45" s="31">
        <v>98.039920877540013</v>
      </c>
    </row>
    <row r="46" spans="1:26">
      <c r="A46" s="331">
        <v>303</v>
      </c>
      <c r="B46" s="45" t="s">
        <v>39</v>
      </c>
      <c r="C46" s="41">
        <v>7411</v>
      </c>
      <c r="D46" s="42">
        <v>7603</v>
      </c>
      <c r="E46" s="42">
        <v>8076</v>
      </c>
      <c r="F46" s="42">
        <v>7970</v>
      </c>
      <c r="G46" s="42">
        <v>7903</v>
      </c>
      <c r="H46" s="43">
        <v>7795</v>
      </c>
      <c r="I46" s="43">
        <v>7671</v>
      </c>
      <c r="J46" s="43">
        <v>7432</v>
      </c>
      <c r="K46" s="42">
        <v>7217</v>
      </c>
      <c r="L46" s="49">
        <v>7618</v>
      </c>
      <c r="M46" s="49">
        <v>8058</v>
      </c>
      <c r="N46" s="49">
        <v>8012</v>
      </c>
      <c r="O46" s="49">
        <v>7902</v>
      </c>
      <c r="P46" s="49">
        <v>7895</v>
      </c>
      <c r="Q46" s="49">
        <v>7678</v>
      </c>
      <c r="R46" s="49">
        <v>7455</v>
      </c>
      <c r="S46" s="31">
        <f t="shared" si="1"/>
        <v>97.382269599244367</v>
      </c>
      <c r="T46" s="31">
        <f t="shared" si="7"/>
        <v>100.19729054320663</v>
      </c>
      <c r="U46" s="31">
        <f t="shared" si="8"/>
        <v>99.77711738484399</v>
      </c>
      <c r="V46" s="31">
        <f t="shared" si="9"/>
        <v>100.52697616060226</v>
      </c>
      <c r="W46" s="31">
        <f t="shared" si="10"/>
        <v>99.987346577249141</v>
      </c>
      <c r="X46" s="31">
        <f t="shared" si="11"/>
        <v>101.28287363694677</v>
      </c>
      <c r="Y46" s="31">
        <v>100.09125277017338</v>
      </c>
      <c r="Z46" s="31">
        <v>100.30947255113026</v>
      </c>
    </row>
    <row r="47" spans="1:26">
      <c r="A47" s="331">
        <v>304</v>
      </c>
      <c r="B47" s="45" t="s">
        <v>40</v>
      </c>
      <c r="C47" s="41">
        <v>1476</v>
      </c>
      <c r="D47" s="42">
        <v>1524</v>
      </c>
      <c r="E47" s="42">
        <v>1548</v>
      </c>
      <c r="F47" s="42">
        <v>1594</v>
      </c>
      <c r="G47" s="42">
        <v>1614</v>
      </c>
      <c r="H47" s="43">
        <v>1669</v>
      </c>
      <c r="I47" s="43">
        <v>1632</v>
      </c>
      <c r="J47" s="43">
        <v>1629</v>
      </c>
      <c r="K47" s="42">
        <v>1457</v>
      </c>
      <c r="L47" s="49">
        <v>1499</v>
      </c>
      <c r="M47" s="49">
        <v>1483</v>
      </c>
      <c r="N47" s="49">
        <v>1561</v>
      </c>
      <c r="O47" s="49">
        <v>1519</v>
      </c>
      <c r="P47" s="49">
        <v>1592</v>
      </c>
      <c r="Q47" s="49">
        <v>1602</v>
      </c>
      <c r="R47" s="49">
        <v>1500</v>
      </c>
      <c r="S47" s="31">
        <f t="shared" si="1"/>
        <v>98.71273712737127</v>
      </c>
      <c r="T47" s="31">
        <f t="shared" si="7"/>
        <v>98.359580052493428</v>
      </c>
      <c r="U47" s="31">
        <f t="shared" si="8"/>
        <v>95.801033591731269</v>
      </c>
      <c r="V47" s="31">
        <f t="shared" si="9"/>
        <v>97.9297365119197</v>
      </c>
      <c r="W47" s="31">
        <f t="shared" si="10"/>
        <v>94.114002478314745</v>
      </c>
      <c r="X47" s="31">
        <f t="shared" si="11"/>
        <v>95.386458957459553</v>
      </c>
      <c r="Y47" s="31">
        <v>98.161764705882348</v>
      </c>
      <c r="Z47" s="31">
        <v>92.081031307550646</v>
      </c>
    </row>
    <row r="48" spans="1:26">
      <c r="A48" s="331">
        <v>305</v>
      </c>
      <c r="B48" s="45" t="s">
        <v>41</v>
      </c>
      <c r="C48" s="41">
        <v>6496</v>
      </c>
      <c r="D48" s="42">
        <v>6631</v>
      </c>
      <c r="E48" s="42">
        <v>6847</v>
      </c>
      <c r="F48" s="42">
        <v>6802</v>
      </c>
      <c r="G48" s="42">
        <v>6763</v>
      </c>
      <c r="H48" s="43">
        <v>6671</v>
      </c>
      <c r="I48" s="43">
        <v>6531</v>
      </c>
      <c r="J48" s="43">
        <v>6431</v>
      </c>
      <c r="K48" s="42">
        <v>4969</v>
      </c>
      <c r="L48" s="49">
        <v>5138</v>
      </c>
      <c r="M48" s="49">
        <v>5343</v>
      </c>
      <c r="N48" s="49">
        <v>5439</v>
      </c>
      <c r="O48" s="49">
        <v>5308</v>
      </c>
      <c r="P48" s="49">
        <v>5232</v>
      </c>
      <c r="Q48" s="49">
        <v>5052</v>
      </c>
      <c r="R48" s="49">
        <v>5076</v>
      </c>
      <c r="S48" s="31">
        <f t="shared" si="1"/>
        <v>76.493226600985224</v>
      </c>
      <c r="T48" s="31">
        <f t="shared" si="7"/>
        <v>77.484542301312018</v>
      </c>
      <c r="U48" s="31">
        <f t="shared" si="8"/>
        <v>78.034175551336347</v>
      </c>
      <c r="V48" s="31">
        <f t="shared" si="9"/>
        <v>79.961775948250519</v>
      </c>
      <c r="W48" s="31">
        <f t="shared" si="10"/>
        <v>78.485879047759866</v>
      </c>
      <c r="X48" s="31">
        <f t="shared" si="11"/>
        <v>78.42902113626144</v>
      </c>
      <c r="Y48" s="31">
        <v>77.354157096922364</v>
      </c>
      <c r="Z48" s="31">
        <v>78.930181931270411</v>
      </c>
    </row>
    <row r="49" spans="1:26">
      <c r="A49" s="331">
        <v>306</v>
      </c>
      <c r="B49" s="45" t="s">
        <v>42</v>
      </c>
      <c r="C49" s="41">
        <v>1426</v>
      </c>
      <c r="D49" s="42">
        <v>1474</v>
      </c>
      <c r="E49" s="42">
        <v>1510</v>
      </c>
      <c r="F49" s="42">
        <v>1501</v>
      </c>
      <c r="G49" s="42">
        <v>1459</v>
      </c>
      <c r="H49" s="43">
        <v>1444</v>
      </c>
      <c r="I49" s="43">
        <v>1434</v>
      </c>
      <c r="J49" s="43">
        <v>1403</v>
      </c>
      <c r="K49" s="42">
        <v>1378</v>
      </c>
      <c r="L49" s="49">
        <v>1471</v>
      </c>
      <c r="M49" s="49">
        <v>1475</v>
      </c>
      <c r="N49" s="49">
        <v>1497</v>
      </c>
      <c r="O49" s="49">
        <v>1458</v>
      </c>
      <c r="P49" s="49">
        <v>1446</v>
      </c>
      <c r="Q49" s="49">
        <v>1439</v>
      </c>
      <c r="R49" s="49">
        <v>1396</v>
      </c>
      <c r="S49" s="31">
        <f t="shared" si="1"/>
        <v>96.633941093969142</v>
      </c>
      <c r="T49" s="31">
        <f t="shared" si="7"/>
        <v>99.796472184531879</v>
      </c>
      <c r="U49" s="31">
        <f t="shared" si="8"/>
        <v>97.682119205298008</v>
      </c>
      <c r="V49" s="31">
        <f t="shared" si="9"/>
        <v>99.733510992671555</v>
      </c>
      <c r="W49" s="31">
        <f t="shared" si="10"/>
        <v>99.931459904043862</v>
      </c>
      <c r="X49" s="31">
        <f t="shared" si="11"/>
        <v>100.13850415512466</v>
      </c>
      <c r="Y49" s="31">
        <v>100.34867503486751</v>
      </c>
      <c r="Z49" s="31">
        <v>99.501069137562368</v>
      </c>
    </row>
    <row r="50" spans="1:26">
      <c r="A50" s="331">
        <v>307</v>
      </c>
      <c r="B50" s="45" t="s">
        <v>43</v>
      </c>
      <c r="C50" s="41">
        <v>3438</v>
      </c>
      <c r="D50" s="42">
        <v>3366</v>
      </c>
      <c r="E50" s="42">
        <v>3412</v>
      </c>
      <c r="F50" s="42">
        <v>3397</v>
      </c>
      <c r="G50" s="42">
        <v>3368</v>
      </c>
      <c r="H50" s="43">
        <v>3363</v>
      </c>
      <c r="I50" s="43">
        <v>3316</v>
      </c>
      <c r="J50" s="43">
        <v>3309</v>
      </c>
      <c r="K50" s="42">
        <v>3390</v>
      </c>
      <c r="L50" s="49">
        <v>3333</v>
      </c>
      <c r="M50" s="49">
        <v>3393</v>
      </c>
      <c r="N50" s="49">
        <v>3395</v>
      </c>
      <c r="O50" s="49">
        <v>3372</v>
      </c>
      <c r="P50" s="49">
        <v>3366</v>
      </c>
      <c r="Q50" s="49">
        <v>3295</v>
      </c>
      <c r="R50" s="49">
        <v>3287</v>
      </c>
      <c r="S50" s="31">
        <f t="shared" si="1"/>
        <v>98.603839441535783</v>
      </c>
      <c r="T50" s="31">
        <f t="shared" si="7"/>
        <v>99.019607843137265</v>
      </c>
      <c r="U50" s="31">
        <f t="shared" si="8"/>
        <v>99.443141852286061</v>
      </c>
      <c r="V50" s="31">
        <f t="shared" si="9"/>
        <v>99.941124521636738</v>
      </c>
      <c r="W50" s="31">
        <f t="shared" si="10"/>
        <v>100.1187648456057</v>
      </c>
      <c r="X50" s="31">
        <f t="shared" si="11"/>
        <v>100.08920606601248</v>
      </c>
      <c r="Y50" s="31">
        <v>99.36670687575392</v>
      </c>
      <c r="Z50" s="31">
        <v>99.335146569960713</v>
      </c>
    </row>
    <row r="51" spans="1:26">
      <c r="A51" s="331">
        <v>308</v>
      </c>
      <c r="B51" s="45" t="s">
        <v>44</v>
      </c>
      <c r="C51" s="41">
        <v>3831</v>
      </c>
      <c r="D51" s="42">
        <v>3924</v>
      </c>
      <c r="E51" s="42">
        <v>4042</v>
      </c>
      <c r="F51" s="42">
        <v>3986</v>
      </c>
      <c r="G51" s="42">
        <v>3908</v>
      </c>
      <c r="H51" s="43">
        <v>3858</v>
      </c>
      <c r="I51" s="43">
        <v>3818</v>
      </c>
      <c r="J51" s="43">
        <v>3765</v>
      </c>
      <c r="K51" s="42">
        <v>3783</v>
      </c>
      <c r="L51" s="49">
        <v>3912</v>
      </c>
      <c r="M51" s="49">
        <v>4055</v>
      </c>
      <c r="N51" s="49">
        <v>3962</v>
      </c>
      <c r="O51" s="49">
        <v>3914</v>
      </c>
      <c r="P51" s="49">
        <v>3823</v>
      </c>
      <c r="Q51" s="49">
        <v>3807</v>
      </c>
      <c r="R51" s="49">
        <v>3730</v>
      </c>
      <c r="S51" s="31">
        <f t="shared" si="1"/>
        <v>98.747063429913865</v>
      </c>
      <c r="T51" s="31">
        <f t="shared" si="7"/>
        <v>99.694189602446485</v>
      </c>
      <c r="U51" s="31">
        <f t="shared" si="8"/>
        <v>100.32162295893121</v>
      </c>
      <c r="V51" s="31">
        <f t="shared" si="9"/>
        <v>99.397892624184649</v>
      </c>
      <c r="W51" s="31">
        <f t="shared" si="10"/>
        <v>100.15353121801434</v>
      </c>
      <c r="X51" s="31">
        <f t="shared" si="11"/>
        <v>99.092794193882838</v>
      </c>
      <c r="Y51" s="31">
        <v>99.711891042430594</v>
      </c>
      <c r="Z51" s="31">
        <v>99.070385126162023</v>
      </c>
    </row>
    <row r="52" spans="1:26">
      <c r="A52" s="331">
        <v>401</v>
      </c>
      <c r="B52" s="45" t="s">
        <v>45</v>
      </c>
      <c r="C52" s="41">
        <v>9866</v>
      </c>
      <c r="D52" s="42">
        <v>10133</v>
      </c>
      <c r="E52" s="42">
        <v>10361</v>
      </c>
      <c r="F52" s="42">
        <v>10356</v>
      </c>
      <c r="G52" s="42">
        <v>10175</v>
      </c>
      <c r="H52" s="43">
        <v>9897</v>
      </c>
      <c r="I52" s="43">
        <v>9667</v>
      </c>
      <c r="J52" s="43">
        <v>9368</v>
      </c>
      <c r="K52" s="42">
        <v>9931</v>
      </c>
      <c r="L52" s="49">
        <v>10029</v>
      </c>
      <c r="M52" s="49">
        <v>10543</v>
      </c>
      <c r="N52" s="49">
        <v>10326</v>
      </c>
      <c r="O52" s="49">
        <v>10265</v>
      </c>
      <c r="P52" s="49">
        <v>9972</v>
      </c>
      <c r="Q52" s="49">
        <v>9410</v>
      </c>
      <c r="R52" s="49">
        <v>9462</v>
      </c>
      <c r="S52" s="31">
        <f t="shared" si="1"/>
        <v>100.6588282992094</v>
      </c>
      <c r="T52" s="31">
        <f t="shared" si="7"/>
        <v>98.973650449027929</v>
      </c>
      <c r="U52" s="31">
        <f t="shared" si="8"/>
        <v>101.75658720200754</v>
      </c>
      <c r="V52" s="31">
        <f t="shared" si="9"/>
        <v>99.710312862108921</v>
      </c>
      <c r="W52" s="31">
        <f t="shared" si="10"/>
        <v>100.8845208845209</v>
      </c>
      <c r="X52" s="31">
        <f t="shared" si="11"/>
        <v>100.75780539557442</v>
      </c>
      <c r="Y52" s="31">
        <v>97.34147098375918</v>
      </c>
      <c r="Z52" s="31">
        <v>101.00341588385994</v>
      </c>
    </row>
    <row r="53" spans="1:26">
      <c r="A53" s="331">
        <v>402</v>
      </c>
      <c r="B53" s="45" t="s">
        <v>46</v>
      </c>
      <c r="C53" s="41">
        <v>2743</v>
      </c>
      <c r="D53" s="42">
        <v>2758</v>
      </c>
      <c r="E53" s="42">
        <v>2867</v>
      </c>
      <c r="F53" s="42">
        <v>2912</v>
      </c>
      <c r="G53" s="42">
        <v>2851</v>
      </c>
      <c r="H53" s="43">
        <v>2840</v>
      </c>
      <c r="I53" s="43">
        <v>2776</v>
      </c>
      <c r="J53" s="43">
        <v>2696</v>
      </c>
      <c r="K53" s="42">
        <v>2755</v>
      </c>
      <c r="L53" s="49">
        <v>2775</v>
      </c>
      <c r="M53" s="49">
        <v>2869</v>
      </c>
      <c r="N53" s="49">
        <v>2920</v>
      </c>
      <c r="O53" s="49">
        <v>2889</v>
      </c>
      <c r="P53" s="49">
        <v>3041</v>
      </c>
      <c r="Q53" s="49">
        <v>2791</v>
      </c>
      <c r="R53" s="49">
        <v>2660</v>
      </c>
      <c r="S53" s="31">
        <f t="shared" si="1"/>
        <v>100.4374772147284</v>
      </c>
      <c r="T53" s="31">
        <f t="shared" si="7"/>
        <v>100.61638868745469</v>
      </c>
      <c r="U53" s="31">
        <f t="shared" si="8"/>
        <v>100.06975933031043</v>
      </c>
      <c r="V53" s="31">
        <f t="shared" si="9"/>
        <v>100.27472527472527</v>
      </c>
      <c r="W53" s="31">
        <f t="shared" si="10"/>
        <v>101.33286566117152</v>
      </c>
      <c r="X53" s="31">
        <f t="shared" si="11"/>
        <v>107.07746478873239</v>
      </c>
      <c r="Y53" s="31">
        <v>100.54034582132564</v>
      </c>
      <c r="Z53" s="31">
        <v>98.664688427299708</v>
      </c>
    </row>
    <row r="54" spans="1:26">
      <c r="A54" s="331">
        <v>403</v>
      </c>
      <c r="B54" s="45" t="s">
        <v>47</v>
      </c>
      <c r="C54" s="41">
        <v>3106</v>
      </c>
      <c r="D54" s="42">
        <v>3178</v>
      </c>
      <c r="E54" s="42">
        <v>3269</v>
      </c>
      <c r="F54" s="42">
        <v>3206</v>
      </c>
      <c r="G54" s="42">
        <v>3191</v>
      </c>
      <c r="H54" s="43">
        <v>3116</v>
      </c>
      <c r="I54" s="43">
        <v>3029</v>
      </c>
      <c r="J54" s="43">
        <v>2997</v>
      </c>
      <c r="K54" s="42">
        <v>3161</v>
      </c>
      <c r="L54" s="49">
        <v>3277</v>
      </c>
      <c r="M54" s="49">
        <v>3318</v>
      </c>
      <c r="N54" s="49">
        <v>3308</v>
      </c>
      <c r="O54" s="49">
        <v>3293</v>
      </c>
      <c r="P54" s="49">
        <v>3192</v>
      </c>
      <c r="Q54" s="49">
        <v>3127</v>
      </c>
      <c r="R54" s="49">
        <v>3009</v>
      </c>
      <c r="S54" s="31">
        <f t="shared" si="1"/>
        <v>101.77076625885384</v>
      </c>
      <c r="T54" s="31">
        <f t="shared" si="7"/>
        <v>103.11516677155443</v>
      </c>
      <c r="U54" s="31">
        <f t="shared" si="8"/>
        <v>101.49892933618843</v>
      </c>
      <c r="V54" s="31">
        <f t="shared" si="9"/>
        <v>103.18153462258266</v>
      </c>
      <c r="W54" s="31">
        <f t="shared" si="10"/>
        <v>103.19649012848637</v>
      </c>
      <c r="X54" s="31">
        <f t="shared" si="11"/>
        <v>102.4390243902439</v>
      </c>
      <c r="Y54" s="31">
        <v>103.23539121822382</v>
      </c>
      <c r="Z54" s="31">
        <v>100.40040040040039</v>
      </c>
    </row>
    <row r="55" spans="1:26">
      <c r="A55" s="331">
        <v>404</v>
      </c>
      <c r="B55" s="45" t="s">
        <v>48</v>
      </c>
      <c r="C55" s="41">
        <v>3164</v>
      </c>
      <c r="D55" s="42">
        <v>3197</v>
      </c>
      <c r="E55" s="42">
        <v>3188</v>
      </c>
      <c r="F55" s="42">
        <v>3165</v>
      </c>
      <c r="G55" s="42">
        <v>3098</v>
      </c>
      <c r="H55" s="43">
        <v>3032</v>
      </c>
      <c r="I55" s="43">
        <v>2995</v>
      </c>
      <c r="J55" s="43">
        <v>2896</v>
      </c>
      <c r="K55" s="42">
        <v>3171</v>
      </c>
      <c r="L55" s="49">
        <v>3225</v>
      </c>
      <c r="M55" s="49">
        <v>3203</v>
      </c>
      <c r="N55" s="49">
        <v>3169</v>
      </c>
      <c r="O55" s="49">
        <v>3091</v>
      </c>
      <c r="P55" s="49">
        <v>3022</v>
      </c>
      <c r="Q55" s="49">
        <v>2972</v>
      </c>
      <c r="R55" s="49">
        <v>2889</v>
      </c>
      <c r="S55" s="31">
        <f t="shared" si="1"/>
        <v>100.22123893805311</v>
      </c>
      <c r="T55" s="31">
        <f t="shared" si="7"/>
        <v>100.87582108226462</v>
      </c>
      <c r="U55" s="31">
        <f t="shared" si="8"/>
        <v>100.47051442910917</v>
      </c>
      <c r="V55" s="31">
        <f t="shared" si="9"/>
        <v>100.1263823064771</v>
      </c>
      <c r="W55" s="31">
        <f t="shared" si="10"/>
        <v>99.774047772756617</v>
      </c>
      <c r="X55" s="31">
        <f t="shared" si="11"/>
        <v>99.670184696569919</v>
      </c>
      <c r="Y55" s="31">
        <v>99.232053422370612</v>
      </c>
      <c r="Z55" s="31">
        <v>99.758287292817684</v>
      </c>
    </row>
    <row r="56" spans="1:26">
      <c r="A56" s="331">
        <v>405</v>
      </c>
      <c r="B56" s="45" t="s">
        <v>49</v>
      </c>
      <c r="C56" s="41">
        <v>2976</v>
      </c>
      <c r="D56" s="42">
        <v>2996</v>
      </c>
      <c r="E56" s="42">
        <v>3007</v>
      </c>
      <c r="F56" s="42">
        <v>2977</v>
      </c>
      <c r="G56" s="42">
        <v>2910</v>
      </c>
      <c r="H56" s="43">
        <v>2818</v>
      </c>
      <c r="I56" s="43">
        <v>2784</v>
      </c>
      <c r="J56" s="43">
        <v>2659</v>
      </c>
      <c r="K56" s="42">
        <v>2658</v>
      </c>
      <c r="L56" s="49">
        <v>2963</v>
      </c>
      <c r="M56" s="49">
        <v>3091</v>
      </c>
      <c r="N56" s="49">
        <v>3020</v>
      </c>
      <c r="O56" s="49">
        <v>3000</v>
      </c>
      <c r="P56" s="49">
        <v>2907</v>
      </c>
      <c r="Q56" s="49">
        <v>2807</v>
      </c>
      <c r="R56" s="49">
        <v>2717</v>
      </c>
      <c r="S56" s="31">
        <f t="shared" si="1"/>
        <v>89.314516129032256</v>
      </c>
      <c r="T56" s="31">
        <f t="shared" si="7"/>
        <v>98.898531375166883</v>
      </c>
      <c r="U56" s="31">
        <f t="shared" si="8"/>
        <v>102.79348187562354</v>
      </c>
      <c r="V56" s="31">
        <f t="shared" si="9"/>
        <v>101.44440712126301</v>
      </c>
      <c r="W56" s="31">
        <f t="shared" ref="W56:W91" si="12">(O56/G56)*100</f>
        <v>103.09278350515463</v>
      </c>
      <c r="X56" s="31">
        <f t="shared" ref="X56:X91" si="13">(P56/H56)*100</f>
        <v>103.15826827537261</v>
      </c>
      <c r="Y56" s="31">
        <v>100.82614942528735</v>
      </c>
      <c r="Z56" s="31">
        <v>102.18127115456939</v>
      </c>
    </row>
    <row r="57" spans="1:26">
      <c r="A57" s="331">
        <v>406</v>
      </c>
      <c r="B57" s="45" t="s">
        <v>50</v>
      </c>
      <c r="C57" s="41">
        <v>1414</v>
      </c>
      <c r="D57" s="42">
        <v>1410</v>
      </c>
      <c r="E57" s="42">
        <v>1453</v>
      </c>
      <c r="F57" s="42">
        <v>1465</v>
      </c>
      <c r="G57" s="42">
        <v>1471</v>
      </c>
      <c r="H57" s="43">
        <v>1404</v>
      </c>
      <c r="I57" s="43">
        <v>1354</v>
      </c>
      <c r="J57" s="43">
        <v>1327</v>
      </c>
      <c r="K57" s="42">
        <v>1406</v>
      </c>
      <c r="L57" s="49">
        <v>1389</v>
      </c>
      <c r="M57" s="49">
        <v>1500</v>
      </c>
      <c r="N57" s="49">
        <v>1629</v>
      </c>
      <c r="O57" s="49">
        <v>1637</v>
      </c>
      <c r="P57" s="49">
        <v>1756</v>
      </c>
      <c r="Q57" s="49">
        <v>1731</v>
      </c>
      <c r="R57" s="49">
        <v>1662</v>
      </c>
      <c r="S57" s="31">
        <f t="shared" si="1"/>
        <v>99.434229137199438</v>
      </c>
      <c r="T57" s="31">
        <f t="shared" si="7"/>
        <v>98.510638297872347</v>
      </c>
      <c r="U57" s="31">
        <f t="shared" si="8"/>
        <v>103.23468685478321</v>
      </c>
      <c r="V57" s="31">
        <f t="shared" si="9"/>
        <v>111.19453924914676</v>
      </c>
      <c r="W57" s="31">
        <f t="shared" si="12"/>
        <v>111.28484024473147</v>
      </c>
      <c r="X57" s="31">
        <f t="shared" si="13"/>
        <v>125.07122507122507</v>
      </c>
      <c r="Y57" s="31">
        <v>127.84342688330872</v>
      </c>
      <c r="Z57" s="31">
        <v>125.24491333835719</v>
      </c>
    </row>
    <row r="58" spans="1:26">
      <c r="A58" s="331">
        <v>407</v>
      </c>
      <c r="B58" s="45" t="s">
        <v>51</v>
      </c>
      <c r="C58" s="41">
        <v>1974</v>
      </c>
      <c r="D58" s="42">
        <v>1998</v>
      </c>
      <c r="E58" s="42">
        <v>2069</v>
      </c>
      <c r="F58" s="42">
        <v>2068</v>
      </c>
      <c r="G58" s="42">
        <v>1961</v>
      </c>
      <c r="H58" s="43">
        <v>1897</v>
      </c>
      <c r="I58" s="43">
        <v>1888</v>
      </c>
      <c r="J58" s="43">
        <v>1906</v>
      </c>
      <c r="K58" s="42">
        <v>1994</v>
      </c>
      <c r="L58" s="49">
        <v>2003</v>
      </c>
      <c r="M58" s="49">
        <v>2073</v>
      </c>
      <c r="N58" s="49">
        <v>2075</v>
      </c>
      <c r="O58" s="49">
        <v>1959</v>
      </c>
      <c r="P58" s="49">
        <v>1920</v>
      </c>
      <c r="Q58" s="49">
        <v>1900</v>
      </c>
      <c r="R58" s="49">
        <v>1874</v>
      </c>
      <c r="S58" s="31">
        <f t="shared" si="1"/>
        <v>101.01317122593719</v>
      </c>
      <c r="T58" s="31">
        <f t="shared" si="7"/>
        <v>100.25025025025025</v>
      </c>
      <c r="U58" s="31">
        <f t="shared" si="8"/>
        <v>100.19333011116483</v>
      </c>
      <c r="V58" s="31">
        <f t="shared" si="9"/>
        <v>100.3384912959381</v>
      </c>
      <c r="W58" s="31">
        <f t="shared" si="12"/>
        <v>99.89801121876593</v>
      </c>
      <c r="X58" s="31">
        <f t="shared" si="13"/>
        <v>101.21244069583553</v>
      </c>
      <c r="Y58" s="31">
        <v>100.63559322033899</v>
      </c>
      <c r="Z58" s="31">
        <v>98.321091290661073</v>
      </c>
    </row>
    <row r="59" spans="1:26">
      <c r="A59" s="331">
        <v>408</v>
      </c>
      <c r="B59" s="45" t="s">
        <v>52</v>
      </c>
      <c r="C59" s="41">
        <v>1719</v>
      </c>
      <c r="D59" s="42">
        <v>1729</v>
      </c>
      <c r="E59" s="42">
        <v>1639</v>
      </c>
      <c r="F59" s="42">
        <v>1591</v>
      </c>
      <c r="G59" s="42">
        <v>1520</v>
      </c>
      <c r="H59" s="43">
        <v>1472</v>
      </c>
      <c r="I59" s="43">
        <v>1449</v>
      </c>
      <c r="J59" s="43">
        <v>1408</v>
      </c>
      <c r="K59" s="42">
        <v>1692</v>
      </c>
      <c r="L59" s="49">
        <v>1696</v>
      </c>
      <c r="M59" s="49">
        <v>1653</v>
      </c>
      <c r="N59" s="49">
        <v>1596</v>
      </c>
      <c r="O59" s="49">
        <v>1521</v>
      </c>
      <c r="P59" s="49">
        <v>1461</v>
      </c>
      <c r="Q59" s="49">
        <v>1430</v>
      </c>
      <c r="R59" s="49">
        <v>1431</v>
      </c>
      <c r="S59" s="31">
        <f t="shared" si="1"/>
        <v>98.429319371727757</v>
      </c>
      <c r="T59" s="31">
        <f t="shared" si="7"/>
        <v>98.09138230190861</v>
      </c>
      <c r="U59" s="31">
        <f t="shared" si="8"/>
        <v>100.85417937766931</v>
      </c>
      <c r="V59" s="31">
        <f t="shared" si="9"/>
        <v>100.31426775612822</v>
      </c>
      <c r="W59" s="31">
        <f t="shared" si="12"/>
        <v>100.06578947368421</v>
      </c>
      <c r="X59" s="31">
        <f t="shared" si="13"/>
        <v>99.252717391304344</v>
      </c>
      <c r="Y59" s="31">
        <v>98.688750862663909</v>
      </c>
      <c r="Z59" s="31">
        <v>101.63352272727273</v>
      </c>
    </row>
    <row r="60" spans="1:26">
      <c r="A60" s="331">
        <v>409</v>
      </c>
      <c r="B60" s="45" t="s">
        <v>53</v>
      </c>
      <c r="C60" s="41">
        <v>1047</v>
      </c>
      <c r="D60" s="42">
        <v>1112</v>
      </c>
      <c r="E60" s="42">
        <v>1184</v>
      </c>
      <c r="F60" s="42">
        <v>1182</v>
      </c>
      <c r="G60" s="42">
        <v>1168</v>
      </c>
      <c r="H60" s="43">
        <v>1196</v>
      </c>
      <c r="I60" s="43">
        <v>1168</v>
      </c>
      <c r="J60" s="43">
        <v>1087</v>
      </c>
      <c r="K60" s="42">
        <v>1091</v>
      </c>
      <c r="L60" s="49">
        <v>1109</v>
      </c>
      <c r="M60" s="49">
        <v>1208</v>
      </c>
      <c r="N60" s="49">
        <v>1174</v>
      </c>
      <c r="O60" s="49">
        <v>1117</v>
      </c>
      <c r="P60" s="49">
        <v>1189</v>
      </c>
      <c r="Q60" s="49">
        <v>1150</v>
      </c>
      <c r="R60" s="49">
        <v>1094</v>
      </c>
      <c r="S60" s="31">
        <f t="shared" si="1"/>
        <v>104.20248328557784</v>
      </c>
      <c r="T60" s="31">
        <f t="shared" si="7"/>
        <v>99.730215827338128</v>
      </c>
      <c r="U60" s="31">
        <f t="shared" si="8"/>
        <v>102.02702702702702</v>
      </c>
      <c r="V60" s="31">
        <f t="shared" si="9"/>
        <v>99.323181049069376</v>
      </c>
      <c r="W60" s="31">
        <f t="shared" si="12"/>
        <v>95.63356164383562</v>
      </c>
      <c r="X60" s="31">
        <f t="shared" si="13"/>
        <v>99.414715719063537</v>
      </c>
      <c r="Y60" s="31">
        <v>98.458904109589042</v>
      </c>
      <c r="Z60" s="31">
        <v>100.64397424103035</v>
      </c>
    </row>
    <row r="61" spans="1:26">
      <c r="A61" s="331">
        <v>410</v>
      </c>
      <c r="B61" s="45" t="s">
        <v>54</v>
      </c>
      <c r="C61" s="41">
        <v>7478</v>
      </c>
      <c r="D61" s="42">
        <v>7770</v>
      </c>
      <c r="E61" s="42">
        <v>8060</v>
      </c>
      <c r="F61" s="42">
        <v>8018</v>
      </c>
      <c r="G61" s="42">
        <v>8077</v>
      </c>
      <c r="H61" s="43">
        <v>8017</v>
      </c>
      <c r="I61" s="43">
        <v>7983</v>
      </c>
      <c r="J61" s="43">
        <v>7767</v>
      </c>
      <c r="K61" s="42">
        <v>6536</v>
      </c>
      <c r="L61" s="49">
        <v>6771</v>
      </c>
      <c r="M61" s="49">
        <v>7074</v>
      </c>
      <c r="N61" s="49">
        <v>6994</v>
      </c>
      <c r="O61" s="49">
        <v>7138</v>
      </c>
      <c r="P61" s="49">
        <v>7239</v>
      </c>
      <c r="Q61" s="49">
        <v>7045</v>
      </c>
      <c r="R61" s="49">
        <v>6780</v>
      </c>
      <c r="S61" s="31">
        <f t="shared" si="1"/>
        <v>87.403048943567796</v>
      </c>
      <c r="T61" s="31">
        <f t="shared" si="7"/>
        <v>87.142857142857139</v>
      </c>
      <c r="U61" s="31">
        <f t="shared" si="8"/>
        <v>87.766749379652609</v>
      </c>
      <c r="V61" s="31">
        <f t="shared" si="9"/>
        <v>87.228735345472685</v>
      </c>
      <c r="W61" s="31">
        <f t="shared" si="12"/>
        <v>88.374396434319664</v>
      </c>
      <c r="X61" s="31">
        <f t="shared" si="13"/>
        <v>90.295621803667203</v>
      </c>
      <c r="Y61" s="31">
        <v>88.250031316547663</v>
      </c>
      <c r="Z61" s="31">
        <v>87.292390884511391</v>
      </c>
    </row>
    <row r="62" spans="1:26">
      <c r="A62" s="331">
        <v>501</v>
      </c>
      <c r="B62" s="45" t="s">
        <v>55</v>
      </c>
      <c r="C62" s="41">
        <v>6939</v>
      </c>
      <c r="D62" s="42">
        <v>7281</v>
      </c>
      <c r="E62" s="42">
        <v>7449</v>
      </c>
      <c r="F62" s="42">
        <v>7487</v>
      </c>
      <c r="G62" s="42">
        <v>7416</v>
      </c>
      <c r="H62" s="43">
        <v>7258</v>
      </c>
      <c r="I62" s="43">
        <v>7269</v>
      </c>
      <c r="J62" s="43">
        <v>7118</v>
      </c>
      <c r="K62" s="42">
        <v>6879</v>
      </c>
      <c r="L62" s="49">
        <v>7228</v>
      </c>
      <c r="M62" s="49">
        <v>7203</v>
      </c>
      <c r="N62" s="49">
        <v>7482</v>
      </c>
      <c r="O62" s="49">
        <v>7421</v>
      </c>
      <c r="P62" s="49">
        <v>7294</v>
      </c>
      <c r="Q62" s="49">
        <v>6645</v>
      </c>
      <c r="R62" s="49">
        <v>7079</v>
      </c>
      <c r="S62" s="31">
        <f t="shared" si="1"/>
        <v>99.135322092520539</v>
      </c>
      <c r="T62" s="31">
        <f t="shared" si="7"/>
        <v>99.272078011262181</v>
      </c>
      <c r="U62" s="31">
        <f t="shared" si="8"/>
        <v>96.697543294401939</v>
      </c>
      <c r="V62" s="31">
        <f t="shared" si="9"/>
        <v>99.933217577133703</v>
      </c>
      <c r="W62" s="31">
        <f t="shared" si="12"/>
        <v>100.06742179072276</v>
      </c>
      <c r="X62" s="31">
        <f t="shared" si="13"/>
        <v>100.49600440892807</v>
      </c>
      <c r="Y62" s="31">
        <v>91.415600495253813</v>
      </c>
      <c r="Z62" s="31">
        <v>99.452093284630521</v>
      </c>
    </row>
    <row r="63" spans="1:26">
      <c r="A63" s="331">
        <v>502</v>
      </c>
      <c r="B63" s="45" t="s">
        <v>56</v>
      </c>
      <c r="C63" s="41">
        <v>4801</v>
      </c>
      <c r="D63" s="42">
        <v>5036</v>
      </c>
      <c r="E63" s="42">
        <v>5219</v>
      </c>
      <c r="F63" s="42">
        <v>5222</v>
      </c>
      <c r="G63" s="42">
        <v>5269</v>
      </c>
      <c r="H63" s="43">
        <v>5342</v>
      </c>
      <c r="I63" s="43">
        <v>5383</v>
      </c>
      <c r="J63" s="43">
        <v>5145</v>
      </c>
      <c r="K63" s="42">
        <v>4548</v>
      </c>
      <c r="L63" s="49">
        <v>4792</v>
      </c>
      <c r="M63" s="49">
        <v>4942</v>
      </c>
      <c r="N63" s="49">
        <v>4789</v>
      </c>
      <c r="O63" s="49">
        <v>4927</v>
      </c>
      <c r="P63" s="49">
        <v>4869</v>
      </c>
      <c r="Q63" s="49">
        <v>4935</v>
      </c>
      <c r="R63" s="49">
        <v>4858</v>
      </c>
      <c r="S63" s="31">
        <f t="shared" si="1"/>
        <v>94.730264528223287</v>
      </c>
      <c r="T63" s="31">
        <f t="shared" si="7"/>
        <v>95.154884829229545</v>
      </c>
      <c r="U63" s="31">
        <f t="shared" si="8"/>
        <v>94.692469821804949</v>
      </c>
      <c r="V63" s="31">
        <f t="shared" si="9"/>
        <v>91.708157793948672</v>
      </c>
      <c r="W63" s="31">
        <f t="shared" si="12"/>
        <v>93.509204782691214</v>
      </c>
      <c r="X63" s="31">
        <f t="shared" si="13"/>
        <v>91.145638337701243</v>
      </c>
      <c r="Y63" s="31">
        <v>91.677503250975292</v>
      </c>
      <c r="Z63" s="31">
        <v>94.421768707482983</v>
      </c>
    </row>
    <row r="64" spans="1:26">
      <c r="A64" s="331">
        <v>503</v>
      </c>
      <c r="B64" s="45" t="s">
        <v>57</v>
      </c>
      <c r="C64" s="41">
        <v>5490</v>
      </c>
      <c r="D64" s="42">
        <v>5843</v>
      </c>
      <c r="E64" s="42">
        <v>5991</v>
      </c>
      <c r="F64" s="42">
        <v>5996</v>
      </c>
      <c r="G64" s="42">
        <v>6148</v>
      </c>
      <c r="H64" s="43">
        <v>6239</v>
      </c>
      <c r="I64" s="43">
        <v>6345</v>
      </c>
      <c r="J64" s="43">
        <v>6330</v>
      </c>
      <c r="K64" s="42">
        <v>5497</v>
      </c>
      <c r="L64" s="49">
        <v>5839</v>
      </c>
      <c r="M64" s="49">
        <v>6006</v>
      </c>
      <c r="N64" s="49">
        <v>5968</v>
      </c>
      <c r="O64" s="49">
        <v>5922</v>
      </c>
      <c r="P64" s="49">
        <v>6074</v>
      </c>
      <c r="Q64" s="49">
        <v>6255</v>
      </c>
      <c r="R64" s="49">
        <v>6650</v>
      </c>
      <c r="S64" s="31">
        <f t="shared" si="1"/>
        <v>100.12750455373407</v>
      </c>
      <c r="T64" s="31">
        <f t="shared" si="7"/>
        <v>99.931542016087633</v>
      </c>
      <c r="U64" s="31">
        <f t="shared" si="8"/>
        <v>100.25037556334502</v>
      </c>
      <c r="V64" s="31">
        <f t="shared" si="9"/>
        <v>99.533022014676447</v>
      </c>
      <c r="W64" s="31">
        <f t="shared" si="12"/>
        <v>96.324007807417047</v>
      </c>
      <c r="X64" s="31">
        <f t="shared" si="13"/>
        <v>97.355345407917937</v>
      </c>
      <c r="Y64" s="31">
        <v>98.581560283687935</v>
      </c>
      <c r="Z64" s="31">
        <v>105.05529225908373</v>
      </c>
    </row>
    <row r="65" spans="1:26">
      <c r="A65" s="331">
        <v>504</v>
      </c>
      <c r="B65" s="45" t="s">
        <v>58</v>
      </c>
      <c r="C65" s="41">
        <v>2123</v>
      </c>
      <c r="D65" s="42">
        <v>2262</v>
      </c>
      <c r="E65" s="42">
        <v>2267</v>
      </c>
      <c r="F65" s="42">
        <v>2205</v>
      </c>
      <c r="G65" s="42">
        <v>2278</v>
      </c>
      <c r="H65" s="43">
        <v>2282</v>
      </c>
      <c r="I65" s="43">
        <v>2276</v>
      </c>
      <c r="J65" s="43">
        <v>2257</v>
      </c>
      <c r="K65" s="42">
        <v>2059</v>
      </c>
      <c r="L65" s="49">
        <v>2206</v>
      </c>
      <c r="M65" s="49">
        <v>2201</v>
      </c>
      <c r="N65" s="49">
        <v>2109</v>
      </c>
      <c r="O65" s="49">
        <v>2208</v>
      </c>
      <c r="P65" s="49">
        <v>2228</v>
      </c>
      <c r="Q65" s="49">
        <v>2203</v>
      </c>
      <c r="R65" s="49">
        <v>2141</v>
      </c>
      <c r="S65" s="31">
        <f t="shared" si="1"/>
        <v>96.985398021667464</v>
      </c>
      <c r="T65" s="31">
        <f t="shared" si="7"/>
        <v>97.524314765694072</v>
      </c>
      <c r="U65" s="31">
        <f t="shared" si="8"/>
        <v>97.088663431848261</v>
      </c>
      <c r="V65" s="31">
        <f t="shared" si="9"/>
        <v>95.646258503401356</v>
      </c>
      <c r="W65" s="31">
        <f t="shared" si="12"/>
        <v>96.92712906057946</v>
      </c>
      <c r="X65" s="31">
        <f t="shared" si="13"/>
        <v>97.633654688869413</v>
      </c>
      <c r="Y65" s="31">
        <v>96.792618629173987</v>
      </c>
      <c r="Z65" s="31">
        <v>94.860434204696503</v>
      </c>
    </row>
    <row r="66" spans="1:26">
      <c r="A66" s="331">
        <v>505</v>
      </c>
      <c r="B66" s="45" t="s">
        <v>84</v>
      </c>
      <c r="C66" s="41">
        <v>3843</v>
      </c>
      <c r="D66" s="42">
        <v>4097</v>
      </c>
      <c r="E66" s="42">
        <v>4209</v>
      </c>
      <c r="F66" s="42">
        <v>4299</v>
      </c>
      <c r="G66" s="42">
        <v>4333</v>
      </c>
      <c r="H66" s="43">
        <v>4427</v>
      </c>
      <c r="I66" s="43">
        <v>4389</v>
      </c>
      <c r="J66" s="43">
        <v>4288</v>
      </c>
      <c r="K66" s="42">
        <v>3872</v>
      </c>
      <c r="L66" s="49">
        <v>4108</v>
      </c>
      <c r="M66" s="49">
        <v>4201</v>
      </c>
      <c r="N66" s="49">
        <v>4261</v>
      </c>
      <c r="O66" s="49">
        <v>4250</v>
      </c>
      <c r="P66" s="49">
        <v>4399</v>
      </c>
      <c r="Q66" s="49">
        <v>4393</v>
      </c>
      <c r="R66" s="49">
        <v>4255</v>
      </c>
      <c r="S66" s="31">
        <f t="shared" si="1"/>
        <v>100.75461878740568</v>
      </c>
      <c r="T66" s="31">
        <f t="shared" si="7"/>
        <v>100.26848913839395</v>
      </c>
      <c r="U66" s="31">
        <f t="shared" si="8"/>
        <v>99.809931100023761</v>
      </c>
      <c r="V66" s="31">
        <f t="shared" si="9"/>
        <v>99.116073505466389</v>
      </c>
      <c r="W66" s="31">
        <f t="shared" si="12"/>
        <v>98.084468036002775</v>
      </c>
      <c r="X66" s="31">
        <f t="shared" si="13"/>
        <v>99.367517506211883</v>
      </c>
      <c r="Y66" s="31">
        <v>100.09113693324218</v>
      </c>
      <c r="Z66" s="31">
        <v>99.230410447761201</v>
      </c>
    </row>
    <row r="67" spans="1:26">
      <c r="A67" s="331">
        <v>506</v>
      </c>
      <c r="B67" s="45" t="s">
        <v>60</v>
      </c>
      <c r="C67" s="41">
        <v>2732</v>
      </c>
      <c r="D67" s="42">
        <v>2783</v>
      </c>
      <c r="E67" s="42">
        <v>2871</v>
      </c>
      <c r="F67" s="42">
        <v>2866</v>
      </c>
      <c r="G67" s="42">
        <v>2879</v>
      </c>
      <c r="H67" s="43">
        <v>2809</v>
      </c>
      <c r="I67" s="43">
        <v>2729</v>
      </c>
      <c r="J67" s="43">
        <v>2606</v>
      </c>
      <c r="K67" s="42">
        <v>2323</v>
      </c>
      <c r="L67" s="49">
        <v>2553</v>
      </c>
      <c r="M67" s="49">
        <v>2464</v>
      </c>
      <c r="N67" s="49">
        <v>2577</v>
      </c>
      <c r="O67" s="49">
        <v>2597</v>
      </c>
      <c r="P67" s="49">
        <v>2707</v>
      </c>
      <c r="Q67" s="49">
        <v>2623</v>
      </c>
      <c r="R67" s="49">
        <v>2453</v>
      </c>
      <c r="S67" s="31">
        <f t="shared" si="1"/>
        <v>85.029282576866763</v>
      </c>
      <c r="T67" s="31">
        <f t="shared" si="7"/>
        <v>91.735537190082653</v>
      </c>
      <c r="U67" s="31">
        <f t="shared" si="8"/>
        <v>85.82375478927203</v>
      </c>
      <c r="V67" s="31">
        <f t="shared" si="9"/>
        <v>89.916259595254715</v>
      </c>
      <c r="W67" s="31">
        <f t="shared" si="12"/>
        <v>90.204932268148667</v>
      </c>
      <c r="X67" s="31">
        <f t="shared" si="13"/>
        <v>96.368814524741893</v>
      </c>
      <c r="Y67" s="31">
        <v>96.115793330890426</v>
      </c>
      <c r="Z67" s="31">
        <v>94.128933231005377</v>
      </c>
    </row>
    <row r="68" spans="1:26">
      <c r="A68" s="331">
        <v>507</v>
      </c>
      <c r="B68" s="45" t="s">
        <v>61</v>
      </c>
      <c r="C68" s="41">
        <v>1752</v>
      </c>
      <c r="D68" s="42">
        <v>1791</v>
      </c>
      <c r="E68" s="42">
        <v>1839</v>
      </c>
      <c r="F68" s="42">
        <v>1891</v>
      </c>
      <c r="G68" s="42">
        <v>1946</v>
      </c>
      <c r="H68" s="43">
        <v>1894</v>
      </c>
      <c r="I68" s="43">
        <v>1919</v>
      </c>
      <c r="J68" s="43">
        <v>1941</v>
      </c>
      <c r="K68" s="42">
        <v>1549</v>
      </c>
      <c r="L68" s="49">
        <v>1579</v>
      </c>
      <c r="M68" s="49">
        <v>1576</v>
      </c>
      <c r="N68" s="49">
        <v>1595</v>
      </c>
      <c r="O68" s="49">
        <v>1701</v>
      </c>
      <c r="P68" s="49">
        <v>1671</v>
      </c>
      <c r="Q68" s="49">
        <v>1759</v>
      </c>
      <c r="R68" s="49">
        <v>1764</v>
      </c>
      <c r="S68" s="31">
        <f t="shared" si="1"/>
        <v>88.413242009132418</v>
      </c>
      <c r="T68" s="31">
        <f t="shared" si="7"/>
        <v>88.163037409268568</v>
      </c>
      <c r="U68" s="31">
        <f t="shared" si="8"/>
        <v>85.698749320282758</v>
      </c>
      <c r="V68" s="31">
        <f t="shared" si="9"/>
        <v>84.346906398730823</v>
      </c>
      <c r="W68" s="31">
        <f t="shared" si="12"/>
        <v>87.410071942446038</v>
      </c>
      <c r="X68" s="31">
        <f t="shared" si="13"/>
        <v>88.225976768743394</v>
      </c>
      <c r="Y68" s="31">
        <v>91.662324127149546</v>
      </c>
      <c r="Z68" s="31">
        <v>90.880989180834632</v>
      </c>
    </row>
    <row r="69" spans="1:26">
      <c r="A69" s="331">
        <v>508</v>
      </c>
      <c r="B69" s="45" t="s">
        <v>62</v>
      </c>
      <c r="C69" s="41">
        <v>1859</v>
      </c>
      <c r="D69" s="42">
        <v>1895</v>
      </c>
      <c r="E69" s="42">
        <v>1949</v>
      </c>
      <c r="F69" s="42">
        <v>1925</v>
      </c>
      <c r="G69" s="42">
        <v>1898</v>
      </c>
      <c r="H69" s="43">
        <v>1910</v>
      </c>
      <c r="I69" s="43">
        <v>1902</v>
      </c>
      <c r="J69" s="43">
        <v>1840</v>
      </c>
      <c r="K69" s="42">
        <v>1582</v>
      </c>
      <c r="L69" s="49">
        <v>1570</v>
      </c>
      <c r="M69" s="49">
        <v>1683</v>
      </c>
      <c r="N69" s="49">
        <v>1588</v>
      </c>
      <c r="O69" s="49">
        <v>1583</v>
      </c>
      <c r="P69" s="49">
        <v>1495</v>
      </c>
      <c r="Q69" s="49">
        <v>1297</v>
      </c>
      <c r="R69" s="49">
        <v>1510</v>
      </c>
      <c r="S69" s="31">
        <f t="shared" si="1"/>
        <v>85.099515868746636</v>
      </c>
      <c r="T69" s="31">
        <f t="shared" si="7"/>
        <v>82.849604221635886</v>
      </c>
      <c r="U69" s="31">
        <f t="shared" si="8"/>
        <v>86.351975371985631</v>
      </c>
      <c r="V69" s="31">
        <f t="shared" si="9"/>
        <v>82.493506493506501</v>
      </c>
      <c r="W69" s="31">
        <f t="shared" si="12"/>
        <v>83.403582718651208</v>
      </c>
      <c r="X69" s="31">
        <f t="shared" si="13"/>
        <v>78.272251308900522</v>
      </c>
      <c r="Y69" s="31">
        <v>68.191377497371192</v>
      </c>
      <c r="Z69" s="31">
        <v>82.065217391304344</v>
      </c>
    </row>
    <row r="70" spans="1:26">
      <c r="A70" s="331">
        <v>509</v>
      </c>
      <c r="B70" s="45" t="s">
        <v>63</v>
      </c>
      <c r="C70" s="41">
        <v>1107</v>
      </c>
      <c r="D70" s="42">
        <v>1027</v>
      </c>
      <c r="E70" s="42">
        <v>1056</v>
      </c>
      <c r="F70" s="42">
        <v>1083</v>
      </c>
      <c r="G70" s="42">
        <v>1064</v>
      </c>
      <c r="H70" s="43">
        <v>1028</v>
      </c>
      <c r="I70" s="43">
        <v>1011</v>
      </c>
      <c r="J70" s="43">
        <v>965</v>
      </c>
      <c r="K70" s="42">
        <v>969</v>
      </c>
      <c r="L70" s="49">
        <v>912</v>
      </c>
      <c r="M70" s="49">
        <v>906</v>
      </c>
      <c r="N70" s="49">
        <v>862</v>
      </c>
      <c r="O70" s="49">
        <v>814</v>
      </c>
      <c r="P70" s="49">
        <v>906</v>
      </c>
      <c r="Q70" s="49">
        <v>847</v>
      </c>
      <c r="R70" s="49">
        <v>832</v>
      </c>
      <c r="S70" s="31">
        <f t="shared" si="1"/>
        <v>87.53387533875339</v>
      </c>
      <c r="T70" s="31">
        <f t="shared" si="7"/>
        <v>88.802336903602736</v>
      </c>
      <c r="U70" s="31">
        <f t="shared" si="8"/>
        <v>85.795454545454547</v>
      </c>
      <c r="V70" s="31">
        <f t="shared" si="9"/>
        <v>79.593721144967674</v>
      </c>
      <c r="W70" s="31">
        <f t="shared" si="12"/>
        <v>76.503759398496243</v>
      </c>
      <c r="X70" s="31">
        <f t="shared" si="13"/>
        <v>88.13229571984435</v>
      </c>
      <c r="Y70" s="31">
        <v>83.778437190900107</v>
      </c>
      <c r="Z70" s="31">
        <v>86.217616580310889</v>
      </c>
    </row>
    <row r="71" spans="1:26">
      <c r="A71" s="331">
        <v>510</v>
      </c>
      <c r="B71" s="45" t="s">
        <v>64</v>
      </c>
      <c r="C71" s="41">
        <v>2660</v>
      </c>
      <c r="D71" s="42">
        <v>2810</v>
      </c>
      <c r="E71" s="42">
        <v>2909</v>
      </c>
      <c r="F71" s="42">
        <v>2934</v>
      </c>
      <c r="G71" s="42">
        <v>2870</v>
      </c>
      <c r="H71" s="43">
        <v>2969</v>
      </c>
      <c r="I71" s="43">
        <v>3019</v>
      </c>
      <c r="J71" s="43">
        <v>2944</v>
      </c>
      <c r="K71" s="42">
        <v>2588</v>
      </c>
      <c r="L71" s="49">
        <v>2644</v>
      </c>
      <c r="M71" s="49">
        <v>2705</v>
      </c>
      <c r="N71" s="49">
        <v>2657</v>
      </c>
      <c r="O71" s="49">
        <v>2550</v>
      </c>
      <c r="P71" s="49">
        <v>2686</v>
      </c>
      <c r="Q71" s="49">
        <v>2741</v>
      </c>
      <c r="R71" s="49">
        <v>2636</v>
      </c>
      <c r="S71" s="31">
        <f t="shared" si="1"/>
        <v>97.293233082706763</v>
      </c>
      <c r="T71" s="31">
        <f t="shared" si="7"/>
        <v>94.092526690391452</v>
      </c>
      <c r="U71" s="31">
        <f t="shared" si="8"/>
        <v>92.987280852526638</v>
      </c>
      <c r="V71" s="31">
        <f t="shared" si="9"/>
        <v>90.558963871847311</v>
      </c>
      <c r="W71" s="31">
        <f t="shared" si="12"/>
        <v>88.850174216027881</v>
      </c>
      <c r="X71" s="31">
        <f t="shared" si="13"/>
        <v>90.468171101380932</v>
      </c>
      <c r="Y71" s="31">
        <v>90.791652865187146</v>
      </c>
      <c r="Z71" s="31">
        <v>89.53804347826086</v>
      </c>
    </row>
    <row r="72" spans="1:26">
      <c r="A72" s="331">
        <v>511</v>
      </c>
      <c r="B72" s="45" t="s">
        <v>65</v>
      </c>
      <c r="C72" s="41">
        <v>689</v>
      </c>
      <c r="D72" s="42">
        <v>701</v>
      </c>
      <c r="E72" s="42">
        <v>698</v>
      </c>
      <c r="F72" s="42">
        <v>696</v>
      </c>
      <c r="G72" s="42">
        <v>698</v>
      </c>
      <c r="H72" s="43">
        <v>706</v>
      </c>
      <c r="I72" s="43">
        <v>687</v>
      </c>
      <c r="J72" s="43">
        <v>697</v>
      </c>
      <c r="K72" s="42">
        <v>674</v>
      </c>
      <c r="L72" s="49">
        <v>691</v>
      </c>
      <c r="M72" s="49">
        <v>653</v>
      </c>
      <c r="N72" s="49">
        <v>656</v>
      </c>
      <c r="O72" s="49">
        <v>607</v>
      </c>
      <c r="P72" s="49">
        <v>696</v>
      </c>
      <c r="Q72" s="49">
        <v>656</v>
      </c>
      <c r="R72" s="49">
        <v>652</v>
      </c>
      <c r="S72" s="31">
        <f t="shared" si="1"/>
        <v>97.822931785195934</v>
      </c>
      <c r="T72" s="31">
        <f t="shared" si="7"/>
        <v>98.573466476462201</v>
      </c>
      <c r="U72" s="31">
        <f t="shared" si="8"/>
        <v>93.553008595988544</v>
      </c>
      <c r="V72" s="31">
        <f t="shared" si="9"/>
        <v>94.252873563218387</v>
      </c>
      <c r="W72" s="31">
        <f t="shared" si="12"/>
        <v>86.96275071633238</v>
      </c>
      <c r="X72" s="31">
        <f t="shared" si="13"/>
        <v>98.583569405099141</v>
      </c>
      <c r="Y72" s="31">
        <v>95.487627365356616</v>
      </c>
      <c r="Z72" s="31">
        <v>93.543758967001438</v>
      </c>
    </row>
    <row r="73" spans="1:26">
      <c r="A73" s="331">
        <v>601</v>
      </c>
      <c r="B73" s="45" t="s">
        <v>66</v>
      </c>
      <c r="C73" s="41">
        <v>11395</v>
      </c>
      <c r="D73" s="42">
        <v>11777</v>
      </c>
      <c r="E73" s="42">
        <v>11858</v>
      </c>
      <c r="F73" s="42">
        <v>11955</v>
      </c>
      <c r="G73" s="42">
        <v>11889</v>
      </c>
      <c r="H73" s="43">
        <v>11894</v>
      </c>
      <c r="I73" s="43">
        <v>11900</v>
      </c>
      <c r="J73" s="43">
        <v>11621</v>
      </c>
      <c r="K73" s="42">
        <v>9836</v>
      </c>
      <c r="L73" s="49">
        <v>11148</v>
      </c>
      <c r="M73" s="49">
        <v>11302</v>
      </c>
      <c r="N73" s="49">
        <v>11305</v>
      </c>
      <c r="O73" s="49">
        <v>10927</v>
      </c>
      <c r="P73" s="49">
        <v>11369</v>
      </c>
      <c r="Q73" s="49">
        <v>11276</v>
      </c>
      <c r="R73" s="49">
        <v>10167</v>
      </c>
      <c r="S73" s="31">
        <f t="shared" ref="S73:S91" si="14">(K73/C73)*100</f>
        <v>86.31856077226854</v>
      </c>
      <c r="T73" s="31">
        <f t="shared" si="7"/>
        <v>94.659081260083212</v>
      </c>
      <c r="U73" s="31">
        <f t="shared" si="8"/>
        <v>95.311182324169337</v>
      </c>
      <c r="V73" s="31">
        <f t="shared" si="9"/>
        <v>94.562944374738606</v>
      </c>
      <c r="W73" s="31">
        <f t="shared" si="12"/>
        <v>91.908486836571626</v>
      </c>
      <c r="X73" s="31">
        <f t="shared" si="13"/>
        <v>95.586009752816551</v>
      </c>
      <c r="Y73" s="31">
        <v>94.756302521008408</v>
      </c>
      <c r="Z73" s="31">
        <v>87.488167971775226</v>
      </c>
    </row>
    <row r="74" spans="1:26">
      <c r="A74" s="331">
        <v>602</v>
      </c>
      <c r="B74" s="45" t="s">
        <v>67</v>
      </c>
      <c r="C74" s="41">
        <v>2844</v>
      </c>
      <c r="D74" s="42">
        <v>2909</v>
      </c>
      <c r="E74" s="42">
        <v>2994</v>
      </c>
      <c r="F74" s="42">
        <v>2989</v>
      </c>
      <c r="G74" s="42">
        <v>2913</v>
      </c>
      <c r="H74" s="43">
        <v>2832</v>
      </c>
      <c r="I74" s="43">
        <v>2800</v>
      </c>
      <c r="J74" s="43">
        <v>2750</v>
      </c>
      <c r="K74" s="42">
        <v>2749</v>
      </c>
      <c r="L74" s="49">
        <v>2880</v>
      </c>
      <c r="M74" s="49">
        <v>2973</v>
      </c>
      <c r="N74" s="49">
        <v>2863</v>
      </c>
      <c r="O74" s="49">
        <v>2786</v>
      </c>
      <c r="P74" s="49">
        <v>2272</v>
      </c>
      <c r="Q74" s="49">
        <v>2753</v>
      </c>
      <c r="R74" s="49">
        <v>2697</v>
      </c>
      <c r="S74" s="31">
        <f t="shared" si="14"/>
        <v>96.659634317862171</v>
      </c>
      <c r="T74" s="31">
        <f t="shared" si="7"/>
        <v>99.003093846682717</v>
      </c>
      <c r="U74" s="31">
        <f t="shared" si="8"/>
        <v>99.298597194388776</v>
      </c>
      <c r="V74" s="31">
        <f t="shared" si="9"/>
        <v>95.784543325526926</v>
      </c>
      <c r="W74" s="31">
        <f t="shared" si="12"/>
        <v>95.640233436319946</v>
      </c>
      <c r="X74" s="31">
        <f t="shared" si="13"/>
        <v>80.225988700564983</v>
      </c>
      <c r="Y74" s="31">
        <v>98.321428571428569</v>
      </c>
      <c r="Z74" s="31">
        <v>98.072727272727278</v>
      </c>
    </row>
    <row r="75" spans="1:26">
      <c r="A75" s="331">
        <v>603</v>
      </c>
      <c r="B75" s="45" t="s">
        <v>68</v>
      </c>
      <c r="C75" s="41">
        <v>5569</v>
      </c>
      <c r="D75" s="42">
        <v>5787</v>
      </c>
      <c r="E75" s="42">
        <v>5917</v>
      </c>
      <c r="F75" s="42">
        <v>5900</v>
      </c>
      <c r="G75" s="42">
        <v>5919</v>
      </c>
      <c r="H75" s="43">
        <v>5818</v>
      </c>
      <c r="I75" s="43">
        <v>5729</v>
      </c>
      <c r="J75" s="43">
        <v>5481</v>
      </c>
      <c r="K75" s="42">
        <v>3634</v>
      </c>
      <c r="L75" s="49">
        <v>3786</v>
      </c>
      <c r="M75" s="49">
        <v>3845</v>
      </c>
      <c r="N75" s="49">
        <v>3835</v>
      </c>
      <c r="O75" s="49">
        <v>3907</v>
      </c>
      <c r="P75" s="49">
        <v>3834</v>
      </c>
      <c r="Q75" s="49">
        <v>3826</v>
      </c>
      <c r="R75" s="49">
        <v>3636</v>
      </c>
      <c r="S75" s="31">
        <f t="shared" si="14"/>
        <v>65.254085114024065</v>
      </c>
      <c r="T75" s="31">
        <f t="shared" si="7"/>
        <v>65.422498703991707</v>
      </c>
      <c r="U75" s="31">
        <f t="shared" si="8"/>
        <v>64.982254520872061</v>
      </c>
      <c r="V75" s="31">
        <f t="shared" si="9"/>
        <v>65</v>
      </c>
      <c r="W75" s="31">
        <f t="shared" si="12"/>
        <v>66.00777158303768</v>
      </c>
      <c r="X75" s="31">
        <f t="shared" si="13"/>
        <v>65.89893434169818</v>
      </c>
      <c r="Y75" s="31">
        <v>66.783033688252743</v>
      </c>
      <c r="Z75" s="31">
        <v>66.33825944170772</v>
      </c>
    </row>
    <row r="76" spans="1:26">
      <c r="A76" s="331">
        <v>604</v>
      </c>
      <c r="B76" s="45" t="s">
        <v>69</v>
      </c>
      <c r="C76" s="41">
        <v>1119</v>
      </c>
      <c r="D76" s="42">
        <v>1115</v>
      </c>
      <c r="E76" s="42">
        <v>1151</v>
      </c>
      <c r="F76" s="42">
        <v>1152</v>
      </c>
      <c r="G76" s="42">
        <v>1135</v>
      </c>
      <c r="H76" s="43">
        <v>1163</v>
      </c>
      <c r="I76" s="43">
        <v>1130</v>
      </c>
      <c r="J76" s="43">
        <v>1136</v>
      </c>
      <c r="K76" s="42">
        <v>993</v>
      </c>
      <c r="L76" s="49">
        <v>982</v>
      </c>
      <c r="M76" s="49">
        <v>1014</v>
      </c>
      <c r="N76" s="49">
        <v>1036</v>
      </c>
      <c r="O76" s="49">
        <v>1031</v>
      </c>
      <c r="P76" s="49">
        <v>1041</v>
      </c>
      <c r="Q76" s="49">
        <v>977</v>
      </c>
      <c r="R76" s="49">
        <v>1000</v>
      </c>
      <c r="S76" s="31">
        <f t="shared" si="14"/>
        <v>88.739946380697049</v>
      </c>
      <c r="T76" s="31">
        <f t="shared" si="7"/>
        <v>88.071748878923771</v>
      </c>
      <c r="U76" s="31">
        <f t="shared" si="8"/>
        <v>88.097306689834937</v>
      </c>
      <c r="V76" s="31">
        <f t="shared" si="9"/>
        <v>89.930555555555557</v>
      </c>
      <c r="W76" s="31">
        <f t="shared" si="12"/>
        <v>90.837004405286351</v>
      </c>
      <c r="X76" s="31">
        <f t="shared" si="13"/>
        <v>89.509888220120388</v>
      </c>
      <c r="Y76" s="31">
        <v>86.460176991150433</v>
      </c>
      <c r="Z76" s="31">
        <v>88.028169014084511</v>
      </c>
    </row>
    <row r="77" spans="1:26">
      <c r="A77" s="331">
        <v>605</v>
      </c>
      <c r="B77" s="45" t="s">
        <v>70</v>
      </c>
      <c r="C77" s="41">
        <v>3286</v>
      </c>
      <c r="D77" s="42">
        <v>3366</v>
      </c>
      <c r="E77" s="42">
        <v>3440</v>
      </c>
      <c r="F77" s="42">
        <v>3470</v>
      </c>
      <c r="G77" s="42">
        <v>3472</v>
      </c>
      <c r="H77" s="43">
        <v>3499</v>
      </c>
      <c r="I77" s="43">
        <v>3632</v>
      </c>
      <c r="J77" s="43">
        <v>3382</v>
      </c>
      <c r="K77" s="42">
        <v>2678</v>
      </c>
      <c r="L77" s="49">
        <v>2734</v>
      </c>
      <c r="M77" s="42">
        <v>2825</v>
      </c>
      <c r="N77" s="42">
        <v>2708</v>
      </c>
      <c r="O77" s="42">
        <v>2690</v>
      </c>
      <c r="P77" s="42">
        <v>2766</v>
      </c>
      <c r="Q77" s="42">
        <v>2816</v>
      </c>
      <c r="R77" s="42">
        <v>2727</v>
      </c>
      <c r="S77" s="31">
        <f t="shared" si="14"/>
        <v>81.49726110772977</v>
      </c>
      <c r="T77" s="31">
        <f t="shared" si="7"/>
        <v>81.224004753416523</v>
      </c>
      <c r="U77" s="31">
        <f t="shared" si="8"/>
        <v>82.122093023255815</v>
      </c>
      <c r="V77" s="31">
        <f t="shared" si="9"/>
        <v>78.040345821325658</v>
      </c>
      <c r="W77" s="31">
        <f t="shared" si="12"/>
        <v>77.476958525345623</v>
      </c>
      <c r="X77" s="31">
        <f t="shared" si="13"/>
        <v>79.051157473563876</v>
      </c>
      <c r="Y77" s="31">
        <v>77.533039647577098</v>
      </c>
      <c r="Z77" s="31">
        <v>80.6327616794796</v>
      </c>
    </row>
    <row r="78" spans="1:26">
      <c r="A78" s="331">
        <v>606</v>
      </c>
      <c r="B78" s="45" t="s">
        <v>71</v>
      </c>
      <c r="C78" s="41">
        <v>2918</v>
      </c>
      <c r="D78" s="42">
        <v>2999</v>
      </c>
      <c r="E78" s="42">
        <v>3099</v>
      </c>
      <c r="F78" s="42">
        <v>3122</v>
      </c>
      <c r="G78" s="42">
        <v>3119</v>
      </c>
      <c r="H78" s="43">
        <v>3145</v>
      </c>
      <c r="I78" s="43">
        <v>3152</v>
      </c>
      <c r="J78" s="43">
        <v>3011</v>
      </c>
      <c r="K78" s="42">
        <v>2751</v>
      </c>
      <c r="L78" s="49">
        <v>2912</v>
      </c>
      <c r="M78" s="42">
        <v>3002</v>
      </c>
      <c r="N78" s="42">
        <v>2958</v>
      </c>
      <c r="O78" s="42">
        <v>2900</v>
      </c>
      <c r="P78" s="42">
        <v>2930</v>
      </c>
      <c r="Q78" s="42">
        <v>2893</v>
      </c>
      <c r="R78" s="42">
        <v>2821</v>
      </c>
      <c r="S78" s="31">
        <f t="shared" si="14"/>
        <v>94.276901987662782</v>
      </c>
      <c r="T78" s="31">
        <f t="shared" si="7"/>
        <v>97.099033011003669</v>
      </c>
      <c r="U78" s="31">
        <f t="shared" si="8"/>
        <v>96.869958050984181</v>
      </c>
      <c r="V78" s="31">
        <f t="shared" si="9"/>
        <v>94.746957078795646</v>
      </c>
      <c r="W78" s="31">
        <f t="shared" si="12"/>
        <v>92.978518756011539</v>
      </c>
      <c r="X78" s="31">
        <f t="shared" si="13"/>
        <v>93.163751987281401</v>
      </c>
      <c r="Y78" s="31">
        <v>91.782994923857871</v>
      </c>
      <c r="Z78" s="31">
        <v>93.689804051810029</v>
      </c>
    </row>
    <row r="79" spans="1:26">
      <c r="A79" s="331">
        <v>607</v>
      </c>
      <c r="B79" s="45" t="s">
        <v>72</v>
      </c>
      <c r="C79" s="41">
        <v>3497</v>
      </c>
      <c r="D79" s="42">
        <v>3307</v>
      </c>
      <c r="E79" s="42">
        <v>3658</v>
      </c>
      <c r="F79" s="42">
        <v>3622</v>
      </c>
      <c r="G79" s="42">
        <v>3668</v>
      </c>
      <c r="H79" s="43">
        <v>3627</v>
      </c>
      <c r="I79" s="43">
        <v>3557</v>
      </c>
      <c r="J79" s="43">
        <v>3430</v>
      </c>
      <c r="K79" s="42">
        <v>2850</v>
      </c>
      <c r="L79" s="49">
        <v>2745</v>
      </c>
      <c r="M79" s="42">
        <v>3006</v>
      </c>
      <c r="N79" s="42">
        <v>2932</v>
      </c>
      <c r="O79" s="42">
        <v>2974</v>
      </c>
      <c r="P79" s="42">
        <v>2740</v>
      </c>
      <c r="Q79" s="42">
        <v>2937</v>
      </c>
      <c r="R79" s="42">
        <v>2568</v>
      </c>
      <c r="S79" s="31">
        <f t="shared" si="14"/>
        <v>81.498427223334289</v>
      </c>
      <c r="T79" s="31">
        <f t="shared" si="7"/>
        <v>83.005745388569693</v>
      </c>
      <c r="U79" s="31">
        <f t="shared" si="8"/>
        <v>82.176052487698186</v>
      </c>
      <c r="V79" s="31">
        <f t="shared" si="9"/>
        <v>80.949751518498076</v>
      </c>
      <c r="W79" s="31">
        <f t="shared" si="12"/>
        <v>81.07960741548527</v>
      </c>
      <c r="X79" s="31">
        <f t="shared" si="13"/>
        <v>75.54452715743038</v>
      </c>
      <c r="Y79" s="31">
        <v>82.569581107675006</v>
      </c>
      <c r="Z79" s="31">
        <v>74.868804664723029</v>
      </c>
    </row>
    <row r="80" spans="1:26">
      <c r="A80" s="331">
        <v>608</v>
      </c>
      <c r="B80" s="45" t="s">
        <v>73</v>
      </c>
      <c r="C80" s="41">
        <v>4764</v>
      </c>
      <c r="D80" s="42">
        <v>4890</v>
      </c>
      <c r="E80" s="42">
        <v>5030</v>
      </c>
      <c r="F80" s="42">
        <v>5085</v>
      </c>
      <c r="G80" s="42">
        <v>4936</v>
      </c>
      <c r="H80" s="43">
        <v>4890</v>
      </c>
      <c r="I80" s="43">
        <v>4831</v>
      </c>
      <c r="J80" s="43">
        <v>4683</v>
      </c>
      <c r="K80" s="42">
        <v>4413</v>
      </c>
      <c r="L80" s="49">
        <v>4877</v>
      </c>
      <c r="M80" s="42">
        <v>5068</v>
      </c>
      <c r="N80" s="42">
        <v>4823</v>
      </c>
      <c r="O80" s="42">
        <v>4628</v>
      </c>
      <c r="P80" s="42">
        <v>4847</v>
      </c>
      <c r="Q80" s="42">
        <v>4832</v>
      </c>
      <c r="R80" s="42">
        <v>4369</v>
      </c>
      <c r="S80" s="31">
        <f t="shared" si="14"/>
        <v>92.632241813602008</v>
      </c>
      <c r="T80" s="31">
        <f t="shared" si="7"/>
        <v>99.73415132924336</v>
      </c>
      <c r="U80" s="31">
        <f t="shared" si="8"/>
        <v>100.7554671968191</v>
      </c>
      <c r="V80" s="31">
        <f t="shared" si="9"/>
        <v>94.847590953785641</v>
      </c>
      <c r="W80" s="31">
        <f t="shared" si="12"/>
        <v>93.760129659643425</v>
      </c>
      <c r="X80" s="31">
        <f t="shared" si="13"/>
        <v>99.120654396728014</v>
      </c>
      <c r="Y80" s="31">
        <v>100.02069964810599</v>
      </c>
      <c r="Z80" s="31">
        <v>93.294896433909884</v>
      </c>
    </row>
    <row r="81" spans="1:26">
      <c r="A81" s="331">
        <v>609</v>
      </c>
      <c r="B81" s="45" t="s">
        <v>74</v>
      </c>
      <c r="C81" s="41">
        <v>1872</v>
      </c>
      <c r="D81" s="42">
        <v>2015</v>
      </c>
      <c r="E81" s="42">
        <v>2048</v>
      </c>
      <c r="F81" s="42">
        <v>2044</v>
      </c>
      <c r="G81" s="42">
        <v>2089</v>
      </c>
      <c r="H81" s="43">
        <v>2154</v>
      </c>
      <c r="I81" s="43">
        <v>2114</v>
      </c>
      <c r="J81" s="43">
        <v>2122</v>
      </c>
      <c r="K81" s="42">
        <v>1546</v>
      </c>
      <c r="L81" s="49">
        <v>1606</v>
      </c>
      <c r="M81" s="42">
        <v>1631</v>
      </c>
      <c r="N81" s="42">
        <v>1552</v>
      </c>
      <c r="O81" s="42">
        <v>1634</v>
      </c>
      <c r="P81" s="42">
        <v>1790</v>
      </c>
      <c r="Q81" s="42">
        <v>1690</v>
      </c>
      <c r="R81" s="42">
        <v>1770</v>
      </c>
      <c r="S81" s="31">
        <f t="shared" si="14"/>
        <v>82.585470085470078</v>
      </c>
      <c r="T81" s="31">
        <f t="shared" si="7"/>
        <v>79.702233250620353</v>
      </c>
      <c r="U81" s="31">
        <f t="shared" si="8"/>
        <v>79.638671875</v>
      </c>
      <c r="V81" s="31">
        <f t="shared" si="9"/>
        <v>75.929549902152644</v>
      </c>
      <c r="W81" s="31">
        <f t="shared" si="12"/>
        <v>78.219243657252264</v>
      </c>
      <c r="X81" s="31">
        <f t="shared" si="13"/>
        <v>83.101207056638813</v>
      </c>
      <c r="Y81" s="31">
        <v>79.943235572374647</v>
      </c>
      <c r="Z81" s="31">
        <v>83.411875589066923</v>
      </c>
    </row>
    <row r="82" spans="1:26">
      <c r="A82" s="331">
        <v>610</v>
      </c>
      <c r="B82" s="45" t="s">
        <v>75</v>
      </c>
      <c r="C82" s="41">
        <v>4653</v>
      </c>
      <c r="D82" s="42">
        <v>4734</v>
      </c>
      <c r="E82" s="42">
        <v>4724</v>
      </c>
      <c r="F82" s="42">
        <v>4671</v>
      </c>
      <c r="G82" s="42">
        <v>4631</v>
      </c>
      <c r="H82" s="43">
        <v>4521</v>
      </c>
      <c r="I82" s="43">
        <v>4437</v>
      </c>
      <c r="J82" s="43">
        <v>4249</v>
      </c>
      <c r="K82" s="42">
        <v>3808</v>
      </c>
      <c r="L82" s="49">
        <v>3968</v>
      </c>
      <c r="M82" s="42">
        <v>4054</v>
      </c>
      <c r="N82" s="42">
        <v>3833</v>
      </c>
      <c r="O82" s="42">
        <v>3805</v>
      </c>
      <c r="P82" s="42">
        <v>3721</v>
      </c>
      <c r="Q82" s="42">
        <v>3727</v>
      </c>
      <c r="R82" s="42">
        <v>3513</v>
      </c>
      <c r="S82" s="31">
        <f t="shared" si="14"/>
        <v>81.839673329035037</v>
      </c>
      <c r="T82" s="31">
        <f t="shared" si="7"/>
        <v>83.81918039712717</v>
      </c>
      <c r="U82" s="31">
        <f t="shared" si="8"/>
        <v>85.81710414902625</v>
      </c>
      <c r="V82" s="31">
        <f t="shared" si="9"/>
        <v>82.059516163562407</v>
      </c>
      <c r="W82" s="31">
        <f t="shared" si="12"/>
        <v>82.163679550852947</v>
      </c>
      <c r="X82" s="31">
        <f t="shared" si="13"/>
        <v>82.304799823048</v>
      </c>
      <c r="Y82" s="31">
        <v>83.998196979941397</v>
      </c>
      <c r="Z82" s="31">
        <v>82.678277241703938</v>
      </c>
    </row>
    <row r="83" spans="1:26">
      <c r="A83" s="331">
        <v>611</v>
      </c>
      <c r="B83" s="45" t="s">
        <v>76</v>
      </c>
      <c r="C83" s="41">
        <v>2370</v>
      </c>
      <c r="D83" s="42">
        <v>2491</v>
      </c>
      <c r="E83" s="42">
        <v>2577</v>
      </c>
      <c r="F83" s="42">
        <v>2668</v>
      </c>
      <c r="G83" s="42">
        <v>2606</v>
      </c>
      <c r="H83" s="43">
        <v>2600</v>
      </c>
      <c r="I83" s="43">
        <v>2613</v>
      </c>
      <c r="J83" s="43">
        <v>2551</v>
      </c>
      <c r="K83" s="42">
        <v>2174</v>
      </c>
      <c r="L83" s="42">
        <v>2249</v>
      </c>
      <c r="M83" s="42">
        <v>2507</v>
      </c>
      <c r="N83" s="42">
        <v>2504</v>
      </c>
      <c r="O83" s="42">
        <v>2425</v>
      </c>
      <c r="P83" s="42">
        <v>2249</v>
      </c>
      <c r="Q83" s="42">
        <v>2321</v>
      </c>
      <c r="R83" s="42">
        <v>2276</v>
      </c>
      <c r="S83" s="31">
        <f t="shared" si="14"/>
        <v>91.729957805907176</v>
      </c>
      <c r="T83" s="31">
        <f t="shared" si="7"/>
        <v>90.285026093938185</v>
      </c>
      <c r="U83" s="31">
        <f t="shared" si="8"/>
        <v>97.28366317423361</v>
      </c>
      <c r="V83" s="31">
        <f t="shared" si="9"/>
        <v>93.853073463268373</v>
      </c>
      <c r="W83" s="31">
        <f t="shared" si="12"/>
        <v>93.054489639293934</v>
      </c>
      <c r="X83" s="31">
        <f t="shared" si="13"/>
        <v>86.5</v>
      </c>
      <c r="Y83" s="31">
        <v>88.825105243015685</v>
      </c>
      <c r="Z83" s="31">
        <v>89.219913759310074</v>
      </c>
    </row>
    <row r="84" spans="1:26">
      <c r="A84" s="331">
        <v>612</v>
      </c>
      <c r="B84" s="45" t="s">
        <v>103</v>
      </c>
      <c r="C84" s="41">
        <v>329</v>
      </c>
      <c r="D84" s="42">
        <v>335</v>
      </c>
      <c r="E84" s="42">
        <v>371</v>
      </c>
      <c r="F84" s="42">
        <v>364</v>
      </c>
      <c r="G84" s="42">
        <v>336</v>
      </c>
      <c r="H84" s="43">
        <v>334</v>
      </c>
      <c r="I84" s="43">
        <v>361</v>
      </c>
      <c r="J84" s="43">
        <v>375</v>
      </c>
      <c r="K84" s="42">
        <v>295</v>
      </c>
      <c r="L84" s="42">
        <v>304</v>
      </c>
      <c r="M84" s="42">
        <v>314</v>
      </c>
      <c r="N84" s="42">
        <v>305</v>
      </c>
      <c r="O84" s="42">
        <v>321</v>
      </c>
      <c r="P84" s="42">
        <v>294</v>
      </c>
      <c r="Q84" s="42">
        <v>305</v>
      </c>
      <c r="R84" s="42">
        <v>322</v>
      </c>
      <c r="S84" s="31">
        <f t="shared" si="14"/>
        <v>89.665653495440736</v>
      </c>
      <c r="T84" s="31">
        <f t="shared" si="7"/>
        <v>90.746268656716424</v>
      </c>
      <c r="U84" s="31">
        <f t="shared" si="8"/>
        <v>84.636118598382751</v>
      </c>
      <c r="V84" s="31">
        <f t="shared" si="9"/>
        <v>83.791208791208788</v>
      </c>
      <c r="W84" s="31">
        <f t="shared" si="12"/>
        <v>95.535714285714292</v>
      </c>
      <c r="X84" s="31">
        <f t="shared" si="13"/>
        <v>88.023952095808383</v>
      </c>
      <c r="Y84" s="31">
        <v>84.48753462603878</v>
      </c>
      <c r="Z84" s="31">
        <v>85.866666666666674</v>
      </c>
    </row>
    <row r="85" spans="1:26">
      <c r="A85" s="331">
        <v>613</v>
      </c>
      <c r="B85" s="45" t="s">
        <v>115</v>
      </c>
      <c r="C85" s="41">
        <v>1081</v>
      </c>
      <c r="D85" s="42">
        <v>1131</v>
      </c>
      <c r="E85" s="42">
        <v>1141</v>
      </c>
      <c r="F85" s="42">
        <v>1126</v>
      </c>
      <c r="G85" s="42">
        <v>1173</v>
      </c>
      <c r="H85" s="43">
        <v>1221</v>
      </c>
      <c r="I85" s="43">
        <v>1187</v>
      </c>
      <c r="J85" s="43">
        <v>1130</v>
      </c>
      <c r="K85" s="42">
        <v>863</v>
      </c>
      <c r="L85" s="42">
        <v>917</v>
      </c>
      <c r="M85" s="42">
        <v>997</v>
      </c>
      <c r="N85" s="42">
        <v>944</v>
      </c>
      <c r="O85" s="42">
        <v>997</v>
      </c>
      <c r="P85" s="42">
        <v>1078</v>
      </c>
      <c r="Q85" s="42">
        <v>974</v>
      </c>
      <c r="R85" s="42">
        <v>974</v>
      </c>
      <c r="S85" s="31">
        <f t="shared" si="14"/>
        <v>79.833487511563376</v>
      </c>
      <c r="T85" s="31">
        <f t="shared" si="7"/>
        <v>81.078691423519018</v>
      </c>
      <c r="U85" s="31">
        <f t="shared" si="8"/>
        <v>87.379491673970193</v>
      </c>
      <c r="V85" s="31">
        <f t="shared" si="9"/>
        <v>83.836589698046183</v>
      </c>
      <c r="W85" s="31">
        <f t="shared" si="12"/>
        <v>84.995737425404954</v>
      </c>
      <c r="X85" s="31">
        <f t="shared" si="13"/>
        <v>88.288288288288285</v>
      </c>
      <c r="Y85" s="31">
        <v>82.055602358887953</v>
      </c>
      <c r="Z85" s="31">
        <v>86.194690265486727</v>
      </c>
    </row>
    <row r="86" spans="1:26">
      <c r="A86" s="331">
        <v>701</v>
      </c>
      <c r="B86" s="45" t="s">
        <v>77</v>
      </c>
      <c r="C86" s="41">
        <v>11753</v>
      </c>
      <c r="D86" s="42">
        <v>12073</v>
      </c>
      <c r="E86" s="42">
        <v>12392</v>
      </c>
      <c r="F86" s="42">
        <v>12545</v>
      </c>
      <c r="G86" s="42">
        <v>12724</v>
      </c>
      <c r="H86" s="43">
        <v>12582</v>
      </c>
      <c r="I86" s="43">
        <v>12520</v>
      </c>
      <c r="J86" s="43">
        <v>11941</v>
      </c>
      <c r="K86" s="42">
        <v>9829</v>
      </c>
      <c r="L86" s="42">
        <v>10286</v>
      </c>
      <c r="M86" s="42">
        <v>10152</v>
      </c>
      <c r="N86" s="42">
        <v>10298</v>
      </c>
      <c r="O86" s="42">
        <v>10666</v>
      </c>
      <c r="P86" s="42">
        <v>10658</v>
      </c>
      <c r="Q86" s="42">
        <v>10502</v>
      </c>
      <c r="R86" s="42">
        <v>9707</v>
      </c>
      <c r="S86" s="31">
        <f t="shared" si="14"/>
        <v>83.629711563005188</v>
      </c>
      <c r="T86" s="31">
        <f t="shared" si="7"/>
        <v>85.198376542698583</v>
      </c>
      <c r="U86" s="31">
        <f t="shared" si="8"/>
        <v>81.923821820529369</v>
      </c>
      <c r="V86" s="31">
        <f t="shared" si="9"/>
        <v>82.088481466719813</v>
      </c>
      <c r="W86" s="31">
        <f t="shared" si="12"/>
        <v>83.825840930525004</v>
      </c>
      <c r="X86" s="31">
        <f t="shared" si="13"/>
        <v>84.70831346367828</v>
      </c>
      <c r="Y86" s="31">
        <v>83.881789137380196</v>
      </c>
      <c r="Z86" s="31">
        <v>81.291349133238427</v>
      </c>
    </row>
    <row r="87" spans="1:26">
      <c r="A87" s="331">
        <v>702</v>
      </c>
      <c r="B87" s="45" t="s">
        <v>78</v>
      </c>
      <c r="C87" s="41">
        <v>14291</v>
      </c>
      <c r="D87" s="42">
        <v>14822</v>
      </c>
      <c r="E87" s="42">
        <v>15268</v>
      </c>
      <c r="F87" s="42">
        <v>15069</v>
      </c>
      <c r="G87" s="42">
        <v>15065</v>
      </c>
      <c r="H87" s="43">
        <v>14912</v>
      </c>
      <c r="I87" s="43">
        <v>14759</v>
      </c>
      <c r="J87" s="43">
        <v>14439</v>
      </c>
      <c r="K87" s="49">
        <v>13528</v>
      </c>
      <c r="L87" s="49">
        <v>14146</v>
      </c>
      <c r="M87" s="42">
        <v>14312</v>
      </c>
      <c r="N87" s="42">
        <v>13849</v>
      </c>
      <c r="O87" s="42">
        <v>14029</v>
      </c>
      <c r="P87" s="42">
        <v>13866</v>
      </c>
      <c r="Q87" s="42">
        <v>13897</v>
      </c>
      <c r="R87" s="42">
        <v>13653</v>
      </c>
      <c r="S87" s="31">
        <f t="shared" si="14"/>
        <v>94.660975439087537</v>
      </c>
      <c r="T87" s="31">
        <f t="shared" si="7"/>
        <v>95.439211982188638</v>
      </c>
      <c r="U87" s="31">
        <f t="shared" si="8"/>
        <v>93.738538118941577</v>
      </c>
      <c r="V87" s="31">
        <f t="shared" si="9"/>
        <v>91.903908686707808</v>
      </c>
      <c r="W87" s="31">
        <f t="shared" si="12"/>
        <v>93.123133089943579</v>
      </c>
      <c r="X87" s="31">
        <f t="shared" si="13"/>
        <v>92.985515021459236</v>
      </c>
      <c r="Y87" s="31">
        <v>94.159495900806292</v>
      </c>
      <c r="Z87" s="31">
        <v>94.55640972366507</v>
      </c>
    </row>
    <row r="88" spans="1:26">
      <c r="A88" s="331">
        <v>703</v>
      </c>
      <c r="B88" s="45" t="s">
        <v>79</v>
      </c>
      <c r="C88" s="41">
        <v>6587</v>
      </c>
      <c r="D88" s="42">
        <v>6761</v>
      </c>
      <c r="E88" s="42">
        <v>7017</v>
      </c>
      <c r="F88" s="42">
        <v>7038</v>
      </c>
      <c r="G88" s="42">
        <v>7142</v>
      </c>
      <c r="H88" s="43">
        <v>7165</v>
      </c>
      <c r="I88" s="43">
        <v>7035</v>
      </c>
      <c r="J88" s="43">
        <v>6815</v>
      </c>
      <c r="K88" s="49">
        <v>6214</v>
      </c>
      <c r="L88" s="49">
        <v>6264</v>
      </c>
      <c r="M88" s="42">
        <v>6709</v>
      </c>
      <c r="N88" s="42">
        <v>6478</v>
      </c>
      <c r="O88" s="42">
        <v>6473</v>
      </c>
      <c r="P88" s="42">
        <v>6564</v>
      </c>
      <c r="Q88" s="42">
        <v>6553</v>
      </c>
      <c r="R88" s="42">
        <v>6327</v>
      </c>
      <c r="S88" s="31">
        <f t="shared" si="14"/>
        <v>94.337331106725358</v>
      </c>
      <c r="T88" s="31">
        <f t="shared" ref="T88:V91" si="15">(L88/D88)*100</f>
        <v>92.649016417689694</v>
      </c>
      <c r="U88" s="31">
        <f t="shared" si="15"/>
        <v>95.610659826136526</v>
      </c>
      <c r="V88" s="31">
        <f t="shared" si="15"/>
        <v>92.0431940892299</v>
      </c>
      <c r="W88" s="31">
        <f t="shared" si="12"/>
        <v>90.632875945113412</v>
      </c>
      <c r="X88" s="31">
        <f t="shared" si="13"/>
        <v>91.612002791346825</v>
      </c>
      <c r="Y88" s="31">
        <v>93.148542999289262</v>
      </c>
      <c r="Z88" s="31">
        <v>92.839325018341896</v>
      </c>
    </row>
    <row r="89" spans="1:26">
      <c r="A89" s="331">
        <v>704</v>
      </c>
      <c r="B89" s="45" t="s">
        <v>80</v>
      </c>
      <c r="C89" s="41">
        <v>4773</v>
      </c>
      <c r="D89" s="42">
        <v>4956</v>
      </c>
      <c r="E89" s="42">
        <v>5284</v>
      </c>
      <c r="F89" s="42">
        <v>5464</v>
      </c>
      <c r="G89" s="42">
        <v>5459</v>
      </c>
      <c r="H89" s="43">
        <v>5618</v>
      </c>
      <c r="I89" s="43">
        <v>5707</v>
      </c>
      <c r="J89" s="43">
        <v>5575</v>
      </c>
      <c r="K89" s="42">
        <v>3349</v>
      </c>
      <c r="L89" s="42">
        <v>3422</v>
      </c>
      <c r="M89" s="42">
        <v>3659</v>
      </c>
      <c r="N89" s="42">
        <v>3413</v>
      </c>
      <c r="O89" s="42">
        <v>3861</v>
      </c>
      <c r="P89" s="42">
        <v>3926</v>
      </c>
      <c r="Q89" s="42">
        <v>3805</v>
      </c>
      <c r="R89" s="42">
        <v>3486</v>
      </c>
      <c r="S89" s="31">
        <f t="shared" si="14"/>
        <v>70.165514351560859</v>
      </c>
      <c r="T89" s="31">
        <f t="shared" si="15"/>
        <v>69.047619047619051</v>
      </c>
      <c r="U89" s="31">
        <f t="shared" si="15"/>
        <v>69.246782740348223</v>
      </c>
      <c r="V89" s="31">
        <f t="shared" si="15"/>
        <v>62.463396778916547</v>
      </c>
      <c r="W89" s="31">
        <f t="shared" si="12"/>
        <v>70.727239421139402</v>
      </c>
      <c r="X89" s="31">
        <f t="shared" si="13"/>
        <v>69.88252046991812</v>
      </c>
      <c r="Y89" s="31">
        <v>66.672507446994928</v>
      </c>
      <c r="Z89" s="31">
        <v>62.529147982062781</v>
      </c>
    </row>
    <row r="90" spans="1:26">
      <c r="A90" s="331">
        <v>705</v>
      </c>
      <c r="B90" s="45" t="s">
        <v>81</v>
      </c>
      <c r="C90" s="41">
        <v>4912</v>
      </c>
      <c r="D90" s="42">
        <v>5193</v>
      </c>
      <c r="E90" s="42">
        <v>5359</v>
      </c>
      <c r="F90" s="42">
        <v>5314</v>
      </c>
      <c r="G90" s="42">
        <v>5454</v>
      </c>
      <c r="H90" s="43">
        <v>5386</v>
      </c>
      <c r="I90" s="43">
        <v>5317</v>
      </c>
      <c r="J90" s="43">
        <v>5109</v>
      </c>
      <c r="K90" s="42">
        <v>4670</v>
      </c>
      <c r="L90" s="42">
        <v>4602</v>
      </c>
      <c r="M90" s="42">
        <v>4965</v>
      </c>
      <c r="N90" s="42">
        <v>4901</v>
      </c>
      <c r="O90" s="42">
        <v>4615</v>
      </c>
      <c r="P90" s="42">
        <v>4796</v>
      </c>
      <c r="Q90" s="42">
        <v>4904</v>
      </c>
      <c r="R90" s="42">
        <v>4516</v>
      </c>
      <c r="S90" s="31">
        <f t="shared" si="14"/>
        <v>95.073289902280138</v>
      </c>
      <c r="T90" s="31">
        <f t="shared" si="15"/>
        <v>88.619295205083773</v>
      </c>
      <c r="U90" s="31">
        <f t="shared" si="15"/>
        <v>92.647882067549915</v>
      </c>
      <c r="V90" s="31">
        <f t="shared" si="15"/>
        <v>92.228076778321409</v>
      </c>
      <c r="W90" s="31">
        <f t="shared" si="12"/>
        <v>84.616795012834615</v>
      </c>
      <c r="X90" s="31">
        <f t="shared" si="13"/>
        <v>89.045673969550691</v>
      </c>
      <c r="Y90" s="31">
        <v>92.232461914613509</v>
      </c>
      <c r="Z90" s="31">
        <v>88.393031904482285</v>
      </c>
    </row>
    <row r="91" spans="1:26">
      <c r="A91" s="331">
        <v>706</v>
      </c>
      <c r="B91" s="45" t="s">
        <v>82</v>
      </c>
      <c r="C91" s="41">
        <v>5061</v>
      </c>
      <c r="D91" s="42">
        <v>5222</v>
      </c>
      <c r="E91" s="42">
        <v>5434</v>
      </c>
      <c r="F91" s="42">
        <v>5547</v>
      </c>
      <c r="G91" s="42">
        <v>5574</v>
      </c>
      <c r="H91" s="43">
        <v>5570</v>
      </c>
      <c r="I91" s="43">
        <v>5327</v>
      </c>
      <c r="J91" s="43">
        <v>5133</v>
      </c>
      <c r="K91" s="42">
        <v>5018</v>
      </c>
      <c r="L91" s="49">
        <v>5023</v>
      </c>
      <c r="M91" s="42">
        <v>5277</v>
      </c>
      <c r="N91" s="42">
        <v>5357</v>
      </c>
      <c r="O91" s="42">
        <v>5430</v>
      </c>
      <c r="P91" s="42">
        <v>5481</v>
      </c>
      <c r="Q91" s="42">
        <v>5222</v>
      </c>
      <c r="R91" s="42">
        <v>4536</v>
      </c>
      <c r="S91" s="31">
        <f t="shared" si="14"/>
        <v>99.150365540407037</v>
      </c>
      <c r="T91" s="31">
        <f t="shared" si="15"/>
        <v>96.18919954040598</v>
      </c>
      <c r="U91" s="31">
        <f t="shared" si="15"/>
        <v>97.110783952889207</v>
      </c>
      <c r="V91" s="31">
        <f t="shared" si="15"/>
        <v>96.574725076617995</v>
      </c>
      <c r="W91" s="31">
        <f t="shared" si="12"/>
        <v>97.416576964477926</v>
      </c>
      <c r="X91" s="31">
        <f t="shared" si="13"/>
        <v>98.402154398563738</v>
      </c>
      <c r="Y91" s="31">
        <v>98.028909329829176</v>
      </c>
      <c r="Z91" s="31">
        <v>88.369374634716536</v>
      </c>
    </row>
    <row r="92" spans="1:26">
      <c r="A92" s="145"/>
      <c r="B92" s="163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</row>
    <row r="93" spans="1:26">
      <c r="A93" s="145"/>
      <c r="B93" s="490" t="s">
        <v>1067</v>
      </c>
      <c r="C93" s="490"/>
      <c r="D93" s="490"/>
      <c r="E93" s="490"/>
      <c r="F93" s="490"/>
      <c r="G93" s="490"/>
      <c r="H93" s="490"/>
      <c r="I93" s="490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</row>
    <row r="94" spans="1:26">
      <c r="A94" s="145"/>
      <c r="B94" s="163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</row>
  </sheetData>
  <mergeCells count="7">
    <mergeCell ref="S6:Z6"/>
    <mergeCell ref="B93:I93"/>
    <mergeCell ref="A2:C2"/>
    <mergeCell ref="B6:B7"/>
    <mergeCell ref="C6:J6"/>
    <mergeCell ref="K6:R6"/>
    <mergeCell ref="A6:A7"/>
  </mergeCells>
  <phoneticPr fontId="10" type="noConversion"/>
  <hyperlinks>
    <hyperlink ref="A1" location="'ODS 4'!A1" display="ODS 4" xr:uid="{00000000-0004-0000-2200-000000000000}"/>
  </hyperlinks>
  <pageMargins left="0.7" right="0.7" top="0.75" bottom="0.75" header="0.3" footer="0.3"/>
  <pageSetup scale="34" orientation="portrait" horizontalDpi="0" verticalDpi="0"/>
  <ignoredErrors>
    <ignoredError sqref="S7:X7 C7:G7 K7:N7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C00000"/>
  </sheetPr>
  <dimension ref="A1:Z95"/>
  <sheetViews>
    <sheetView zoomScale="80" zoomScaleNormal="80" workbookViewId="0">
      <selection activeCell="A6" sqref="A6:A7"/>
    </sheetView>
  </sheetViews>
  <sheetFormatPr baseColWidth="10" defaultColWidth="10.77734375" defaultRowHeight="13.2"/>
  <cols>
    <col min="1" max="1" width="10.77734375" style="48"/>
    <col min="2" max="2" width="21.6640625" style="48" customWidth="1"/>
    <col min="3" max="16384" width="10.77734375" style="48"/>
  </cols>
  <sheetData>
    <row r="1" spans="1:26" ht="13.8" thickBot="1">
      <c r="A1" s="170" t="s">
        <v>269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 spans="1:26">
      <c r="A2" s="491" t="s">
        <v>226</v>
      </c>
      <c r="B2" s="492"/>
      <c r="C2" s="492"/>
      <c r="D2" s="146"/>
      <c r="E2" s="146"/>
      <c r="F2" s="146"/>
      <c r="G2" s="146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spans="1:26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6">
      <c r="A4" s="146"/>
      <c r="B4" s="467" t="s">
        <v>128</v>
      </c>
      <c r="C4" s="467"/>
      <c r="D4" s="467"/>
      <c r="E4" s="467"/>
      <c r="F4" s="467"/>
      <c r="G4" s="467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</row>
    <row r="5" spans="1:26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6" ht="14.25" customHeight="1">
      <c r="A6" s="519" t="s">
        <v>1161</v>
      </c>
      <c r="B6" s="481" t="s">
        <v>0</v>
      </c>
      <c r="C6" s="428" t="s">
        <v>125</v>
      </c>
      <c r="D6" s="429"/>
      <c r="E6" s="429"/>
      <c r="F6" s="429"/>
      <c r="G6" s="429"/>
      <c r="H6" s="429"/>
      <c r="I6" s="429"/>
      <c r="J6" s="430"/>
      <c r="K6" s="432" t="s">
        <v>129</v>
      </c>
      <c r="L6" s="433"/>
      <c r="M6" s="433"/>
      <c r="N6" s="433"/>
      <c r="O6" s="433"/>
      <c r="P6" s="433"/>
      <c r="Q6" s="433"/>
      <c r="R6" s="434"/>
      <c r="S6" s="488" t="s">
        <v>130</v>
      </c>
      <c r="T6" s="489"/>
      <c r="U6" s="489"/>
      <c r="V6" s="489"/>
      <c r="W6" s="489"/>
      <c r="X6" s="489"/>
      <c r="Y6" s="489"/>
      <c r="Z6" s="489"/>
    </row>
    <row r="7" spans="1:26" ht="13.8" thickBot="1">
      <c r="A7" s="520"/>
      <c r="B7" s="481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26">
        <v>2022</v>
      </c>
      <c r="I7" s="29">
        <v>2023</v>
      </c>
      <c r="J7" s="26">
        <v>2024</v>
      </c>
      <c r="K7" s="35" t="s">
        <v>105</v>
      </c>
      <c r="L7" s="35" t="s">
        <v>106</v>
      </c>
      <c r="M7" s="35" t="s">
        <v>107</v>
      </c>
      <c r="N7" s="35" t="s">
        <v>108</v>
      </c>
      <c r="O7" s="35">
        <v>2021</v>
      </c>
      <c r="P7" s="35">
        <v>2022</v>
      </c>
      <c r="Q7" s="35">
        <v>2023</v>
      </c>
      <c r="R7" s="35">
        <v>2024</v>
      </c>
      <c r="S7" s="30" t="s">
        <v>105</v>
      </c>
      <c r="T7" s="30" t="s">
        <v>106</v>
      </c>
      <c r="U7" s="30" t="s">
        <v>107</v>
      </c>
      <c r="V7" s="30" t="s">
        <v>108</v>
      </c>
      <c r="W7" s="30" t="s">
        <v>109</v>
      </c>
      <c r="X7" s="30" t="s">
        <v>110</v>
      </c>
      <c r="Y7" s="30" t="s">
        <v>1027</v>
      </c>
      <c r="Z7" s="30" t="s">
        <v>1028</v>
      </c>
    </row>
    <row r="8" spans="1:26">
      <c r="A8" s="331">
        <v>101</v>
      </c>
      <c r="B8" s="36" t="s">
        <v>1</v>
      </c>
      <c r="C8" s="37">
        <v>23214</v>
      </c>
      <c r="D8" s="38">
        <v>23464</v>
      </c>
      <c r="E8" s="38">
        <v>24192</v>
      </c>
      <c r="F8" s="38">
        <v>23906</v>
      </c>
      <c r="G8" s="38">
        <v>23027</v>
      </c>
      <c r="H8" s="39">
        <v>22277</v>
      </c>
      <c r="I8" s="267">
        <v>21770</v>
      </c>
      <c r="J8" s="267">
        <v>21058</v>
      </c>
      <c r="K8" s="42">
        <v>21447</v>
      </c>
      <c r="L8" s="42">
        <v>21161</v>
      </c>
      <c r="M8" s="42">
        <v>22697</v>
      </c>
      <c r="N8" s="42">
        <v>20494</v>
      </c>
      <c r="O8" s="42">
        <v>22011</v>
      </c>
      <c r="P8" s="42">
        <v>21390</v>
      </c>
      <c r="Q8" s="42">
        <v>20638</v>
      </c>
      <c r="R8" s="42">
        <v>19393</v>
      </c>
      <c r="S8" s="31">
        <f t="shared" ref="S8:X8" si="0">(K8/C8)*100</f>
        <v>92.388214008787799</v>
      </c>
      <c r="T8" s="31">
        <f t="shared" si="0"/>
        <v>90.184964200477324</v>
      </c>
      <c r="U8" s="31">
        <f t="shared" si="0"/>
        <v>93.820271164021165</v>
      </c>
      <c r="V8" s="31">
        <f t="shared" si="0"/>
        <v>85.727432443737968</v>
      </c>
      <c r="W8" s="31">
        <f t="shared" si="0"/>
        <v>95.587788248577752</v>
      </c>
      <c r="X8" s="31">
        <f t="shared" si="0"/>
        <v>96.018314853885173</v>
      </c>
      <c r="Y8" s="31">
        <v>94.8001837390905</v>
      </c>
      <c r="Z8" s="31">
        <v>92.093266217114632</v>
      </c>
    </row>
    <row r="9" spans="1:26">
      <c r="A9" s="331">
        <v>102</v>
      </c>
      <c r="B9" s="40" t="s">
        <v>2</v>
      </c>
      <c r="C9" s="41">
        <v>3778</v>
      </c>
      <c r="D9" s="42">
        <v>3792</v>
      </c>
      <c r="E9" s="42">
        <v>3954</v>
      </c>
      <c r="F9" s="42">
        <v>4029</v>
      </c>
      <c r="G9" s="42">
        <v>3816</v>
      </c>
      <c r="H9" s="43">
        <v>3700</v>
      </c>
      <c r="I9" s="43">
        <v>3624</v>
      </c>
      <c r="J9" s="43">
        <v>3578</v>
      </c>
      <c r="K9" s="42">
        <v>3763</v>
      </c>
      <c r="L9" s="42">
        <v>3664</v>
      </c>
      <c r="M9" s="42">
        <v>3825</v>
      </c>
      <c r="N9" s="42">
        <v>3954</v>
      </c>
      <c r="O9" s="42">
        <v>3885</v>
      </c>
      <c r="P9" s="42">
        <v>3674</v>
      </c>
      <c r="Q9" s="42">
        <v>3577</v>
      </c>
      <c r="R9" s="42">
        <v>3546</v>
      </c>
      <c r="S9" s="31">
        <f t="shared" ref="S9:S72" si="1">(K9/C9)*100</f>
        <v>99.602964531498145</v>
      </c>
      <c r="T9" s="31">
        <f t="shared" ref="T9:T23" si="2">(L9/D9)*100</f>
        <v>96.624472573839654</v>
      </c>
      <c r="U9" s="31">
        <f t="shared" ref="U9:U23" si="3">(M9/E9)*100</f>
        <v>96.737481031866466</v>
      </c>
      <c r="V9" s="31">
        <f t="shared" ref="V9:V23" si="4">(N9/F9)*100</f>
        <v>98.138495904690998</v>
      </c>
      <c r="W9" s="31">
        <f t="shared" ref="W9:W40" si="5">(O9/G9)*100</f>
        <v>101.80817610062893</v>
      </c>
      <c r="X9" s="31">
        <f t="shared" ref="X9:X72" si="6">(P9/H9)*100</f>
        <v>99.297297297297291</v>
      </c>
      <c r="Y9" s="31">
        <v>98.703090507726259</v>
      </c>
      <c r="Z9" s="31">
        <v>99.105645612073786</v>
      </c>
    </row>
    <row r="10" spans="1:26">
      <c r="A10" s="331">
        <v>103</v>
      </c>
      <c r="B10" s="40" t="s">
        <v>3</v>
      </c>
      <c r="C10" s="41">
        <v>16719</v>
      </c>
      <c r="D10" s="42">
        <v>16963</v>
      </c>
      <c r="E10" s="42">
        <v>17419</v>
      </c>
      <c r="F10" s="42">
        <v>17257</v>
      </c>
      <c r="G10" s="42">
        <v>16924</v>
      </c>
      <c r="H10" s="43">
        <v>16349</v>
      </c>
      <c r="I10" s="43">
        <v>16119</v>
      </c>
      <c r="J10" s="43">
        <v>15475</v>
      </c>
      <c r="K10" s="42">
        <v>14601</v>
      </c>
      <c r="L10" s="42">
        <v>15569</v>
      </c>
      <c r="M10" s="42">
        <v>16398</v>
      </c>
      <c r="N10" s="42">
        <v>16297</v>
      </c>
      <c r="O10" s="42">
        <v>14350</v>
      </c>
      <c r="P10" s="42">
        <v>15497</v>
      </c>
      <c r="Q10" s="42">
        <v>14226</v>
      </c>
      <c r="R10" s="42">
        <v>14767</v>
      </c>
      <c r="S10" s="31">
        <f t="shared" si="1"/>
        <v>87.331778216400508</v>
      </c>
      <c r="T10" s="31">
        <f t="shared" si="2"/>
        <v>91.782114012851508</v>
      </c>
      <c r="U10" s="31">
        <f t="shared" si="3"/>
        <v>94.138584304495083</v>
      </c>
      <c r="V10" s="31">
        <f t="shared" si="4"/>
        <v>94.437040041722199</v>
      </c>
      <c r="W10" s="31">
        <f t="shared" si="5"/>
        <v>84.790829591113209</v>
      </c>
      <c r="X10" s="31">
        <f t="shared" si="6"/>
        <v>94.788672090036087</v>
      </c>
      <c r="Y10" s="31">
        <v>88.25609529127118</v>
      </c>
      <c r="Z10" s="31">
        <v>95.424878836833599</v>
      </c>
    </row>
    <row r="11" spans="1:26">
      <c r="A11" s="331">
        <v>104</v>
      </c>
      <c r="B11" s="40" t="s">
        <v>4</v>
      </c>
      <c r="C11" s="41">
        <v>2807</v>
      </c>
      <c r="D11" s="42">
        <v>2888</v>
      </c>
      <c r="E11" s="42">
        <v>2884</v>
      </c>
      <c r="F11" s="42">
        <v>2878</v>
      </c>
      <c r="G11" s="42">
        <v>2800</v>
      </c>
      <c r="H11" s="43">
        <v>2773</v>
      </c>
      <c r="I11" s="43">
        <v>2658</v>
      </c>
      <c r="J11" s="43">
        <v>2522</v>
      </c>
      <c r="K11" s="42">
        <v>1024</v>
      </c>
      <c r="L11" s="42">
        <v>1060</v>
      </c>
      <c r="M11" s="42">
        <v>1465</v>
      </c>
      <c r="N11" s="42">
        <v>1282</v>
      </c>
      <c r="O11" s="42">
        <v>1385</v>
      </c>
      <c r="P11" s="42">
        <v>1371</v>
      </c>
      <c r="Q11" s="42">
        <v>1259</v>
      </c>
      <c r="R11" s="42">
        <v>1292</v>
      </c>
      <c r="S11" s="31">
        <f t="shared" si="1"/>
        <v>36.480228001425004</v>
      </c>
      <c r="T11" s="31">
        <f t="shared" si="2"/>
        <v>36.70360110803324</v>
      </c>
      <c r="U11" s="31">
        <f t="shared" si="3"/>
        <v>50.797503467406379</v>
      </c>
      <c r="V11" s="31">
        <f t="shared" si="4"/>
        <v>44.54482279360667</v>
      </c>
      <c r="W11" s="31">
        <f t="shared" si="5"/>
        <v>49.464285714285715</v>
      </c>
      <c r="X11" s="31">
        <f t="shared" si="6"/>
        <v>49.441038586368549</v>
      </c>
      <c r="Y11" s="31">
        <v>47.366440933032358</v>
      </c>
      <c r="Z11" s="31">
        <v>51.22918318794607</v>
      </c>
    </row>
    <row r="12" spans="1:26">
      <c r="A12" s="331">
        <v>105</v>
      </c>
      <c r="B12" s="40" t="s">
        <v>5</v>
      </c>
      <c r="C12" s="41">
        <v>1603</v>
      </c>
      <c r="D12" s="42">
        <v>1589</v>
      </c>
      <c r="E12" s="42">
        <v>1642</v>
      </c>
      <c r="F12" s="42">
        <v>1596</v>
      </c>
      <c r="G12" s="42">
        <v>1596</v>
      </c>
      <c r="H12" s="43">
        <v>1562</v>
      </c>
      <c r="I12" s="43">
        <v>1537</v>
      </c>
      <c r="J12" s="43">
        <v>1493</v>
      </c>
      <c r="K12" s="49">
        <v>548</v>
      </c>
      <c r="L12" s="49">
        <v>687</v>
      </c>
      <c r="M12" s="49">
        <v>694</v>
      </c>
      <c r="N12" s="49">
        <v>662</v>
      </c>
      <c r="O12" s="49">
        <v>686</v>
      </c>
      <c r="P12" s="49">
        <v>649</v>
      </c>
      <c r="Q12" s="49">
        <v>780</v>
      </c>
      <c r="R12" s="49">
        <v>759</v>
      </c>
      <c r="S12" s="31">
        <f t="shared" si="1"/>
        <v>34.185901434809729</v>
      </c>
      <c r="T12" s="31">
        <f t="shared" si="2"/>
        <v>43.234738829452482</v>
      </c>
      <c r="U12" s="31">
        <f t="shared" si="3"/>
        <v>42.265529841656516</v>
      </c>
      <c r="V12" s="31">
        <f t="shared" si="4"/>
        <v>41.478696741854634</v>
      </c>
      <c r="W12" s="31">
        <f t="shared" si="5"/>
        <v>42.982456140350877</v>
      </c>
      <c r="X12" s="31">
        <f t="shared" si="6"/>
        <v>41.549295774647888</v>
      </c>
      <c r="Y12" s="31">
        <v>50.748210800260253</v>
      </c>
      <c r="Z12" s="31">
        <v>50.837240455458812</v>
      </c>
    </row>
    <row r="13" spans="1:26">
      <c r="A13" s="331">
        <v>106</v>
      </c>
      <c r="B13" s="40" t="s">
        <v>6</v>
      </c>
      <c r="C13" s="41">
        <v>4679</v>
      </c>
      <c r="D13" s="42">
        <v>4851</v>
      </c>
      <c r="E13" s="42">
        <v>4927</v>
      </c>
      <c r="F13" s="42">
        <v>4897</v>
      </c>
      <c r="G13" s="42">
        <v>4769</v>
      </c>
      <c r="H13" s="43">
        <v>4630</v>
      </c>
      <c r="I13" s="43">
        <v>4473</v>
      </c>
      <c r="J13" s="43">
        <v>4336</v>
      </c>
      <c r="K13" s="49">
        <v>3912</v>
      </c>
      <c r="L13" s="49">
        <v>3810</v>
      </c>
      <c r="M13" s="49">
        <v>4571</v>
      </c>
      <c r="N13" s="49">
        <v>4333</v>
      </c>
      <c r="O13" s="49">
        <v>4309</v>
      </c>
      <c r="P13" s="49">
        <v>4472</v>
      </c>
      <c r="Q13" s="49">
        <v>4337</v>
      </c>
      <c r="R13" s="49">
        <v>4123</v>
      </c>
      <c r="S13" s="31">
        <f t="shared" si="1"/>
        <v>83.607608463346878</v>
      </c>
      <c r="T13" s="31">
        <f t="shared" si="2"/>
        <v>78.540507111935682</v>
      </c>
      <c r="U13" s="31">
        <f t="shared" si="3"/>
        <v>92.774507814085652</v>
      </c>
      <c r="V13" s="31">
        <f t="shared" si="4"/>
        <v>88.48274453747193</v>
      </c>
      <c r="W13" s="31">
        <f t="shared" si="5"/>
        <v>90.354371985741238</v>
      </c>
      <c r="X13" s="31">
        <f t="shared" si="6"/>
        <v>96.587473002159825</v>
      </c>
      <c r="Y13" s="31">
        <v>96.959534987704004</v>
      </c>
      <c r="Z13" s="31">
        <v>95.087638376383765</v>
      </c>
    </row>
    <row r="14" spans="1:26">
      <c r="A14" s="331">
        <v>107</v>
      </c>
      <c r="B14" s="40" t="s">
        <v>7</v>
      </c>
      <c r="C14" s="41">
        <v>2134</v>
      </c>
      <c r="D14" s="42">
        <v>2216</v>
      </c>
      <c r="E14" s="42">
        <v>2331</v>
      </c>
      <c r="F14" s="42">
        <v>2438</v>
      </c>
      <c r="G14" s="42">
        <v>2373</v>
      </c>
      <c r="H14" s="43">
        <v>2274</v>
      </c>
      <c r="I14" s="43">
        <v>2278</v>
      </c>
      <c r="J14" s="43">
        <v>2221</v>
      </c>
      <c r="K14" s="49">
        <v>1717</v>
      </c>
      <c r="L14" s="49">
        <v>1786</v>
      </c>
      <c r="M14" s="49">
        <v>1973</v>
      </c>
      <c r="N14" s="49">
        <v>2194</v>
      </c>
      <c r="O14" s="49">
        <v>2012</v>
      </c>
      <c r="P14" s="49">
        <v>1912</v>
      </c>
      <c r="Q14" s="49">
        <v>1886</v>
      </c>
      <c r="R14" s="49">
        <v>2079</v>
      </c>
      <c r="S14" s="31">
        <f t="shared" si="1"/>
        <v>80.459231490159326</v>
      </c>
      <c r="T14" s="31">
        <f t="shared" si="2"/>
        <v>80.59566787003611</v>
      </c>
      <c r="U14" s="31">
        <f t="shared" si="3"/>
        <v>84.641784641784639</v>
      </c>
      <c r="V14" s="31">
        <f t="shared" si="4"/>
        <v>89.99179655455292</v>
      </c>
      <c r="W14" s="31">
        <f t="shared" si="5"/>
        <v>84.78718921196797</v>
      </c>
      <c r="X14" s="31">
        <f t="shared" si="6"/>
        <v>84.08091468777485</v>
      </c>
      <c r="Y14" s="31">
        <v>82.791922739244953</v>
      </c>
      <c r="Z14" s="31">
        <v>93.60648356596127</v>
      </c>
    </row>
    <row r="15" spans="1:26">
      <c r="A15" s="331">
        <v>108</v>
      </c>
      <c r="B15" s="40" t="s">
        <v>8</v>
      </c>
      <c r="C15" s="41">
        <v>6631</v>
      </c>
      <c r="D15" s="42">
        <v>6912</v>
      </c>
      <c r="E15" s="42">
        <v>7316</v>
      </c>
      <c r="F15" s="42">
        <v>7164</v>
      </c>
      <c r="G15" s="42">
        <v>7000</v>
      </c>
      <c r="H15" s="43">
        <v>6883</v>
      </c>
      <c r="I15" s="43">
        <v>6501</v>
      </c>
      <c r="J15" s="43">
        <v>6216</v>
      </c>
      <c r="K15" s="49">
        <v>6103</v>
      </c>
      <c r="L15" s="49">
        <v>6268</v>
      </c>
      <c r="M15" s="49">
        <v>6763</v>
      </c>
      <c r="N15" s="49">
        <v>6809</v>
      </c>
      <c r="O15" s="49">
        <v>6653</v>
      </c>
      <c r="P15" s="49">
        <v>6655</v>
      </c>
      <c r="Q15" s="49">
        <v>6474</v>
      </c>
      <c r="R15" s="49">
        <v>6121</v>
      </c>
      <c r="S15" s="31">
        <f t="shared" si="1"/>
        <v>92.037400090484084</v>
      </c>
      <c r="T15" s="31">
        <f t="shared" si="2"/>
        <v>90.682870370370367</v>
      </c>
      <c r="U15" s="31">
        <f t="shared" si="3"/>
        <v>92.441224712957904</v>
      </c>
      <c r="V15" s="31">
        <f t="shared" si="4"/>
        <v>95.044667783361248</v>
      </c>
      <c r="W15" s="31">
        <f t="shared" si="5"/>
        <v>95.042857142857144</v>
      </c>
      <c r="X15" s="31">
        <f t="shared" si="6"/>
        <v>96.687490919657122</v>
      </c>
      <c r="Y15" s="31">
        <v>99.584679280110748</v>
      </c>
      <c r="Z15" s="31">
        <v>98.471685971685972</v>
      </c>
    </row>
    <row r="16" spans="1:26">
      <c r="A16" s="331">
        <v>109</v>
      </c>
      <c r="B16" s="40" t="s">
        <v>9</v>
      </c>
      <c r="C16" s="41">
        <v>3053</v>
      </c>
      <c r="D16" s="42">
        <v>3189</v>
      </c>
      <c r="E16" s="42">
        <v>3276</v>
      </c>
      <c r="F16" s="42">
        <v>3222</v>
      </c>
      <c r="G16" s="42">
        <v>3159</v>
      </c>
      <c r="H16" s="43">
        <v>3133</v>
      </c>
      <c r="I16" s="43">
        <v>3122</v>
      </c>
      <c r="J16" s="43">
        <v>3061</v>
      </c>
      <c r="K16" s="49">
        <v>3057</v>
      </c>
      <c r="L16" s="49">
        <v>3059</v>
      </c>
      <c r="M16" s="49">
        <v>3297</v>
      </c>
      <c r="N16" s="49">
        <v>3220</v>
      </c>
      <c r="O16" s="49">
        <v>2977</v>
      </c>
      <c r="P16" s="49">
        <v>2969</v>
      </c>
      <c r="Q16" s="49">
        <v>3124</v>
      </c>
      <c r="R16" s="49">
        <v>3077</v>
      </c>
      <c r="S16" s="31">
        <f t="shared" si="1"/>
        <v>100.1310186701605</v>
      </c>
      <c r="T16" s="31">
        <f t="shared" si="2"/>
        <v>95.923486986516153</v>
      </c>
      <c r="U16" s="31">
        <f t="shared" si="3"/>
        <v>100.64102564102564</v>
      </c>
      <c r="V16" s="31">
        <f t="shared" si="4"/>
        <v>99.937926753569201</v>
      </c>
      <c r="W16" s="31">
        <f t="shared" si="5"/>
        <v>94.238683127572017</v>
      </c>
      <c r="X16" s="31">
        <f t="shared" si="6"/>
        <v>94.765400574529195</v>
      </c>
      <c r="Y16" s="31">
        <v>100.06406149903908</v>
      </c>
      <c r="Z16" s="31">
        <v>100.52270499836655</v>
      </c>
    </row>
    <row r="17" spans="1:26">
      <c r="A17" s="331">
        <v>110</v>
      </c>
      <c r="B17" s="40" t="s">
        <v>10</v>
      </c>
      <c r="C17" s="41">
        <v>6927</v>
      </c>
      <c r="D17" s="42">
        <v>7174</v>
      </c>
      <c r="E17" s="42">
        <v>7401</v>
      </c>
      <c r="F17" s="42">
        <v>7377</v>
      </c>
      <c r="G17" s="42">
        <v>7163</v>
      </c>
      <c r="H17" s="43">
        <v>7061</v>
      </c>
      <c r="I17" s="43">
        <v>6944</v>
      </c>
      <c r="J17" s="43">
        <v>6632</v>
      </c>
      <c r="K17" s="49">
        <v>6644</v>
      </c>
      <c r="L17" s="49">
        <v>6343</v>
      </c>
      <c r="M17" s="49">
        <v>7157</v>
      </c>
      <c r="N17" s="49">
        <v>7298</v>
      </c>
      <c r="O17" s="49">
        <v>7067</v>
      </c>
      <c r="P17" s="49">
        <v>6594</v>
      </c>
      <c r="Q17" s="49">
        <v>6464</v>
      </c>
      <c r="R17" s="49">
        <v>6291</v>
      </c>
      <c r="S17" s="31">
        <f t="shared" si="1"/>
        <v>95.914537317742159</v>
      </c>
      <c r="T17" s="31">
        <f t="shared" si="2"/>
        <v>88.416504042375237</v>
      </c>
      <c r="U17" s="31">
        <f t="shared" si="3"/>
        <v>96.703148223213077</v>
      </c>
      <c r="V17" s="31">
        <f t="shared" si="4"/>
        <v>98.929103971804253</v>
      </c>
      <c r="W17" s="31">
        <f t="shared" si="5"/>
        <v>98.659779422029885</v>
      </c>
      <c r="X17" s="31">
        <f t="shared" si="6"/>
        <v>93.386205919841387</v>
      </c>
      <c r="Y17" s="31">
        <v>93.087557603686633</v>
      </c>
      <c r="Z17" s="31">
        <v>94.858262967430633</v>
      </c>
    </row>
    <row r="18" spans="1:26">
      <c r="A18" s="331">
        <v>111</v>
      </c>
      <c r="B18" s="40" t="s">
        <v>11</v>
      </c>
      <c r="C18" s="41">
        <v>3976</v>
      </c>
      <c r="D18" s="42">
        <v>3947</v>
      </c>
      <c r="E18" s="42">
        <v>4073</v>
      </c>
      <c r="F18" s="42">
        <v>4074</v>
      </c>
      <c r="G18" s="42">
        <v>3967</v>
      </c>
      <c r="H18" s="43">
        <v>3913</v>
      </c>
      <c r="I18" s="43">
        <v>3908</v>
      </c>
      <c r="J18" s="43">
        <v>3784</v>
      </c>
      <c r="K18" s="49">
        <v>3380</v>
      </c>
      <c r="L18" s="49">
        <v>3752</v>
      </c>
      <c r="M18" s="49">
        <v>3677</v>
      </c>
      <c r="N18" s="49">
        <v>3702</v>
      </c>
      <c r="O18" s="49">
        <v>4000</v>
      </c>
      <c r="P18" s="49">
        <v>3898</v>
      </c>
      <c r="Q18" s="49">
        <v>3902</v>
      </c>
      <c r="R18" s="49">
        <v>3741</v>
      </c>
      <c r="S18" s="31">
        <f t="shared" si="1"/>
        <v>85.010060362173036</v>
      </c>
      <c r="T18" s="31">
        <f t="shared" si="2"/>
        <v>95.059538890296423</v>
      </c>
      <c r="U18" s="31">
        <f t="shared" si="3"/>
        <v>90.277436778787134</v>
      </c>
      <c r="V18" s="31">
        <f t="shared" si="4"/>
        <v>90.86892488954345</v>
      </c>
      <c r="W18" s="31">
        <f t="shared" si="5"/>
        <v>100.83186286866651</v>
      </c>
      <c r="X18" s="31">
        <f t="shared" si="6"/>
        <v>99.616662407360081</v>
      </c>
      <c r="Y18" s="31">
        <v>99.846468781985678</v>
      </c>
      <c r="Z18" s="31">
        <v>98.86363636363636</v>
      </c>
    </row>
    <row r="19" spans="1:26">
      <c r="A19" s="331">
        <v>112</v>
      </c>
      <c r="B19" s="40" t="s">
        <v>12</v>
      </c>
      <c r="C19" s="41">
        <v>1943</v>
      </c>
      <c r="D19" s="42">
        <v>1914</v>
      </c>
      <c r="E19" s="42">
        <v>1969</v>
      </c>
      <c r="F19" s="42">
        <v>1959</v>
      </c>
      <c r="G19" s="42">
        <v>1948</v>
      </c>
      <c r="H19" s="43">
        <v>1900</v>
      </c>
      <c r="I19" s="43">
        <v>1856</v>
      </c>
      <c r="J19" s="43">
        <v>1800</v>
      </c>
      <c r="K19" s="49">
        <v>1078</v>
      </c>
      <c r="L19" s="49">
        <v>1066</v>
      </c>
      <c r="M19" s="49">
        <v>1353</v>
      </c>
      <c r="N19" s="49">
        <v>1457</v>
      </c>
      <c r="O19" s="49">
        <v>1167</v>
      </c>
      <c r="P19" s="49">
        <v>1404</v>
      </c>
      <c r="Q19" s="49">
        <v>1380</v>
      </c>
      <c r="R19" s="49">
        <v>1328</v>
      </c>
      <c r="S19" s="31">
        <f t="shared" si="1"/>
        <v>55.481214616572316</v>
      </c>
      <c r="T19" s="31">
        <f t="shared" si="2"/>
        <v>55.694879832810862</v>
      </c>
      <c r="U19" s="31">
        <f t="shared" si="3"/>
        <v>68.715083798882688</v>
      </c>
      <c r="V19" s="31">
        <f t="shared" si="4"/>
        <v>74.374680959673299</v>
      </c>
      <c r="W19" s="31">
        <f t="shared" si="5"/>
        <v>59.907597535934286</v>
      </c>
      <c r="X19" s="31">
        <f t="shared" si="6"/>
        <v>73.894736842105274</v>
      </c>
      <c r="Y19" s="31">
        <v>74.353448275862064</v>
      </c>
      <c r="Z19" s="31">
        <v>73.777777777777771</v>
      </c>
    </row>
    <row r="20" spans="1:26">
      <c r="A20" s="331">
        <v>113</v>
      </c>
      <c r="B20" s="40" t="s">
        <v>13</v>
      </c>
      <c r="C20" s="41">
        <v>3927</v>
      </c>
      <c r="D20" s="42">
        <v>4005</v>
      </c>
      <c r="E20" s="42">
        <v>3939</v>
      </c>
      <c r="F20" s="42">
        <v>3894</v>
      </c>
      <c r="G20" s="42">
        <v>3740</v>
      </c>
      <c r="H20" s="43">
        <v>3677</v>
      </c>
      <c r="I20" s="43">
        <v>3620</v>
      </c>
      <c r="J20" s="43">
        <v>3501</v>
      </c>
      <c r="K20" s="49">
        <v>3794</v>
      </c>
      <c r="L20" s="49">
        <v>3667</v>
      </c>
      <c r="M20" s="49">
        <v>3961</v>
      </c>
      <c r="N20" s="49">
        <v>3721</v>
      </c>
      <c r="O20" s="49">
        <v>3583</v>
      </c>
      <c r="P20" s="49">
        <v>3467</v>
      </c>
      <c r="Q20" s="49">
        <v>3473</v>
      </c>
      <c r="R20" s="49">
        <v>3476</v>
      </c>
      <c r="S20" s="31">
        <f t="shared" si="1"/>
        <v>96.6131907308378</v>
      </c>
      <c r="T20" s="31">
        <f t="shared" si="2"/>
        <v>91.560549313358294</v>
      </c>
      <c r="U20" s="31">
        <f t="shared" si="3"/>
        <v>100.55851739020056</v>
      </c>
      <c r="V20" s="31">
        <f t="shared" si="4"/>
        <v>95.557267591165896</v>
      </c>
      <c r="W20" s="31">
        <f t="shared" si="5"/>
        <v>95.80213903743315</v>
      </c>
      <c r="X20" s="31">
        <f t="shared" si="6"/>
        <v>94.288822409573029</v>
      </c>
      <c r="Y20" s="31">
        <v>95.939226519337012</v>
      </c>
      <c r="Z20" s="31">
        <v>99.285918309054551</v>
      </c>
    </row>
    <row r="21" spans="1:26">
      <c r="A21" s="331">
        <v>114</v>
      </c>
      <c r="B21" s="40" t="s">
        <v>14</v>
      </c>
      <c r="C21" s="41">
        <v>2767</v>
      </c>
      <c r="D21" s="42">
        <v>2805</v>
      </c>
      <c r="E21" s="42">
        <v>2893</v>
      </c>
      <c r="F21" s="42">
        <v>2839</v>
      </c>
      <c r="G21" s="42">
        <v>2700</v>
      </c>
      <c r="H21" s="43">
        <v>2623</v>
      </c>
      <c r="I21" s="43">
        <v>2563</v>
      </c>
      <c r="J21" s="43">
        <v>2413</v>
      </c>
      <c r="K21" s="49">
        <v>2627</v>
      </c>
      <c r="L21" s="49">
        <v>2643</v>
      </c>
      <c r="M21" s="49">
        <v>2815</v>
      </c>
      <c r="N21" s="49">
        <v>2690</v>
      </c>
      <c r="O21" s="49">
        <v>2619</v>
      </c>
      <c r="P21" s="49">
        <v>2475</v>
      </c>
      <c r="Q21" s="49">
        <v>2292</v>
      </c>
      <c r="R21" s="49">
        <v>2147</v>
      </c>
      <c r="S21" s="31">
        <f t="shared" si="1"/>
        <v>94.940368630285505</v>
      </c>
      <c r="T21" s="31">
        <f t="shared" si="2"/>
        <v>94.224598930481278</v>
      </c>
      <c r="U21" s="31">
        <f t="shared" si="3"/>
        <v>97.30383684756309</v>
      </c>
      <c r="V21" s="31">
        <f t="shared" si="4"/>
        <v>94.751673124339547</v>
      </c>
      <c r="W21" s="31">
        <f t="shared" si="5"/>
        <v>97</v>
      </c>
      <c r="X21" s="31">
        <f t="shared" si="6"/>
        <v>94.357605794891342</v>
      </c>
      <c r="Y21" s="31">
        <v>89.426453374951237</v>
      </c>
      <c r="Z21" s="31">
        <v>88.976377952755897</v>
      </c>
    </row>
    <row r="22" spans="1:26">
      <c r="A22" s="331">
        <v>115</v>
      </c>
      <c r="B22" s="40" t="s">
        <v>15</v>
      </c>
      <c r="C22" s="41">
        <v>2889</v>
      </c>
      <c r="D22" s="42">
        <v>2882</v>
      </c>
      <c r="E22" s="42">
        <v>2974</v>
      </c>
      <c r="F22" s="42">
        <v>2842</v>
      </c>
      <c r="G22" s="42">
        <v>2694</v>
      </c>
      <c r="H22" s="43">
        <v>2571</v>
      </c>
      <c r="I22" s="43">
        <v>2508</v>
      </c>
      <c r="J22" s="43">
        <v>2463</v>
      </c>
      <c r="K22" s="49">
        <v>2894</v>
      </c>
      <c r="L22" s="49">
        <v>2859</v>
      </c>
      <c r="M22" s="49">
        <v>2982</v>
      </c>
      <c r="N22" s="49">
        <v>2831</v>
      </c>
      <c r="O22" s="49">
        <v>2737</v>
      </c>
      <c r="P22" s="49">
        <v>2633</v>
      </c>
      <c r="Q22" s="49">
        <v>2511</v>
      </c>
      <c r="R22" s="49">
        <v>2479</v>
      </c>
      <c r="S22" s="31">
        <f t="shared" si="1"/>
        <v>100.17307026652821</v>
      </c>
      <c r="T22" s="31">
        <f t="shared" si="2"/>
        <v>99.201943095072863</v>
      </c>
      <c r="U22" s="31">
        <f t="shared" si="3"/>
        <v>100.26899798251515</v>
      </c>
      <c r="V22" s="31">
        <f t="shared" si="4"/>
        <v>99.612948627726951</v>
      </c>
      <c r="W22" s="31">
        <f t="shared" si="5"/>
        <v>101.59613956941351</v>
      </c>
      <c r="X22" s="31">
        <f t="shared" si="6"/>
        <v>102.41151302994945</v>
      </c>
      <c r="Y22" s="31">
        <v>100.11961722488039</v>
      </c>
      <c r="Z22" s="31">
        <v>100.64961429151442</v>
      </c>
    </row>
    <row r="23" spans="1:26">
      <c r="A23" s="331">
        <v>116</v>
      </c>
      <c r="B23" s="40" t="s">
        <v>83</v>
      </c>
      <c r="C23" s="41">
        <v>597</v>
      </c>
      <c r="D23" s="42">
        <v>633</v>
      </c>
      <c r="E23" s="42">
        <v>636</v>
      </c>
      <c r="F23" s="42">
        <v>608</v>
      </c>
      <c r="G23" s="42">
        <v>620</v>
      </c>
      <c r="H23" s="43">
        <v>563</v>
      </c>
      <c r="I23" s="43">
        <v>615</v>
      </c>
      <c r="J23" s="43">
        <v>621</v>
      </c>
      <c r="K23" s="49">
        <v>125</v>
      </c>
      <c r="L23" s="49">
        <v>135</v>
      </c>
      <c r="M23" s="49">
        <v>231</v>
      </c>
      <c r="N23" s="49">
        <v>251</v>
      </c>
      <c r="O23" s="49">
        <v>217</v>
      </c>
      <c r="P23" s="49">
        <v>218</v>
      </c>
      <c r="Q23" s="49">
        <v>209</v>
      </c>
      <c r="R23" s="49">
        <v>222</v>
      </c>
      <c r="S23" s="31">
        <f t="shared" si="1"/>
        <v>20.938023450586265</v>
      </c>
      <c r="T23" s="31">
        <f t="shared" si="2"/>
        <v>21.327014218009481</v>
      </c>
      <c r="U23" s="31">
        <f t="shared" si="3"/>
        <v>36.320754716981128</v>
      </c>
      <c r="V23" s="31">
        <f t="shared" si="4"/>
        <v>41.28289473684211</v>
      </c>
      <c r="W23" s="31">
        <f t="shared" si="5"/>
        <v>35</v>
      </c>
      <c r="X23" s="31">
        <f t="shared" si="6"/>
        <v>38.721136767317937</v>
      </c>
      <c r="Y23" s="31">
        <v>33.983739837398375</v>
      </c>
      <c r="Z23" s="31">
        <v>35.748792270531396</v>
      </c>
    </row>
    <row r="24" spans="1:26">
      <c r="A24" s="331">
        <v>117</v>
      </c>
      <c r="B24" s="40" t="s">
        <v>17</v>
      </c>
      <c r="C24" s="41">
        <v>639</v>
      </c>
      <c r="D24" s="42">
        <v>654</v>
      </c>
      <c r="E24" s="42">
        <v>679</v>
      </c>
      <c r="F24" s="42">
        <v>673</v>
      </c>
      <c r="G24" s="42">
        <v>675</v>
      </c>
      <c r="H24" s="43">
        <v>677</v>
      </c>
      <c r="I24" s="43">
        <v>688</v>
      </c>
      <c r="J24" s="43">
        <v>643</v>
      </c>
      <c r="K24" s="49">
        <v>463</v>
      </c>
      <c r="L24" s="49">
        <v>467</v>
      </c>
      <c r="M24" s="49">
        <v>585</v>
      </c>
      <c r="N24" s="49">
        <v>584</v>
      </c>
      <c r="O24" s="49">
        <v>560</v>
      </c>
      <c r="P24" s="49">
        <v>580</v>
      </c>
      <c r="Q24" s="49">
        <v>579</v>
      </c>
      <c r="R24" s="49">
        <v>551</v>
      </c>
      <c r="S24" s="31">
        <f t="shared" si="1"/>
        <v>72.456964006259781</v>
      </c>
      <c r="T24" s="31">
        <f t="shared" ref="T24:T87" si="7">(L24/D24)*100</f>
        <v>71.40672782874617</v>
      </c>
      <c r="U24" s="31">
        <f t="shared" ref="U24:U87" si="8">(M24/E24)*100</f>
        <v>86.156111929307812</v>
      </c>
      <c r="V24" s="31">
        <f t="shared" ref="V24:V87" si="9">(N24/F24)*100</f>
        <v>86.775631500742946</v>
      </c>
      <c r="W24" s="31">
        <f t="shared" si="5"/>
        <v>82.962962962962962</v>
      </c>
      <c r="X24" s="31">
        <f t="shared" si="6"/>
        <v>85.672082717872968</v>
      </c>
      <c r="Y24" s="31">
        <v>84.156976744186053</v>
      </c>
      <c r="Z24" s="31">
        <v>85.692068429237949</v>
      </c>
    </row>
    <row r="25" spans="1:26">
      <c r="A25" s="331">
        <v>118</v>
      </c>
      <c r="B25" s="40" t="s">
        <v>18</v>
      </c>
      <c r="C25" s="41">
        <v>3799</v>
      </c>
      <c r="D25" s="42">
        <v>4027</v>
      </c>
      <c r="E25" s="42">
        <v>4195</v>
      </c>
      <c r="F25" s="42">
        <v>4188</v>
      </c>
      <c r="G25" s="42">
        <v>4154</v>
      </c>
      <c r="H25" s="43">
        <v>4074</v>
      </c>
      <c r="I25" s="43">
        <v>4118</v>
      </c>
      <c r="J25" s="43">
        <v>4015</v>
      </c>
      <c r="K25" s="49">
        <v>3027</v>
      </c>
      <c r="L25" s="49">
        <v>3055</v>
      </c>
      <c r="M25" s="49">
        <v>3144</v>
      </c>
      <c r="N25" s="49">
        <v>3310</v>
      </c>
      <c r="O25" s="49">
        <v>2911</v>
      </c>
      <c r="P25" s="49">
        <v>3505</v>
      </c>
      <c r="Q25" s="49">
        <v>3379</v>
      </c>
      <c r="R25" s="49">
        <v>3568</v>
      </c>
      <c r="S25" s="31">
        <f t="shared" si="1"/>
        <v>79.678862858647008</v>
      </c>
      <c r="T25" s="31">
        <f t="shared" si="7"/>
        <v>75.862925254531916</v>
      </c>
      <c r="U25" s="31">
        <f t="shared" si="8"/>
        <v>74.946364719904651</v>
      </c>
      <c r="V25" s="31">
        <f t="shared" si="9"/>
        <v>79.035339063992353</v>
      </c>
      <c r="W25" s="31">
        <f t="shared" si="5"/>
        <v>70.077034183919125</v>
      </c>
      <c r="X25" s="31">
        <f t="shared" si="6"/>
        <v>86.033382425135002</v>
      </c>
      <c r="Y25" s="31">
        <v>82.054395337542502</v>
      </c>
      <c r="Z25" s="31">
        <v>88.866749688667497</v>
      </c>
    </row>
    <row r="26" spans="1:26">
      <c r="A26" s="331">
        <v>119</v>
      </c>
      <c r="B26" s="40" t="s">
        <v>19</v>
      </c>
      <c r="C26" s="41">
        <v>13651</v>
      </c>
      <c r="D26" s="42">
        <v>14027</v>
      </c>
      <c r="E26" s="42">
        <v>14261</v>
      </c>
      <c r="F26" s="42">
        <v>13922</v>
      </c>
      <c r="G26" s="42">
        <v>14035</v>
      </c>
      <c r="H26" s="43">
        <v>13811</v>
      </c>
      <c r="I26" s="43">
        <v>13641</v>
      </c>
      <c r="J26" s="43">
        <v>13302</v>
      </c>
      <c r="K26" s="49">
        <v>7411</v>
      </c>
      <c r="L26" s="49">
        <v>8085</v>
      </c>
      <c r="M26" s="49">
        <v>10776</v>
      </c>
      <c r="N26" s="49">
        <v>10686</v>
      </c>
      <c r="O26" s="49">
        <v>10794</v>
      </c>
      <c r="P26" s="49">
        <v>10590</v>
      </c>
      <c r="Q26" s="49">
        <v>10546</v>
      </c>
      <c r="R26" s="49">
        <v>10122</v>
      </c>
      <c r="S26" s="31">
        <f t="shared" si="1"/>
        <v>54.28906307230239</v>
      </c>
      <c r="T26" s="31">
        <f t="shared" si="7"/>
        <v>57.638839381193407</v>
      </c>
      <c r="U26" s="31">
        <f t="shared" si="8"/>
        <v>75.562723511675202</v>
      </c>
      <c r="V26" s="31">
        <f t="shared" si="9"/>
        <v>76.75621318776038</v>
      </c>
      <c r="W26" s="31">
        <f t="shared" si="5"/>
        <v>76.907730673316706</v>
      </c>
      <c r="X26" s="31">
        <f t="shared" si="6"/>
        <v>76.678010281659553</v>
      </c>
      <c r="Y26" s="31">
        <v>77.311047577157098</v>
      </c>
      <c r="Z26" s="31">
        <v>76.09382047812359</v>
      </c>
    </row>
    <row r="27" spans="1:26">
      <c r="A27" s="331">
        <v>120</v>
      </c>
      <c r="B27" s="40" t="s">
        <v>85</v>
      </c>
      <c r="C27" s="41">
        <v>1103</v>
      </c>
      <c r="D27" s="42">
        <v>1143</v>
      </c>
      <c r="E27" s="42">
        <v>1226</v>
      </c>
      <c r="F27" s="42">
        <v>1251</v>
      </c>
      <c r="G27" s="42">
        <v>1221</v>
      </c>
      <c r="H27" s="43">
        <v>1196</v>
      </c>
      <c r="I27" s="43">
        <v>1185</v>
      </c>
      <c r="J27" s="43">
        <v>1143</v>
      </c>
      <c r="K27" s="49">
        <v>585</v>
      </c>
      <c r="L27" s="49">
        <v>590</v>
      </c>
      <c r="M27" s="49">
        <v>829</v>
      </c>
      <c r="N27" s="49">
        <v>873</v>
      </c>
      <c r="O27" s="49">
        <v>852</v>
      </c>
      <c r="P27" s="49">
        <v>812</v>
      </c>
      <c r="Q27" s="49">
        <v>827</v>
      </c>
      <c r="R27" s="49">
        <v>769</v>
      </c>
      <c r="S27" s="31">
        <f t="shared" si="1"/>
        <v>53.037171350861293</v>
      </c>
      <c r="T27" s="31">
        <f t="shared" si="7"/>
        <v>51.618547681539809</v>
      </c>
      <c r="U27" s="31">
        <f t="shared" si="8"/>
        <v>67.618270799347471</v>
      </c>
      <c r="V27" s="31">
        <f t="shared" si="9"/>
        <v>69.7841726618705</v>
      </c>
      <c r="W27" s="31">
        <f t="shared" si="5"/>
        <v>69.778869778869776</v>
      </c>
      <c r="X27" s="31">
        <f t="shared" si="6"/>
        <v>67.892976588628756</v>
      </c>
      <c r="Y27" s="31">
        <v>69.789029535864984</v>
      </c>
      <c r="Z27" s="31">
        <v>67.279090113735791</v>
      </c>
    </row>
    <row r="28" spans="1:26">
      <c r="A28" s="331">
        <v>201</v>
      </c>
      <c r="B28" s="40" t="s">
        <v>21</v>
      </c>
      <c r="C28" s="41">
        <v>22488</v>
      </c>
      <c r="D28" s="42">
        <v>23235</v>
      </c>
      <c r="E28" s="42">
        <v>24133</v>
      </c>
      <c r="F28" s="42">
        <v>24223</v>
      </c>
      <c r="G28" s="42">
        <v>23550</v>
      </c>
      <c r="H28" s="43">
        <v>23589</v>
      </c>
      <c r="I28" s="43">
        <v>23274</v>
      </c>
      <c r="J28" s="43">
        <v>22927</v>
      </c>
      <c r="K28" s="49">
        <v>20032</v>
      </c>
      <c r="L28" s="49">
        <v>20949</v>
      </c>
      <c r="M28" s="49">
        <v>22293</v>
      </c>
      <c r="N28" s="49">
        <v>22268</v>
      </c>
      <c r="O28" s="49">
        <v>21215</v>
      </c>
      <c r="P28" s="49">
        <v>22214</v>
      </c>
      <c r="Q28" s="49">
        <v>21845</v>
      </c>
      <c r="R28" s="49">
        <v>21749</v>
      </c>
      <c r="S28" s="31">
        <f t="shared" si="1"/>
        <v>89.078619708288869</v>
      </c>
      <c r="T28" s="31">
        <f t="shared" si="7"/>
        <v>90.16139444803099</v>
      </c>
      <c r="U28" s="31">
        <f t="shared" si="8"/>
        <v>92.37558529813947</v>
      </c>
      <c r="V28" s="31">
        <f t="shared" si="9"/>
        <v>91.929158238038227</v>
      </c>
      <c r="W28" s="31">
        <f t="shared" si="5"/>
        <v>90.084925690021237</v>
      </c>
      <c r="X28" s="31">
        <f t="shared" si="6"/>
        <v>94.17101191233202</v>
      </c>
      <c r="Y28" s="31">
        <v>93.86010140070465</v>
      </c>
      <c r="Z28" s="31">
        <v>94.86195315566799</v>
      </c>
    </row>
    <row r="29" spans="1:26">
      <c r="A29" s="331">
        <v>202</v>
      </c>
      <c r="B29" s="40" t="s">
        <v>22</v>
      </c>
      <c r="C29" s="41">
        <v>7498</v>
      </c>
      <c r="D29" s="42">
        <v>7749</v>
      </c>
      <c r="E29" s="42">
        <v>8012</v>
      </c>
      <c r="F29" s="42">
        <v>8121</v>
      </c>
      <c r="G29" s="42">
        <v>8064</v>
      </c>
      <c r="H29" s="43">
        <v>7987</v>
      </c>
      <c r="I29" s="43">
        <v>8028</v>
      </c>
      <c r="J29" s="43">
        <v>7793</v>
      </c>
      <c r="K29" s="49">
        <v>5039</v>
      </c>
      <c r="L29" s="49">
        <v>5396</v>
      </c>
      <c r="M29" s="49">
        <v>6392</v>
      </c>
      <c r="N29" s="49">
        <v>7037</v>
      </c>
      <c r="O29" s="49">
        <v>7255</v>
      </c>
      <c r="P29" s="49">
        <v>7376</v>
      </c>
      <c r="Q29" s="49">
        <v>6933</v>
      </c>
      <c r="R29" s="49">
        <v>7261</v>
      </c>
      <c r="S29" s="31">
        <f t="shared" si="1"/>
        <v>67.204587890104023</v>
      </c>
      <c r="T29" s="31">
        <f t="shared" si="7"/>
        <v>69.634791586011104</v>
      </c>
      <c r="U29" s="31">
        <f t="shared" si="8"/>
        <v>79.780329505741392</v>
      </c>
      <c r="V29" s="31">
        <f t="shared" si="9"/>
        <v>86.651890161310192</v>
      </c>
      <c r="W29" s="31">
        <f t="shared" si="5"/>
        <v>89.967757936507937</v>
      </c>
      <c r="X29" s="31">
        <f t="shared" si="6"/>
        <v>92.350068861900596</v>
      </c>
      <c r="Y29" s="31">
        <v>86.360239162929744</v>
      </c>
      <c r="Z29" s="31">
        <v>93.173360708327991</v>
      </c>
    </row>
    <row r="30" spans="1:26">
      <c r="A30" s="331">
        <v>203</v>
      </c>
      <c r="B30" s="40" t="s">
        <v>23</v>
      </c>
      <c r="C30" s="41">
        <v>5474</v>
      </c>
      <c r="D30" s="42">
        <v>5576</v>
      </c>
      <c r="E30" s="42">
        <v>5620</v>
      </c>
      <c r="F30" s="42">
        <v>5537</v>
      </c>
      <c r="G30" s="42">
        <v>5527</v>
      </c>
      <c r="H30" s="43">
        <v>5512</v>
      </c>
      <c r="I30" s="43">
        <v>5492</v>
      </c>
      <c r="J30" s="43">
        <v>5509</v>
      </c>
      <c r="K30" s="49">
        <v>5125</v>
      </c>
      <c r="L30" s="49">
        <v>5254</v>
      </c>
      <c r="M30" s="49">
        <v>5568</v>
      </c>
      <c r="N30" s="49">
        <v>5138</v>
      </c>
      <c r="O30" s="49">
        <v>5219</v>
      </c>
      <c r="P30" s="49">
        <v>5447</v>
      </c>
      <c r="Q30" s="49">
        <v>5230</v>
      </c>
      <c r="R30" s="49">
        <v>5489</v>
      </c>
      <c r="S30" s="31">
        <f t="shared" si="1"/>
        <v>93.624406284252842</v>
      </c>
      <c r="T30" s="31">
        <f t="shared" si="7"/>
        <v>94.225251076040166</v>
      </c>
      <c r="U30" s="31">
        <f t="shared" si="8"/>
        <v>99.07473309608541</v>
      </c>
      <c r="V30" s="31">
        <f t="shared" si="9"/>
        <v>92.793931731984827</v>
      </c>
      <c r="W30" s="31">
        <f t="shared" si="5"/>
        <v>94.427356612990778</v>
      </c>
      <c r="X30" s="31">
        <f t="shared" si="6"/>
        <v>98.820754716981128</v>
      </c>
      <c r="Y30" s="31">
        <v>95.229424617625639</v>
      </c>
      <c r="Z30" s="31">
        <v>99.636957705572698</v>
      </c>
    </row>
    <row r="31" spans="1:26">
      <c r="A31" s="331">
        <v>204</v>
      </c>
      <c r="B31" s="40" t="s">
        <v>24</v>
      </c>
      <c r="C31" s="41">
        <v>555</v>
      </c>
      <c r="D31" s="42">
        <v>554</v>
      </c>
      <c r="E31" s="42">
        <v>569</v>
      </c>
      <c r="F31" s="42">
        <v>570</v>
      </c>
      <c r="G31" s="42">
        <v>581</v>
      </c>
      <c r="H31" s="43">
        <v>579</v>
      </c>
      <c r="I31" s="43">
        <v>579</v>
      </c>
      <c r="J31" s="43">
        <v>615</v>
      </c>
      <c r="K31" s="49">
        <v>307</v>
      </c>
      <c r="L31" s="49">
        <v>414</v>
      </c>
      <c r="M31" s="49">
        <v>512</v>
      </c>
      <c r="N31" s="49">
        <v>508</v>
      </c>
      <c r="O31" s="49">
        <v>372</v>
      </c>
      <c r="P31" s="49">
        <v>366</v>
      </c>
      <c r="Q31" s="49">
        <v>527</v>
      </c>
      <c r="R31" s="49">
        <v>393</v>
      </c>
      <c r="S31" s="31">
        <f t="shared" si="1"/>
        <v>55.315315315315317</v>
      </c>
      <c r="T31" s="31">
        <f t="shared" si="7"/>
        <v>74.729241877256314</v>
      </c>
      <c r="U31" s="31">
        <f t="shared" si="8"/>
        <v>89.982425307557108</v>
      </c>
      <c r="V31" s="31">
        <f t="shared" si="9"/>
        <v>89.122807017543863</v>
      </c>
      <c r="W31" s="31">
        <f t="shared" si="5"/>
        <v>64.027538726333916</v>
      </c>
      <c r="X31" s="31">
        <f t="shared" si="6"/>
        <v>63.212435233160626</v>
      </c>
      <c r="Y31" s="31">
        <v>91.018998272884289</v>
      </c>
      <c r="Z31" s="31">
        <v>63.902439024390247</v>
      </c>
    </row>
    <row r="32" spans="1:26">
      <c r="A32" s="331">
        <v>205</v>
      </c>
      <c r="B32" s="40" t="s">
        <v>25</v>
      </c>
      <c r="C32" s="41">
        <v>2094</v>
      </c>
      <c r="D32" s="42">
        <v>2143</v>
      </c>
      <c r="E32" s="42">
        <v>2206</v>
      </c>
      <c r="F32" s="42">
        <v>2196</v>
      </c>
      <c r="G32" s="42">
        <v>2159</v>
      </c>
      <c r="H32" s="43">
        <v>2013</v>
      </c>
      <c r="I32" s="43">
        <v>2031</v>
      </c>
      <c r="J32" s="43">
        <v>1993</v>
      </c>
      <c r="K32" s="49">
        <v>1346</v>
      </c>
      <c r="L32" s="49">
        <v>1469</v>
      </c>
      <c r="M32" s="49">
        <v>1714</v>
      </c>
      <c r="N32" s="49">
        <v>1817</v>
      </c>
      <c r="O32" s="49">
        <v>1899</v>
      </c>
      <c r="P32" s="49">
        <v>1995</v>
      </c>
      <c r="Q32" s="49">
        <v>1824</v>
      </c>
      <c r="R32" s="49">
        <v>1913</v>
      </c>
      <c r="S32" s="31">
        <f t="shared" si="1"/>
        <v>64.278892072588349</v>
      </c>
      <c r="T32" s="31">
        <f t="shared" si="7"/>
        <v>68.548763415772285</v>
      </c>
      <c r="U32" s="31">
        <f t="shared" si="8"/>
        <v>77.697189483227561</v>
      </c>
      <c r="V32" s="31">
        <f t="shared" si="9"/>
        <v>82.741347905282339</v>
      </c>
      <c r="W32" s="31">
        <f t="shared" si="5"/>
        <v>87.957387679481229</v>
      </c>
      <c r="X32" s="31">
        <f t="shared" si="6"/>
        <v>99.105812220566321</v>
      </c>
      <c r="Y32" s="31">
        <v>89.807976366322009</v>
      </c>
      <c r="Z32" s="31">
        <v>95.985950827897639</v>
      </c>
    </row>
    <row r="33" spans="1:26">
      <c r="A33" s="331">
        <v>206</v>
      </c>
      <c r="B33" s="40" t="s">
        <v>26</v>
      </c>
      <c r="C33" s="41">
        <v>3704</v>
      </c>
      <c r="D33" s="42">
        <v>3837</v>
      </c>
      <c r="E33" s="42">
        <v>3948</v>
      </c>
      <c r="F33" s="42">
        <v>3986</v>
      </c>
      <c r="G33" s="42">
        <v>3943</v>
      </c>
      <c r="H33" s="43">
        <v>3822</v>
      </c>
      <c r="I33" s="43">
        <v>3789</v>
      </c>
      <c r="J33" s="43">
        <v>3685</v>
      </c>
      <c r="K33" s="49">
        <v>2920</v>
      </c>
      <c r="L33" s="49">
        <v>3259</v>
      </c>
      <c r="M33" s="49">
        <v>3832</v>
      </c>
      <c r="N33" s="49">
        <v>3885</v>
      </c>
      <c r="O33" s="49">
        <v>3853</v>
      </c>
      <c r="P33" s="49">
        <v>3759</v>
      </c>
      <c r="Q33" s="49">
        <v>3592</v>
      </c>
      <c r="R33" s="49">
        <v>3691</v>
      </c>
      <c r="S33" s="31">
        <f t="shared" si="1"/>
        <v>78.833693304535629</v>
      </c>
      <c r="T33" s="31">
        <f t="shared" si="7"/>
        <v>84.936148032316922</v>
      </c>
      <c r="U33" s="31">
        <f t="shared" si="8"/>
        <v>97.061803444782171</v>
      </c>
      <c r="V33" s="31">
        <f t="shared" si="9"/>
        <v>97.46613146011039</v>
      </c>
      <c r="W33" s="31">
        <f t="shared" si="5"/>
        <v>97.717474004565048</v>
      </c>
      <c r="X33" s="31">
        <f t="shared" si="6"/>
        <v>98.35164835164835</v>
      </c>
      <c r="Y33" s="31">
        <v>94.800738981261546</v>
      </c>
      <c r="Z33" s="31">
        <v>100.1628222523745</v>
      </c>
    </row>
    <row r="34" spans="1:26">
      <c r="A34" s="331">
        <v>207</v>
      </c>
      <c r="B34" s="40" t="s">
        <v>27</v>
      </c>
      <c r="C34" s="41">
        <v>2713</v>
      </c>
      <c r="D34" s="42">
        <v>2769</v>
      </c>
      <c r="E34" s="42">
        <v>2775</v>
      </c>
      <c r="F34" s="42">
        <v>2726</v>
      </c>
      <c r="G34" s="42">
        <v>2650</v>
      </c>
      <c r="H34" s="43">
        <v>2613</v>
      </c>
      <c r="I34" s="43">
        <v>2604</v>
      </c>
      <c r="J34" s="43">
        <v>2577</v>
      </c>
      <c r="K34" s="49">
        <v>2489</v>
      </c>
      <c r="L34" s="49">
        <v>2762</v>
      </c>
      <c r="M34" s="49">
        <v>2746</v>
      </c>
      <c r="N34" s="49">
        <v>2675</v>
      </c>
      <c r="O34" s="49">
        <v>2281</v>
      </c>
      <c r="P34" s="49">
        <v>2251</v>
      </c>
      <c r="Q34" s="49">
        <v>2112</v>
      </c>
      <c r="R34" s="49">
        <v>2573</v>
      </c>
      <c r="S34" s="31">
        <f t="shared" si="1"/>
        <v>91.743457427202358</v>
      </c>
      <c r="T34" s="31">
        <f t="shared" si="7"/>
        <v>99.747201155651851</v>
      </c>
      <c r="U34" s="31">
        <f t="shared" si="8"/>
        <v>98.954954954954957</v>
      </c>
      <c r="V34" s="31">
        <f t="shared" si="9"/>
        <v>98.12912692589876</v>
      </c>
      <c r="W34" s="31">
        <f t="shared" si="5"/>
        <v>86.075471698113205</v>
      </c>
      <c r="X34" s="31">
        <f t="shared" si="6"/>
        <v>86.146192116341368</v>
      </c>
      <c r="Y34" s="31">
        <v>81.105990783410135</v>
      </c>
      <c r="Z34" s="31">
        <v>99.84478075281335</v>
      </c>
    </row>
    <row r="35" spans="1:26">
      <c r="A35" s="331">
        <v>208</v>
      </c>
      <c r="B35" s="40" t="s">
        <v>28</v>
      </c>
      <c r="C35" s="41">
        <v>2954</v>
      </c>
      <c r="D35" s="42">
        <v>3014</v>
      </c>
      <c r="E35" s="42">
        <v>3054</v>
      </c>
      <c r="F35" s="42">
        <v>3022</v>
      </c>
      <c r="G35" s="42">
        <v>2909</v>
      </c>
      <c r="H35" s="43">
        <v>2934</v>
      </c>
      <c r="I35" s="43">
        <v>2875</v>
      </c>
      <c r="J35" s="43">
        <v>2879</v>
      </c>
      <c r="K35" s="49">
        <v>2757</v>
      </c>
      <c r="L35" s="49">
        <v>2880</v>
      </c>
      <c r="M35" s="49">
        <v>3089</v>
      </c>
      <c r="N35" s="49">
        <v>3031</v>
      </c>
      <c r="O35" s="49">
        <v>2841</v>
      </c>
      <c r="P35" s="49">
        <v>2829</v>
      </c>
      <c r="Q35" s="49">
        <v>2892</v>
      </c>
      <c r="R35" s="49">
        <v>2878</v>
      </c>
      <c r="S35" s="31">
        <f t="shared" si="1"/>
        <v>93.331076506431955</v>
      </c>
      <c r="T35" s="31">
        <f t="shared" si="7"/>
        <v>95.554080955540812</v>
      </c>
      <c r="U35" s="31">
        <f t="shared" si="8"/>
        <v>101.14603798297314</v>
      </c>
      <c r="V35" s="31">
        <f t="shared" si="9"/>
        <v>100.29781601588353</v>
      </c>
      <c r="W35" s="31">
        <f t="shared" si="5"/>
        <v>97.662426950842217</v>
      </c>
      <c r="X35" s="31">
        <f t="shared" si="6"/>
        <v>96.421267893660527</v>
      </c>
      <c r="Y35" s="31">
        <v>100.59130434782608</v>
      </c>
      <c r="Z35" s="31">
        <v>99.965265717262938</v>
      </c>
    </row>
    <row r="36" spans="1:26">
      <c r="A36" s="331">
        <v>209</v>
      </c>
      <c r="B36" s="40" t="s">
        <v>29</v>
      </c>
      <c r="C36" s="41">
        <v>2147</v>
      </c>
      <c r="D36" s="42">
        <v>2208</v>
      </c>
      <c r="E36" s="42">
        <v>2234</v>
      </c>
      <c r="F36" s="42">
        <v>2256</v>
      </c>
      <c r="G36" s="42">
        <v>2209</v>
      </c>
      <c r="H36" s="43">
        <v>2176</v>
      </c>
      <c r="I36" s="43">
        <v>2202</v>
      </c>
      <c r="J36" s="43">
        <v>2125</v>
      </c>
      <c r="K36" s="49">
        <v>1558</v>
      </c>
      <c r="L36" s="49">
        <v>1812</v>
      </c>
      <c r="M36" s="49">
        <v>1065</v>
      </c>
      <c r="N36" s="49">
        <v>1898</v>
      </c>
      <c r="O36" s="49">
        <v>1487</v>
      </c>
      <c r="P36" s="49">
        <v>1553</v>
      </c>
      <c r="Q36" s="49">
        <v>1841</v>
      </c>
      <c r="R36" s="49">
        <v>1739</v>
      </c>
      <c r="S36" s="31">
        <f t="shared" si="1"/>
        <v>72.56637168141593</v>
      </c>
      <c r="T36" s="31">
        <f t="shared" si="7"/>
        <v>82.065217391304344</v>
      </c>
      <c r="U36" s="31">
        <f t="shared" si="8"/>
        <v>47.672336615935542</v>
      </c>
      <c r="V36" s="31">
        <f t="shared" si="9"/>
        <v>84.13120567375887</v>
      </c>
      <c r="W36" s="31">
        <f t="shared" si="5"/>
        <v>67.315527387958355</v>
      </c>
      <c r="X36" s="31">
        <f t="shared" si="6"/>
        <v>71.369485294117652</v>
      </c>
      <c r="Y36" s="31">
        <v>83.605812897366022</v>
      </c>
      <c r="Z36" s="31">
        <v>81.835294117647067</v>
      </c>
    </row>
    <row r="37" spans="1:26">
      <c r="A37" s="331">
        <v>210</v>
      </c>
      <c r="B37" s="40" t="s">
        <v>30</v>
      </c>
      <c r="C37" s="41">
        <v>19522</v>
      </c>
      <c r="D37" s="42">
        <v>20432</v>
      </c>
      <c r="E37" s="42">
        <v>21117</v>
      </c>
      <c r="F37" s="42">
        <v>21069</v>
      </c>
      <c r="G37" s="42">
        <v>21213</v>
      </c>
      <c r="H37" s="43">
        <v>21142</v>
      </c>
      <c r="I37" s="43">
        <v>20847</v>
      </c>
      <c r="J37" s="43">
        <v>20572</v>
      </c>
      <c r="K37" s="49">
        <v>11143</v>
      </c>
      <c r="L37" s="49">
        <v>11284</v>
      </c>
      <c r="M37" s="49">
        <v>13164</v>
      </c>
      <c r="N37" s="49">
        <v>14648</v>
      </c>
      <c r="O37" s="49">
        <v>14619</v>
      </c>
      <c r="P37" s="49">
        <v>14603</v>
      </c>
      <c r="Q37" s="49">
        <v>14021</v>
      </c>
      <c r="R37" s="49">
        <v>14465</v>
      </c>
      <c r="S37" s="31">
        <f t="shared" si="1"/>
        <v>57.079192705665406</v>
      </c>
      <c r="T37" s="31">
        <f t="shared" si="7"/>
        <v>55.22709475332811</v>
      </c>
      <c r="U37" s="31">
        <f t="shared" si="8"/>
        <v>62.33840034095752</v>
      </c>
      <c r="V37" s="31">
        <f t="shared" si="9"/>
        <v>69.523945132659364</v>
      </c>
      <c r="W37" s="31">
        <f t="shared" si="5"/>
        <v>68.915287795219911</v>
      </c>
      <c r="X37" s="31">
        <f t="shared" si="6"/>
        <v>69.071043420679217</v>
      </c>
      <c r="Y37" s="31">
        <v>67.25667961817048</v>
      </c>
      <c r="Z37" s="31">
        <v>70.31401905502625</v>
      </c>
    </row>
    <row r="38" spans="1:26">
      <c r="A38" s="331">
        <v>211</v>
      </c>
      <c r="B38" s="40" t="s">
        <v>31</v>
      </c>
      <c r="C38" s="41">
        <v>1215</v>
      </c>
      <c r="D38" s="42">
        <v>1297</v>
      </c>
      <c r="E38" s="42">
        <v>1357</v>
      </c>
      <c r="F38" s="42">
        <v>1346</v>
      </c>
      <c r="G38" s="42">
        <v>1332</v>
      </c>
      <c r="H38" s="43">
        <v>1327</v>
      </c>
      <c r="I38" s="43">
        <v>1333</v>
      </c>
      <c r="J38" s="43">
        <v>1268</v>
      </c>
      <c r="K38" s="49">
        <v>775</v>
      </c>
      <c r="L38" s="49">
        <v>1006</v>
      </c>
      <c r="M38" s="49">
        <v>1271</v>
      </c>
      <c r="N38" s="49">
        <v>1272</v>
      </c>
      <c r="O38" s="49">
        <v>1202</v>
      </c>
      <c r="P38" s="49">
        <v>1272</v>
      </c>
      <c r="Q38" s="49">
        <v>1243</v>
      </c>
      <c r="R38" s="49">
        <v>1286</v>
      </c>
      <c r="S38" s="31">
        <f t="shared" si="1"/>
        <v>63.786008230452673</v>
      </c>
      <c r="T38" s="31">
        <f t="shared" si="7"/>
        <v>77.563608326908252</v>
      </c>
      <c r="U38" s="31">
        <f t="shared" si="8"/>
        <v>93.662490788504044</v>
      </c>
      <c r="V38" s="31">
        <f t="shared" si="9"/>
        <v>94.502228826151551</v>
      </c>
      <c r="W38" s="31">
        <f t="shared" si="5"/>
        <v>90.24024024024024</v>
      </c>
      <c r="X38" s="31">
        <f t="shared" si="6"/>
        <v>95.855312735493598</v>
      </c>
      <c r="Y38" s="31">
        <v>93.248312078019495</v>
      </c>
      <c r="Z38" s="31">
        <v>101.41955835962145</v>
      </c>
    </row>
    <row r="39" spans="1:26">
      <c r="A39" s="331">
        <v>212</v>
      </c>
      <c r="B39" s="40" t="s">
        <v>32</v>
      </c>
      <c r="C39" s="41">
        <v>1718</v>
      </c>
      <c r="D39" s="42">
        <v>1759</v>
      </c>
      <c r="E39" s="42">
        <v>1833</v>
      </c>
      <c r="F39" s="42">
        <v>1800</v>
      </c>
      <c r="G39" s="42">
        <v>1745</v>
      </c>
      <c r="H39" s="43">
        <v>1756</v>
      </c>
      <c r="I39" s="43">
        <v>1681</v>
      </c>
      <c r="J39" s="43">
        <v>1694</v>
      </c>
      <c r="K39" s="49">
        <v>1280</v>
      </c>
      <c r="L39" s="49">
        <v>1255</v>
      </c>
      <c r="M39" s="49">
        <v>1538</v>
      </c>
      <c r="N39" s="49">
        <v>1663</v>
      </c>
      <c r="O39" s="49">
        <v>1660</v>
      </c>
      <c r="P39" s="49">
        <v>1718</v>
      </c>
      <c r="Q39" s="49">
        <v>1647</v>
      </c>
      <c r="R39" s="49">
        <v>1688</v>
      </c>
      <c r="S39" s="31">
        <f t="shared" si="1"/>
        <v>74.505238649592556</v>
      </c>
      <c r="T39" s="31">
        <f t="shared" si="7"/>
        <v>71.347356452529837</v>
      </c>
      <c r="U39" s="31">
        <f t="shared" si="8"/>
        <v>83.906164757228581</v>
      </c>
      <c r="V39" s="31">
        <f t="shared" si="9"/>
        <v>92.388888888888886</v>
      </c>
      <c r="W39" s="31">
        <f t="shared" si="5"/>
        <v>95.128939828080235</v>
      </c>
      <c r="X39" s="31">
        <f t="shared" si="6"/>
        <v>97.835990888382682</v>
      </c>
      <c r="Y39" s="31">
        <v>97.977394408090419</v>
      </c>
      <c r="Z39" s="31">
        <v>99.645808736717825</v>
      </c>
    </row>
    <row r="40" spans="1:26">
      <c r="A40" s="331">
        <v>213</v>
      </c>
      <c r="B40" s="40" t="s">
        <v>33</v>
      </c>
      <c r="C40" s="41">
        <v>6078</v>
      </c>
      <c r="D40" s="42">
        <v>6303</v>
      </c>
      <c r="E40" s="42">
        <v>6449</v>
      </c>
      <c r="F40" s="42">
        <v>6582</v>
      </c>
      <c r="G40" s="42">
        <v>6723</v>
      </c>
      <c r="H40" s="43">
        <v>6652</v>
      </c>
      <c r="I40" s="43">
        <v>6609</v>
      </c>
      <c r="J40" s="43">
        <v>6565</v>
      </c>
      <c r="K40" s="49">
        <v>2462</v>
      </c>
      <c r="L40" s="49">
        <v>3310</v>
      </c>
      <c r="M40" s="49">
        <v>3574</v>
      </c>
      <c r="N40" s="49">
        <v>3602</v>
      </c>
      <c r="O40" s="49">
        <v>3513</v>
      </c>
      <c r="P40" s="49">
        <v>3505</v>
      </c>
      <c r="Q40" s="49">
        <v>3489</v>
      </c>
      <c r="R40" s="49">
        <v>3700</v>
      </c>
      <c r="S40" s="31">
        <f t="shared" si="1"/>
        <v>40.506745640013165</v>
      </c>
      <c r="T40" s="31">
        <f t="shared" si="7"/>
        <v>52.514675551324764</v>
      </c>
      <c r="U40" s="31">
        <f t="shared" si="8"/>
        <v>55.419444875174449</v>
      </c>
      <c r="V40" s="31">
        <f t="shared" si="9"/>
        <v>54.725007596475237</v>
      </c>
      <c r="W40" s="31">
        <f t="shared" si="5"/>
        <v>52.253458277554664</v>
      </c>
      <c r="X40" s="31">
        <f t="shared" si="6"/>
        <v>52.690920024052915</v>
      </c>
      <c r="Y40" s="31">
        <v>52.791647753064005</v>
      </c>
      <c r="Z40" s="31">
        <v>56.359482102056354</v>
      </c>
    </row>
    <row r="41" spans="1:26">
      <c r="A41" s="331">
        <v>214</v>
      </c>
      <c r="B41" s="40" t="s">
        <v>34</v>
      </c>
      <c r="C41" s="41">
        <v>3455</v>
      </c>
      <c r="D41" s="42">
        <v>3781</v>
      </c>
      <c r="E41" s="42">
        <v>3895</v>
      </c>
      <c r="F41" s="42">
        <v>4117</v>
      </c>
      <c r="G41" s="42">
        <v>4241</v>
      </c>
      <c r="H41" s="43">
        <v>4367</v>
      </c>
      <c r="I41" s="43">
        <v>4500</v>
      </c>
      <c r="J41" s="43">
        <v>4321</v>
      </c>
      <c r="K41" s="49">
        <v>885</v>
      </c>
      <c r="L41" s="49">
        <v>893</v>
      </c>
      <c r="M41" s="49">
        <v>999</v>
      </c>
      <c r="N41" s="49">
        <v>1118</v>
      </c>
      <c r="O41" s="49">
        <v>1146</v>
      </c>
      <c r="P41" s="49">
        <v>1112</v>
      </c>
      <c r="Q41" s="49">
        <v>934</v>
      </c>
      <c r="R41" s="49">
        <v>1046</v>
      </c>
      <c r="S41" s="31">
        <f t="shared" si="1"/>
        <v>25.615050651230103</v>
      </c>
      <c r="T41" s="31">
        <f t="shared" si="7"/>
        <v>23.618090452261306</v>
      </c>
      <c r="U41" s="31">
        <f t="shared" si="8"/>
        <v>25.648267008985883</v>
      </c>
      <c r="V41" s="31">
        <f t="shared" si="9"/>
        <v>27.155695895069226</v>
      </c>
      <c r="W41" s="31">
        <f t="shared" ref="W41:W72" si="10">(O41/G41)*100</f>
        <v>27.021928790379629</v>
      </c>
      <c r="X41" s="31">
        <f t="shared" si="6"/>
        <v>25.46370506068239</v>
      </c>
      <c r="Y41" s="31">
        <v>20.755555555555556</v>
      </c>
      <c r="Z41" s="31">
        <v>24.207359407544548</v>
      </c>
    </row>
    <row r="42" spans="1:26">
      <c r="A42" s="331">
        <v>215</v>
      </c>
      <c r="B42" s="40" t="s">
        <v>35</v>
      </c>
      <c r="C42" s="41">
        <v>1975</v>
      </c>
      <c r="D42" s="42">
        <v>2090</v>
      </c>
      <c r="E42" s="42">
        <v>2157</v>
      </c>
      <c r="F42" s="42">
        <v>2160</v>
      </c>
      <c r="G42" s="42">
        <v>2182</v>
      </c>
      <c r="H42" s="43">
        <v>2089</v>
      </c>
      <c r="I42" s="43">
        <v>2063</v>
      </c>
      <c r="J42" s="43">
        <v>2036</v>
      </c>
      <c r="K42" s="49">
        <v>591</v>
      </c>
      <c r="L42" s="49">
        <v>611</v>
      </c>
      <c r="M42" s="49">
        <v>652</v>
      </c>
      <c r="N42" s="49">
        <v>453</v>
      </c>
      <c r="O42" s="49">
        <v>245</v>
      </c>
      <c r="P42" s="49">
        <v>314</v>
      </c>
      <c r="Q42" s="49">
        <v>332</v>
      </c>
      <c r="R42" s="49">
        <v>374</v>
      </c>
      <c r="S42" s="31">
        <f t="shared" si="1"/>
        <v>29.924050632911392</v>
      </c>
      <c r="T42" s="31">
        <f t="shared" si="7"/>
        <v>29.234449760765553</v>
      </c>
      <c r="U42" s="31">
        <f t="shared" si="8"/>
        <v>30.227167362076955</v>
      </c>
      <c r="V42" s="31">
        <f t="shared" si="9"/>
        <v>20.972222222222221</v>
      </c>
      <c r="W42" s="31">
        <f t="shared" si="10"/>
        <v>11.228230980751604</v>
      </c>
      <c r="X42" s="31">
        <f t="shared" si="6"/>
        <v>15.031115366203926</v>
      </c>
      <c r="Y42" s="31">
        <v>16.093068347067376</v>
      </c>
      <c r="Z42" s="31">
        <v>18.369351669941061</v>
      </c>
    </row>
    <row r="43" spans="1:26">
      <c r="A43" s="331">
        <v>216</v>
      </c>
      <c r="B43" s="40" t="s">
        <v>36</v>
      </c>
      <c r="C43" s="41">
        <v>1640</v>
      </c>
      <c r="D43" s="42">
        <v>1710</v>
      </c>
      <c r="E43" s="42">
        <v>1749</v>
      </c>
      <c r="F43" s="42">
        <v>1834</v>
      </c>
      <c r="G43" s="42">
        <v>1900</v>
      </c>
      <c r="H43" s="43">
        <v>1871</v>
      </c>
      <c r="I43" s="43">
        <v>1857</v>
      </c>
      <c r="J43" s="43">
        <v>1845</v>
      </c>
      <c r="K43" s="49">
        <v>421</v>
      </c>
      <c r="L43" s="49">
        <v>460</v>
      </c>
      <c r="M43" s="49">
        <v>495</v>
      </c>
      <c r="N43" s="49">
        <v>602</v>
      </c>
      <c r="O43" s="49">
        <v>588</v>
      </c>
      <c r="P43" s="49">
        <v>847</v>
      </c>
      <c r="Q43" s="49">
        <v>951</v>
      </c>
      <c r="R43" s="49">
        <v>772</v>
      </c>
      <c r="S43" s="31">
        <f t="shared" si="1"/>
        <v>25.670731707317074</v>
      </c>
      <c r="T43" s="31">
        <f t="shared" si="7"/>
        <v>26.900584795321635</v>
      </c>
      <c r="U43" s="31">
        <f t="shared" si="8"/>
        <v>28.30188679245283</v>
      </c>
      <c r="V43" s="31">
        <f t="shared" si="9"/>
        <v>32.824427480916029</v>
      </c>
      <c r="W43" s="31">
        <f t="shared" si="10"/>
        <v>30.94736842105263</v>
      </c>
      <c r="X43" s="31">
        <f t="shared" si="6"/>
        <v>45.269909139497592</v>
      </c>
      <c r="Y43" s="31">
        <v>51.211631663974153</v>
      </c>
      <c r="Z43" s="31">
        <v>41.84281842818428</v>
      </c>
    </row>
    <row r="44" spans="1:26">
      <c r="A44" s="331">
        <v>301</v>
      </c>
      <c r="B44" s="40" t="s">
        <v>37</v>
      </c>
      <c r="C44" s="41">
        <v>12846</v>
      </c>
      <c r="D44" s="42">
        <v>13061</v>
      </c>
      <c r="E44" s="42">
        <v>13383</v>
      </c>
      <c r="F44" s="42">
        <v>13131</v>
      </c>
      <c r="G44" s="42">
        <v>12872</v>
      </c>
      <c r="H44" s="43">
        <v>12550</v>
      </c>
      <c r="I44" s="43">
        <v>12274</v>
      </c>
      <c r="J44" s="43">
        <v>11876</v>
      </c>
      <c r="K44" s="49">
        <v>11986</v>
      </c>
      <c r="L44" s="49">
        <v>11535</v>
      </c>
      <c r="M44" s="49">
        <v>12639</v>
      </c>
      <c r="N44" s="49">
        <v>12790</v>
      </c>
      <c r="O44" s="49">
        <v>12600</v>
      </c>
      <c r="P44" s="49">
        <v>12227</v>
      </c>
      <c r="Q44" s="49">
        <v>11893</v>
      </c>
      <c r="R44" s="49">
        <v>11605</v>
      </c>
      <c r="S44" s="31">
        <f t="shared" si="1"/>
        <v>93.305309045617307</v>
      </c>
      <c r="T44" s="31">
        <f t="shared" si="7"/>
        <v>88.316361687466511</v>
      </c>
      <c r="U44" s="31">
        <f t="shared" si="8"/>
        <v>94.440708361353956</v>
      </c>
      <c r="V44" s="31">
        <f t="shared" si="9"/>
        <v>97.403091919884247</v>
      </c>
      <c r="W44" s="31">
        <f t="shared" si="10"/>
        <v>97.886886264760719</v>
      </c>
      <c r="X44" s="31">
        <f t="shared" si="6"/>
        <v>97.426294820717132</v>
      </c>
      <c r="Y44" s="31">
        <v>96.895877464559234</v>
      </c>
      <c r="Z44" s="31">
        <v>97.718086897945426</v>
      </c>
    </row>
    <row r="45" spans="1:26">
      <c r="A45" s="331">
        <v>302</v>
      </c>
      <c r="B45" s="40" t="s">
        <v>38</v>
      </c>
      <c r="C45" s="41">
        <v>5817</v>
      </c>
      <c r="D45" s="42">
        <v>5877</v>
      </c>
      <c r="E45" s="42">
        <v>6004</v>
      </c>
      <c r="F45" s="42">
        <v>5947</v>
      </c>
      <c r="G45" s="42">
        <v>5930</v>
      </c>
      <c r="H45" s="43">
        <v>5803</v>
      </c>
      <c r="I45" s="43">
        <v>5726</v>
      </c>
      <c r="J45" s="43">
        <v>5561</v>
      </c>
      <c r="K45" s="49">
        <v>5067</v>
      </c>
      <c r="L45" s="49">
        <v>5421</v>
      </c>
      <c r="M45" s="49">
        <v>5804</v>
      </c>
      <c r="N45" s="49">
        <v>5833</v>
      </c>
      <c r="O45" s="49">
        <v>5186</v>
      </c>
      <c r="P45" s="49">
        <v>5608</v>
      </c>
      <c r="Q45" s="49">
        <v>5613</v>
      </c>
      <c r="R45" s="49">
        <v>5470</v>
      </c>
      <c r="S45" s="31">
        <f t="shared" si="1"/>
        <v>87.106756059824647</v>
      </c>
      <c r="T45" s="31">
        <f t="shared" si="7"/>
        <v>92.240939254721795</v>
      </c>
      <c r="U45" s="31">
        <f t="shared" si="8"/>
        <v>96.668887408394397</v>
      </c>
      <c r="V45" s="31">
        <f t="shared" si="9"/>
        <v>98.08306709265176</v>
      </c>
      <c r="W45" s="31">
        <f t="shared" si="10"/>
        <v>87.453625632377737</v>
      </c>
      <c r="X45" s="31">
        <f t="shared" si="6"/>
        <v>96.639669136653453</v>
      </c>
      <c r="Y45" s="31">
        <v>98.026545581557812</v>
      </c>
      <c r="Z45" s="31">
        <v>98.363603668404963</v>
      </c>
    </row>
    <row r="46" spans="1:26">
      <c r="A46" s="331">
        <v>303</v>
      </c>
      <c r="B46" s="40" t="s">
        <v>39</v>
      </c>
      <c r="C46" s="41">
        <v>7411</v>
      </c>
      <c r="D46" s="42">
        <v>7603</v>
      </c>
      <c r="E46" s="42">
        <v>8076</v>
      </c>
      <c r="F46" s="42">
        <v>7970</v>
      </c>
      <c r="G46" s="42">
        <v>7903</v>
      </c>
      <c r="H46" s="43">
        <v>7795</v>
      </c>
      <c r="I46" s="43">
        <v>7671</v>
      </c>
      <c r="J46" s="43">
        <v>7432</v>
      </c>
      <c r="K46" s="49">
        <v>6434</v>
      </c>
      <c r="L46" s="49">
        <v>6657</v>
      </c>
      <c r="M46" s="49">
        <v>7348</v>
      </c>
      <c r="N46" s="49">
        <v>7266</v>
      </c>
      <c r="O46" s="49">
        <v>7150</v>
      </c>
      <c r="P46" s="49">
        <v>7134</v>
      </c>
      <c r="Q46" s="49">
        <v>6285</v>
      </c>
      <c r="R46" s="49">
        <v>6911</v>
      </c>
      <c r="S46" s="31">
        <f t="shared" si="1"/>
        <v>86.816893806503842</v>
      </c>
      <c r="T46" s="31">
        <f t="shared" si="7"/>
        <v>87.557543075101933</v>
      </c>
      <c r="U46" s="31">
        <f t="shared" si="8"/>
        <v>90.985636453689949</v>
      </c>
      <c r="V46" s="31">
        <f t="shared" si="9"/>
        <v>91.166875784190722</v>
      </c>
      <c r="W46" s="31">
        <f t="shared" si="10"/>
        <v>90.471972668606853</v>
      </c>
      <c r="X46" s="31">
        <f t="shared" si="6"/>
        <v>91.520205259781903</v>
      </c>
      <c r="Y46" s="31">
        <v>81.93195150567071</v>
      </c>
      <c r="Z46" s="31">
        <v>92.989773950484391</v>
      </c>
    </row>
    <row r="47" spans="1:26">
      <c r="A47" s="331">
        <v>304</v>
      </c>
      <c r="B47" s="40" t="s">
        <v>40</v>
      </c>
      <c r="C47" s="41">
        <v>1476</v>
      </c>
      <c r="D47" s="42">
        <v>1524</v>
      </c>
      <c r="E47" s="42">
        <v>1548</v>
      </c>
      <c r="F47" s="42">
        <v>1594</v>
      </c>
      <c r="G47" s="42">
        <v>1614</v>
      </c>
      <c r="H47" s="43">
        <v>1669</v>
      </c>
      <c r="I47" s="43">
        <v>1632</v>
      </c>
      <c r="J47" s="43">
        <v>1629</v>
      </c>
      <c r="K47" s="49">
        <v>1067</v>
      </c>
      <c r="L47" s="49">
        <v>1195</v>
      </c>
      <c r="M47" s="49">
        <v>1429</v>
      </c>
      <c r="N47" s="49">
        <v>1400</v>
      </c>
      <c r="O47" s="49">
        <v>1400</v>
      </c>
      <c r="P47" s="49">
        <v>1233</v>
      </c>
      <c r="Q47" s="49">
        <v>1485</v>
      </c>
      <c r="R47" s="49">
        <v>1453</v>
      </c>
      <c r="S47" s="31">
        <f t="shared" si="1"/>
        <v>72.289972899728994</v>
      </c>
      <c r="T47" s="31">
        <f t="shared" si="7"/>
        <v>78.412073490813654</v>
      </c>
      <c r="U47" s="31">
        <f t="shared" si="8"/>
        <v>92.31266149870801</v>
      </c>
      <c r="V47" s="31">
        <f t="shared" si="9"/>
        <v>87.829360100376405</v>
      </c>
      <c r="W47" s="31">
        <f t="shared" si="10"/>
        <v>86.741016109045859</v>
      </c>
      <c r="X47" s="31">
        <f t="shared" si="6"/>
        <v>73.876572798082691</v>
      </c>
      <c r="Y47" s="31">
        <v>90.992647058823522</v>
      </c>
      <c r="Z47" s="31">
        <v>89.195825659914064</v>
      </c>
    </row>
    <row r="48" spans="1:26">
      <c r="A48" s="331">
        <v>305</v>
      </c>
      <c r="B48" s="40" t="s">
        <v>41</v>
      </c>
      <c r="C48" s="41">
        <v>6496</v>
      </c>
      <c r="D48" s="42">
        <v>6631</v>
      </c>
      <c r="E48" s="42">
        <v>6847</v>
      </c>
      <c r="F48" s="42">
        <v>6802</v>
      </c>
      <c r="G48" s="42">
        <v>6763</v>
      </c>
      <c r="H48" s="43">
        <v>6671</v>
      </c>
      <c r="I48" s="43">
        <v>6531</v>
      </c>
      <c r="J48" s="43">
        <v>6431</v>
      </c>
      <c r="K48" s="49">
        <v>2948</v>
      </c>
      <c r="L48" s="49">
        <v>3086</v>
      </c>
      <c r="M48" s="49">
        <v>4023</v>
      </c>
      <c r="N48" s="49">
        <v>4180</v>
      </c>
      <c r="O48" s="49">
        <v>4041</v>
      </c>
      <c r="P48" s="49">
        <v>3899</v>
      </c>
      <c r="Q48" s="49">
        <v>3849</v>
      </c>
      <c r="R48" s="49">
        <v>4242</v>
      </c>
      <c r="S48" s="31">
        <f t="shared" si="1"/>
        <v>45.381773399014783</v>
      </c>
      <c r="T48" s="31">
        <f t="shared" si="7"/>
        <v>46.538983562057005</v>
      </c>
      <c r="U48" s="31">
        <f t="shared" si="8"/>
        <v>58.755659412881556</v>
      </c>
      <c r="V48" s="31">
        <f t="shared" si="9"/>
        <v>61.452513966480446</v>
      </c>
      <c r="W48" s="31">
        <f t="shared" si="10"/>
        <v>59.751589531273112</v>
      </c>
      <c r="X48" s="31">
        <f t="shared" si="6"/>
        <v>58.447009443861489</v>
      </c>
      <c r="Y48" s="31">
        <v>58.934313275149286</v>
      </c>
      <c r="Z48" s="31">
        <v>65.961747784170427</v>
      </c>
    </row>
    <row r="49" spans="1:26">
      <c r="A49" s="331">
        <v>306</v>
      </c>
      <c r="B49" s="40" t="s">
        <v>42</v>
      </c>
      <c r="C49" s="41">
        <v>1426</v>
      </c>
      <c r="D49" s="42">
        <v>1474</v>
      </c>
      <c r="E49" s="42">
        <v>1510</v>
      </c>
      <c r="F49" s="42">
        <v>1501</v>
      </c>
      <c r="G49" s="42">
        <v>1459</v>
      </c>
      <c r="H49" s="43">
        <v>1444</v>
      </c>
      <c r="I49" s="43">
        <v>1434</v>
      </c>
      <c r="J49" s="43">
        <v>1403</v>
      </c>
      <c r="K49" s="49">
        <v>1222</v>
      </c>
      <c r="L49" s="49">
        <v>1368</v>
      </c>
      <c r="M49" s="49">
        <v>1379</v>
      </c>
      <c r="N49" s="49">
        <v>1408</v>
      </c>
      <c r="O49" s="49">
        <v>1367</v>
      </c>
      <c r="P49" s="49">
        <v>1342</v>
      </c>
      <c r="Q49" s="49">
        <v>1331</v>
      </c>
      <c r="R49" s="49">
        <v>1336</v>
      </c>
      <c r="S49" s="31">
        <f t="shared" si="1"/>
        <v>85.694249649368857</v>
      </c>
      <c r="T49" s="31">
        <f t="shared" si="7"/>
        <v>92.808683853459968</v>
      </c>
      <c r="U49" s="31">
        <f t="shared" si="8"/>
        <v>91.324503311258269</v>
      </c>
      <c r="V49" s="31">
        <f t="shared" si="9"/>
        <v>93.804130579613584</v>
      </c>
      <c r="W49" s="31">
        <f t="shared" si="10"/>
        <v>93.69431117203564</v>
      </c>
      <c r="X49" s="31">
        <f t="shared" si="6"/>
        <v>92.936288088642655</v>
      </c>
      <c r="Y49" s="31">
        <v>92.817294281729417</v>
      </c>
      <c r="Z49" s="31">
        <v>95.224518888096938</v>
      </c>
    </row>
    <row r="50" spans="1:26">
      <c r="A50" s="331">
        <v>307</v>
      </c>
      <c r="B50" s="40" t="s">
        <v>43</v>
      </c>
      <c r="C50" s="41">
        <v>3438</v>
      </c>
      <c r="D50" s="42">
        <v>3366</v>
      </c>
      <c r="E50" s="42">
        <v>3412</v>
      </c>
      <c r="F50" s="42">
        <v>3397</v>
      </c>
      <c r="G50" s="42">
        <v>3368</v>
      </c>
      <c r="H50" s="43">
        <v>3363</v>
      </c>
      <c r="I50" s="43">
        <v>3316</v>
      </c>
      <c r="J50" s="43">
        <v>3309</v>
      </c>
      <c r="K50" s="49">
        <v>3219</v>
      </c>
      <c r="L50" s="49">
        <v>3275</v>
      </c>
      <c r="M50" s="49">
        <v>3358</v>
      </c>
      <c r="N50" s="49">
        <v>3395</v>
      </c>
      <c r="O50" s="49">
        <v>3372</v>
      </c>
      <c r="P50" s="49">
        <v>3366</v>
      </c>
      <c r="Q50" s="49">
        <v>3208</v>
      </c>
      <c r="R50" s="49">
        <v>3170</v>
      </c>
      <c r="S50" s="31">
        <f t="shared" si="1"/>
        <v>93.630017452006982</v>
      </c>
      <c r="T50" s="31">
        <f t="shared" si="7"/>
        <v>97.29649435531789</v>
      </c>
      <c r="U50" s="31">
        <f t="shared" si="8"/>
        <v>98.417350527549829</v>
      </c>
      <c r="V50" s="31">
        <f t="shared" si="9"/>
        <v>99.941124521636738</v>
      </c>
      <c r="W50" s="31">
        <f t="shared" si="10"/>
        <v>100.1187648456057</v>
      </c>
      <c r="X50" s="31">
        <f t="shared" si="6"/>
        <v>100.08920606601248</v>
      </c>
      <c r="Y50" s="31">
        <v>96.743063932448734</v>
      </c>
      <c r="Z50" s="31">
        <v>95.799335146569959</v>
      </c>
    </row>
    <row r="51" spans="1:26">
      <c r="A51" s="331">
        <v>308</v>
      </c>
      <c r="B51" s="40" t="s">
        <v>44</v>
      </c>
      <c r="C51" s="41">
        <v>3831</v>
      </c>
      <c r="D51" s="42">
        <v>3924</v>
      </c>
      <c r="E51" s="42">
        <v>4042</v>
      </c>
      <c r="F51" s="42">
        <v>3986</v>
      </c>
      <c r="G51" s="42">
        <v>3908</v>
      </c>
      <c r="H51" s="43">
        <v>3858</v>
      </c>
      <c r="I51" s="43">
        <v>3818</v>
      </c>
      <c r="J51" s="43">
        <v>3765</v>
      </c>
      <c r="K51" s="49">
        <v>2820</v>
      </c>
      <c r="L51" s="49">
        <v>3020</v>
      </c>
      <c r="M51" s="49">
        <v>3236</v>
      </c>
      <c r="N51" s="49">
        <v>3561</v>
      </c>
      <c r="O51" s="49">
        <v>3522</v>
      </c>
      <c r="P51" s="49">
        <v>3681</v>
      </c>
      <c r="Q51" s="49">
        <v>3685</v>
      </c>
      <c r="R51" s="49">
        <v>3627</v>
      </c>
      <c r="S51" s="31">
        <f t="shared" si="1"/>
        <v>73.6100234925607</v>
      </c>
      <c r="T51" s="31">
        <f t="shared" si="7"/>
        <v>76.962283384301728</v>
      </c>
      <c r="U51" s="31">
        <f t="shared" si="8"/>
        <v>80.059376546264232</v>
      </c>
      <c r="V51" s="31">
        <f t="shared" si="9"/>
        <v>89.337681886603121</v>
      </c>
      <c r="W51" s="31">
        <f t="shared" si="10"/>
        <v>90.122824974411458</v>
      </c>
      <c r="X51" s="31">
        <f t="shared" si="6"/>
        <v>95.412130637636082</v>
      </c>
      <c r="Y51" s="31">
        <v>96.516500785751703</v>
      </c>
      <c r="Z51" s="31">
        <v>96.334661354581669</v>
      </c>
    </row>
    <row r="52" spans="1:26">
      <c r="A52" s="331">
        <v>401</v>
      </c>
      <c r="B52" s="40" t="s">
        <v>45</v>
      </c>
      <c r="C52" s="41">
        <v>9866</v>
      </c>
      <c r="D52" s="42">
        <v>10133</v>
      </c>
      <c r="E52" s="42">
        <v>10361</v>
      </c>
      <c r="F52" s="42">
        <v>10356</v>
      </c>
      <c r="G52" s="42">
        <v>10175</v>
      </c>
      <c r="H52" s="43">
        <v>9897</v>
      </c>
      <c r="I52" s="43">
        <v>9667</v>
      </c>
      <c r="J52" s="43">
        <v>9368</v>
      </c>
      <c r="K52" s="49">
        <v>9332</v>
      </c>
      <c r="L52" s="49">
        <v>9331</v>
      </c>
      <c r="M52" s="49">
        <v>9909</v>
      </c>
      <c r="N52" s="49">
        <v>9765</v>
      </c>
      <c r="O52" s="49">
        <v>9662</v>
      </c>
      <c r="P52" s="49">
        <v>9748</v>
      </c>
      <c r="Q52" s="49">
        <v>9496</v>
      </c>
      <c r="R52" s="49">
        <v>8965</v>
      </c>
      <c r="S52" s="31">
        <f t="shared" si="1"/>
        <v>94.58747212649503</v>
      </c>
      <c r="T52" s="31">
        <f t="shared" si="7"/>
        <v>92.085265962696141</v>
      </c>
      <c r="U52" s="31">
        <f t="shared" si="8"/>
        <v>95.637486729080194</v>
      </c>
      <c r="V52" s="31">
        <f t="shared" si="9"/>
        <v>94.293163383545775</v>
      </c>
      <c r="W52" s="31">
        <f t="shared" si="10"/>
        <v>94.958230958230956</v>
      </c>
      <c r="X52" s="31">
        <f t="shared" si="6"/>
        <v>98.494493280792156</v>
      </c>
      <c r="Y52" s="31">
        <v>98.231095479466219</v>
      </c>
      <c r="Z52" s="31">
        <v>95.698121263877027</v>
      </c>
    </row>
    <row r="53" spans="1:26">
      <c r="A53" s="331">
        <v>402</v>
      </c>
      <c r="B53" s="40" t="s">
        <v>46</v>
      </c>
      <c r="C53" s="41">
        <v>2743</v>
      </c>
      <c r="D53" s="42">
        <v>2758</v>
      </c>
      <c r="E53" s="42">
        <v>2867</v>
      </c>
      <c r="F53" s="42">
        <v>2912</v>
      </c>
      <c r="G53" s="42">
        <v>2851</v>
      </c>
      <c r="H53" s="43">
        <v>2840</v>
      </c>
      <c r="I53" s="43">
        <v>2776</v>
      </c>
      <c r="J53" s="43">
        <v>2696</v>
      </c>
      <c r="K53" s="49">
        <v>2506</v>
      </c>
      <c r="L53" s="49">
        <v>2504</v>
      </c>
      <c r="M53" s="49">
        <v>2573</v>
      </c>
      <c r="N53" s="49">
        <v>2621</v>
      </c>
      <c r="O53" s="49">
        <v>2595</v>
      </c>
      <c r="P53" s="49">
        <v>2170</v>
      </c>
      <c r="Q53" s="49">
        <v>2491</v>
      </c>
      <c r="R53" s="49">
        <v>2174</v>
      </c>
      <c r="S53" s="31">
        <f t="shared" si="1"/>
        <v>91.359825009114104</v>
      </c>
      <c r="T53" s="31">
        <f t="shared" si="7"/>
        <v>90.790427846265402</v>
      </c>
      <c r="U53" s="31">
        <f t="shared" si="8"/>
        <v>89.745378444366935</v>
      </c>
      <c r="V53" s="31">
        <f t="shared" si="9"/>
        <v>90.006868131868131</v>
      </c>
      <c r="W53" s="31">
        <f t="shared" si="10"/>
        <v>91.020694493160292</v>
      </c>
      <c r="X53" s="31">
        <f t="shared" si="6"/>
        <v>76.408450704225345</v>
      </c>
      <c r="Y53" s="31">
        <v>89.733429394812674</v>
      </c>
      <c r="Z53" s="31">
        <v>80.637982195845694</v>
      </c>
    </row>
    <row r="54" spans="1:26">
      <c r="A54" s="331">
        <v>403</v>
      </c>
      <c r="B54" s="40" t="s">
        <v>47</v>
      </c>
      <c r="C54" s="41">
        <v>3106</v>
      </c>
      <c r="D54" s="42">
        <v>3178</v>
      </c>
      <c r="E54" s="42">
        <v>3269</v>
      </c>
      <c r="F54" s="42">
        <v>3206</v>
      </c>
      <c r="G54" s="42">
        <v>3191</v>
      </c>
      <c r="H54" s="43">
        <v>3116</v>
      </c>
      <c r="I54" s="43">
        <v>3029</v>
      </c>
      <c r="J54" s="43">
        <v>2997</v>
      </c>
      <c r="K54" s="49">
        <v>3001</v>
      </c>
      <c r="L54" s="49">
        <v>2981</v>
      </c>
      <c r="M54" s="49">
        <v>3030</v>
      </c>
      <c r="N54" s="49">
        <v>2990</v>
      </c>
      <c r="O54" s="49">
        <v>2647</v>
      </c>
      <c r="P54" s="49">
        <v>2840</v>
      </c>
      <c r="Q54" s="49">
        <v>2845</v>
      </c>
      <c r="R54" s="49">
        <v>2726</v>
      </c>
      <c r="S54" s="31">
        <f t="shared" si="1"/>
        <v>96.619446233097221</v>
      </c>
      <c r="T54" s="31">
        <f t="shared" si="7"/>
        <v>93.801132787916927</v>
      </c>
      <c r="U54" s="31">
        <f t="shared" si="8"/>
        <v>92.688895686754364</v>
      </c>
      <c r="V54" s="31">
        <f t="shared" si="9"/>
        <v>93.262632563942603</v>
      </c>
      <c r="W54" s="31">
        <f t="shared" si="10"/>
        <v>82.952052648072709</v>
      </c>
      <c r="X54" s="31">
        <f t="shared" si="6"/>
        <v>91.14249037227215</v>
      </c>
      <c r="Y54" s="31">
        <v>93.925387916804226</v>
      </c>
      <c r="Z54" s="31">
        <v>90.957624290957625</v>
      </c>
    </row>
    <row r="55" spans="1:26">
      <c r="A55" s="331">
        <v>404</v>
      </c>
      <c r="B55" s="40" t="s">
        <v>48</v>
      </c>
      <c r="C55" s="41">
        <v>3164</v>
      </c>
      <c r="D55" s="42">
        <v>3197</v>
      </c>
      <c r="E55" s="42">
        <v>3188</v>
      </c>
      <c r="F55" s="42">
        <v>3165</v>
      </c>
      <c r="G55" s="42">
        <v>3098</v>
      </c>
      <c r="H55" s="43">
        <v>3032</v>
      </c>
      <c r="I55" s="43">
        <v>2995</v>
      </c>
      <c r="J55" s="43">
        <v>2896</v>
      </c>
      <c r="K55" s="49">
        <v>2915</v>
      </c>
      <c r="L55" s="49">
        <v>2879</v>
      </c>
      <c r="M55" s="49">
        <v>3063</v>
      </c>
      <c r="N55" s="49">
        <v>2967</v>
      </c>
      <c r="O55" s="49">
        <v>2897</v>
      </c>
      <c r="P55" s="49">
        <v>3000</v>
      </c>
      <c r="Q55" s="49">
        <v>2965</v>
      </c>
      <c r="R55" s="49">
        <v>2880</v>
      </c>
      <c r="S55" s="31">
        <f t="shared" si="1"/>
        <v>92.130214917825541</v>
      </c>
      <c r="T55" s="31">
        <f t="shared" si="7"/>
        <v>90.053174851423208</v>
      </c>
      <c r="U55" s="31">
        <f t="shared" si="8"/>
        <v>96.079046424090336</v>
      </c>
      <c r="V55" s="31">
        <f t="shared" si="9"/>
        <v>93.744075829383888</v>
      </c>
      <c r="W55" s="31">
        <f t="shared" si="10"/>
        <v>93.511943189154294</v>
      </c>
      <c r="X55" s="31">
        <f t="shared" si="6"/>
        <v>98.944591029023741</v>
      </c>
      <c r="Y55" s="31">
        <v>98.998330550918197</v>
      </c>
      <c r="Z55" s="31">
        <v>99.447513812154696</v>
      </c>
    </row>
    <row r="56" spans="1:26">
      <c r="A56" s="331">
        <v>405</v>
      </c>
      <c r="B56" s="40" t="s">
        <v>49</v>
      </c>
      <c r="C56" s="41">
        <v>2976</v>
      </c>
      <c r="D56" s="42">
        <v>2996</v>
      </c>
      <c r="E56" s="42">
        <v>3007</v>
      </c>
      <c r="F56" s="42">
        <v>2977</v>
      </c>
      <c r="G56" s="42">
        <v>2910</v>
      </c>
      <c r="H56" s="43">
        <v>2818</v>
      </c>
      <c r="I56" s="43">
        <v>2784</v>
      </c>
      <c r="J56" s="43">
        <v>2659</v>
      </c>
      <c r="K56" s="49">
        <v>2425</v>
      </c>
      <c r="L56" s="49">
        <v>2293</v>
      </c>
      <c r="M56" s="49">
        <v>2670</v>
      </c>
      <c r="N56" s="49">
        <v>2765</v>
      </c>
      <c r="O56" s="49">
        <v>2723</v>
      </c>
      <c r="P56" s="49">
        <v>2653</v>
      </c>
      <c r="Q56" s="49">
        <v>2240</v>
      </c>
      <c r="R56" s="49">
        <v>2346</v>
      </c>
      <c r="S56" s="31">
        <f t="shared" si="1"/>
        <v>81.48521505376344</v>
      </c>
      <c r="T56" s="31">
        <f t="shared" si="7"/>
        <v>76.53538050734312</v>
      </c>
      <c r="U56" s="31">
        <f t="shared" si="8"/>
        <v>88.792816760891256</v>
      </c>
      <c r="V56" s="31">
        <f t="shared" si="9"/>
        <v>92.878736983540477</v>
      </c>
      <c r="W56" s="31">
        <f t="shared" si="10"/>
        <v>93.573883161512029</v>
      </c>
      <c r="X56" s="31">
        <f t="shared" si="6"/>
        <v>94.144783534421578</v>
      </c>
      <c r="Y56" s="31">
        <v>80.459770114942529</v>
      </c>
      <c r="Z56" s="31">
        <v>88.228657389996229</v>
      </c>
    </row>
    <row r="57" spans="1:26">
      <c r="A57" s="331">
        <v>406</v>
      </c>
      <c r="B57" s="40" t="s">
        <v>50</v>
      </c>
      <c r="C57" s="41">
        <v>1414</v>
      </c>
      <c r="D57" s="42">
        <v>1410</v>
      </c>
      <c r="E57" s="42">
        <v>1453</v>
      </c>
      <c r="F57" s="42">
        <v>1465</v>
      </c>
      <c r="G57" s="42">
        <v>1471</v>
      </c>
      <c r="H57" s="43">
        <v>1404</v>
      </c>
      <c r="I57" s="43">
        <v>1354</v>
      </c>
      <c r="J57" s="43">
        <v>1327</v>
      </c>
      <c r="K57" s="49">
        <v>1321</v>
      </c>
      <c r="L57" s="49">
        <v>1288</v>
      </c>
      <c r="M57" s="49">
        <v>1372</v>
      </c>
      <c r="N57" s="49">
        <v>1390</v>
      </c>
      <c r="O57" s="49">
        <v>1382</v>
      </c>
      <c r="P57" s="49">
        <v>1332</v>
      </c>
      <c r="Q57" s="49">
        <v>1298</v>
      </c>
      <c r="R57" s="49">
        <v>1306</v>
      </c>
      <c r="S57" s="31">
        <f t="shared" si="1"/>
        <v>93.422913719943423</v>
      </c>
      <c r="T57" s="31">
        <f t="shared" si="7"/>
        <v>91.347517730496449</v>
      </c>
      <c r="U57" s="31">
        <f t="shared" si="8"/>
        <v>94.425326909841715</v>
      </c>
      <c r="V57" s="31">
        <f t="shared" si="9"/>
        <v>94.88054607508532</v>
      </c>
      <c r="W57" s="31">
        <f t="shared" si="10"/>
        <v>93.94969408565602</v>
      </c>
      <c r="X57" s="31">
        <f t="shared" si="6"/>
        <v>94.871794871794862</v>
      </c>
      <c r="Y57" s="31">
        <v>95.864106351550959</v>
      </c>
      <c r="Z57" s="31">
        <v>98.417483044461193</v>
      </c>
    </row>
    <row r="58" spans="1:26">
      <c r="A58" s="331">
        <v>407</v>
      </c>
      <c r="B58" s="40" t="s">
        <v>51</v>
      </c>
      <c r="C58" s="41">
        <v>1974</v>
      </c>
      <c r="D58" s="42">
        <v>1998</v>
      </c>
      <c r="E58" s="42">
        <v>2069</v>
      </c>
      <c r="F58" s="42">
        <v>2068</v>
      </c>
      <c r="G58" s="42">
        <v>1961</v>
      </c>
      <c r="H58" s="43">
        <v>1897</v>
      </c>
      <c r="I58" s="43">
        <v>1888</v>
      </c>
      <c r="J58" s="43">
        <v>1906</v>
      </c>
      <c r="K58" s="49">
        <v>1874</v>
      </c>
      <c r="L58" s="49">
        <v>2003</v>
      </c>
      <c r="M58" s="49">
        <v>1951</v>
      </c>
      <c r="N58" s="49">
        <v>1982</v>
      </c>
      <c r="O58" s="49">
        <v>1861</v>
      </c>
      <c r="P58" s="49">
        <v>1803</v>
      </c>
      <c r="Q58" s="49">
        <v>1800</v>
      </c>
      <c r="R58" s="49">
        <v>1770</v>
      </c>
      <c r="S58" s="31">
        <f t="shared" si="1"/>
        <v>94.934143870314074</v>
      </c>
      <c r="T58" s="31">
        <f t="shared" si="7"/>
        <v>100.25025025025025</v>
      </c>
      <c r="U58" s="31">
        <f t="shared" si="8"/>
        <v>94.296761720637988</v>
      </c>
      <c r="V58" s="31">
        <f t="shared" si="9"/>
        <v>95.841392649903284</v>
      </c>
      <c r="W58" s="31">
        <f t="shared" si="10"/>
        <v>94.900560938296792</v>
      </c>
      <c r="X58" s="31">
        <f t="shared" si="6"/>
        <v>95.044807590933061</v>
      </c>
      <c r="Y58" s="31">
        <v>95.33898305084746</v>
      </c>
      <c r="Z58" s="31">
        <v>92.864637985309557</v>
      </c>
    </row>
    <row r="59" spans="1:26">
      <c r="A59" s="331">
        <v>408</v>
      </c>
      <c r="B59" s="40" t="s">
        <v>52</v>
      </c>
      <c r="C59" s="41">
        <v>1719</v>
      </c>
      <c r="D59" s="42">
        <v>1729</v>
      </c>
      <c r="E59" s="42">
        <v>1639</v>
      </c>
      <c r="F59" s="42">
        <v>1591</v>
      </c>
      <c r="G59" s="42">
        <v>1520</v>
      </c>
      <c r="H59" s="43">
        <v>1472</v>
      </c>
      <c r="I59" s="43">
        <v>1449</v>
      </c>
      <c r="J59" s="43">
        <v>1408</v>
      </c>
      <c r="K59" s="49">
        <v>1692</v>
      </c>
      <c r="L59" s="49">
        <v>1696</v>
      </c>
      <c r="M59" s="49">
        <v>1653</v>
      </c>
      <c r="N59" s="49">
        <v>1596</v>
      </c>
      <c r="O59" s="49">
        <v>1016</v>
      </c>
      <c r="P59" s="49">
        <v>1461</v>
      </c>
      <c r="Q59" s="49">
        <v>919</v>
      </c>
      <c r="R59" s="49">
        <v>1431</v>
      </c>
      <c r="S59" s="31">
        <f t="shared" si="1"/>
        <v>98.429319371727757</v>
      </c>
      <c r="T59" s="31">
        <f t="shared" si="7"/>
        <v>98.09138230190861</v>
      </c>
      <c r="U59" s="31">
        <f t="shared" si="8"/>
        <v>100.85417937766931</v>
      </c>
      <c r="V59" s="31">
        <f t="shared" si="9"/>
        <v>100.31426775612822</v>
      </c>
      <c r="W59" s="31">
        <f t="shared" si="10"/>
        <v>66.84210526315789</v>
      </c>
      <c r="X59" s="31">
        <f t="shared" si="6"/>
        <v>99.252717391304344</v>
      </c>
      <c r="Y59" s="31">
        <v>63.423050379572118</v>
      </c>
      <c r="Z59" s="31">
        <v>101.63352272727273</v>
      </c>
    </row>
    <row r="60" spans="1:26">
      <c r="A60" s="331">
        <v>409</v>
      </c>
      <c r="B60" s="40" t="s">
        <v>53</v>
      </c>
      <c r="C60" s="41">
        <v>1047</v>
      </c>
      <c r="D60" s="42">
        <v>1112</v>
      </c>
      <c r="E60" s="42">
        <v>1184</v>
      </c>
      <c r="F60" s="42">
        <v>1182</v>
      </c>
      <c r="G60" s="42">
        <v>1168</v>
      </c>
      <c r="H60" s="43">
        <v>1196</v>
      </c>
      <c r="I60" s="43">
        <v>1168</v>
      </c>
      <c r="J60" s="43">
        <v>1087</v>
      </c>
      <c r="K60" s="49">
        <v>1091</v>
      </c>
      <c r="L60" s="49">
        <v>1109</v>
      </c>
      <c r="M60" s="49">
        <v>1202</v>
      </c>
      <c r="N60" s="49">
        <v>1174</v>
      </c>
      <c r="O60" s="49">
        <v>1172</v>
      </c>
      <c r="P60" s="49">
        <v>931</v>
      </c>
      <c r="Q60" s="49">
        <v>1174</v>
      </c>
      <c r="R60" s="49">
        <v>1094</v>
      </c>
      <c r="S60" s="31">
        <f t="shared" si="1"/>
        <v>104.20248328557784</v>
      </c>
      <c r="T60" s="31">
        <f t="shared" si="7"/>
        <v>99.730215827338128</v>
      </c>
      <c r="U60" s="31">
        <f t="shared" si="8"/>
        <v>101.52027027027026</v>
      </c>
      <c r="V60" s="31">
        <f t="shared" si="9"/>
        <v>99.323181049069376</v>
      </c>
      <c r="W60" s="31">
        <f t="shared" si="10"/>
        <v>100.34246575342465</v>
      </c>
      <c r="X60" s="31">
        <f t="shared" si="6"/>
        <v>77.842809364548486</v>
      </c>
      <c r="Y60" s="31">
        <v>100.513698630137</v>
      </c>
      <c r="Z60" s="31">
        <v>100.64397424103035</v>
      </c>
    </row>
    <row r="61" spans="1:26">
      <c r="A61" s="331">
        <v>410</v>
      </c>
      <c r="B61" s="40" t="s">
        <v>54</v>
      </c>
      <c r="C61" s="41">
        <v>7478</v>
      </c>
      <c r="D61" s="42">
        <v>7770</v>
      </c>
      <c r="E61" s="42">
        <v>8060</v>
      </c>
      <c r="F61" s="42">
        <v>8018</v>
      </c>
      <c r="G61" s="42">
        <v>8077</v>
      </c>
      <c r="H61" s="43">
        <v>8017</v>
      </c>
      <c r="I61" s="43">
        <v>7983</v>
      </c>
      <c r="J61" s="43">
        <v>7767</v>
      </c>
      <c r="K61" s="49">
        <v>3438</v>
      </c>
      <c r="L61" s="49">
        <v>3671</v>
      </c>
      <c r="M61" s="49">
        <v>4739</v>
      </c>
      <c r="N61" s="49">
        <v>4702</v>
      </c>
      <c r="O61" s="49">
        <v>4836</v>
      </c>
      <c r="P61" s="49">
        <v>4849</v>
      </c>
      <c r="Q61" s="49">
        <v>4714</v>
      </c>
      <c r="R61" s="49">
        <v>4572</v>
      </c>
      <c r="S61" s="31">
        <f t="shared" si="1"/>
        <v>45.974859588125163</v>
      </c>
      <c r="T61" s="31">
        <f t="shared" si="7"/>
        <v>47.245817245817243</v>
      </c>
      <c r="U61" s="31">
        <f t="shared" si="8"/>
        <v>58.796526054590572</v>
      </c>
      <c r="V61" s="31">
        <f t="shared" si="9"/>
        <v>58.643053130456465</v>
      </c>
      <c r="W61" s="31">
        <f t="shared" si="10"/>
        <v>59.873715488423919</v>
      </c>
      <c r="X61" s="31">
        <f t="shared" si="6"/>
        <v>60.483971560434078</v>
      </c>
      <c r="Y61" s="31">
        <v>59.050482274834025</v>
      </c>
      <c r="Z61" s="31">
        <v>58.864426419466973</v>
      </c>
    </row>
    <row r="62" spans="1:26">
      <c r="A62" s="331">
        <v>501</v>
      </c>
      <c r="B62" s="40" t="s">
        <v>55</v>
      </c>
      <c r="C62" s="41">
        <v>6939</v>
      </c>
      <c r="D62" s="42">
        <v>7281</v>
      </c>
      <c r="E62" s="42">
        <v>7449</v>
      </c>
      <c r="F62" s="42">
        <v>7487</v>
      </c>
      <c r="G62" s="42">
        <v>7416</v>
      </c>
      <c r="H62" s="43">
        <v>7258</v>
      </c>
      <c r="I62" s="43">
        <v>7269</v>
      </c>
      <c r="J62" s="43">
        <v>7118</v>
      </c>
      <c r="K62" s="49">
        <v>5624</v>
      </c>
      <c r="L62" s="49">
        <v>5894</v>
      </c>
      <c r="M62" s="49">
        <v>6031</v>
      </c>
      <c r="N62" s="49">
        <v>6266</v>
      </c>
      <c r="O62" s="49">
        <v>6146</v>
      </c>
      <c r="P62" s="49">
        <v>6183</v>
      </c>
      <c r="Q62" s="49">
        <v>6112</v>
      </c>
      <c r="R62" s="49">
        <v>6352</v>
      </c>
      <c r="S62" s="31">
        <f t="shared" si="1"/>
        <v>81.049142527741751</v>
      </c>
      <c r="T62" s="31">
        <f t="shared" si="7"/>
        <v>80.950418898502946</v>
      </c>
      <c r="U62" s="31">
        <f t="shared" si="8"/>
        <v>80.963887770170501</v>
      </c>
      <c r="V62" s="31">
        <f t="shared" si="9"/>
        <v>83.691732336049157</v>
      </c>
      <c r="W62" s="31">
        <f t="shared" si="10"/>
        <v>82.874865156418551</v>
      </c>
      <c r="X62" s="31">
        <f t="shared" si="6"/>
        <v>85.188757233397624</v>
      </c>
      <c r="Y62" s="31">
        <v>84.083092584949782</v>
      </c>
      <c r="Z62" s="31">
        <v>89.238550154537791</v>
      </c>
    </row>
    <row r="63" spans="1:26">
      <c r="A63" s="331">
        <v>502</v>
      </c>
      <c r="B63" s="40" t="s">
        <v>56</v>
      </c>
      <c r="C63" s="41">
        <v>4801</v>
      </c>
      <c r="D63" s="42">
        <v>5036</v>
      </c>
      <c r="E63" s="42">
        <v>5219</v>
      </c>
      <c r="F63" s="42">
        <v>5222</v>
      </c>
      <c r="G63" s="42">
        <v>5269</v>
      </c>
      <c r="H63" s="43">
        <v>5342</v>
      </c>
      <c r="I63" s="43">
        <v>5383</v>
      </c>
      <c r="J63" s="43">
        <v>5145</v>
      </c>
      <c r="K63" s="49">
        <v>2988</v>
      </c>
      <c r="L63" s="49">
        <v>3171</v>
      </c>
      <c r="M63" s="49">
        <v>3552</v>
      </c>
      <c r="N63" s="49">
        <v>3581</v>
      </c>
      <c r="O63" s="49">
        <v>3820</v>
      </c>
      <c r="P63" s="49">
        <v>4016</v>
      </c>
      <c r="Q63" s="49">
        <v>3980</v>
      </c>
      <c r="R63" s="49">
        <v>3944</v>
      </c>
      <c r="S63" s="31">
        <f t="shared" si="1"/>
        <v>62.237033951260159</v>
      </c>
      <c r="T63" s="31">
        <f t="shared" si="7"/>
        <v>62.966640190627487</v>
      </c>
      <c r="U63" s="31">
        <f t="shared" si="8"/>
        <v>68.05901513699942</v>
      </c>
      <c r="V63" s="31">
        <f t="shared" si="9"/>
        <v>68.575258521639213</v>
      </c>
      <c r="W63" s="31">
        <f t="shared" si="10"/>
        <v>72.499525526665394</v>
      </c>
      <c r="X63" s="31">
        <f t="shared" si="6"/>
        <v>75.177836016473236</v>
      </c>
      <c r="Y63" s="31">
        <v>73.936466654282</v>
      </c>
      <c r="Z63" s="31">
        <v>76.656948493683188</v>
      </c>
    </row>
    <row r="64" spans="1:26">
      <c r="A64" s="331">
        <v>503</v>
      </c>
      <c r="B64" s="40" t="s">
        <v>57</v>
      </c>
      <c r="C64" s="41">
        <v>5490</v>
      </c>
      <c r="D64" s="42">
        <v>5843</v>
      </c>
      <c r="E64" s="42">
        <v>5991</v>
      </c>
      <c r="F64" s="42">
        <v>5996</v>
      </c>
      <c r="G64" s="42">
        <v>6148</v>
      </c>
      <c r="H64" s="43">
        <v>6239</v>
      </c>
      <c r="I64" s="43">
        <v>6345</v>
      </c>
      <c r="J64" s="43">
        <v>6330</v>
      </c>
      <c r="K64" s="49">
        <v>3212</v>
      </c>
      <c r="L64" s="49">
        <v>3619</v>
      </c>
      <c r="M64" s="49">
        <v>4693</v>
      </c>
      <c r="N64" s="49">
        <v>4601</v>
      </c>
      <c r="O64" s="49">
        <v>4884</v>
      </c>
      <c r="P64" s="49">
        <v>5289</v>
      </c>
      <c r="Q64" s="49">
        <v>5194</v>
      </c>
      <c r="R64" s="49">
        <v>5437</v>
      </c>
      <c r="S64" s="31">
        <f t="shared" si="1"/>
        <v>58.506375227686704</v>
      </c>
      <c r="T64" s="31">
        <f t="shared" si="7"/>
        <v>61.937360944720176</v>
      </c>
      <c r="U64" s="31">
        <f t="shared" si="8"/>
        <v>78.33416791854448</v>
      </c>
      <c r="V64" s="31">
        <f t="shared" si="9"/>
        <v>76.734489659773189</v>
      </c>
      <c r="W64" s="31">
        <f t="shared" si="10"/>
        <v>79.440468445022773</v>
      </c>
      <c r="X64" s="31">
        <f t="shared" si="6"/>
        <v>84.773200833466902</v>
      </c>
      <c r="Y64" s="31">
        <v>81.859732072498019</v>
      </c>
      <c r="Z64" s="31">
        <v>85.892575039494474</v>
      </c>
    </row>
    <row r="65" spans="1:26">
      <c r="A65" s="331">
        <v>504</v>
      </c>
      <c r="B65" s="40" t="s">
        <v>58</v>
      </c>
      <c r="C65" s="41">
        <v>2123</v>
      </c>
      <c r="D65" s="42">
        <v>2262</v>
      </c>
      <c r="E65" s="42">
        <v>2267</v>
      </c>
      <c r="F65" s="42">
        <v>2205</v>
      </c>
      <c r="G65" s="42">
        <v>2278</v>
      </c>
      <c r="H65" s="43">
        <v>2282</v>
      </c>
      <c r="I65" s="43">
        <v>2276</v>
      </c>
      <c r="J65" s="43">
        <v>2257</v>
      </c>
      <c r="K65" s="49">
        <v>1104</v>
      </c>
      <c r="L65" s="49">
        <v>1331</v>
      </c>
      <c r="M65" s="49">
        <v>1618</v>
      </c>
      <c r="N65" s="49">
        <v>1773</v>
      </c>
      <c r="O65" s="49">
        <v>1753</v>
      </c>
      <c r="P65" s="49">
        <v>1802</v>
      </c>
      <c r="Q65" s="49">
        <v>1804</v>
      </c>
      <c r="R65" s="49">
        <v>1763</v>
      </c>
      <c r="S65" s="31">
        <f t="shared" si="1"/>
        <v>52.001884126236455</v>
      </c>
      <c r="T65" s="31">
        <f t="shared" si="7"/>
        <v>58.841732979664016</v>
      </c>
      <c r="U65" s="31">
        <f t="shared" si="8"/>
        <v>71.371857079841192</v>
      </c>
      <c r="V65" s="31">
        <f t="shared" si="9"/>
        <v>80.408163265306115</v>
      </c>
      <c r="W65" s="31">
        <f t="shared" si="10"/>
        <v>76.953467954345925</v>
      </c>
      <c r="X65" s="31">
        <f t="shared" si="6"/>
        <v>78.965819456616998</v>
      </c>
      <c r="Y65" s="31">
        <v>79.261862917398958</v>
      </c>
      <c r="Z65" s="31">
        <v>78.11253876827648</v>
      </c>
    </row>
    <row r="66" spans="1:26">
      <c r="A66" s="331">
        <v>505</v>
      </c>
      <c r="B66" s="40" t="s">
        <v>84</v>
      </c>
      <c r="C66" s="41">
        <v>3843</v>
      </c>
      <c r="D66" s="42">
        <v>4097</v>
      </c>
      <c r="E66" s="42">
        <v>4209</v>
      </c>
      <c r="F66" s="42">
        <v>4299</v>
      </c>
      <c r="G66" s="42">
        <v>4333</v>
      </c>
      <c r="H66" s="43">
        <v>4427</v>
      </c>
      <c r="I66" s="43">
        <v>4389</v>
      </c>
      <c r="J66" s="43">
        <v>4288</v>
      </c>
      <c r="K66" s="49">
        <v>2970</v>
      </c>
      <c r="L66" s="49">
        <v>3131</v>
      </c>
      <c r="M66" s="49">
        <v>3708</v>
      </c>
      <c r="N66" s="49">
        <v>3663</v>
      </c>
      <c r="O66" s="49">
        <v>3925</v>
      </c>
      <c r="P66" s="49">
        <v>4206</v>
      </c>
      <c r="Q66" s="49">
        <v>4125</v>
      </c>
      <c r="R66" s="49">
        <v>4209</v>
      </c>
      <c r="S66" s="31">
        <f t="shared" si="1"/>
        <v>77.283372365339574</v>
      </c>
      <c r="T66" s="31">
        <f t="shared" si="7"/>
        <v>76.421772028313399</v>
      </c>
      <c r="U66" s="31">
        <f t="shared" si="8"/>
        <v>88.096935138987888</v>
      </c>
      <c r="V66" s="31">
        <f t="shared" si="9"/>
        <v>85.205861828332175</v>
      </c>
      <c r="W66" s="31">
        <f t="shared" si="10"/>
        <v>90.583891068543736</v>
      </c>
      <c r="X66" s="31">
        <f t="shared" si="6"/>
        <v>95.007906031172354</v>
      </c>
      <c r="Y66" s="31">
        <v>93.984962406015043</v>
      </c>
      <c r="Z66" s="31">
        <v>98.157649253731336</v>
      </c>
    </row>
    <row r="67" spans="1:26">
      <c r="A67" s="331">
        <v>506</v>
      </c>
      <c r="B67" s="40" t="s">
        <v>60</v>
      </c>
      <c r="C67" s="41">
        <v>2732</v>
      </c>
      <c r="D67" s="42">
        <v>2783</v>
      </c>
      <c r="E67" s="42">
        <v>2871</v>
      </c>
      <c r="F67" s="42">
        <v>2866</v>
      </c>
      <c r="G67" s="42">
        <v>2879</v>
      </c>
      <c r="H67" s="43">
        <v>2809</v>
      </c>
      <c r="I67" s="43">
        <v>2729</v>
      </c>
      <c r="J67" s="43">
        <v>2606</v>
      </c>
      <c r="K67" s="49">
        <v>1736</v>
      </c>
      <c r="L67" s="49">
        <v>2051</v>
      </c>
      <c r="M67" s="49">
        <v>2146</v>
      </c>
      <c r="N67" s="49">
        <v>1968</v>
      </c>
      <c r="O67" s="49">
        <v>2233</v>
      </c>
      <c r="P67" s="49">
        <v>2147</v>
      </c>
      <c r="Q67" s="49">
        <v>2263</v>
      </c>
      <c r="R67" s="49">
        <v>1928</v>
      </c>
      <c r="S67" s="31">
        <f t="shared" si="1"/>
        <v>63.543191800878475</v>
      </c>
      <c r="T67" s="31">
        <f t="shared" si="7"/>
        <v>73.697448796263018</v>
      </c>
      <c r="U67" s="31">
        <f t="shared" si="8"/>
        <v>74.747474747474755</v>
      </c>
      <c r="V67" s="31">
        <f t="shared" si="9"/>
        <v>68.667131891137473</v>
      </c>
      <c r="W67" s="31">
        <f t="shared" si="10"/>
        <v>77.561653351858283</v>
      </c>
      <c r="X67" s="31">
        <f t="shared" si="6"/>
        <v>76.432894268422928</v>
      </c>
      <c r="Y67" s="31">
        <v>82.924148039574945</v>
      </c>
      <c r="Z67" s="31">
        <v>73.983115886415959</v>
      </c>
    </row>
    <row r="68" spans="1:26">
      <c r="A68" s="331">
        <v>507</v>
      </c>
      <c r="B68" s="40" t="s">
        <v>61</v>
      </c>
      <c r="C68" s="41">
        <v>1752</v>
      </c>
      <c r="D68" s="42">
        <v>1791</v>
      </c>
      <c r="E68" s="42">
        <v>1839</v>
      </c>
      <c r="F68" s="42">
        <v>1891</v>
      </c>
      <c r="G68" s="42">
        <v>1946</v>
      </c>
      <c r="H68" s="43">
        <v>1894</v>
      </c>
      <c r="I68" s="43">
        <v>1919</v>
      </c>
      <c r="J68" s="43">
        <v>1941</v>
      </c>
      <c r="K68" s="49">
        <v>618</v>
      </c>
      <c r="L68" s="49">
        <v>616</v>
      </c>
      <c r="M68" s="49">
        <v>632</v>
      </c>
      <c r="N68" s="49">
        <v>767</v>
      </c>
      <c r="O68" s="49">
        <v>744</v>
      </c>
      <c r="P68" s="49">
        <v>818</v>
      </c>
      <c r="Q68" s="49">
        <v>820</v>
      </c>
      <c r="R68" s="49">
        <v>896</v>
      </c>
      <c r="S68" s="31">
        <f t="shared" si="1"/>
        <v>35.273972602739725</v>
      </c>
      <c r="T68" s="31">
        <f t="shared" si="7"/>
        <v>34.394193188163037</v>
      </c>
      <c r="U68" s="31">
        <f t="shared" si="8"/>
        <v>34.366503534529635</v>
      </c>
      <c r="V68" s="31">
        <f t="shared" si="9"/>
        <v>40.560549973558963</v>
      </c>
      <c r="W68" s="31">
        <f t="shared" si="10"/>
        <v>38.232271325796511</v>
      </c>
      <c r="X68" s="31">
        <f t="shared" si="6"/>
        <v>43.189017951425555</v>
      </c>
      <c r="Y68" s="31">
        <v>42.730588848358522</v>
      </c>
      <c r="Z68" s="31">
        <v>46.161772282328698</v>
      </c>
    </row>
    <row r="69" spans="1:26">
      <c r="A69" s="331">
        <v>508</v>
      </c>
      <c r="B69" s="40" t="s">
        <v>62</v>
      </c>
      <c r="C69" s="41">
        <v>1859</v>
      </c>
      <c r="D69" s="42">
        <v>1895</v>
      </c>
      <c r="E69" s="42">
        <v>1949</v>
      </c>
      <c r="F69" s="42">
        <v>1925</v>
      </c>
      <c r="G69" s="42">
        <v>1898</v>
      </c>
      <c r="H69" s="43">
        <v>1910</v>
      </c>
      <c r="I69" s="43">
        <v>1902</v>
      </c>
      <c r="J69" s="43">
        <v>1840</v>
      </c>
      <c r="K69" s="49">
        <v>1034</v>
      </c>
      <c r="L69" s="49">
        <v>1014</v>
      </c>
      <c r="M69" s="49">
        <v>1086</v>
      </c>
      <c r="N69" s="49">
        <v>1220</v>
      </c>
      <c r="O69" s="49">
        <v>1153</v>
      </c>
      <c r="P69" s="49">
        <v>1182</v>
      </c>
      <c r="Q69" s="49">
        <v>1138</v>
      </c>
      <c r="R69" s="49">
        <v>1087</v>
      </c>
      <c r="S69" s="31">
        <f t="shared" si="1"/>
        <v>55.621301775147927</v>
      </c>
      <c r="T69" s="31">
        <f t="shared" si="7"/>
        <v>53.509234828496041</v>
      </c>
      <c r="U69" s="31">
        <f t="shared" si="8"/>
        <v>55.720882503848124</v>
      </c>
      <c r="V69" s="31">
        <f t="shared" si="9"/>
        <v>63.376623376623378</v>
      </c>
      <c r="W69" s="31">
        <f t="shared" si="10"/>
        <v>60.748155953635404</v>
      </c>
      <c r="X69" s="31">
        <f t="shared" si="6"/>
        <v>61.8848167539267</v>
      </c>
      <c r="Y69" s="31">
        <v>59.831756046267095</v>
      </c>
      <c r="Z69" s="31">
        <v>59.076086956521735</v>
      </c>
    </row>
    <row r="70" spans="1:26">
      <c r="A70" s="331">
        <v>509</v>
      </c>
      <c r="B70" s="40" t="s">
        <v>63</v>
      </c>
      <c r="C70" s="41">
        <v>1107</v>
      </c>
      <c r="D70" s="42">
        <v>1027</v>
      </c>
      <c r="E70" s="42">
        <v>1056</v>
      </c>
      <c r="F70" s="42">
        <v>1083</v>
      </c>
      <c r="G70" s="42">
        <v>1064</v>
      </c>
      <c r="H70" s="43">
        <v>1028</v>
      </c>
      <c r="I70" s="43">
        <v>1011</v>
      </c>
      <c r="J70" s="43">
        <v>965</v>
      </c>
      <c r="K70" s="49">
        <v>440</v>
      </c>
      <c r="L70" s="49">
        <v>429</v>
      </c>
      <c r="M70" s="49">
        <v>438</v>
      </c>
      <c r="N70" s="49">
        <v>489</v>
      </c>
      <c r="O70" s="49">
        <v>449</v>
      </c>
      <c r="P70" s="49">
        <v>439</v>
      </c>
      <c r="Q70" s="49">
        <v>457</v>
      </c>
      <c r="R70" s="49">
        <v>429</v>
      </c>
      <c r="S70" s="31">
        <f t="shared" si="1"/>
        <v>39.747064137308044</v>
      </c>
      <c r="T70" s="31">
        <f t="shared" si="7"/>
        <v>41.77215189873418</v>
      </c>
      <c r="U70" s="31">
        <f t="shared" si="8"/>
        <v>41.477272727272727</v>
      </c>
      <c r="V70" s="31">
        <f t="shared" si="9"/>
        <v>45.152354570637122</v>
      </c>
      <c r="W70" s="31">
        <f t="shared" si="10"/>
        <v>42.199248120300751</v>
      </c>
      <c r="X70" s="31">
        <f t="shared" si="6"/>
        <v>42.704280155642024</v>
      </c>
      <c r="Y70" s="31">
        <v>45.202769535113752</v>
      </c>
      <c r="Z70" s="31">
        <v>44.4559585492228</v>
      </c>
    </row>
    <row r="71" spans="1:26">
      <c r="A71" s="331">
        <v>510</v>
      </c>
      <c r="B71" s="40" t="s">
        <v>64</v>
      </c>
      <c r="C71" s="41">
        <v>2660</v>
      </c>
      <c r="D71" s="42">
        <v>2810</v>
      </c>
      <c r="E71" s="42">
        <v>2909</v>
      </c>
      <c r="F71" s="42">
        <v>2934</v>
      </c>
      <c r="G71" s="42">
        <v>2870</v>
      </c>
      <c r="H71" s="43">
        <v>2969</v>
      </c>
      <c r="I71" s="43">
        <v>3019</v>
      </c>
      <c r="J71" s="43">
        <v>2944</v>
      </c>
      <c r="K71" s="49">
        <v>1048</v>
      </c>
      <c r="L71" s="49">
        <v>1123</v>
      </c>
      <c r="M71" s="49">
        <v>1162</v>
      </c>
      <c r="N71" s="49">
        <v>1290</v>
      </c>
      <c r="O71" s="49">
        <v>1548</v>
      </c>
      <c r="P71" s="49">
        <v>1446</v>
      </c>
      <c r="Q71" s="49">
        <v>1197</v>
      </c>
      <c r="R71" s="49">
        <v>1571</v>
      </c>
      <c r="S71" s="31">
        <f t="shared" si="1"/>
        <v>39.398496240601503</v>
      </c>
      <c r="T71" s="31">
        <f t="shared" si="7"/>
        <v>39.964412811387902</v>
      </c>
      <c r="U71" s="31">
        <f t="shared" si="8"/>
        <v>39.944998281196284</v>
      </c>
      <c r="V71" s="31">
        <f t="shared" si="9"/>
        <v>43.967280163599185</v>
      </c>
      <c r="W71" s="31">
        <f t="shared" si="10"/>
        <v>53.937282229965156</v>
      </c>
      <c r="X71" s="31">
        <f t="shared" si="6"/>
        <v>48.703267093297406</v>
      </c>
      <c r="Y71" s="31">
        <v>39.64889036104671</v>
      </c>
      <c r="Z71" s="31">
        <v>53.36277173913043</v>
      </c>
    </row>
    <row r="72" spans="1:26">
      <c r="A72" s="331">
        <v>511</v>
      </c>
      <c r="B72" s="40" t="s">
        <v>65</v>
      </c>
      <c r="C72" s="41">
        <v>689</v>
      </c>
      <c r="D72" s="42">
        <v>701</v>
      </c>
      <c r="E72" s="42">
        <v>698</v>
      </c>
      <c r="F72" s="42">
        <v>696</v>
      </c>
      <c r="G72" s="42">
        <v>698</v>
      </c>
      <c r="H72" s="43">
        <v>706</v>
      </c>
      <c r="I72" s="43">
        <v>687</v>
      </c>
      <c r="J72" s="43">
        <v>697</v>
      </c>
      <c r="K72" s="49">
        <v>382</v>
      </c>
      <c r="L72" s="49">
        <v>420</v>
      </c>
      <c r="M72" s="49">
        <v>487</v>
      </c>
      <c r="N72" s="49">
        <v>503</v>
      </c>
      <c r="O72" s="49">
        <v>490</v>
      </c>
      <c r="P72" s="49">
        <v>480</v>
      </c>
      <c r="Q72" s="49">
        <v>538</v>
      </c>
      <c r="R72" s="49">
        <v>590</v>
      </c>
      <c r="S72" s="31">
        <f t="shared" si="1"/>
        <v>55.442670537010166</v>
      </c>
      <c r="T72" s="31">
        <f t="shared" si="7"/>
        <v>59.91440798858774</v>
      </c>
      <c r="U72" s="31">
        <f t="shared" si="8"/>
        <v>69.770773638968492</v>
      </c>
      <c r="V72" s="31">
        <f t="shared" si="9"/>
        <v>72.270114942528735</v>
      </c>
      <c r="W72" s="31">
        <f t="shared" si="10"/>
        <v>70.200573065902589</v>
      </c>
      <c r="X72" s="31">
        <f t="shared" si="6"/>
        <v>67.988668555240793</v>
      </c>
      <c r="Y72" s="31">
        <v>78.311499272197963</v>
      </c>
      <c r="Z72" s="31">
        <v>84.64849354375896</v>
      </c>
    </row>
    <row r="73" spans="1:26">
      <c r="A73" s="331">
        <v>601</v>
      </c>
      <c r="B73" s="40" t="s">
        <v>66</v>
      </c>
      <c r="C73" s="41">
        <v>11395</v>
      </c>
      <c r="D73" s="42">
        <v>11777</v>
      </c>
      <c r="E73" s="42">
        <v>11858</v>
      </c>
      <c r="F73" s="42">
        <v>11955</v>
      </c>
      <c r="G73" s="42">
        <v>11889</v>
      </c>
      <c r="H73" s="43">
        <v>11894</v>
      </c>
      <c r="I73" s="43">
        <v>11900</v>
      </c>
      <c r="J73" s="43">
        <v>11621</v>
      </c>
      <c r="K73" s="49">
        <v>7062</v>
      </c>
      <c r="L73" s="49">
        <v>7650</v>
      </c>
      <c r="M73" s="49">
        <v>7880</v>
      </c>
      <c r="N73" s="49">
        <v>8604</v>
      </c>
      <c r="O73" s="49">
        <v>8783</v>
      </c>
      <c r="P73" s="49">
        <v>7740</v>
      </c>
      <c r="Q73" s="49">
        <v>8535</v>
      </c>
      <c r="R73" s="49">
        <v>8068</v>
      </c>
      <c r="S73" s="31">
        <f t="shared" ref="S73:S91" si="11">(K73/C73)*100</f>
        <v>61.974550241333915</v>
      </c>
      <c r="T73" s="31">
        <f t="shared" si="7"/>
        <v>64.957119809798755</v>
      </c>
      <c r="U73" s="31">
        <f t="shared" si="8"/>
        <v>66.453027491988522</v>
      </c>
      <c r="V73" s="31">
        <f t="shared" si="9"/>
        <v>71.969887076537006</v>
      </c>
      <c r="W73" s="31">
        <f t="shared" ref="W73:W91" si="12">(O73/G73)*100</f>
        <v>73.875010513920429</v>
      </c>
      <c r="X73" s="31">
        <f t="shared" ref="X73:X91" si="13">(P73/H73)*100</f>
        <v>65.07482764419035</v>
      </c>
      <c r="Y73" s="31">
        <v>71.722689075630257</v>
      </c>
      <c r="Z73" s="31">
        <v>69.42603906720592</v>
      </c>
    </row>
    <row r="74" spans="1:26">
      <c r="A74" s="331">
        <v>602</v>
      </c>
      <c r="B74" s="40" t="s">
        <v>67</v>
      </c>
      <c r="C74" s="41">
        <v>2844</v>
      </c>
      <c r="D74" s="42">
        <v>2909</v>
      </c>
      <c r="E74" s="42">
        <v>2994</v>
      </c>
      <c r="F74" s="42">
        <v>2989</v>
      </c>
      <c r="G74" s="42">
        <v>2913</v>
      </c>
      <c r="H74" s="43">
        <v>2832</v>
      </c>
      <c r="I74" s="43">
        <v>2800</v>
      </c>
      <c r="J74" s="43">
        <v>2750</v>
      </c>
      <c r="K74" s="49">
        <v>2297</v>
      </c>
      <c r="L74" s="49">
        <v>2595</v>
      </c>
      <c r="M74" s="49">
        <v>2930</v>
      </c>
      <c r="N74" s="49">
        <v>2883</v>
      </c>
      <c r="O74" s="49">
        <v>2715</v>
      </c>
      <c r="P74" s="49">
        <v>2088</v>
      </c>
      <c r="Q74" s="49">
        <v>2642</v>
      </c>
      <c r="R74" s="49">
        <v>2511</v>
      </c>
      <c r="S74" s="31">
        <f t="shared" si="11"/>
        <v>80.766526019690573</v>
      </c>
      <c r="T74" s="31">
        <f t="shared" si="7"/>
        <v>89.205912684771405</v>
      </c>
      <c r="U74" s="31">
        <f t="shared" si="8"/>
        <v>97.862391449565806</v>
      </c>
      <c r="V74" s="31">
        <f t="shared" si="9"/>
        <v>96.45366343258614</v>
      </c>
      <c r="W74" s="31">
        <f t="shared" si="12"/>
        <v>93.202883625128734</v>
      </c>
      <c r="X74" s="31">
        <f t="shared" si="13"/>
        <v>73.728813559322035</v>
      </c>
      <c r="Y74" s="31">
        <v>94.357142857142861</v>
      </c>
      <c r="Z74" s="31">
        <v>91.309090909090912</v>
      </c>
    </row>
    <row r="75" spans="1:26">
      <c r="A75" s="331">
        <v>603</v>
      </c>
      <c r="B75" s="40" t="s">
        <v>68</v>
      </c>
      <c r="C75" s="41">
        <v>5569</v>
      </c>
      <c r="D75" s="42">
        <v>5787</v>
      </c>
      <c r="E75" s="42">
        <v>5917</v>
      </c>
      <c r="F75" s="42">
        <v>5900</v>
      </c>
      <c r="G75" s="42">
        <v>5919</v>
      </c>
      <c r="H75" s="43">
        <v>5818</v>
      </c>
      <c r="I75" s="43">
        <v>5729</v>
      </c>
      <c r="J75" s="43">
        <v>5481</v>
      </c>
      <c r="K75" s="49">
        <v>2024</v>
      </c>
      <c r="L75" s="49">
        <v>2142</v>
      </c>
      <c r="M75" s="49">
        <v>2313</v>
      </c>
      <c r="N75" s="49">
        <v>2564</v>
      </c>
      <c r="O75" s="49">
        <v>2568</v>
      </c>
      <c r="P75" s="49">
        <v>2880</v>
      </c>
      <c r="Q75" s="49">
        <v>2733</v>
      </c>
      <c r="R75" s="49">
        <v>2761</v>
      </c>
      <c r="S75" s="31">
        <f t="shared" si="11"/>
        <v>36.34404740527922</v>
      </c>
      <c r="T75" s="31">
        <f t="shared" si="7"/>
        <v>37.013996889580092</v>
      </c>
      <c r="U75" s="31">
        <f t="shared" si="8"/>
        <v>39.090755450397161</v>
      </c>
      <c r="V75" s="31">
        <f t="shared" si="9"/>
        <v>43.457627118644062</v>
      </c>
      <c r="W75" s="31">
        <f t="shared" si="12"/>
        <v>43.385707045108973</v>
      </c>
      <c r="X75" s="31">
        <f t="shared" si="13"/>
        <v>49.501546923341358</v>
      </c>
      <c r="Y75" s="31">
        <v>47.704660499214526</v>
      </c>
      <c r="Z75" s="31">
        <v>50.374019339536581</v>
      </c>
    </row>
    <row r="76" spans="1:26">
      <c r="A76" s="331">
        <v>604</v>
      </c>
      <c r="B76" s="40" t="s">
        <v>69</v>
      </c>
      <c r="C76" s="41">
        <v>1119</v>
      </c>
      <c r="D76" s="42">
        <v>1115</v>
      </c>
      <c r="E76" s="42">
        <v>1151</v>
      </c>
      <c r="F76" s="42">
        <v>1152</v>
      </c>
      <c r="G76" s="42">
        <v>1135</v>
      </c>
      <c r="H76" s="43">
        <v>1163</v>
      </c>
      <c r="I76" s="43">
        <v>1130</v>
      </c>
      <c r="J76" s="43">
        <v>1136</v>
      </c>
      <c r="K76" s="49">
        <v>878</v>
      </c>
      <c r="L76" s="49">
        <v>863</v>
      </c>
      <c r="M76" s="49">
        <v>906</v>
      </c>
      <c r="N76" s="49">
        <v>1007</v>
      </c>
      <c r="O76" s="49">
        <v>1059</v>
      </c>
      <c r="P76" s="49">
        <v>1053</v>
      </c>
      <c r="Q76" s="49">
        <v>995</v>
      </c>
      <c r="R76" s="49">
        <v>1017</v>
      </c>
      <c r="S76" s="31">
        <f t="shared" si="11"/>
        <v>78.462913315460241</v>
      </c>
      <c r="T76" s="31">
        <f t="shared" si="7"/>
        <v>77.399103139013448</v>
      </c>
      <c r="U76" s="31">
        <f t="shared" si="8"/>
        <v>78.714161598609905</v>
      </c>
      <c r="V76" s="31">
        <f t="shared" si="9"/>
        <v>87.413194444444443</v>
      </c>
      <c r="W76" s="31">
        <f t="shared" si="12"/>
        <v>93.303964757709252</v>
      </c>
      <c r="X76" s="31">
        <f t="shared" si="13"/>
        <v>90.541702493551156</v>
      </c>
      <c r="Y76" s="31">
        <v>88.053097345132741</v>
      </c>
      <c r="Z76" s="31">
        <v>89.524647887323937</v>
      </c>
    </row>
    <row r="77" spans="1:26">
      <c r="A77" s="331">
        <v>605</v>
      </c>
      <c r="B77" s="40" t="s">
        <v>70</v>
      </c>
      <c r="C77" s="41">
        <v>3286</v>
      </c>
      <c r="D77" s="42">
        <v>3366</v>
      </c>
      <c r="E77" s="42">
        <v>3440</v>
      </c>
      <c r="F77" s="42">
        <v>3470</v>
      </c>
      <c r="G77" s="42">
        <v>3472</v>
      </c>
      <c r="H77" s="43">
        <v>3499</v>
      </c>
      <c r="I77" s="43">
        <v>3632</v>
      </c>
      <c r="J77" s="43">
        <v>3382</v>
      </c>
      <c r="K77" s="49">
        <v>1447</v>
      </c>
      <c r="L77" s="49">
        <v>1610</v>
      </c>
      <c r="M77" s="49">
        <v>1973</v>
      </c>
      <c r="N77" s="49">
        <v>2150</v>
      </c>
      <c r="O77" s="49">
        <v>2262</v>
      </c>
      <c r="P77" s="49">
        <v>2333</v>
      </c>
      <c r="Q77" s="49">
        <v>2488</v>
      </c>
      <c r="R77" s="49">
        <v>2475</v>
      </c>
      <c r="S77" s="31">
        <f t="shared" si="11"/>
        <v>44.035301278149724</v>
      </c>
      <c r="T77" s="31">
        <f t="shared" si="7"/>
        <v>47.83125371360665</v>
      </c>
      <c r="U77" s="31">
        <f t="shared" si="8"/>
        <v>57.354651162790695</v>
      </c>
      <c r="V77" s="31">
        <f t="shared" si="9"/>
        <v>61.959654178674349</v>
      </c>
      <c r="W77" s="31">
        <f t="shared" si="12"/>
        <v>65.149769585253452</v>
      </c>
      <c r="X77" s="31">
        <f t="shared" si="13"/>
        <v>66.676193198056595</v>
      </c>
      <c r="Y77" s="31">
        <v>68.502202643171799</v>
      </c>
      <c r="Z77" s="31">
        <v>73.181549379065643</v>
      </c>
    </row>
    <row r="78" spans="1:26">
      <c r="A78" s="331">
        <v>606</v>
      </c>
      <c r="B78" s="40" t="s">
        <v>71</v>
      </c>
      <c r="C78" s="41">
        <v>2918</v>
      </c>
      <c r="D78" s="42">
        <v>2999</v>
      </c>
      <c r="E78" s="42">
        <v>3099</v>
      </c>
      <c r="F78" s="42">
        <v>3122</v>
      </c>
      <c r="G78" s="42">
        <v>3119</v>
      </c>
      <c r="H78" s="43">
        <v>3145</v>
      </c>
      <c r="I78" s="43">
        <v>3152</v>
      </c>
      <c r="J78" s="43">
        <v>3011</v>
      </c>
      <c r="K78" s="49">
        <v>1135</v>
      </c>
      <c r="L78" s="49">
        <v>1406</v>
      </c>
      <c r="M78" s="49">
        <v>2298</v>
      </c>
      <c r="N78" s="49">
        <v>2326</v>
      </c>
      <c r="O78" s="49">
        <v>1924</v>
      </c>
      <c r="P78" s="49">
        <v>1722</v>
      </c>
      <c r="Q78" s="49">
        <v>2171</v>
      </c>
      <c r="R78" s="49">
        <v>1571</v>
      </c>
      <c r="S78" s="31">
        <f t="shared" si="11"/>
        <v>38.896504455106232</v>
      </c>
      <c r="T78" s="31">
        <f t="shared" si="7"/>
        <v>46.882294098032681</v>
      </c>
      <c r="U78" s="31">
        <f t="shared" si="8"/>
        <v>74.152952565343654</v>
      </c>
      <c r="V78" s="31">
        <f t="shared" si="9"/>
        <v>74.503523382447142</v>
      </c>
      <c r="W78" s="31">
        <f t="shared" si="12"/>
        <v>61.686437960884902</v>
      </c>
      <c r="X78" s="31">
        <f t="shared" si="13"/>
        <v>54.753577106518279</v>
      </c>
      <c r="Y78" s="31">
        <v>68.876903553299499</v>
      </c>
      <c r="Z78" s="31">
        <v>52.175357024244441</v>
      </c>
    </row>
    <row r="79" spans="1:26">
      <c r="A79" s="331">
        <v>607</v>
      </c>
      <c r="B79" s="40" t="s">
        <v>72</v>
      </c>
      <c r="C79" s="41">
        <v>3497</v>
      </c>
      <c r="D79" s="42">
        <v>3307</v>
      </c>
      <c r="E79" s="42">
        <v>3658</v>
      </c>
      <c r="F79" s="42">
        <v>3622</v>
      </c>
      <c r="G79" s="42">
        <v>3668</v>
      </c>
      <c r="H79" s="43">
        <v>3627</v>
      </c>
      <c r="I79" s="43">
        <v>3557</v>
      </c>
      <c r="J79" s="43">
        <v>3430</v>
      </c>
      <c r="K79" s="49">
        <v>1658</v>
      </c>
      <c r="L79" s="49">
        <v>1812</v>
      </c>
      <c r="M79" s="49">
        <v>1899</v>
      </c>
      <c r="N79" s="49">
        <v>2060</v>
      </c>
      <c r="O79" s="49">
        <v>2045</v>
      </c>
      <c r="P79" s="49">
        <v>1849</v>
      </c>
      <c r="Q79" s="49">
        <v>1975</v>
      </c>
      <c r="R79" s="49">
        <v>1907</v>
      </c>
      <c r="S79" s="31">
        <f t="shared" si="11"/>
        <v>47.41206748641693</v>
      </c>
      <c r="T79" s="31">
        <f t="shared" si="7"/>
        <v>54.79286362261869</v>
      </c>
      <c r="U79" s="31">
        <f t="shared" si="8"/>
        <v>51.913613996719519</v>
      </c>
      <c r="V79" s="31">
        <f t="shared" si="9"/>
        <v>56.874654886802865</v>
      </c>
      <c r="W79" s="31">
        <f t="shared" si="12"/>
        <v>55.752453653217017</v>
      </c>
      <c r="X79" s="31">
        <f t="shared" si="13"/>
        <v>50.978770333609049</v>
      </c>
      <c r="Y79" s="31">
        <v>55.524318245712678</v>
      </c>
      <c r="Z79" s="31">
        <v>55.597667638483962</v>
      </c>
    </row>
    <row r="80" spans="1:26">
      <c r="A80" s="331">
        <v>608</v>
      </c>
      <c r="B80" s="40" t="s">
        <v>73</v>
      </c>
      <c r="C80" s="41">
        <v>4764</v>
      </c>
      <c r="D80" s="42">
        <v>4890</v>
      </c>
      <c r="E80" s="42">
        <v>5030</v>
      </c>
      <c r="F80" s="42">
        <v>5085</v>
      </c>
      <c r="G80" s="42">
        <v>4936</v>
      </c>
      <c r="H80" s="43">
        <v>4890</v>
      </c>
      <c r="I80" s="43">
        <v>4831</v>
      </c>
      <c r="J80" s="43">
        <v>4683</v>
      </c>
      <c r="K80" s="49">
        <v>1776</v>
      </c>
      <c r="L80" s="49">
        <v>1986</v>
      </c>
      <c r="M80" s="49">
        <v>2695</v>
      </c>
      <c r="N80" s="49">
        <v>2693</v>
      </c>
      <c r="O80" s="49">
        <v>2499</v>
      </c>
      <c r="P80" s="49">
        <v>2850</v>
      </c>
      <c r="Q80" s="49">
        <v>2742</v>
      </c>
      <c r="R80" s="49">
        <v>2553</v>
      </c>
      <c r="S80" s="31">
        <f t="shared" si="11"/>
        <v>37.279596977329973</v>
      </c>
      <c r="T80" s="31">
        <f t="shared" si="7"/>
        <v>40.613496932515339</v>
      </c>
      <c r="U80" s="31">
        <f t="shared" si="8"/>
        <v>53.578528827037772</v>
      </c>
      <c r="V80" s="31">
        <f t="shared" si="9"/>
        <v>52.959685349065879</v>
      </c>
      <c r="W80" s="31">
        <f t="shared" si="12"/>
        <v>50.628038897893035</v>
      </c>
      <c r="X80" s="31">
        <f t="shared" si="13"/>
        <v>58.282208588957054</v>
      </c>
      <c r="Y80" s="31">
        <v>56.758435106603187</v>
      </c>
      <c r="Z80" s="31">
        <v>54.516335682254969</v>
      </c>
    </row>
    <row r="81" spans="1:26">
      <c r="A81" s="331">
        <v>609</v>
      </c>
      <c r="B81" s="40" t="s">
        <v>74</v>
      </c>
      <c r="C81" s="41">
        <v>1872</v>
      </c>
      <c r="D81" s="42">
        <v>2015</v>
      </c>
      <c r="E81" s="42">
        <v>2048</v>
      </c>
      <c r="F81" s="42">
        <v>2044</v>
      </c>
      <c r="G81" s="42">
        <v>2089</v>
      </c>
      <c r="H81" s="43">
        <v>2154</v>
      </c>
      <c r="I81" s="43">
        <v>2114</v>
      </c>
      <c r="J81" s="43">
        <v>2122</v>
      </c>
      <c r="K81" s="49">
        <v>723</v>
      </c>
      <c r="L81" s="49">
        <v>900</v>
      </c>
      <c r="M81" s="49">
        <v>1022</v>
      </c>
      <c r="N81" s="49">
        <v>1077</v>
      </c>
      <c r="O81" s="49">
        <v>757</v>
      </c>
      <c r="P81" s="49">
        <v>1171</v>
      </c>
      <c r="Q81" s="49">
        <v>1182</v>
      </c>
      <c r="R81" s="49">
        <v>803</v>
      </c>
      <c r="S81" s="31">
        <f t="shared" si="11"/>
        <v>38.621794871794876</v>
      </c>
      <c r="T81" s="31">
        <f t="shared" si="7"/>
        <v>44.665012406947888</v>
      </c>
      <c r="U81" s="31">
        <f t="shared" si="8"/>
        <v>49.90234375</v>
      </c>
      <c r="V81" s="31">
        <f t="shared" si="9"/>
        <v>52.690802348336597</v>
      </c>
      <c r="W81" s="31">
        <f t="shared" si="12"/>
        <v>36.237434179033031</v>
      </c>
      <c r="X81" s="31">
        <f t="shared" si="13"/>
        <v>54.363974001857009</v>
      </c>
      <c r="Y81" s="31">
        <v>55.912961210974451</v>
      </c>
      <c r="Z81" s="31">
        <v>37.841658812441089</v>
      </c>
    </row>
    <row r="82" spans="1:26">
      <c r="A82" s="331">
        <v>610</v>
      </c>
      <c r="B82" s="40" t="s">
        <v>75</v>
      </c>
      <c r="C82" s="41">
        <v>4653</v>
      </c>
      <c r="D82" s="42">
        <v>4734</v>
      </c>
      <c r="E82" s="42">
        <v>4724</v>
      </c>
      <c r="F82" s="42">
        <v>4671</v>
      </c>
      <c r="G82" s="42">
        <v>4631</v>
      </c>
      <c r="H82" s="43">
        <v>4521</v>
      </c>
      <c r="I82" s="43">
        <v>4437</v>
      </c>
      <c r="J82" s="43">
        <v>4249</v>
      </c>
      <c r="K82" s="49">
        <v>2027</v>
      </c>
      <c r="L82" s="49">
        <v>2293</v>
      </c>
      <c r="M82" s="49">
        <v>2109</v>
      </c>
      <c r="N82" s="49">
        <v>2508</v>
      </c>
      <c r="O82" s="49">
        <v>2472</v>
      </c>
      <c r="P82" s="49">
        <v>2620</v>
      </c>
      <c r="Q82" s="49">
        <v>2708</v>
      </c>
      <c r="R82" s="49">
        <v>2195</v>
      </c>
      <c r="S82" s="31">
        <f t="shared" si="11"/>
        <v>43.563292499462712</v>
      </c>
      <c r="T82" s="31">
        <f t="shared" si="7"/>
        <v>48.436839881706803</v>
      </c>
      <c r="U82" s="31">
        <f t="shared" si="8"/>
        <v>44.644369178662153</v>
      </c>
      <c r="V82" s="31">
        <f t="shared" si="9"/>
        <v>53.692999357739247</v>
      </c>
      <c r="W82" s="31">
        <f t="shared" si="12"/>
        <v>53.379399697689486</v>
      </c>
      <c r="X82" s="31">
        <f t="shared" si="13"/>
        <v>57.951780579517809</v>
      </c>
      <c r="Y82" s="31">
        <v>61.032228983547441</v>
      </c>
      <c r="Z82" s="31">
        <v>51.659213932690037</v>
      </c>
    </row>
    <row r="83" spans="1:26">
      <c r="A83" s="331">
        <v>611</v>
      </c>
      <c r="B83" s="40" t="s">
        <v>76</v>
      </c>
      <c r="C83" s="41">
        <v>2370</v>
      </c>
      <c r="D83" s="42">
        <v>2491</v>
      </c>
      <c r="E83" s="42">
        <v>2577</v>
      </c>
      <c r="F83" s="42">
        <v>2668</v>
      </c>
      <c r="G83" s="42">
        <v>2606</v>
      </c>
      <c r="H83" s="43">
        <v>2600</v>
      </c>
      <c r="I83" s="43">
        <v>2613</v>
      </c>
      <c r="J83" s="43">
        <v>2551</v>
      </c>
      <c r="K83" s="49">
        <v>1752</v>
      </c>
      <c r="L83" s="49">
        <v>1911</v>
      </c>
      <c r="M83" s="49">
        <v>2283</v>
      </c>
      <c r="N83" s="49">
        <v>2182</v>
      </c>
      <c r="O83" s="49">
        <v>2236</v>
      </c>
      <c r="P83" s="49">
        <v>2207</v>
      </c>
      <c r="Q83" s="49">
        <v>2184</v>
      </c>
      <c r="R83" s="49">
        <v>2005</v>
      </c>
      <c r="S83" s="31">
        <f t="shared" si="11"/>
        <v>73.924050632911403</v>
      </c>
      <c r="T83" s="31">
        <f t="shared" si="7"/>
        <v>76.716178241670008</v>
      </c>
      <c r="U83" s="31">
        <f t="shared" si="8"/>
        <v>88.59138533178114</v>
      </c>
      <c r="V83" s="31">
        <f t="shared" si="9"/>
        <v>81.784107946026978</v>
      </c>
      <c r="W83" s="31">
        <f t="shared" si="12"/>
        <v>85.801995395241747</v>
      </c>
      <c r="X83" s="31">
        <f t="shared" si="13"/>
        <v>84.884615384615387</v>
      </c>
      <c r="Y83" s="31">
        <v>83.582089552238799</v>
      </c>
      <c r="Z83" s="31">
        <v>78.59662877303019</v>
      </c>
    </row>
    <row r="84" spans="1:26">
      <c r="A84" s="331">
        <v>612</v>
      </c>
      <c r="B84" s="40" t="s">
        <v>103</v>
      </c>
      <c r="C84" s="41">
        <v>329</v>
      </c>
      <c r="D84" s="42">
        <v>335</v>
      </c>
      <c r="E84" s="42">
        <v>371</v>
      </c>
      <c r="F84" s="42">
        <v>364</v>
      </c>
      <c r="G84" s="42">
        <v>336</v>
      </c>
      <c r="H84" s="43">
        <v>334</v>
      </c>
      <c r="I84" s="43">
        <v>361</v>
      </c>
      <c r="J84" s="43">
        <v>375</v>
      </c>
      <c r="K84" s="49">
        <v>221</v>
      </c>
      <c r="L84" s="49">
        <v>207</v>
      </c>
      <c r="M84" s="49">
        <v>217</v>
      </c>
      <c r="N84" s="49">
        <v>257</v>
      </c>
      <c r="O84" s="49">
        <v>273</v>
      </c>
      <c r="P84" s="49">
        <v>253</v>
      </c>
      <c r="Q84" s="49">
        <v>257</v>
      </c>
      <c r="R84" s="49">
        <v>272</v>
      </c>
      <c r="S84" s="31">
        <f t="shared" si="11"/>
        <v>67.17325227963525</v>
      </c>
      <c r="T84" s="31">
        <f t="shared" si="7"/>
        <v>61.791044776119406</v>
      </c>
      <c r="U84" s="31">
        <f t="shared" si="8"/>
        <v>58.490566037735846</v>
      </c>
      <c r="V84" s="31">
        <f t="shared" si="9"/>
        <v>70.604395604395606</v>
      </c>
      <c r="W84" s="31">
        <f t="shared" si="12"/>
        <v>81.25</v>
      </c>
      <c r="X84" s="31">
        <f t="shared" si="13"/>
        <v>75.748502994011986</v>
      </c>
      <c r="Y84" s="31">
        <v>71.19113573407202</v>
      </c>
      <c r="Z84" s="31">
        <v>72.533333333333331</v>
      </c>
    </row>
    <row r="85" spans="1:26">
      <c r="A85" s="331">
        <v>613</v>
      </c>
      <c r="B85" s="40" t="s">
        <v>115</v>
      </c>
      <c r="C85" s="41">
        <v>1081</v>
      </c>
      <c r="D85" s="42">
        <v>1131</v>
      </c>
      <c r="E85" s="42">
        <v>1141</v>
      </c>
      <c r="F85" s="42">
        <v>1126</v>
      </c>
      <c r="G85" s="42">
        <v>1173</v>
      </c>
      <c r="H85" s="43">
        <v>1221</v>
      </c>
      <c r="I85" s="43">
        <v>1187</v>
      </c>
      <c r="J85" s="43">
        <v>1130</v>
      </c>
      <c r="K85" s="49">
        <v>253</v>
      </c>
      <c r="L85" s="49">
        <v>47</v>
      </c>
      <c r="M85" s="49">
        <v>297</v>
      </c>
      <c r="N85" s="49">
        <v>510</v>
      </c>
      <c r="O85" s="49">
        <v>540</v>
      </c>
      <c r="P85" s="49">
        <v>562</v>
      </c>
      <c r="Q85" s="49">
        <v>536</v>
      </c>
      <c r="R85" s="49">
        <v>504</v>
      </c>
      <c r="S85" s="31">
        <f t="shared" si="11"/>
        <v>23.404255319148938</v>
      </c>
      <c r="T85" s="31">
        <f t="shared" si="7"/>
        <v>4.1556145004420868</v>
      </c>
      <c r="U85" s="31">
        <f t="shared" si="8"/>
        <v>26.029798422436457</v>
      </c>
      <c r="V85" s="31">
        <f t="shared" si="9"/>
        <v>45.293072824156305</v>
      </c>
      <c r="W85" s="31">
        <f t="shared" si="12"/>
        <v>46.035805626598467</v>
      </c>
      <c r="X85" s="31">
        <f t="shared" si="13"/>
        <v>46.027846027846024</v>
      </c>
      <c r="Y85" s="31">
        <v>45.155855096882895</v>
      </c>
      <c r="Z85" s="31">
        <v>44.601769911504427</v>
      </c>
    </row>
    <row r="86" spans="1:26">
      <c r="A86" s="331">
        <v>701</v>
      </c>
      <c r="B86" s="40" t="s">
        <v>77</v>
      </c>
      <c r="C86" s="41">
        <v>11753</v>
      </c>
      <c r="D86" s="42">
        <v>12073</v>
      </c>
      <c r="E86" s="42">
        <v>12392</v>
      </c>
      <c r="F86" s="42">
        <v>12545</v>
      </c>
      <c r="G86" s="42">
        <v>12724</v>
      </c>
      <c r="H86" s="43">
        <v>12582</v>
      </c>
      <c r="I86" s="43">
        <v>12520</v>
      </c>
      <c r="J86" s="43">
        <v>11941</v>
      </c>
      <c r="K86" s="49">
        <v>7477</v>
      </c>
      <c r="L86" s="49">
        <v>7824</v>
      </c>
      <c r="M86" s="49">
        <v>8442</v>
      </c>
      <c r="N86" s="49">
        <v>8356</v>
      </c>
      <c r="O86" s="49">
        <v>8498</v>
      </c>
      <c r="P86" s="49">
        <v>9427</v>
      </c>
      <c r="Q86" s="49">
        <v>8613</v>
      </c>
      <c r="R86" s="49">
        <v>8863</v>
      </c>
      <c r="S86" s="31">
        <f t="shared" si="11"/>
        <v>63.617799710712163</v>
      </c>
      <c r="T86" s="31">
        <f t="shared" si="7"/>
        <v>64.805764930009119</v>
      </c>
      <c r="U86" s="31">
        <f t="shared" si="8"/>
        <v>68.124596513879922</v>
      </c>
      <c r="V86" s="31">
        <f t="shared" si="9"/>
        <v>66.608210442407341</v>
      </c>
      <c r="W86" s="31">
        <f t="shared" si="12"/>
        <v>66.78717384470292</v>
      </c>
      <c r="X86" s="31">
        <f t="shared" si="13"/>
        <v>74.924495310761401</v>
      </c>
      <c r="Y86" s="31">
        <v>68.79392971246007</v>
      </c>
      <c r="Z86" s="31">
        <v>74.223264383217497</v>
      </c>
    </row>
    <row r="87" spans="1:26">
      <c r="A87" s="331">
        <v>702</v>
      </c>
      <c r="B87" s="40" t="s">
        <v>78</v>
      </c>
      <c r="C87" s="41">
        <v>14291</v>
      </c>
      <c r="D87" s="42">
        <v>14822</v>
      </c>
      <c r="E87" s="42">
        <v>15268</v>
      </c>
      <c r="F87" s="42">
        <v>15069</v>
      </c>
      <c r="G87" s="42">
        <v>15065</v>
      </c>
      <c r="H87" s="43">
        <v>14912</v>
      </c>
      <c r="I87" s="43">
        <v>14759</v>
      </c>
      <c r="J87" s="43">
        <v>14439</v>
      </c>
      <c r="K87" s="49">
        <v>9307</v>
      </c>
      <c r="L87" s="49">
        <v>9852</v>
      </c>
      <c r="M87" s="49">
        <v>11618</v>
      </c>
      <c r="N87" s="49">
        <v>11347</v>
      </c>
      <c r="O87" s="49">
        <v>11772</v>
      </c>
      <c r="P87" s="49">
        <v>11266</v>
      </c>
      <c r="Q87" s="49">
        <v>11222</v>
      </c>
      <c r="R87" s="49">
        <v>11498</v>
      </c>
      <c r="S87" s="31">
        <f t="shared" si="11"/>
        <v>65.124903785599329</v>
      </c>
      <c r="T87" s="31">
        <f t="shared" si="7"/>
        <v>66.468762650114698</v>
      </c>
      <c r="U87" s="31">
        <f t="shared" si="8"/>
        <v>76.093790935289491</v>
      </c>
      <c r="V87" s="31">
        <f t="shared" si="9"/>
        <v>75.300285354038081</v>
      </c>
      <c r="W87" s="31">
        <f t="shared" si="12"/>
        <v>78.141387321606373</v>
      </c>
      <c r="X87" s="31">
        <f t="shared" si="13"/>
        <v>75.549892703862668</v>
      </c>
      <c r="Y87" s="31">
        <v>76.034961718273593</v>
      </c>
      <c r="Z87" s="31">
        <v>79.6315534316781</v>
      </c>
    </row>
    <row r="88" spans="1:26">
      <c r="A88" s="331">
        <v>703</v>
      </c>
      <c r="B88" s="40" t="s">
        <v>79</v>
      </c>
      <c r="C88" s="41">
        <v>6587</v>
      </c>
      <c r="D88" s="42">
        <v>6761</v>
      </c>
      <c r="E88" s="42">
        <v>7017</v>
      </c>
      <c r="F88" s="42">
        <v>7038</v>
      </c>
      <c r="G88" s="42">
        <v>7142</v>
      </c>
      <c r="H88" s="43">
        <v>7165</v>
      </c>
      <c r="I88" s="43">
        <v>7035</v>
      </c>
      <c r="J88" s="43">
        <v>6815</v>
      </c>
      <c r="K88" s="49">
        <v>3374</v>
      </c>
      <c r="L88" s="49">
        <v>3739</v>
      </c>
      <c r="M88" s="49">
        <v>3869</v>
      </c>
      <c r="N88" s="49">
        <v>4438</v>
      </c>
      <c r="O88" s="49">
        <v>4298</v>
      </c>
      <c r="P88" s="49">
        <v>4632</v>
      </c>
      <c r="Q88" s="49">
        <v>4061</v>
      </c>
      <c r="R88" s="49">
        <v>4815</v>
      </c>
      <c r="S88" s="31">
        <f t="shared" si="11"/>
        <v>51.222104144527101</v>
      </c>
      <c r="T88" s="31">
        <f t="shared" ref="T88:V91" si="14">(L88/D88)*100</f>
        <v>55.302470048809347</v>
      </c>
      <c r="U88" s="31">
        <f t="shared" si="14"/>
        <v>55.137523158044743</v>
      </c>
      <c r="V88" s="31">
        <f t="shared" si="14"/>
        <v>63.05768684285308</v>
      </c>
      <c r="W88" s="31">
        <f t="shared" si="12"/>
        <v>60.179221506580795</v>
      </c>
      <c r="X88" s="31">
        <f t="shared" si="13"/>
        <v>64.647592463363566</v>
      </c>
      <c r="Y88" s="31">
        <v>57.725657427149969</v>
      </c>
      <c r="Z88" s="31">
        <v>70.652971386647096</v>
      </c>
    </row>
    <row r="89" spans="1:26">
      <c r="A89" s="331">
        <v>704</v>
      </c>
      <c r="B89" s="40" t="s">
        <v>80</v>
      </c>
      <c r="C89" s="41">
        <v>4773</v>
      </c>
      <c r="D89" s="42">
        <v>4956</v>
      </c>
      <c r="E89" s="42">
        <v>5284</v>
      </c>
      <c r="F89" s="42">
        <v>5464</v>
      </c>
      <c r="G89" s="42">
        <v>5459</v>
      </c>
      <c r="H89" s="43">
        <v>5618</v>
      </c>
      <c r="I89" s="43">
        <v>5707</v>
      </c>
      <c r="J89" s="43">
        <v>5575</v>
      </c>
      <c r="K89" s="49">
        <v>1716</v>
      </c>
      <c r="L89" s="49">
        <v>1864</v>
      </c>
      <c r="M89" s="49">
        <v>1986</v>
      </c>
      <c r="N89" s="49">
        <v>2304</v>
      </c>
      <c r="O89" s="49">
        <v>2205</v>
      </c>
      <c r="P89" s="49">
        <v>2490</v>
      </c>
      <c r="Q89" s="49">
        <v>2844</v>
      </c>
      <c r="R89" s="49">
        <v>2489</v>
      </c>
      <c r="S89" s="31">
        <f t="shared" si="11"/>
        <v>35.952231301068508</v>
      </c>
      <c r="T89" s="31">
        <f t="shared" si="14"/>
        <v>37.610976594027441</v>
      </c>
      <c r="U89" s="31">
        <f t="shared" si="14"/>
        <v>37.58516275548827</v>
      </c>
      <c r="V89" s="31">
        <f t="shared" si="14"/>
        <v>42.166910688140561</v>
      </c>
      <c r="W89" s="31">
        <f t="shared" si="12"/>
        <v>40.392013189228798</v>
      </c>
      <c r="X89" s="31">
        <f t="shared" si="13"/>
        <v>44.32182271270915</v>
      </c>
      <c r="Y89" s="31">
        <v>49.833537760644823</v>
      </c>
      <c r="Z89" s="31">
        <v>44.6457399103139</v>
      </c>
    </row>
    <row r="90" spans="1:26">
      <c r="A90" s="331">
        <v>705</v>
      </c>
      <c r="B90" s="40" t="s">
        <v>81</v>
      </c>
      <c r="C90" s="41">
        <v>4912</v>
      </c>
      <c r="D90" s="42">
        <v>5193</v>
      </c>
      <c r="E90" s="42">
        <v>5359</v>
      </c>
      <c r="F90" s="42">
        <v>5314</v>
      </c>
      <c r="G90" s="42">
        <v>5454</v>
      </c>
      <c r="H90" s="43">
        <v>5386</v>
      </c>
      <c r="I90" s="43">
        <v>5317</v>
      </c>
      <c r="J90" s="43">
        <v>5109</v>
      </c>
      <c r="K90" s="49">
        <v>2094</v>
      </c>
      <c r="L90" s="49">
        <v>2176</v>
      </c>
      <c r="M90" s="49">
        <v>2305</v>
      </c>
      <c r="N90" s="49">
        <v>2240</v>
      </c>
      <c r="O90" s="49">
        <v>2336</v>
      </c>
      <c r="P90" s="49">
        <v>2319</v>
      </c>
      <c r="Q90" s="49">
        <v>2432</v>
      </c>
      <c r="R90" s="49">
        <v>2332</v>
      </c>
      <c r="S90" s="31">
        <f t="shared" si="11"/>
        <v>42.630293159609124</v>
      </c>
      <c r="T90" s="31">
        <f t="shared" si="14"/>
        <v>41.902561139996145</v>
      </c>
      <c r="U90" s="31">
        <f t="shared" si="14"/>
        <v>43.0117559246128</v>
      </c>
      <c r="V90" s="31">
        <f t="shared" si="14"/>
        <v>42.152803914188937</v>
      </c>
      <c r="W90" s="31">
        <f t="shared" si="12"/>
        <v>42.830949761642835</v>
      </c>
      <c r="X90" s="31">
        <f t="shared" si="13"/>
        <v>43.056071295952471</v>
      </c>
      <c r="Y90" s="31">
        <v>45.740078991912732</v>
      </c>
      <c r="Z90" s="31">
        <v>45.644940301428846</v>
      </c>
    </row>
    <row r="91" spans="1:26">
      <c r="A91" s="331">
        <v>706</v>
      </c>
      <c r="B91" s="40" t="s">
        <v>82</v>
      </c>
      <c r="C91" s="41">
        <v>5061</v>
      </c>
      <c r="D91" s="42">
        <v>5222</v>
      </c>
      <c r="E91" s="42">
        <v>5434</v>
      </c>
      <c r="F91" s="42">
        <v>5547</v>
      </c>
      <c r="G91" s="42">
        <v>5574</v>
      </c>
      <c r="H91" s="43">
        <v>5570</v>
      </c>
      <c r="I91" s="43">
        <v>5327</v>
      </c>
      <c r="J91" s="43">
        <v>5133</v>
      </c>
      <c r="K91" s="49">
        <v>2928</v>
      </c>
      <c r="L91" s="49">
        <v>3043</v>
      </c>
      <c r="M91" s="49">
        <v>3697</v>
      </c>
      <c r="N91" s="49">
        <v>4179</v>
      </c>
      <c r="O91" s="49">
        <v>4338</v>
      </c>
      <c r="P91" s="49">
        <v>4575</v>
      </c>
      <c r="Q91" s="49">
        <v>4492</v>
      </c>
      <c r="R91" s="49">
        <v>4126</v>
      </c>
      <c r="S91" s="31">
        <f t="shared" si="11"/>
        <v>57.85417901600475</v>
      </c>
      <c r="T91" s="31">
        <f t="shared" si="14"/>
        <v>58.272692454998086</v>
      </c>
      <c r="U91" s="31">
        <f t="shared" si="14"/>
        <v>68.034596981965407</v>
      </c>
      <c r="V91" s="31">
        <f t="shared" si="14"/>
        <v>75.338020551649549</v>
      </c>
      <c r="W91" s="31">
        <f t="shared" si="12"/>
        <v>77.825618945102264</v>
      </c>
      <c r="X91" s="31">
        <f t="shared" si="13"/>
        <v>82.136445242369831</v>
      </c>
      <c r="Y91" s="31">
        <v>84.325136099117699</v>
      </c>
      <c r="Z91" s="31">
        <v>80.381842976816671</v>
      </c>
    </row>
    <row r="92" spans="1:2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</row>
    <row r="93" spans="1:26">
      <c r="A93" s="145"/>
      <c r="B93" s="490" t="s">
        <v>1067</v>
      </c>
      <c r="C93" s="490"/>
      <c r="D93" s="490"/>
      <c r="E93" s="490"/>
      <c r="F93" s="490"/>
      <c r="G93" s="490"/>
      <c r="H93" s="490"/>
      <c r="I93" s="490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</row>
    <row r="94" spans="1:26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</row>
    <row r="95" spans="1:26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</row>
  </sheetData>
  <mergeCells count="8">
    <mergeCell ref="S6:Z6"/>
    <mergeCell ref="B93:I93"/>
    <mergeCell ref="A2:C2"/>
    <mergeCell ref="B6:B7"/>
    <mergeCell ref="B4:G4"/>
    <mergeCell ref="C6:J6"/>
    <mergeCell ref="K6:R6"/>
    <mergeCell ref="A6:A7"/>
  </mergeCells>
  <phoneticPr fontId="10" type="noConversion"/>
  <hyperlinks>
    <hyperlink ref="A1" location="'ODS 4'!A1" display="ODS 4" xr:uid="{00000000-0004-0000-2300-000000000000}"/>
  </hyperlinks>
  <pageMargins left="0.7" right="0.7" top="0.75" bottom="0.75" header="0.3" footer="0.3"/>
  <pageSetup scale="35" orientation="portrait" horizontalDpi="0" verticalDpi="0"/>
  <ignoredErrors>
    <ignoredError sqref="S7:X7 C7:H7 K7:P7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C00000"/>
  </sheetPr>
  <dimension ref="A1:F94"/>
  <sheetViews>
    <sheetView zoomScale="80" zoomScaleNormal="80" workbookViewId="0">
      <selection activeCell="A2" sqref="A2:C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6">
      <c r="A1" s="171" t="s">
        <v>269</v>
      </c>
      <c r="B1" s="145"/>
      <c r="C1" s="145"/>
    </row>
    <row r="2" spans="1:6">
      <c r="A2" s="506" t="s">
        <v>1135</v>
      </c>
      <c r="B2" s="506"/>
      <c r="C2" s="506"/>
    </row>
    <row r="3" spans="1:6">
      <c r="A3" s="145"/>
      <c r="B3" s="145"/>
      <c r="C3" s="145"/>
    </row>
    <row r="4" spans="1:6">
      <c r="A4" s="146"/>
      <c r="B4" s="146" t="s">
        <v>1136</v>
      </c>
      <c r="C4" s="145"/>
    </row>
    <row r="5" spans="1:6">
      <c r="A5" s="145"/>
      <c r="B5" s="145"/>
      <c r="C5" s="145"/>
    </row>
    <row r="6" spans="1:6">
      <c r="A6" s="333" t="s">
        <v>1161</v>
      </c>
      <c r="B6" s="74" t="s">
        <v>0</v>
      </c>
      <c r="C6" s="62">
        <v>2021</v>
      </c>
      <c r="D6" s="75">
        <v>2022</v>
      </c>
      <c r="E6" s="62">
        <v>2023</v>
      </c>
      <c r="F6" s="75">
        <v>2024</v>
      </c>
    </row>
    <row r="7" spans="1:6">
      <c r="A7" s="331">
        <v>101</v>
      </c>
      <c r="B7" s="64" t="s">
        <v>1</v>
      </c>
      <c r="C7" s="318">
        <v>6.8841393803424902</v>
      </c>
      <c r="D7" s="72">
        <v>7.0712539803560999</v>
      </c>
      <c r="E7" s="72">
        <v>8.3977126696271291</v>
      </c>
      <c r="F7" s="72">
        <v>8.1754718450634751</v>
      </c>
    </row>
    <row r="8" spans="1:6">
      <c r="A8" s="331">
        <v>102</v>
      </c>
      <c r="B8" s="64" t="s">
        <v>2</v>
      </c>
      <c r="C8" s="318">
        <v>7.0484866468842702</v>
      </c>
      <c r="D8" s="72">
        <v>7.3724864912746897</v>
      </c>
      <c r="E8" s="72">
        <v>8.6118472330475395</v>
      </c>
      <c r="F8" s="72">
        <v>8.5641731470648956</v>
      </c>
    </row>
    <row r="9" spans="1:6">
      <c r="A9" s="331">
        <v>103</v>
      </c>
      <c r="B9" s="64" t="s">
        <v>3</v>
      </c>
      <c r="C9" s="318">
        <v>6.6856562624166704</v>
      </c>
      <c r="D9" s="72">
        <v>6.9148652998025399</v>
      </c>
      <c r="E9" s="72">
        <v>7.9056321150389497</v>
      </c>
      <c r="F9" s="72">
        <v>8.0558639936099095</v>
      </c>
    </row>
    <row r="10" spans="1:6">
      <c r="A10" s="331">
        <v>104</v>
      </c>
      <c r="B10" s="64" t="s">
        <v>4</v>
      </c>
      <c r="C10" s="318">
        <v>7.29763905226012</v>
      </c>
      <c r="D10" s="72">
        <v>7.4499442678446099</v>
      </c>
      <c r="E10" s="72">
        <v>8.5176598782595594</v>
      </c>
      <c r="F10" s="72">
        <v>8.7915052234047764</v>
      </c>
    </row>
    <row r="11" spans="1:6">
      <c r="A11" s="331">
        <v>105</v>
      </c>
      <c r="B11" s="64" t="s">
        <v>5</v>
      </c>
      <c r="C11" s="318">
        <v>6.2563204242022499</v>
      </c>
      <c r="D11" s="72">
        <v>6.40588453684797</v>
      </c>
      <c r="E11" s="72">
        <v>7.3236272203747301</v>
      </c>
      <c r="F11" s="72">
        <v>7.4737887212073071</v>
      </c>
    </row>
    <row r="12" spans="1:6">
      <c r="A12" s="331">
        <v>106</v>
      </c>
      <c r="B12" s="64" t="s">
        <v>6</v>
      </c>
      <c r="C12" s="318">
        <v>6.6204955576403099</v>
      </c>
      <c r="D12" s="72">
        <v>6.8083809523809498</v>
      </c>
      <c r="E12" s="72">
        <v>7.7625986793108597</v>
      </c>
      <c r="F12" s="72">
        <v>7.9633019098922624</v>
      </c>
    </row>
    <row r="13" spans="1:6">
      <c r="A13" s="331">
        <v>107</v>
      </c>
      <c r="B13" s="64" t="s">
        <v>7</v>
      </c>
      <c r="C13" s="318">
        <v>7.4387221798109104</v>
      </c>
      <c r="D13" s="72">
        <v>7.57450005779679</v>
      </c>
      <c r="E13" s="72">
        <v>8.5463378545006208</v>
      </c>
      <c r="F13" s="72">
        <v>8.9250577748431823</v>
      </c>
    </row>
    <row r="14" spans="1:6">
      <c r="A14" s="331">
        <v>108</v>
      </c>
      <c r="B14" s="64" t="s">
        <v>8</v>
      </c>
      <c r="C14" s="318">
        <v>6.9550738347576502</v>
      </c>
      <c r="D14" s="72">
        <v>7.1277883751359701</v>
      </c>
      <c r="E14" s="72">
        <v>8.0983212314841708</v>
      </c>
      <c r="F14" s="72">
        <v>8.4430468072266436</v>
      </c>
    </row>
    <row r="15" spans="1:6">
      <c r="A15" s="331">
        <v>109</v>
      </c>
      <c r="B15" s="64" t="s">
        <v>9</v>
      </c>
      <c r="C15" s="318">
        <v>7.27656825123346</v>
      </c>
      <c r="D15" s="72">
        <v>7.4984749623566698</v>
      </c>
      <c r="E15" s="72">
        <v>8.6414856442955408</v>
      </c>
      <c r="F15" s="72">
        <v>8.6487170380893197</v>
      </c>
    </row>
    <row r="16" spans="1:6">
      <c r="A16" s="331">
        <v>110</v>
      </c>
      <c r="B16" s="64" t="s">
        <v>10</v>
      </c>
      <c r="C16" s="318">
        <v>6.6222453222453197</v>
      </c>
      <c r="D16" s="72">
        <v>6.7733908980936901</v>
      </c>
      <c r="E16" s="72">
        <v>7.5245290759290304</v>
      </c>
      <c r="F16" s="72">
        <v>7.663368983957219</v>
      </c>
    </row>
    <row r="17" spans="1:6">
      <c r="A17" s="331">
        <v>111</v>
      </c>
      <c r="B17" s="64" t="s">
        <v>11</v>
      </c>
      <c r="C17" s="318">
        <v>6.2990400562898898</v>
      </c>
      <c r="D17" s="72">
        <v>6.4999031664568596</v>
      </c>
      <c r="E17" s="72">
        <v>7.7429028388644499</v>
      </c>
      <c r="F17" s="72">
        <v>7.8473544387868053</v>
      </c>
    </row>
    <row r="18" spans="1:6">
      <c r="A18" s="331">
        <v>112</v>
      </c>
      <c r="B18" s="64" t="s">
        <v>12</v>
      </c>
      <c r="C18" s="318">
        <v>6.2995391705069101</v>
      </c>
      <c r="D18" s="72">
        <v>6.5073237508555799</v>
      </c>
      <c r="E18" s="72">
        <v>7.2789764174611102</v>
      </c>
      <c r="F18" s="72">
        <v>7.9673026680389514</v>
      </c>
    </row>
    <row r="19" spans="1:6">
      <c r="A19" s="331">
        <v>113</v>
      </c>
      <c r="B19" s="64" t="s">
        <v>13</v>
      </c>
      <c r="C19" s="318">
        <v>7.4799916686193297</v>
      </c>
      <c r="D19" s="72">
        <v>7.7475415790975797</v>
      </c>
      <c r="E19" s="72">
        <v>9.53957050608199</v>
      </c>
      <c r="F19" s="72">
        <v>9.6055751681875705</v>
      </c>
    </row>
    <row r="20" spans="1:6">
      <c r="A20" s="331">
        <v>114</v>
      </c>
      <c r="B20" s="64" t="s">
        <v>14</v>
      </c>
      <c r="C20" s="318">
        <v>7.2562698412698401</v>
      </c>
      <c r="D20" s="72">
        <v>7.3805984744768196</v>
      </c>
      <c r="E20" s="72">
        <v>8.6177531955077402</v>
      </c>
      <c r="F20" s="72">
        <v>8.8412905092592595</v>
      </c>
    </row>
    <row r="21" spans="1:6">
      <c r="A21" s="331">
        <v>115</v>
      </c>
      <c r="B21" s="64" t="s">
        <v>15</v>
      </c>
      <c r="C21" s="318">
        <v>8.3455140054030998</v>
      </c>
      <c r="D21" s="72">
        <v>8.5025793558581597</v>
      </c>
      <c r="E21" s="72">
        <v>10.282605966776901</v>
      </c>
      <c r="F21" s="72">
        <v>10.031932977173385</v>
      </c>
    </row>
    <row r="22" spans="1:6">
      <c r="A22" s="331">
        <v>116</v>
      </c>
      <c r="B22" s="64" t="s">
        <v>83</v>
      </c>
      <c r="C22" s="318">
        <v>6.1643870967741901</v>
      </c>
      <c r="D22" s="72">
        <v>6.2926273118824403</v>
      </c>
      <c r="E22" s="72">
        <v>7.1948203453103101</v>
      </c>
      <c r="F22" s="72">
        <v>7.3812629706492734</v>
      </c>
    </row>
    <row r="23" spans="1:6">
      <c r="A23" s="331">
        <v>117</v>
      </c>
      <c r="B23" s="64" t="s">
        <v>17</v>
      </c>
      <c r="C23" s="318">
        <v>6.4698425679820097</v>
      </c>
      <c r="D23" s="72">
        <v>6.6115802171290703</v>
      </c>
      <c r="E23" s="72">
        <v>7.6959912933067303</v>
      </c>
      <c r="F23" s="72">
        <v>7.8490909090909087</v>
      </c>
    </row>
    <row r="24" spans="1:6">
      <c r="A24" s="331">
        <v>118</v>
      </c>
      <c r="B24" s="64" t="s">
        <v>18</v>
      </c>
      <c r="C24" s="318">
        <v>7.1227667108143899</v>
      </c>
      <c r="D24" s="72">
        <v>7.3789419730772297</v>
      </c>
      <c r="E24" s="72">
        <v>8.9810288884236993</v>
      </c>
      <c r="F24" s="72">
        <v>8.3460937749019859</v>
      </c>
    </row>
    <row r="25" spans="1:6">
      <c r="A25" s="331">
        <v>119</v>
      </c>
      <c r="B25" s="64" t="s">
        <v>19</v>
      </c>
      <c r="C25" s="318">
        <v>6.5484074571912796</v>
      </c>
      <c r="D25" s="72">
        <v>6.7195043891733697</v>
      </c>
      <c r="E25" s="72">
        <v>7.7854573918930399</v>
      </c>
      <c r="F25" s="72">
        <v>8.0445823999999995</v>
      </c>
    </row>
    <row r="26" spans="1:6">
      <c r="A26" s="331">
        <v>120</v>
      </c>
      <c r="B26" s="64" t="s">
        <v>235</v>
      </c>
      <c r="C26" s="318">
        <v>6.1049122807017504</v>
      </c>
      <c r="D26" s="72">
        <v>6.2734482758620702</v>
      </c>
      <c r="E26" s="72">
        <v>7.2140957446808498</v>
      </c>
      <c r="F26" s="72">
        <v>7.4081758676052862</v>
      </c>
    </row>
    <row r="27" spans="1:6">
      <c r="A27" s="331">
        <v>201</v>
      </c>
      <c r="B27" s="64" t="s">
        <v>21</v>
      </c>
      <c r="C27" s="318">
        <v>5.4081569631693904</v>
      </c>
      <c r="D27" s="72">
        <v>5.6390187089212302</v>
      </c>
      <c r="E27" s="72">
        <v>7.0440016067428699</v>
      </c>
      <c r="F27" s="72">
        <v>7.0106765201695982</v>
      </c>
    </row>
    <row r="28" spans="1:6">
      <c r="A28" s="331">
        <v>202</v>
      </c>
      <c r="B28" s="64" t="s">
        <v>22</v>
      </c>
      <c r="C28" s="318">
        <v>5.6011205097220698</v>
      </c>
      <c r="D28" s="72">
        <v>5.9246457900911498</v>
      </c>
      <c r="E28" s="72">
        <v>7.7749041258313696</v>
      </c>
      <c r="F28" s="72">
        <v>7.3903443661530099</v>
      </c>
    </row>
    <row r="29" spans="1:6">
      <c r="A29" s="331">
        <v>203</v>
      </c>
      <c r="B29" s="64" t="s">
        <v>23</v>
      </c>
      <c r="C29" s="318">
        <v>5.9416379168720201</v>
      </c>
      <c r="D29" s="72">
        <v>6.1610820529584798</v>
      </c>
      <c r="E29" s="72">
        <v>7.66955989978893</v>
      </c>
      <c r="F29" s="72">
        <v>7.6353309265944649</v>
      </c>
    </row>
    <row r="30" spans="1:6">
      <c r="A30" s="331">
        <v>204</v>
      </c>
      <c r="B30" s="64" t="s">
        <v>24</v>
      </c>
      <c r="C30" s="318">
        <v>6.7985074626865698</v>
      </c>
      <c r="D30" s="72">
        <v>6.8983941605839396</v>
      </c>
      <c r="E30" s="72">
        <v>7.8319523562920796</v>
      </c>
      <c r="F30" s="72">
        <v>7.9736490993995996</v>
      </c>
    </row>
    <row r="31" spans="1:6">
      <c r="A31" s="331">
        <v>205</v>
      </c>
      <c r="B31" s="64" t="s">
        <v>25</v>
      </c>
      <c r="C31" s="318">
        <v>6.1594576759253696</v>
      </c>
      <c r="D31" s="72">
        <v>6.2853154330521601</v>
      </c>
      <c r="E31" s="72">
        <v>8.0121310149615894</v>
      </c>
      <c r="F31" s="72">
        <v>8.1225001844882296</v>
      </c>
    </row>
    <row r="32" spans="1:6">
      <c r="A32" s="331">
        <v>206</v>
      </c>
      <c r="B32" s="64" t="s">
        <v>26</v>
      </c>
      <c r="C32" s="318">
        <v>5.5350725409290602</v>
      </c>
      <c r="D32" s="72">
        <v>5.7665354200443399</v>
      </c>
      <c r="E32" s="72">
        <v>7.4505546536796503</v>
      </c>
      <c r="F32" s="72">
        <v>7.2797600498597692</v>
      </c>
    </row>
    <row r="33" spans="1:6">
      <c r="A33" s="331">
        <v>207</v>
      </c>
      <c r="B33" s="64" t="s">
        <v>27</v>
      </c>
      <c r="C33" s="318">
        <v>3.99373229157723</v>
      </c>
      <c r="D33" s="72">
        <v>4.3691827349057002</v>
      </c>
      <c r="E33" s="72">
        <v>7.3800887830229502</v>
      </c>
      <c r="F33" s="72">
        <v>6.3277324544816036</v>
      </c>
    </row>
    <row r="34" spans="1:6">
      <c r="A34" s="331">
        <v>208</v>
      </c>
      <c r="B34" s="64" t="s">
        <v>28</v>
      </c>
      <c r="C34" s="318">
        <v>5.5060118715438104</v>
      </c>
      <c r="D34" s="72">
        <v>5.7104890864996003</v>
      </c>
      <c r="E34" s="72">
        <v>6.94887506431545</v>
      </c>
      <c r="F34" s="72">
        <v>6.8513131084446455</v>
      </c>
    </row>
    <row r="35" spans="1:6">
      <c r="A35" s="331">
        <v>209</v>
      </c>
      <c r="B35" s="64" t="s">
        <v>29</v>
      </c>
      <c r="C35" s="318">
        <v>7.0025131738954203</v>
      </c>
      <c r="D35" s="72">
        <v>7.1239590768498697</v>
      </c>
      <c r="E35" s="72">
        <v>8.0453806460733706</v>
      </c>
      <c r="F35" s="72">
        <v>8.0954856598215059</v>
      </c>
    </row>
    <row r="36" spans="1:6">
      <c r="A36" s="331">
        <v>210</v>
      </c>
      <c r="B36" s="64" t="s">
        <v>30</v>
      </c>
      <c r="C36" s="318">
        <v>5.9170121159286202</v>
      </c>
      <c r="D36" s="72">
        <v>6.0540547733745003</v>
      </c>
      <c r="E36" s="72">
        <v>6.9875821995907597</v>
      </c>
      <c r="F36" s="72">
        <v>6.8874256034897048</v>
      </c>
    </row>
    <row r="37" spans="1:6">
      <c r="A37" s="331">
        <v>211</v>
      </c>
      <c r="B37" s="64" t="s">
        <v>31</v>
      </c>
      <c r="C37" s="318">
        <v>5.13892259160398</v>
      </c>
      <c r="D37" s="72">
        <v>5.3499339973598898</v>
      </c>
      <c r="E37" s="72">
        <v>6.7998630762209</v>
      </c>
      <c r="F37" s="72">
        <v>6.9542582417582421</v>
      </c>
    </row>
    <row r="38" spans="1:6">
      <c r="A38" s="331">
        <v>212</v>
      </c>
      <c r="B38" s="64" t="s">
        <v>32</v>
      </c>
      <c r="C38" s="318">
        <v>5.9678677989442299</v>
      </c>
      <c r="D38" s="72">
        <v>6.1651439013248099</v>
      </c>
      <c r="E38" s="72">
        <v>7.2556654739353101</v>
      </c>
      <c r="F38" s="72">
        <v>7.4638099278744168</v>
      </c>
    </row>
    <row r="39" spans="1:6">
      <c r="A39" s="331">
        <v>213</v>
      </c>
      <c r="B39" s="64" t="s">
        <v>33</v>
      </c>
      <c r="C39" s="318">
        <v>4.7265443932587496</v>
      </c>
      <c r="D39" s="72">
        <v>4.9959248554913298</v>
      </c>
      <c r="E39" s="72">
        <v>6.3228931763133698</v>
      </c>
      <c r="F39" s="72">
        <v>6.1800429184549355</v>
      </c>
    </row>
    <row r="40" spans="1:6">
      <c r="A40" s="331">
        <v>214</v>
      </c>
      <c r="B40" s="64" t="s">
        <v>34</v>
      </c>
      <c r="C40" s="318">
        <v>4.3637445639734498</v>
      </c>
      <c r="D40" s="72">
        <v>4.5577539617110903</v>
      </c>
      <c r="E40" s="72">
        <v>5.6174000807428301</v>
      </c>
      <c r="F40" s="72">
        <v>5.3242264353425144</v>
      </c>
    </row>
    <row r="41" spans="1:6">
      <c r="A41" s="331">
        <v>215</v>
      </c>
      <c r="B41" s="64" t="s">
        <v>35</v>
      </c>
      <c r="C41" s="318">
        <v>5.3242194390545103</v>
      </c>
      <c r="D41" s="72">
        <v>5.5238879736408597</v>
      </c>
      <c r="E41" s="72">
        <v>6.2569255839217801</v>
      </c>
      <c r="F41" s="72">
        <v>6.4618543529841208</v>
      </c>
    </row>
    <row r="42" spans="1:6">
      <c r="A42" s="331">
        <v>216</v>
      </c>
      <c r="B42" s="64" t="s">
        <v>36</v>
      </c>
      <c r="C42" s="318">
        <v>5.4718377856453202</v>
      </c>
      <c r="D42" s="72">
        <v>5.5309174575783704</v>
      </c>
      <c r="E42" s="72">
        <v>6.3356077836744999</v>
      </c>
      <c r="F42" s="72">
        <v>5.9632480277082935</v>
      </c>
    </row>
    <row r="43" spans="1:6">
      <c r="A43" s="331">
        <v>301</v>
      </c>
      <c r="B43" s="64" t="s">
        <v>37</v>
      </c>
      <c r="C43" s="318">
        <v>6.9925853769257698</v>
      </c>
      <c r="D43" s="72">
        <v>7.1738437748933999</v>
      </c>
      <c r="E43" s="72">
        <v>8.4394892014776897</v>
      </c>
      <c r="F43" s="72">
        <v>8.4999411027703111</v>
      </c>
    </row>
    <row r="44" spans="1:6">
      <c r="A44" s="331">
        <v>302</v>
      </c>
      <c r="B44" s="64" t="s">
        <v>38</v>
      </c>
      <c r="C44" s="318">
        <v>6.1931024447031398</v>
      </c>
      <c r="D44" s="72">
        <v>6.3850683390382299</v>
      </c>
      <c r="E44" s="72">
        <v>7.6486872279683604</v>
      </c>
      <c r="F44" s="72">
        <v>7.7316681391052926</v>
      </c>
    </row>
    <row r="45" spans="1:6">
      <c r="A45" s="331">
        <v>303</v>
      </c>
      <c r="B45" s="64" t="s">
        <v>39</v>
      </c>
      <c r="C45" s="318">
        <v>7.0871926815322999</v>
      </c>
      <c r="D45" s="72">
        <v>7.2876640835046702</v>
      </c>
      <c r="E45" s="72">
        <v>8.4238423813868604</v>
      </c>
      <c r="F45" s="72">
        <v>8.535675543269063</v>
      </c>
    </row>
    <row r="46" spans="1:6">
      <c r="A46" s="331">
        <v>304</v>
      </c>
      <c r="B46" s="64" t="s">
        <v>40</v>
      </c>
      <c r="C46" s="318">
        <v>6.0399926280869902</v>
      </c>
      <c r="D46" s="72">
        <v>6.2065187867813503</v>
      </c>
      <c r="E46" s="72">
        <v>7.3578238432607401</v>
      </c>
      <c r="F46" s="72">
        <v>7.5086705202312141</v>
      </c>
    </row>
    <row r="47" spans="1:6">
      <c r="A47" s="331">
        <v>305</v>
      </c>
      <c r="B47" s="64" t="s">
        <v>41</v>
      </c>
      <c r="C47" s="318">
        <v>6.1781110180399201</v>
      </c>
      <c r="D47" s="72">
        <v>6.3627007578041797</v>
      </c>
      <c r="E47" s="72">
        <v>7.6998445092322596</v>
      </c>
      <c r="F47" s="72">
        <v>7.8420014433485683</v>
      </c>
    </row>
    <row r="48" spans="1:6">
      <c r="A48" s="331">
        <v>306</v>
      </c>
      <c r="B48" s="64" t="s">
        <v>42</v>
      </c>
      <c r="C48" s="318">
        <v>5.5871974179666504</v>
      </c>
      <c r="D48" s="72">
        <v>5.7781753130590303</v>
      </c>
      <c r="E48" s="72">
        <v>7.0521766628017302</v>
      </c>
      <c r="F48" s="72">
        <v>7.115982696130013</v>
      </c>
    </row>
    <row r="49" spans="1:6">
      <c r="A49" s="331">
        <v>307</v>
      </c>
      <c r="B49" s="64" t="s">
        <v>43</v>
      </c>
      <c r="C49" s="318">
        <v>6.79126084056037</v>
      </c>
      <c r="D49" s="72">
        <v>6.9626189770444302</v>
      </c>
      <c r="E49" s="72">
        <v>8.0233799314673906</v>
      </c>
      <c r="F49" s="72">
        <v>8.2422265871104035</v>
      </c>
    </row>
    <row r="50" spans="1:6">
      <c r="A50" s="331">
        <v>308</v>
      </c>
      <c r="B50" s="64" t="s">
        <v>44</v>
      </c>
      <c r="C50" s="318">
        <v>6.47911254651408</v>
      </c>
      <c r="D50" s="72">
        <v>6.6794783090015901</v>
      </c>
      <c r="E50" s="72">
        <v>7.88021682019221</v>
      </c>
      <c r="F50" s="72">
        <v>7.7658957301980198</v>
      </c>
    </row>
    <row r="51" spans="1:6">
      <c r="A51" s="331">
        <v>401</v>
      </c>
      <c r="B51" s="64" t="s">
        <v>45</v>
      </c>
      <c r="C51" s="318">
        <v>7.7616420647566402</v>
      </c>
      <c r="D51" s="72">
        <v>7.9630398113179401</v>
      </c>
      <c r="E51" s="72">
        <v>9.2797262843630701</v>
      </c>
      <c r="F51" s="72">
        <v>9.143223585399193</v>
      </c>
    </row>
    <row r="52" spans="1:6">
      <c r="A52" s="331">
        <v>402</v>
      </c>
      <c r="B52" s="64" t="s">
        <v>46</v>
      </c>
      <c r="C52" s="318">
        <v>7.4473514579304601</v>
      </c>
      <c r="D52" s="72">
        <v>7.72345364684739</v>
      </c>
      <c r="E52" s="72">
        <v>9.3101548054961398</v>
      </c>
      <c r="F52" s="72">
        <v>9.4952932032127126</v>
      </c>
    </row>
    <row r="53" spans="1:6">
      <c r="A53" s="331">
        <v>403</v>
      </c>
      <c r="B53" s="64" t="s">
        <v>47</v>
      </c>
      <c r="C53" s="318">
        <v>7.9685096371369104</v>
      </c>
      <c r="D53" s="72">
        <v>8.1738079247817303</v>
      </c>
      <c r="E53" s="72">
        <v>9.5706081639398395</v>
      </c>
      <c r="F53" s="72">
        <v>9.8069907092680708</v>
      </c>
    </row>
    <row r="54" spans="1:6">
      <c r="A54" s="331">
        <v>404</v>
      </c>
      <c r="B54" s="64" t="s">
        <v>48</v>
      </c>
      <c r="C54" s="318">
        <v>7.0900372288766604</v>
      </c>
      <c r="D54" s="72">
        <v>7.2646268596864099</v>
      </c>
      <c r="E54" s="72">
        <v>8.3800690090156902</v>
      </c>
      <c r="F54" s="72">
        <v>8.5006512839598063</v>
      </c>
    </row>
    <row r="55" spans="1:6">
      <c r="A55" s="331">
        <v>405</v>
      </c>
      <c r="B55" s="64" t="s">
        <v>49</v>
      </c>
      <c r="C55" s="318">
        <v>6.9482684908080401</v>
      </c>
      <c r="D55" s="72">
        <v>7.1247192062897797</v>
      </c>
      <c r="E55" s="72">
        <v>8.5648720949674004</v>
      </c>
      <c r="F55" s="72">
        <v>8.6727155933836517</v>
      </c>
    </row>
    <row r="56" spans="1:6">
      <c r="A56" s="331">
        <v>406</v>
      </c>
      <c r="B56" s="64" t="s">
        <v>50</v>
      </c>
      <c r="C56" s="318">
        <v>4.8023162296927797</v>
      </c>
      <c r="D56" s="72">
        <v>5.1223198037819504</v>
      </c>
      <c r="E56" s="72">
        <v>8.0807007466972998</v>
      </c>
      <c r="F56" s="72">
        <v>7.31186231062558</v>
      </c>
    </row>
    <row r="57" spans="1:6">
      <c r="A57" s="331">
        <v>407</v>
      </c>
      <c r="B57" s="64" t="s">
        <v>51</v>
      </c>
      <c r="C57" s="318">
        <v>7.0822063677989604</v>
      </c>
      <c r="D57" s="72">
        <v>7.3442554085276202</v>
      </c>
      <c r="E57" s="72">
        <v>8.4243738746112307</v>
      </c>
      <c r="F57" s="72">
        <v>9.0136951559726093</v>
      </c>
    </row>
    <row r="58" spans="1:6">
      <c r="A58" s="331">
        <v>408</v>
      </c>
      <c r="B58" s="64" t="s">
        <v>52</v>
      </c>
      <c r="C58" s="318">
        <v>7.1061649885179303</v>
      </c>
      <c r="D58" s="72">
        <v>7.3006547208821502</v>
      </c>
      <c r="E58" s="72">
        <v>8.4256840368486206</v>
      </c>
      <c r="F58" s="72">
        <v>8.6297234125438251</v>
      </c>
    </row>
    <row r="59" spans="1:6">
      <c r="A59" s="331">
        <v>409</v>
      </c>
      <c r="B59" s="64" t="s">
        <v>53</v>
      </c>
      <c r="C59" s="318">
        <v>7.5209108960039703</v>
      </c>
      <c r="D59" s="72">
        <v>7.7512652758918597</v>
      </c>
      <c r="E59" s="72">
        <v>9.7368843069874007</v>
      </c>
      <c r="F59" s="72">
        <v>9.9277827928616063</v>
      </c>
    </row>
    <row r="60" spans="1:6">
      <c r="A60" s="331">
        <v>410</v>
      </c>
      <c r="B60" s="64" t="s">
        <v>54</v>
      </c>
      <c r="C60" s="318">
        <v>4.7951850521020498</v>
      </c>
      <c r="D60" s="72">
        <v>5.0275738086797999</v>
      </c>
      <c r="E60" s="72">
        <v>5.9259299519533899</v>
      </c>
      <c r="F60" s="72">
        <v>6.2218006946299758</v>
      </c>
    </row>
    <row r="61" spans="1:6">
      <c r="A61" s="331">
        <v>501</v>
      </c>
      <c r="B61" s="64" t="s">
        <v>55</v>
      </c>
      <c r="C61" s="318">
        <v>4.3228660113812696</v>
      </c>
      <c r="D61" s="72">
        <v>4.6971653462290401</v>
      </c>
      <c r="E61" s="72">
        <v>7.2754395463482702</v>
      </c>
      <c r="F61" s="72">
        <v>5.9967008901908363</v>
      </c>
    </row>
    <row r="62" spans="1:6">
      <c r="A62" s="331">
        <v>502</v>
      </c>
      <c r="B62" s="64" t="s">
        <v>56</v>
      </c>
      <c r="C62" s="318">
        <v>5.7520254893036</v>
      </c>
      <c r="D62" s="72">
        <v>6.0103507934614004</v>
      </c>
      <c r="E62" s="72">
        <v>7.8153864963168997</v>
      </c>
      <c r="F62" s="72">
        <v>7.5027385831912659</v>
      </c>
    </row>
    <row r="63" spans="1:6">
      <c r="A63" s="331">
        <v>503</v>
      </c>
      <c r="B63" s="64" t="s">
        <v>57</v>
      </c>
      <c r="C63" s="318">
        <v>5.5354575163398696</v>
      </c>
      <c r="D63" s="72">
        <v>5.8433138831374896</v>
      </c>
      <c r="E63" s="72">
        <v>8.0655507498736192</v>
      </c>
      <c r="F63" s="72">
        <v>7.3740358258430545</v>
      </c>
    </row>
    <row r="64" spans="1:6">
      <c r="A64" s="331">
        <v>504</v>
      </c>
      <c r="B64" s="64" t="s">
        <v>58</v>
      </c>
      <c r="C64" s="318">
        <v>4.5244249878396197</v>
      </c>
      <c r="D64" s="72">
        <v>4.8869240864820096</v>
      </c>
      <c r="E64" s="72">
        <v>6.5924588570238196</v>
      </c>
      <c r="F64" s="72">
        <v>6.1812949640287771</v>
      </c>
    </row>
    <row r="65" spans="1:6">
      <c r="A65" s="331">
        <v>505</v>
      </c>
      <c r="B65" s="64" t="s">
        <v>84</v>
      </c>
      <c r="C65" s="318">
        <v>6.19162765078491</v>
      </c>
      <c r="D65" s="72">
        <v>6.3647435897435898</v>
      </c>
      <c r="E65" s="72">
        <v>7.5671230479856497</v>
      </c>
      <c r="F65" s="72">
        <v>7.34049464326419</v>
      </c>
    </row>
    <row r="66" spans="1:6">
      <c r="A66" s="331">
        <v>506</v>
      </c>
      <c r="B66" s="64" t="s">
        <v>60</v>
      </c>
      <c r="C66" s="318">
        <v>4.76933622757912</v>
      </c>
      <c r="D66" s="72">
        <v>5.2096386919734696</v>
      </c>
      <c r="E66" s="72">
        <v>7.2739269931593897</v>
      </c>
      <c r="F66" s="72">
        <v>6.7934033369838307</v>
      </c>
    </row>
    <row r="67" spans="1:6">
      <c r="A67" s="331">
        <v>507</v>
      </c>
      <c r="B67" s="64" t="s">
        <v>61</v>
      </c>
      <c r="C67" s="318">
        <v>5.0175746924428797</v>
      </c>
      <c r="D67" s="72">
        <v>5.2543312543312499</v>
      </c>
      <c r="E67" s="72">
        <v>7.1449868193800601</v>
      </c>
      <c r="F67" s="72">
        <v>6.6974002418379683</v>
      </c>
    </row>
    <row r="68" spans="1:6">
      <c r="A68" s="331">
        <v>508</v>
      </c>
      <c r="B68" s="64" t="s">
        <v>62</v>
      </c>
      <c r="C68" s="318">
        <v>5.3636073932441004</v>
      </c>
      <c r="D68" s="72">
        <v>5.6641404377078297</v>
      </c>
      <c r="E68" s="72">
        <v>7.4791305717435801</v>
      </c>
      <c r="F68" s="72">
        <v>7.2551779790190984</v>
      </c>
    </row>
    <row r="69" spans="1:6">
      <c r="A69" s="331">
        <v>509</v>
      </c>
      <c r="B69" s="64" t="s">
        <v>63</v>
      </c>
      <c r="C69" s="318">
        <v>6.80424783549784</v>
      </c>
      <c r="D69" s="72">
        <v>6.8880606947956897</v>
      </c>
      <c r="E69" s="72">
        <v>7.5962763351298399</v>
      </c>
      <c r="F69" s="72">
        <v>8.0306428684252094</v>
      </c>
    </row>
    <row r="70" spans="1:6">
      <c r="A70" s="331">
        <v>510</v>
      </c>
      <c r="B70" s="64" t="s">
        <v>64</v>
      </c>
      <c r="C70" s="318">
        <v>4.88221523154583</v>
      </c>
      <c r="D70" s="72">
        <v>5.1543753236186101</v>
      </c>
      <c r="E70" s="72">
        <v>6.5155982173465903</v>
      </c>
      <c r="F70" s="72">
        <v>6.2099468488990128</v>
      </c>
    </row>
    <row r="71" spans="1:6">
      <c r="A71" s="331">
        <v>511</v>
      </c>
      <c r="B71" s="64" t="s">
        <v>65</v>
      </c>
      <c r="C71" s="318">
        <v>6.3580705009276404</v>
      </c>
      <c r="D71" s="72">
        <v>6.5472038484666299</v>
      </c>
      <c r="E71" s="72">
        <v>7.6558465510881604</v>
      </c>
      <c r="F71" s="72">
        <v>8.0364826941066418</v>
      </c>
    </row>
    <row r="72" spans="1:6">
      <c r="A72" s="331">
        <v>601</v>
      </c>
      <c r="B72" s="64" t="s">
        <v>66</v>
      </c>
      <c r="C72" s="318">
        <v>6.8606646068807304</v>
      </c>
      <c r="D72" s="72">
        <v>6.9864224248982296</v>
      </c>
      <c r="E72" s="72">
        <v>7.6765492918322797</v>
      </c>
      <c r="F72" s="72">
        <v>7.8260194935297749</v>
      </c>
    </row>
    <row r="73" spans="1:6">
      <c r="A73" s="331">
        <v>602</v>
      </c>
      <c r="B73" s="64" t="s">
        <v>67</v>
      </c>
      <c r="C73" s="318">
        <v>6.4524987380111103</v>
      </c>
      <c r="D73" s="72">
        <v>6.6523652365236501</v>
      </c>
      <c r="E73" s="72">
        <v>7.9231656668204904</v>
      </c>
      <c r="F73" s="72">
        <v>7.9844423302926852</v>
      </c>
    </row>
    <row r="74" spans="1:6">
      <c r="A74" s="331">
        <v>603</v>
      </c>
      <c r="B74" s="64" t="s">
        <v>68</v>
      </c>
      <c r="C74" s="318">
        <v>5.6098933431408602</v>
      </c>
      <c r="D74" s="72">
        <v>5.8435940697131796</v>
      </c>
      <c r="E74" s="72">
        <v>6.7772027690032903</v>
      </c>
      <c r="F74" s="72">
        <v>6.9723509482456478</v>
      </c>
    </row>
    <row r="75" spans="1:6">
      <c r="A75" s="331">
        <v>604</v>
      </c>
      <c r="B75" s="64" t="s">
        <v>69</v>
      </c>
      <c r="C75" s="318">
        <v>7.4475078386852598</v>
      </c>
      <c r="D75" s="72">
        <v>7.5165429480381798</v>
      </c>
      <c r="E75" s="72">
        <v>8.2848160660660692</v>
      </c>
      <c r="F75" s="72">
        <v>8.8677746547720879</v>
      </c>
    </row>
    <row r="76" spans="1:6">
      <c r="A76" s="331">
        <v>605</v>
      </c>
      <c r="B76" s="64" t="s">
        <v>70</v>
      </c>
      <c r="C76" s="318">
        <v>6.28477881942809</v>
      </c>
      <c r="D76" s="72">
        <v>6.4464591331698999</v>
      </c>
      <c r="E76" s="72">
        <v>7.3273903912913001</v>
      </c>
      <c r="F76" s="72">
        <v>7.4926675427069647</v>
      </c>
    </row>
    <row r="77" spans="1:6">
      <c r="A77" s="331">
        <v>606</v>
      </c>
      <c r="B77" s="64" t="s">
        <v>71</v>
      </c>
      <c r="C77" s="318">
        <v>6.1365342163355399</v>
      </c>
      <c r="D77" s="72">
        <v>6.3068113321277899</v>
      </c>
      <c r="E77" s="72">
        <v>7.1528895030350901</v>
      </c>
      <c r="F77" s="72">
        <v>7.0426597582037997</v>
      </c>
    </row>
    <row r="78" spans="1:6">
      <c r="A78" s="331">
        <v>607</v>
      </c>
      <c r="B78" s="64" t="s">
        <v>72</v>
      </c>
      <c r="C78" s="318">
        <v>5.9270150720838801</v>
      </c>
      <c r="D78" s="72">
        <v>6.1286163268595404</v>
      </c>
      <c r="E78" s="72">
        <v>7.3075029804253404</v>
      </c>
      <c r="F78" s="72">
        <v>7.5699526722844279</v>
      </c>
    </row>
    <row r="79" spans="1:6">
      <c r="A79" s="331">
        <v>608</v>
      </c>
      <c r="B79" s="64" t="s">
        <v>73</v>
      </c>
      <c r="C79" s="318">
        <v>5.6491622998007198</v>
      </c>
      <c r="D79" s="72">
        <v>5.7908899739815398</v>
      </c>
      <c r="E79" s="72">
        <v>6.9501019350957502</v>
      </c>
      <c r="F79" s="72">
        <v>6.8825865658980492</v>
      </c>
    </row>
    <row r="80" spans="1:6">
      <c r="A80" s="331">
        <v>609</v>
      </c>
      <c r="B80" s="64" t="s">
        <v>74</v>
      </c>
      <c r="C80" s="318">
        <v>6.1032372362699299</v>
      </c>
      <c r="D80" s="72">
        <v>6.2036439114391104</v>
      </c>
      <c r="E80" s="72">
        <v>6.9015042241912203</v>
      </c>
      <c r="F80" s="72">
        <v>6.9099698842922805</v>
      </c>
    </row>
    <row r="81" spans="1:6">
      <c r="A81" s="331">
        <v>610</v>
      </c>
      <c r="B81" s="64" t="s">
        <v>75</v>
      </c>
      <c r="C81" s="318">
        <v>5.4317434839104202</v>
      </c>
      <c r="D81" s="72">
        <v>5.7355140892951599</v>
      </c>
      <c r="E81" s="72">
        <v>7.34620725894231</v>
      </c>
      <c r="F81" s="72">
        <v>7.1368518207752976</v>
      </c>
    </row>
    <row r="82" spans="1:6">
      <c r="A82" s="331">
        <v>611</v>
      </c>
      <c r="B82" s="64" t="s">
        <v>76</v>
      </c>
      <c r="C82" s="318">
        <v>5.5821620240224901</v>
      </c>
      <c r="D82" s="72">
        <v>5.6675069321905696</v>
      </c>
      <c r="E82" s="72">
        <v>7.1155347982543402</v>
      </c>
      <c r="F82" s="72">
        <v>6.532534828406388</v>
      </c>
    </row>
    <row r="83" spans="1:6">
      <c r="A83" s="331">
        <v>612</v>
      </c>
      <c r="B83" s="64" t="s">
        <v>103</v>
      </c>
      <c r="C83" s="72" t="e">
        <v>#N/A</v>
      </c>
      <c r="D83" s="72" t="e">
        <v>#N/A</v>
      </c>
      <c r="E83" s="72" t="e">
        <v>#N/A</v>
      </c>
      <c r="F83" s="72" t="e">
        <v>#N/A</v>
      </c>
    </row>
    <row r="84" spans="1:6">
      <c r="A84" s="331">
        <v>613</v>
      </c>
      <c r="B84" s="64" t="s">
        <v>115</v>
      </c>
      <c r="C84" s="72" t="e">
        <v>#N/A</v>
      </c>
      <c r="D84" s="72" t="e">
        <v>#N/A</v>
      </c>
      <c r="E84" s="72" t="e">
        <v>#N/A</v>
      </c>
      <c r="F84" s="72" t="e">
        <v>#N/A</v>
      </c>
    </row>
    <row r="85" spans="1:6">
      <c r="A85" s="331">
        <v>701</v>
      </c>
      <c r="B85" s="64" t="s">
        <v>77</v>
      </c>
      <c r="C85" s="318">
        <v>6.2957406102104496</v>
      </c>
      <c r="D85" s="72">
        <v>6.4436247024336497</v>
      </c>
      <c r="E85" s="72">
        <v>7.6020641797879502</v>
      </c>
      <c r="F85" s="72">
        <v>7.5458988752054301</v>
      </c>
    </row>
    <row r="86" spans="1:6">
      <c r="A86" s="331">
        <v>702</v>
      </c>
      <c r="B86" s="64" t="s">
        <v>78</v>
      </c>
      <c r="C86" s="318">
        <v>5.5031742394630099</v>
      </c>
      <c r="D86" s="72">
        <v>5.6757274878696897</v>
      </c>
      <c r="E86" s="72">
        <v>6.8897658379912601</v>
      </c>
      <c r="F86" s="72">
        <v>6.6863967793699501</v>
      </c>
    </row>
    <row r="87" spans="1:6">
      <c r="A87" s="331">
        <v>703</v>
      </c>
      <c r="B87" s="64" t="s">
        <v>79</v>
      </c>
      <c r="C87" s="318">
        <v>5.88886209495102</v>
      </c>
      <c r="D87" s="72">
        <v>6.0128573544660098</v>
      </c>
      <c r="E87" s="72">
        <v>6.8882023354453601</v>
      </c>
      <c r="F87" s="72">
        <v>6.9343956760786503</v>
      </c>
    </row>
    <row r="88" spans="1:6">
      <c r="A88" s="331">
        <v>704</v>
      </c>
      <c r="B88" s="64" t="s">
        <v>80</v>
      </c>
      <c r="C88" s="318">
        <v>5.1704344501266597</v>
      </c>
      <c r="D88" s="72">
        <v>5.2789660507872904</v>
      </c>
      <c r="E88" s="72">
        <v>6.2318760811448302</v>
      </c>
      <c r="F88" s="72">
        <v>5.9367060297011989</v>
      </c>
    </row>
    <row r="89" spans="1:6">
      <c r="A89" s="331">
        <v>705</v>
      </c>
      <c r="B89" s="64" t="s">
        <v>81</v>
      </c>
      <c r="C89" s="318">
        <v>4.6042849983294296</v>
      </c>
      <c r="D89" s="72">
        <v>4.8344554128288797</v>
      </c>
      <c r="E89" s="72">
        <v>6.3782935211506597</v>
      </c>
      <c r="F89" s="72">
        <v>5.643711305232805</v>
      </c>
    </row>
    <row r="90" spans="1:6">
      <c r="A90" s="331">
        <v>706</v>
      </c>
      <c r="B90" s="64" t="s">
        <v>82</v>
      </c>
      <c r="C90" s="318">
        <v>5.6442203141989404</v>
      </c>
      <c r="D90" s="72">
        <v>5.80784719400007</v>
      </c>
      <c r="E90" s="72">
        <v>6.6529932361947699</v>
      </c>
      <c r="F90" s="72">
        <v>6.7091408395449195</v>
      </c>
    </row>
    <row r="91" spans="1:6">
      <c r="A91" s="145"/>
      <c r="B91" s="160"/>
      <c r="C91" s="145"/>
    </row>
    <row r="92" spans="1:6" ht="14.7" customHeight="1">
      <c r="B92" s="507"/>
      <c r="C92" s="507"/>
      <c r="D92" s="507"/>
    </row>
    <row r="93" spans="1:6" ht="15" customHeight="1">
      <c r="B93" s="507"/>
      <c r="C93" s="507"/>
      <c r="D93" s="507"/>
    </row>
    <row r="94" spans="1:6" ht="18.75" customHeight="1">
      <c r="B94" s="145"/>
    </row>
  </sheetData>
  <mergeCells count="2">
    <mergeCell ref="A2:C2"/>
    <mergeCell ref="B92:D93"/>
  </mergeCells>
  <hyperlinks>
    <hyperlink ref="A1" location="'ODS 4'!A1" display="ODS 4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C00000"/>
  </sheetPr>
  <dimension ref="A1:F94"/>
  <sheetViews>
    <sheetView zoomScale="80" zoomScaleNormal="80" workbookViewId="0">
      <selection activeCell="A2" sqref="A2:C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6">
      <c r="A1" s="171" t="s">
        <v>269</v>
      </c>
      <c r="B1" s="145"/>
      <c r="C1" s="145"/>
    </row>
    <row r="2" spans="1:6">
      <c r="A2" s="506" t="s">
        <v>1135</v>
      </c>
      <c r="B2" s="506"/>
      <c r="C2" s="506"/>
    </row>
    <row r="3" spans="1:6">
      <c r="A3" s="145"/>
      <c r="B3" s="145"/>
      <c r="C3" s="145"/>
    </row>
    <row r="4" spans="1:6">
      <c r="A4" s="146"/>
      <c r="B4" s="146" t="s">
        <v>1134</v>
      </c>
      <c r="C4" s="145"/>
    </row>
    <row r="5" spans="1:6">
      <c r="A5" s="145"/>
      <c r="B5" s="145"/>
      <c r="C5" s="145"/>
    </row>
    <row r="6" spans="1:6">
      <c r="A6" s="334" t="s">
        <v>1161</v>
      </c>
      <c r="B6" s="74" t="s">
        <v>0</v>
      </c>
      <c r="C6" s="62">
        <v>2021</v>
      </c>
      <c r="D6" s="75">
        <v>2022</v>
      </c>
      <c r="E6" s="62">
        <v>2023</v>
      </c>
      <c r="F6" s="75">
        <v>2024</v>
      </c>
    </row>
    <row r="7" spans="1:6">
      <c r="A7" s="331">
        <v>101</v>
      </c>
      <c r="B7" s="64" t="s">
        <v>1</v>
      </c>
      <c r="C7" s="318">
        <v>54.447604411392398</v>
      </c>
      <c r="D7" s="72">
        <v>32.787730666606898</v>
      </c>
      <c r="E7" s="72">
        <v>35.889255501252798</v>
      </c>
      <c r="F7" s="72">
        <v>36.393078740361901</v>
      </c>
    </row>
    <row r="8" spans="1:6">
      <c r="A8" s="331">
        <v>102</v>
      </c>
      <c r="B8" s="64" t="s">
        <v>2</v>
      </c>
      <c r="C8" s="318">
        <v>52.456810885185803</v>
      </c>
      <c r="D8" s="72">
        <v>39.1815282862879</v>
      </c>
      <c r="E8" s="72">
        <v>42.261440819507897</v>
      </c>
      <c r="F8" s="72">
        <v>43.789140458330465</v>
      </c>
    </row>
    <row r="9" spans="1:6">
      <c r="A9" s="331">
        <v>103</v>
      </c>
      <c r="B9" s="64" t="s">
        <v>3</v>
      </c>
      <c r="C9" s="318">
        <v>49.1890867410944</v>
      </c>
      <c r="D9" s="72">
        <v>29.838906092342</v>
      </c>
      <c r="E9" s="72">
        <v>32.212950649578403</v>
      </c>
      <c r="F9" s="72">
        <v>34.821067579161202</v>
      </c>
    </row>
    <row r="10" spans="1:6">
      <c r="A10" s="331">
        <v>104</v>
      </c>
      <c r="B10" s="64" t="s">
        <v>4</v>
      </c>
      <c r="C10" s="318">
        <v>50.418078127009998</v>
      </c>
      <c r="D10" s="72">
        <v>33.0760021467201</v>
      </c>
      <c r="E10" s="72">
        <v>35.691741188847999</v>
      </c>
      <c r="F10" s="72">
        <v>39.094609838638483</v>
      </c>
    </row>
    <row r="11" spans="1:6">
      <c r="A11" s="331">
        <v>105</v>
      </c>
      <c r="B11" s="64" t="s">
        <v>5</v>
      </c>
      <c r="C11" s="318">
        <v>35.691072452685901</v>
      </c>
      <c r="D11" s="72">
        <v>23.436049749396702</v>
      </c>
      <c r="E11" s="72">
        <v>24.8519750182497</v>
      </c>
      <c r="F11" s="72">
        <v>27.055202541699764</v>
      </c>
    </row>
    <row r="12" spans="1:6">
      <c r="A12" s="331">
        <v>106</v>
      </c>
      <c r="B12" s="64" t="s">
        <v>6</v>
      </c>
      <c r="C12" s="318">
        <v>43.879764487139802</v>
      </c>
      <c r="D12" s="72">
        <v>27.610884353741501</v>
      </c>
      <c r="E12" s="72">
        <v>29.586415768829699</v>
      </c>
      <c r="F12" s="72">
        <v>32.682419196865823</v>
      </c>
    </row>
    <row r="13" spans="1:6">
      <c r="A13" s="331">
        <v>107</v>
      </c>
      <c r="B13" s="64" t="s">
        <v>7</v>
      </c>
      <c r="C13" s="318">
        <v>51.238932794580798</v>
      </c>
      <c r="D13" s="72">
        <v>36.198127384117399</v>
      </c>
      <c r="E13" s="72">
        <v>38.826140567201001</v>
      </c>
      <c r="F13" s="72">
        <v>42.456256190161767</v>
      </c>
    </row>
    <row r="14" spans="1:6">
      <c r="A14" s="331">
        <v>108</v>
      </c>
      <c r="B14" s="64" t="s">
        <v>8</v>
      </c>
      <c r="C14" s="318">
        <v>58.447458411114603</v>
      </c>
      <c r="D14" s="72">
        <v>31.822122735942699</v>
      </c>
      <c r="E14" s="72">
        <v>31.103107754864901</v>
      </c>
      <c r="F14" s="72">
        <v>36.227511032323768</v>
      </c>
    </row>
    <row r="15" spans="1:6">
      <c r="A15" s="331">
        <v>109</v>
      </c>
      <c r="B15" s="64" t="s">
        <v>9</v>
      </c>
      <c r="C15" s="318">
        <v>51.660649819494601</v>
      </c>
      <c r="D15" s="72">
        <v>36.770781050924697</v>
      </c>
      <c r="E15" s="72">
        <v>39.226917396159799</v>
      </c>
      <c r="F15" s="72">
        <v>40.562017224540533</v>
      </c>
    </row>
    <row r="16" spans="1:6">
      <c r="A16" s="331">
        <v>110</v>
      </c>
      <c r="B16" s="64" t="s">
        <v>10</v>
      </c>
      <c r="C16" s="318">
        <v>49.199586611267002</v>
      </c>
      <c r="D16" s="72">
        <v>24.021356024109</v>
      </c>
      <c r="E16" s="72">
        <v>25.534169771973598</v>
      </c>
      <c r="F16" s="72">
        <v>27.749554367201423</v>
      </c>
    </row>
    <row r="17" spans="1:6">
      <c r="A17" s="331">
        <v>111</v>
      </c>
      <c r="B17" s="64" t="s">
        <v>11</v>
      </c>
      <c r="C17" s="318">
        <v>52.9023610681514</v>
      </c>
      <c r="D17" s="72">
        <v>26.138949406923299</v>
      </c>
      <c r="E17" s="72">
        <v>28.264249855613301</v>
      </c>
      <c r="F17" s="72">
        <v>30.888864290458269</v>
      </c>
    </row>
    <row r="18" spans="1:6">
      <c r="A18" s="331">
        <v>112</v>
      </c>
      <c r="B18" s="64" t="s">
        <v>12</v>
      </c>
      <c r="C18" s="318">
        <v>39.396914446002803</v>
      </c>
      <c r="D18" s="72">
        <v>25.886379192334001</v>
      </c>
      <c r="E18" s="72">
        <v>27.985449071751098</v>
      </c>
      <c r="F18" s="72">
        <v>33.077349378513183</v>
      </c>
    </row>
    <row r="19" spans="1:6">
      <c r="A19" s="331">
        <v>113</v>
      </c>
      <c r="B19" s="64" t="s">
        <v>13</v>
      </c>
      <c r="C19" s="318">
        <v>65.137426900584799</v>
      </c>
      <c r="D19" s="72">
        <v>41.3864674138647</v>
      </c>
      <c r="E19" s="72">
        <v>46.438404164789503</v>
      </c>
      <c r="F19" s="72">
        <v>48.634516752148137</v>
      </c>
    </row>
    <row r="20" spans="1:6">
      <c r="A20" s="331">
        <v>114</v>
      </c>
      <c r="B20" s="64" t="s">
        <v>14</v>
      </c>
      <c r="C20" s="318">
        <v>60.772366091646397</v>
      </c>
      <c r="D20" s="72">
        <v>37.190017992646503</v>
      </c>
      <c r="E20" s="72">
        <v>39.0206063876429</v>
      </c>
      <c r="F20" s="72">
        <v>41.261574074074076</v>
      </c>
    </row>
    <row r="21" spans="1:6">
      <c r="A21" s="331">
        <v>115</v>
      </c>
      <c r="B21" s="64" t="s">
        <v>15</v>
      </c>
      <c r="C21" s="318">
        <v>65.784174075347494</v>
      </c>
      <c r="D21" s="72">
        <v>49.530625522818099</v>
      </c>
      <c r="E21" s="72">
        <v>54.0064437842587</v>
      </c>
      <c r="F21" s="72">
        <v>54.644244779018948</v>
      </c>
    </row>
    <row r="22" spans="1:6">
      <c r="A22" s="331">
        <v>116</v>
      </c>
      <c r="B22" s="64" t="s">
        <v>83</v>
      </c>
      <c r="C22" s="318">
        <v>36.416644579909899</v>
      </c>
      <c r="D22" s="72">
        <v>21.003293640739798</v>
      </c>
      <c r="E22" s="72">
        <v>23.751749883341098</v>
      </c>
      <c r="F22" s="72">
        <v>25.852356952268014</v>
      </c>
    </row>
    <row r="23" spans="1:6">
      <c r="A23" s="331">
        <v>117</v>
      </c>
      <c r="B23" s="64" t="s">
        <v>17</v>
      </c>
      <c r="C23" s="318">
        <v>39.560439560439598</v>
      </c>
      <c r="D23" s="72">
        <v>26.015279453156399</v>
      </c>
      <c r="E23" s="72">
        <v>27.7888626881915</v>
      </c>
      <c r="F23" s="72">
        <v>30.181818181818183</v>
      </c>
    </row>
    <row r="24" spans="1:6">
      <c r="A24" s="331">
        <v>118</v>
      </c>
      <c r="B24" s="64" t="s">
        <v>18</v>
      </c>
      <c r="C24" s="318">
        <v>54.499708081959497</v>
      </c>
      <c r="D24" s="72">
        <v>36.645895713630601</v>
      </c>
      <c r="E24" s="72">
        <v>41.411974042285998</v>
      </c>
      <c r="F24" s="72">
        <v>38.995314442354889</v>
      </c>
    </row>
    <row r="25" spans="1:6">
      <c r="A25" s="331">
        <v>119</v>
      </c>
      <c r="B25" s="64" t="s">
        <v>19</v>
      </c>
      <c r="C25" s="318">
        <v>39.804754222812697</v>
      </c>
      <c r="D25" s="72">
        <v>25.692079094753701</v>
      </c>
      <c r="E25" s="72">
        <v>29.0989675890666</v>
      </c>
      <c r="F25" s="72">
        <v>32.332799999999999</v>
      </c>
    </row>
    <row r="26" spans="1:6">
      <c r="A26" s="331">
        <v>120</v>
      </c>
      <c r="B26" s="64" t="s">
        <v>235</v>
      </c>
      <c r="C26" s="318">
        <v>32.208588957055198</v>
      </c>
      <c r="D26" s="72">
        <v>20.894150097689899</v>
      </c>
      <c r="E26" s="72">
        <v>23.148527004910001</v>
      </c>
      <c r="F26" s="72">
        <v>25.42917129801161</v>
      </c>
    </row>
    <row r="27" spans="1:6">
      <c r="A27" s="331">
        <v>201</v>
      </c>
      <c r="B27" s="64" t="s">
        <v>21</v>
      </c>
      <c r="C27" s="318">
        <v>41.394693400974397</v>
      </c>
      <c r="D27" s="72">
        <v>22.701143030923401</v>
      </c>
      <c r="E27" s="72">
        <v>26.360795473886999</v>
      </c>
      <c r="F27" s="72">
        <v>27.642311032404177</v>
      </c>
    </row>
    <row r="28" spans="1:6">
      <c r="A28" s="331">
        <v>202</v>
      </c>
      <c r="B28" s="64" t="s">
        <v>22</v>
      </c>
      <c r="C28" s="318">
        <v>41.6980359267422</v>
      </c>
      <c r="D28" s="72">
        <v>26.919814470573399</v>
      </c>
      <c r="E28" s="72">
        <v>32.752839172240002</v>
      </c>
      <c r="F28" s="72">
        <v>33.286637255106946</v>
      </c>
    </row>
    <row r="29" spans="1:6">
      <c r="A29" s="331">
        <v>203</v>
      </c>
      <c r="B29" s="64" t="s">
        <v>23</v>
      </c>
      <c r="C29" s="318">
        <v>42.871692634407403</v>
      </c>
      <c r="D29" s="72">
        <v>28.064226180748499</v>
      </c>
      <c r="E29" s="72">
        <v>32.233247193892701</v>
      </c>
      <c r="F29" s="72">
        <v>34.320096269554753</v>
      </c>
    </row>
    <row r="30" spans="1:6">
      <c r="A30" s="331">
        <v>204</v>
      </c>
      <c r="B30" s="64" t="s">
        <v>24</v>
      </c>
      <c r="C30" s="318">
        <v>44.533662754786903</v>
      </c>
      <c r="D30" s="72">
        <v>25.9410563174788</v>
      </c>
      <c r="E30" s="72">
        <v>28.8710512687727</v>
      </c>
      <c r="F30" s="72">
        <v>31.487658438959304</v>
      </c>
    </row>
    <row r="31" spans="1:6">
      <c r="A31" s="331">
        <v>205</v>
      </c>
      <c r="B31" s="64" t="s">
        <v>25</v>
      </c>
      <c r="C31" s="318">
        <v>46.340196142105597</v>
      </c>
      <c r="D31" s="72">
        <v>29.343629343629299</v>
      </c>
      <c r="E31" s="72">
        <v>34.088152042054197</v>
      </c>
      <c r="F31" s="72">
        <v>36.012102427865102</v>
      </c>
    </row>
    <row r="32" spans="1:6">
      <c r="A32" s="331">
        <v>206</v>
      </c>
      <c r="B32" s="64" t="s">
        <v>26</v>
      </c>
      <c r="C32" s="318">
        <v>42.835644415779903</v>
      </c>
      <c r="D32" s="72">
        <v>24.799841196321001</v>
      </c>
      <c r="E32" s="72">
        <v>29.548836580086601</v>
      </c>
      <c r="F32" s="72">
        <v>31.06886880648177</v>
      </c>
    </row>
    <row r="33" spans="1:6">
      <c r="A33" s="331">
        <v>207</v>
      </c>
      <c r="B33" s="64" t="s">
        <v>27</v>
      </c>
      <c r="C33" s="318">
        <v>34.519013461727397</v>
      </c>
      <c r="D33" s="72">
        <v>22.090962787950399</v>
      </c>
      <c r="E33" s="72">
        <v>33.439800779558198</v>
      </c>
      <c r="F33" s="72">
        <v>30.309579123669568</v>
      </c>
    </row>
    <row r="34" spans="1:6">
      <c r="A34" s="331">
        <v>208</v>
      </c>
      <c r="B34" s="64" t="s">
        <v>28</v>
      </c>
      <c r="C34" s="318">
        <v>34.604616766150798</v>
      </c>
      <c r="D34" s="72">
        <v>21.877526273241699</v>
      </c>
      <c r="E34" s="72">
        <v>24.931007063005801</v>
      </c>
      <c r="F34" s="72">
        <v>26.347068145800318</v>
      </c>
    </row>
    <row r="35" spans="1:6">
      <c r="A35" s="331">
        <v>209</v>
      </c>
      <c r="B35" s="64" t="s">
        <v>29</v>
      </c>
      <c r="C35" s="318">
        <v>48.986740055041302</v>
      </c>
      <c r="D35" s="72">
        <v>27.898493259317998</v>
      </c>
      <c r="E35" s="72">
        <v>30.9323531490775</v>
      </c>
      <c r="F35" s="72">
        <v>32.605493458105883</v>
      </c>
    </row>
    <row r="36" spans="1:6">
      <c r="A36" s="331">
        <v>210</v>
      </c>
      <c r="B36" s="64" t="s">
        <v>30</v>
      </c>
      <c r="C36" s="318">
        <v>37.699677550869097</v>
      </c>
      <c r="D36" s="72">
        <v>20.948469337969801</v>
      </c>
      <c r="E36" s="72">
        <v>23.3907624060855</v>
      </c>
      <c r="F36" s="72">
        <v>24.514805367638903</v>
      </c>
    </row>
    <row r="37" spans="1:6">
      <c r="A37" s="331">
        <v>211</v>
      </c>
      <c r="B37" s="64" t="s">
        <v>31</v>
      </c>
      <c r="C37" s="318">
        <v>41.410371895508902</v>
      </c>
      <c r="D37" s="72">
        <v>24.168966758670301</v>
      </c>
      <c r="E37" s="72">
        <v>27.373345504335902</v>
      </c>
      <c r="F37" s="72">
        <v>30.178571428571427</v>
      </c>
    </row>
    <row r="38" spans="1:6">
      <c r="A38" s="331">
        <v>212</v>
      </c>
      <c r="B38" s="64" t="s">
        <v>32</v>
      </c>
      <c r="C38" s="318">
        <v>42.611247719520897</v>
      </c>
      <c r="D38" s="72">
        <v>25.0628092881614</v>
      </c>
      <c r="E38" s="72">
        <v>27.439837227250401</v>
      </c>
      <c r="F38" s="72">
        <v>30.504879083580821</v>
      </c>
    </row>
    <row r="39" spans="1:6">
      <c r="A39" s="331">
        <v>213</v>
      </c>
      <c r="B39" s="64" t="s">
        <v>33</v>
      </c>
      <c r="C39" s="318">
        <v>29.387237128353899</v>
      </c>
      <c r="D39" s="72">
        <v>14.114417798324199</v>
      </c>
      <c r="E39" s="72">
        <v>17.901389236894101</v>
      </c>
      <c r="F39" s="72">
        <v>19.497240956468424</v>
      </c>
    </row>
    <row r="40" spans="1:6">
      <c r="A40" s="331">
        <v>214</v>
      </c>
      <c r="B40" s="64" t="s">
        <v>34</v>
      </c>
      <c r="C40" s="318">
        <v>25.931423482262101</v>
      </c>
      <c r="D40" s="72">
        <v>11.8280062276765</v>
      </c>
      <c r="E40" s="72">
        <v>14.416633023819101</v>
      </c>
      <c r="F40" s="72">
        <v>15.010731532820603</v>
      </c>
    </row>
    <row r="41" spans="1:6">
      <c r="A41" s="331">
        <v>215</v>
      </c>
      <c r="B41" s="64" t="s">
        <v>35</v>
      </c>
      <c r="C41" s="318">
        <v>30.801687763713101</v>
      </c>
      <c r="D41" s="72">
        <v>14.6176521588347</v>
      </c>
      <c r="E41" s="72">
        <v>16.892992938620299</v>
      </c>
      <c r="F41" s="72">
        <v>19.729877714911481</v>
      </c>
    </row>
    <row r="42" spans="1:6">
      <c r="A42" s="331">
        <v>216</v>
      </c>
      <c r="B42" s="64" t="s">
        <v>36</v>
      </c>
      <c r="C42" s="318">
        <v>29.679144385026699</v>
      </c>
      <c r="D42" s="72">
        <v>13.9775668679896</v>
      </c>
      <c r="E42" s="72">
        <v>16.502400808693501</v>
      </c>
      <c r="F42" s="72">
        <v>16.836636521069849</v>
      </c>
    </row>
    <row r="43" spans="1:6">
      <c r="A43" s="331">
        <v>301</v>
      </c>
      <c r="B43" s="64" t="s">
        <v>37</v>
      </c>
      <c r="C43" s="318">
        <v>50.8031974174705</v>
      </c>
      <c r="D43" s="72">
        <v>33.7862658370193</v>
      </c>
      <c r="E43" s="72">
        <v>36.3091432225064</v>
      </c>
      <c r="F43" s="72">
        <v>38.345309103369992</v>
      </c>
    </row>
    <row r="44" spans="1:6">
      <c r="A44" s="331">
        <v>302</v>
      </c>
      <c r="B44" s="64" t="s">
        <v>38</v>
      </c>
      <c r="C44" s="318">
        <v>39.445984738817899</v>
      </c>
      <c r="D44" s="72">
        <v>24.742687538896099</v>
      </c>
      <c r="E44" s="72">
        <v>28.195347966490399</v>
      </c>
      <c r="F44" s="72">
        <v>30.391133242309852</v>
      </c>
    </row>
    <row r="45" spans="1:6">
      <c r="A45" s="331">
        <v>303</v>
      </c>
      <c r="B45" s="64" t="s">
        <v>39</v>
      </c>
      <c r="C45" s="318">
        <v>55.139584709312601</v>
      </c>
      <c r="D45" s="72">
        <v>34.2758642502451</v>
      </c>
      <c r="E45" s="72">
        <v>36.194114963503701</v>
      </c>
      <c r="F45" s="72">
        <v>38.310529446757883</v>
      </c>
    </row>
    <row r="46" spans="1:6">
      <c r="A46" s="331">
        <v>304</v>
      </c>
      <c r="B46" s="64" t="s">
        <v>40</v>
      </c>
      <c r="C46" s="318">
        <v>33.178807947019898</v>
      </c>
      <c r="D46" s="72">
        <v>22.073336351290202</v>
      </c>
      <c r="E46" s="72">
        <v>25.155252339718398</v>
      </c>
      <c r="F46" s="72">
        <v>28.571428571428569</v>
      </c>
    </row>
    <row r="47" spans="1:6">
      <c r="A47" s="331">
        <v>305</v>
      </c>
      <c r="B47" s="64" t="s">
        <v>41</v>
      </c>
      <c r="C47" s="318">
        <v>42.563143124415298</v>
      </c>
      <c r="D47" s="72">
        <v>26.289447236180902</v>
      </c>
      <c r="E47" s="72">
        <v>29.677356656948501</v>
      </c>
      <c r="F47" s="72">
        <v>32.383930719268704</v>
      </c>
    </row>
    <row r="48" spans="1:6">
      <c r="A48" s="331">
        <v>306</v>
      </c>
      <c r="B48" s="64" t="s">
        <v>42</v>
      </c>
      <c r="C48" s="318">
        <v>33.428102788408999</v>
      </c>
      <c r="D48" s="72">
        <v>20.098916131747899</v>
      </c>
      <c r="E48" s="72">
        <v>22.926109412880798</v>
      </c>
      <c r="F48" s="72">
        <v>24.903542616625746</v>
      </c>
    </row>
    <row r="49" spans="1:6">
      <c r="A49" s="331">
        <v>307</v>
      </c>
      <c r="B49" s="64" t="s">
        <v>43</v>
      </c>
      <c r="C49" s="318">
        <v>45.599541408146699</v>
      </c>
      <c r="D49" s="72">
        <v>28.562962962962999</v>
      </c>
      <c r="E49" s="72">
        <v>30.5061103193135</v>
      </c>
      <c r="F49" s="72">
        <v>33.020790868324504</v>
      </c>
    </row>
    <row r="50" spans="1:6">
      <c r="A50" s="331">
        <v>308</v>
      </c>
      <c r="B50" s="64" t="s">
        <v>44</v>
      </c>
      <c r="C50" s="318">
        <v>42.457485710228298</v>
      </c>
      <c r="D50" s="72">
        <v>28.331257783312601</v>
      </c>
      <c r="E50" s="72">
        <v>31.359116757008401</v>
      </c>
      <c r="F50" s="72">
        <v>32.719678217821787</v>
      </c>
    </row>
    <row r="51" spans="1:6">
      <c r="A51" s="331">
        <v>401</v>
      </c>
      <c r="B51" s="64" t="s">
        <v>45</v>
      </c>
      <c r="C51" s="318">
        <v>61.206977398480703</v>
      </c>
      <c r="D51" s="72">
        <v>40.998850694807203</v>
      </c>
      <c r="E51" s="72">
        <v>43.9477403928718</v>
      </c>
      <c r="F51" s="72">
        <v>44.933088073982816</v>
      </c>
    </row>
    <row r="52" spans="1:6">
      <c r="A52" s="331">
        <v>402</v>
      </c>
      <c r="B52" s="64" t="s">
        <v>46</v>
      </c>
      <c r="C52" s="318">
        <v>59.400745993359799</v>
      </c>
      <c r="D52" s="72">
        <v>41.521584484630601</v>
      </c>
      <c r="E52" s="72">
        <v>45.3648986694703</v>
      </c>
      <c r="F52" s="72">
        <v>48.169099231367127</v>
      </c>
    </row>
    <row r="53" spans="1:6">
      <c r="A53" s="331">
        <v>403</v>
      </c>
      <c r="B53" s="64" t="s">
        <v>47</v>
      </c>
      <c r="C53" s="318">
        <v>62.363513382935601</v>
      </c>
      <c r="D53" s="72">
        <v>42.8392353494202</v>
      </c>
      <c r="E53" s="72">
        <v>46.5501569988432</v>
      </c>
      <c r="F53" s="72">
        <v>49.909358712893727</v>
      </c>
    </row>
    <row r="54" spans="1:6">
      <c r="A54" s="331">
        <v>404</v>
      </c>
      <c r="B54" s="64" t="s">
        <v>48</v>
      </c>
      <c r="C54" s="318">
        <v>51.845771772530199</v>
      </c>
      <c r="D54" s="72">
        <v>34.677677998717101</v>
      </c>
      <c r="E54" s="72">
        <v>37.6915371201721</v>
      </c>
      <c r="F54" s="72">
        <v>40.295868998883513</v>
      </c>
    </row>
    <row r="55" spans="1:6">
      <c r="A55" s="331">
        <v>405</v>
      </c>
      <c r="B55" s="64" t="s">
        <v>49</v>
      </c>
      <c r="C55" s="318">
        <v>54.851171313951802</v>
      </c>
      <c r="D55" s="72">
        <v>34.138237633955697</v>
      </c>
      <c r="E55" s="72">
        <v>37.477010533355603</v>
      </c>
      <c r="F55" s="72">
        <v>40.088860339382258</v>
      </c>
    </row>
    <row r="56" spans="1:6">
      <c r="A56" s="331">
        <v>406</v>
      </c>
      <c r="B56" s="64" t="s">
        <v>50</v>
      </c>
      <c r="C56" s="318">
        <v>41.0109186746988</v>
      </c>
      <c r="D56" s="72">
        <v>25.769443785109601</v>
      </c>
      <c r="E56" s="72">
        <v>36.923224200650999</v>
      </c>
      <c r="F56" s="72">
        <v>35.236524786148614</v>
      </c>
    </row>
    <row r="57" spans="1:6">
      <c r="A57" s="331">
        <v>407</v>
      </c>
      <c r="B57" s="64" t="s">
        <v>51</v>
      </c>
      <c r="C57" s="318">
        <v>53.639293254806098</v>
      </c>
      <c r="D57" s="72">
        <v>37.618147448015101</v>
      </c>
      <c r="E57" s="72">
        <v>40.366672123097104</v>
      </c>
      <c r="F57" s="72">
        <v>45.09256910981486</v>
      </c>
    </row>
    <row r="58" spans="1:6">
      <c r="A58" s="331">
        <v>408</v>
      </c>
      <c r="B58" s="64" t="s">
        <v>52</v>
      </c>
      <c r="C58" s="318">
        <v>52.858703568827401</v>
      </c>
      <c r="D58" s="72">
        <v>34.303928325292901</v>
      </c>
      <c r="E58" s="72">
        <v>37.027361473944701</v>
      </c>
      <c r="F58" s="72">
        <v>39.326061550447996</v>
      </c>
    </row>
    <row r="59" spans="1:6">
      <c r="A59" s="331">
        <v>409</v>
      </c>
      <c r="B59" s="64" t="s">
        <v>53</v>
      </c>
      <c r="C59" s="318">
        <v>64.253089736700701</v>
      </c>
      <c r="D59" s="72">
        <v>43.845252051582598</v>
      </c>
      <c r="E59" s="72">
        <v>48.436426116838497</v>
      </c>
      <c r="F59" s="72">
        <v>52.051940837441848</v>
      </c>
    </row>
    <row r="60" spans="1:6">
      <c r="A60" s="331">
        <v>410</v>
      </c>
      <c r="B60" s="64" t="s">
        <v>54</v>
      </c>
      <c r="C60" s="318">
        <v>31.278449002528799</v>
      </c>
      <c r="D60" s="72">
        <v>13.350043040153899</v>
      </c>
      <c r="E60" s="72">
        <v>15.4966628258365</v>
      </c>
      <c r="F60" s="72">
        <v>17.961528185947103</v>
      </c>
    </row>
    <row r="61" spans="1:6">
      <c r="A61" s="331">
        <v>501</v>
      </c>
      <c r="B61" s="64" t="s">
        <v>55</v>
      </c>
      <c r="C61" s="318">
        <v>33.748350923482903</v>
      </c>
      <c r="D61" s="72">
        <v>19.307630976569499</v>
      </c>
      <c r="E61" s="72">
        <v>28.603995098737599</v>
      </c>
      <c r="F61" s="72">
        <v>24.638093342055118</v>
      </c>
    </row>
    <row r="62" spans="1:6">
      <c r="A62" s="331">
        <v>502</v>
      </c>
      <c r="B62" s="64" t="s">
        <v>56</v>
      </c>
      <c r="C62" s="318">
        <v>41.201536623946801</v>
      </c>
      <c r="D62" s="72">
        <v>24.740515390121701</v>
      </c>
      <c r="E62" s="72">
        <v>31.127548369349299</v>
      </c>
      <c r="F62" s="72">
        <v>31.734919656135514</v>
      </c>
    </row>
    <row r="63" spans="1:6">
      <c r="A63" s="331">
        <v>503</v>
      </c>
      <c r="B63" s="64" t="s">
        <v>57</v>
      </c>
      <c r="C63" s="318">
        <v>45.285123118011299</v>
      </c>
      <c r="D63" s="72">
        <v>25.873843837384399</v>
      </c>
      <c r="E63" s="72">
        <v>33.572993315733299</v>
      </c>
      <c r="F63" s="72">
        <v>32.590680181041627</v>
      </c>
    </row>
    <row r="64" spans="1:6">
      <c r="A64" s="331">
        <v>504</v>
      </c>
      <c r="B64" s="64" t="s">
        <v>58</v>
      </c>
      <c r="C64" s="318">
        <v>33.516765720155497</v>
      </c>
      <c r="D64" s="72">
        <v>19.903314917127101</v>
      </c>
      <c r="E64" s="72">
        <v>24.435803069231302</v>
      </c>
      <c r="F64" s="72">
        <v>24.808784551306324</v>
      </c>
    </row>
    <row r="65" spans="1:6">
      <c r="A65" s="331">
        <v>505</v>
      </c>
      <c r="B65" s="64" t="s">
        <v>84</v>
      </c>
      <c r="C65" s="318">
        <v>41.437291258781499</v>
      </c>
      <c r="D65" s="72">
        <v>23.031727379553502</v>
      </c>
      <c r="E65" s="72">
        <v>27.763439919513601</v>
      </c>
      <c r="F65" s="72">
        <v>28.681331205835427</v>
      </c>
    </row>
    <row r="66" spans="1:6">
      <c r="A66" s="331">
        <v>506</v>
      </c>
      <c r="B66" s="64" t="s">
        <v>60</v>
      </c>
      <c r="C66" s="318">
        <v>35.229019366738399</v>
      </c>
      <c r="D66" s="72">
        <v>20.2229208345241</v>
      </c>
      <c r="E66" s="72">
        <v>26.853925782432398</v>
      </c>
      <c r="F66" s="72">
        <v>27.501127359402176</v>
      </c>
    </row>
    <row r="67" spans="1:6">
      <c r="A67" s="331">
        <v>507</v>
      </c>
      <c r="B67" s="64" t="s">
        <v>61</v>
      </c>
      <c r="C67" s="318">
        <v>34.965366733086597</v>
      </c>
      <c r="D67" s="72">
        <v>18.095980595980599</v>
      </c>
      <c r="E67" s="72">
        <v>24.0978092900645</v>
      </c>
      <c r="F67" s="72">
        <v>24.546553808948005</v>
      </c>
    </row>
    <row r="68" spans="1:6">
      <c r="A68" s="331">
        <v>508</v>
      </c>
      <c r="B68" s="64" t="s">
        <v>62</v>
      </c>
      <c r="C68" s="318">
        <v>38.788801488623903</v>
      </c>
      <c r="D68" s="72">
        <v>23.736671302735299</v>
      </c>
      <c r="E68" s="72">
        <v>28.965191368719498</v>
      </c>
      <c r="F68" s="72">
        <v>31.023043127409665</v>
      </c>
    </row>
    <row r="69" spans="1:6">
      <c r="A69" s="331">
        <v>509</v>
      </c>
      <c r="B69" s="64" t="s">
        <v>63</v>
      </c>
      <c r="C69" s="318">
        <v>40.368486181768198</v>
      </c>
      <c r="D69" s="72">
        <v>24.514240085174301</v>
      </c>
      <c r="E69" s="72">
        <v>26.923076923076898</v>
      </c>
      <c r="F69" s="72">
        <v>30.37434844416364</v>
      </c>
    </row>
    <row r="70" spans="1:6">
      <c r="A70" s="331">
        <v>510</v>
      </c>
      <c r="B70" s="64" t="s">
        <v>64</v>
      </c>
      <c r="C70" s="318">
        <v>31.523992322456799</v>
      </c>
      <c r="D70" s="72">
        <v>16.513829315190101</v>
      </c>
      <c r="E70" s="72">
        <v>19.705176551251299</v>
      </c>
      <c r="F70" s="72">
        <v>20.62262718299165</v>
      </c>
    </row>
    <row r="71" spans="1:6">
      <c r="A71" s="331">
        <v>511</v>
      </c>
      <c r="B71" s="64" t="s">
        <v>65</v>
      </c>
      <c r="C71" s="318">
        <v>38.336540517425703</v>
      </c>
      <c r="D71" s="72">
        <v>24.654239326518301</v>
      </c>
      <c r="E71" s="72">
        <v>28.900774621910699</v>
      </c>
      <c r="F71" s="72">
        <v>33.185219831618333</v>
      </c>
    </row>
    <row r="72" spans="1:6">
      <c r="A72" s="331">
        <v>601</v>
      </c>
      <c r="B72" s="64" t="s">
        <v>66</v>
      </c>
      <c r="C72" s="318">
        <v>47.579356168183601</v>
      </c>
      <c r="D72" s="72">
        <v>24.005048813786399</v>
      </c>
      <c r="E72" s="72">
        <v>26.006829759838801</v>
      </c>
      <c r="F72" s="72">
        <v>28.056220906584716</v>
      </c>
    </row>
    <row r="73" spans="1:6">
      <c r="A73" s="331">
        <v>602</v>
      </c>
      <c r="B73" s="64" t="s">
        <v>67</v>
      </c>
      <c r="C73" s="318">
        <v>51.4636882904937</v>
      </c>
      <c r="D73" s="72">
        <v>28.298585070746501</v>
      </c>
      <c r="E73" s="72">
        <v>31.3567143516382</v>
      </c>
      <c r="F73" s="72">
        <v>33.600089540545078</v>
      </c>
    </row>
    <row r="74" spans="1:6">
      <c r="A74" s="331">
        <v>603</v>
      </c>
      <c r="B74" s="64" t="s">
        <v>68</v>
      </c>
      <c r="C74" s="318">
        <v>30.861350788455798</v>
      </c>
      <c r="D74" s="72">
        <v>18.358996446645801</v>
      </c>
      <c r="E74" s="72">
        <v>21.926876806237001</v>
      </c>
      <c r="F74" s="72">
        <v>24.81794462401184</v>
      </c>
    </row>
    <row r="75" spans="1:6">
      <c r="A75" s="331">
        <v>604</v>
      </c>
      <c r="B75" s="64" t="s">
        <v>69</v>
      </c>
      <c r="C75" s="318">
        <v>52.817594922858099</v>
      </c>
      <c r="D75" s="72">
        <v>31.782041768260399</v>
      </c>
      <c r="E75" s="72">
        <v>32.629504504504503</v>
      </c>
      <c r="F75" s="72">
        <v>37.296834901625317</v>
      </c>
    </row>
    <row r="76" spans="1:6">
      <c r="A76" s="331">
        <v>605</v>
      </c>
      <c r="B76" s="64" t="s">
        <v>70</v>
      </c>
      <c r="C76" s="318">
        <v>40.752275994250098</v>
      </c>
      <c r="D76" s="72">
        <v>22.998288542485799</v>
      </c>
      <c r="E76" s="72">
        <v>25.8260832297604</v>
      </c>
      <c r="F76" s="72">
        <v>27.889618922470433</v>
      </c>
    </row>
    <row r="77" spans="1:6">
      <c r="A77" s="331">
        <v>606</v>
      </c>
      <c r="B77" s="64" t="s">
        <v>71</v>
      </c>
      <c r="C77" s="318">
        <v>42.594052714575398</v>
      </c>
      <c r="D77" s="72">
        <v>21.044269121192201</v>
      </c>
      <c r="E77" s="72">
        <v>23.3726496570103</v>
      </c>
      <c r="F77" s="72">
        <v>23.92055267702936</v>
      </c>
    </row>
    <row r="78" spans="1:6">
      <c r="A78" s="331">
        <v>607</v>
      </c>
      <c r="B78" s="64" t="s">
        <v>72</v>
      </c>
      <c r="C78" s="318">
        <v>41.389501727511103</v>
      </c>
      <c r="D78" s="72">
        <v>22.502014504431902</v>
      </c>
      <c r="E78" s="72">
        <v>26.627696804214899</v>
      </c>
      <c r="F78" s="72">
        <v>31.063142098580173</v>
      </c>
    </row>
    <row r="79" spans="1:6">
      <c r="A79" s="331">
        <v>608</v>
      </c>
      <c r="B79" s="64" t="s">
        <v>73</v>
      </c>
      <c r="C79" s="318">
        <v>34.29899302866</v>
      </c>
      <c r="D79" s="72">
        <v>21.889589792936299</v>
      </c>
      <c r="E79" s="72">
        <v>25.580695832358501</v>
      </c>
      <c r="F79" s="72">
        <v>27.650960129559653</v>
      </c>
    </row>
    <row r="80" spans="1:6">
      <c r="A80" s="331">
        <v>609</v>
      </c>
      <c r="B80" s="64" t="s">
        <v>74</v>
      </c>
      <c r="C80" s="318">
        <v>37.258434326891603</v>
      </c>
      <c r="D80" s="72">
        <v>19.000460617227098</v>
      </c>
      <c r="E80" s="72">
        <v>21.890239714266102</v>
      </c>
      <c r="F80" s="72">
        <v>23.593279442066891</v>
      </c>
    </row>
    <row r="81" spans="1:6">
      <c r="A81" s="331">
        <v>610</v>
      </c>
      <c r="B81" s="64" t="s">
        <v>75</v>
      </c>
      <c r="C81" s="318">
        <v>39.648453034279797</v>
      </c>
      <c r="D81" s="72">
        <v>22.220963172804499</v>
      </c>
      <c r="E81" s="72">
        <v>26.956423826145699</v>
      </c>
      <c r="F81" s="72">
        <v>28.272361134418528</v>
      </c>
    </row>
    <row r="82" spans="1:6">
      <c r="A82" s="331">
        <v>611</v>
      </c>
      <c r="B82" s="64" t="s">
        <v>76</v>
      </c>
      <c r="C82" s="318">
        <v>39.644027273532302</v>
      </c>
      <c r="D82" s="72">
        <v>18.4239267411577</v>
      </c>
      <c r="E82" s="72">
        <v>22.586325702473001</v>
      </c>
      <c r="F82" s="72">
        <v>21.245327896704044</v>
      </c>
    </row>
    <row r="83" spans="1:6">
      <c r="A83" s="331">
        <v>612</v>
      </c>
      <c r="B83" s="64" t="s">
        <v>103</v>
      </c>
      <c r="C83" s="72" t="e">
        <v>#N/A</v>
      </c>
      <c r="D83" s="72" t="e">
        <v>#N/A</v>
      </c>
      <c r="E83" s="72" t="e">
        <v>#N/A</v>
      </c>
      <c r="F83" s="72" t="e">
        <v>#N/A</v>
      </c>
    </row>
    <row r="84" spans="1:6">
      <c r="A84" s="331">
        <v>613</v>
      </c>
      <c r="B84" s="64" t="s">
        <v>115</v>
      </c>
      <c r="C84" s="72" t="e">
        <v>#N/A</v>
      </c>
      <c r="D84" s="72" t="e">
        <v>#N/A</v>
      </c>
      <c r="E84" s="72" t="e">
        <v>#N/A</v>
      </c>
      <c r="F84" s="72" t="e">
        <v>#N/A</v>
      </c>
    </row>
    <row r="85" spans="1:6">
      <c r="A85" s="331">
        <v>701</v>
      </c>
      <c r="B85" s="64" t="s">
        <v>77</v>
      </c>
      <c r="C85" s="318">
        <v>48.869690424765999</v>
      </c>
      <c r="D85" s="72">
        <v>26.187152211101701</v>
      </c>
      <c r="E85" s="72">
        <v>30.340977139032699</v>
      </c>
      <c r="F85" s="72">
        <v>32.091861780462303</v>
      </c>
    </row>
    <row r="86" spans="1:6">
      <c r="A86" s="331">
        <v>702</v>
      </c>
      <c r="B86" s="64" t="s">
        <v>78</v>
      </c>
      <c r="C86" s="318">
        <v>34.67481629009</v>
      </c>
      <c r="D86" s="72">
        <v>17.803130453175399</v>
      </c>
      <c r="E86" s="72">
        <v>21.467963002153599</v>
      </c>
      <c r="F86" s="72">
        <v>22.845640606964892</v>
      </c>
    </row>
    <row r="87" spans="1:6">
      <c r="A87" s="331">
        <v>703</v>
      </c>
      <c r="B87" s="64" t="s">
        <v>79</v>
      </c>
      <c r="C87" s="318">
        <v>34.693690388848097</v>
      </c>
      <c r="D87" s="72">
        <v>18.6829788494579</v>
      </c>
      <c r="E87" s="72">
        <v>21.492904644708599</v>
      </c>
      <c r="F87" s="72">
        <v>23.598297766595223</v>
      </c>
    </row>
    <row r="88" spans="1:6">
      <c r="A88" s="331">
        <v>704</v>
      </c>
      <c r="B88" s="64" t="s">
        <v>80</v>
      </c>
      <c r="C88" s="318">
        <v>34.0519353258207</v>
      </c>
      <c r="D88" s="72">
        <v>14.9722399199053</v>
      </c>
      <c r="E88" s="72">
        <v>18.406982229910401</v>
      </c>
      <c r="F88" s="72">
        <v>18.791375916979781</v>
      </c>
    </row>
    <row r="89" spans="1:6">
      <c r="A89" s="331">
        <v>705</v>
      </c>
      <c r="B89" s="64" t="s">
        <v>81</v>
      </c>
      <c r="C89" s="318">
        <v>29.004126430425</v>
      </c>
      <c r="D89" s="72">
        <v>12.9738211247832</v>
      </c>
      <c r="E89" s="72">
        <v>17.824260681403501</v>
      </c>
      <c r="F89" s="72">
        <v>17.831396828089222</v>
      </c>
    </row>
    <row r="90" spans="1:6">
      <c r="A90" s="331">
        <v>706</v>
      </c>
      <c r="B90" s="64" t="s">
        <v>82</v>
      </c>
      <c r="C90" s="318">
        <v>32.031547664405998</v>
      </c>
      <c r="D90" s="72">
        <v>15.9493109690767</v>
      </c>
      <c r="E90" s="72">
        <v>18.780496012383502</v>
      </c>
      <c r="F90" s="72">
        <v>21.184778344448805</v>
      </c>
    </row>
    <row r="91" spans="1:6">
      <c r="A91" s="145"/>
      <c r="B91" s="160"/>
      <c r="C91" s="145"/>
    </row>
    <row r="92" spans="1:6" ht="14.7" customHeight="1">
      <c r="B92" s="507"/>
      <c r="C92" s="507"/>
      <c r="D92" s="507"/>
    </row>
    <row r="93" spans="1:6" ht="15" customHeight="1">
      <c r="B93" s="507"/>
      <c r="C93" s="507"/>
      <c r="D93" s="507"/>
    </row>
    <row r="94" spans="1:6" ht="18.75" customHeight="1">
      <c r="B94" s="145"/>
    </row>
  </sheetData>
  <mergeCells count="2">
    <mergeCell ref="B92:D93"/>
    <mergeCell ref="A2:C2"/>
  </mergeCells>
  <hyperlinks>
    <hyperlink ref="A1" location="'ODS 4'!A1" display="ODS 4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C00000"/>
  </sheetPr>
  <dimension ref="A1:O94"/>
  <sheetViews>
    <sheetView zoomScale="80" zoomScaleNormal="80" workbookViewId="0">
      <selection activeCell="A2" sqref="A2:C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7" width="12.44140625" style="48" customWidth="1"/>
    <col min="8" max="16384" width="11.44140625" style="48"/>
  </cols>
  <sheetData>
    <row r="1" spans="1:15">
      <c r="A1" s="171" t="s">
        <v>269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5">
      <c r="A2" s="506" t="s">
        <v>490</v>
      </c>
      <c r="B2" s="506"/>
      <c r="C2" s="506"/>
      <c r="D2" s="143"/>
      <c r="E2" s="143"/>
      <c r="F2" s="143"/>
      <c r="G2" s="143"/>
      <c r="H2" s="143"/>
      <c r="I2" s="146"/>
      <c r="J2" s="146"/>
      <c r="K2" s="146"/>
      <c r="L2" s="146"/>
      <c r="M2" s="145"/>
      <c r="N2" s="145"/>
    </row>
    <row r="3" spans="1: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5">
      <c r="A4" s="146"/>
      <c r="B4" s="146" t="s">
        <v>598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5"/>
      <c r="N4" s="145"/>
    </row>
    <row r="5" spans="1: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5">
      <c r="A6" s="333" t="s">
        <v>1161</v>
      </c>
      <c r="B6" s="74" t="s">
        <v>0</v>
      </c>
      <c r="C6" s="75">
        <v>2010</v>
      </c>
      <c r="D6" s="62">
        <v>2011</v>
      </c>
      <c r="E6" s="75">
        <v>2012</v>
      </c>
      <c r="F6" s="62">
        <v>2013</v>
      </c>
      <c r="G6" s="75">
        <v>2014</v>
      </c>
      <c r="H6" s="62">
        <v>2015</v>
      </c>
      <c r="I6" s="75">
        <v>2016</v>
      </c>
      <c r="J6" s="62">
        <v>2017</v>
      </c>
      <c r="K6" s="75">
        <v>2018</v>
      </c>
      <c r="L6" s="62">
        <v>2019</v>
      </c>
      <c r="M6" s="75">
        <v>2020</v>
      </c>
      <c r="N6" s="62">
        <v>2021</v>
      </c>
      <c r="O6" s="75">
        <v>2022</v>
      </c>
    </row>
    <row r="7" spans="1:15">
      <c r="A7" s="331">
        <v>101</v>
      </c>
      <c r="B7" s="64" t="s">
        <v>1</v>
      </c>
      <c r="C7" s="109">
        <v>0.88646444468428598</v>
      </c>
      <c r="D7" s="109">
        <v>0.88932774334953302</v>
      </c>
      <c r="E7" s="109">
        <v>0.89219104201478105</v>
      </c>
      <c r="F7" s="109">
        <v>0.89505434068002798</v>
      </c>
      <c r="G7" s="109">
        <v>0.89791763934527402</v>
      </c>
      <c r="H7" s="109">
        <v>0.90078093801052195</v>
      </c>
      <c r="I7" s="188">
        <v>0.90364423667576899</v>
      </c>
      <c r="J7" s="188">
        <v>0.90650753534101702</v>
      </c>
      <c r="K7" s="188">
        <v>0.90937083400626395</v>
      </c>
      <c r="L7" s="188">
        <v>0.91223413267151199</v>
      </c>
      <c r="M7" s="197">
        <v>0.91509743133675803</v>
      </c>
      <c r="N7" s="195">
        <v>0.91796073000200595</v>
      </c>
      <c r="O7" s="85">
        <v>0.92082402866725299</v>
      </c>
    </row>
    <row r="8" spans="1:15">
      <c r="A8" s="331">
        <v>102</v>
      </c>
      <c r="B8" s="64" t="s">
        <v>2</v>
      </c>
      <c r="C8" s="109">
        <v>0.91334901344180697</v>
      </c>
      <c r="D8" s="109">
        <v>0.919994434116986</v>
      </c>
      <c r="E8" s="109">
        <v>0.92663985479216704</v>
      </c>
      <c r="F8" s="109">
        <v>0.93328527546734796</v>
      </c>
      <c r="G8" s="109">
        <v>0.939930696142526</v>
      </c>
      <c r="H8" s="190">
        <v>0.94657611681770704</v>
      </c>
      <c r="I8" s="185">
        <v>0.95322153749288596</v>
      </c>
      <c r="J8" s="185">
        <v>0.959866958168067</v>
      </c>
      <c r="K8" s="185">
        <v>0.96651237884324803</v>
      </c>
      <c r="L8" s="185">
        <v>0.97315779951842696</v>
      </c>
      <c r="M8" s="198">
        <v>0.97980322019360799</v>
      </c>
      <c r="N8" s="195">
        <v>0.98644864086878903</v>
      </c>
      <c r="O8" s="85">
        <v>0.99309406154396795</v>
      </c>
    </row>
    <row r="9" spans="1:15">
      <c r="A9" s="331">
        <v>103</v>
      </c>
      <c r="B9" s="64" t="s">
        <v>3</v>
      </c>
      <c r="C9" s="109">
        <v>0.89144421401046803</v>
      </c>
      <c r="D9" s="109">
        <v>0.89701451517974495</v>
      </c>
      <c r="E9" s="109">
        <v>0.90258481634901999</v>
      </c>
      <c r="F9" s="109">
        <v>0.90815511751829603</v>
      </c>
      <c r="G9" s="109">
        <v>0.91372541868757295</v>
      </c>
      <c r="H9" s="190">
        <v>0.91929571985684999</v>
      </c>
      <c r="I9" s="185">
        <v>0.92486602102612703</v>
      </c>
      <c r="J9" s="185">
        <v>0.93043632219540395</v>
      </c>
      <c r="K9" s="185">
        <v>0.93600662336468099</v>
      </c>
      <c r="L9" s="185">
        <v>0.94157692453395703</v>
      </c>
      <c r="M9" s="198">
        <v>0.94714722570323395</v>
      </c>
      <c r="N9" s="195">
        <v>0.95271752687251099</v>
      </c>
      <c r="O9" s="85">
        <v>0.95828782804178803</v>
      </c>
    </row>
    <row r="10" spans="1:15">
      <c r="A10" s="331">
        <v>104</v>
      </c>
      <c r="B10" s="64" t="s">
        <v>4</v>
      </c>
      <c r="C10" s="109">
        <v>0.91136699168683999</v>
      </c>
      <c r="D10" s="109">
        <v>0.92310666473809599</v>
      </c>
      <c r="E10" s="109">
        <v>0.934846337789351</v>
      </c>
      <c r="F10" s="109">
        <v>0.94658601084060701</v>
      </c>
      <c r="G10" s="109">
        <v>0.95832568389186701</v>
      </c>
      <c r="H10" s="190">
        <v>0.97006535694312301</v>
      </c>
      <c r="I10" s="185">
        <v>0.98180502999437902</v>
      </c>
      <c r="J10" s="185">
        <v>0.99354470304563403</v>
      </c>
      <c r="K10" s="185">
        <v>1</v>
      </c>
      <c r="L10" s="185">
        <v>1</v>
      </c>
      <c r="M10" s="198">
        <v>1</v>
      </c>
      <c r="N10" s="195">
        <v>1</v>
      </c>
      <c r="O10" s="85">
        <v>1</v>
      </c>
    </row>
    <row r="11" spans="1:15">
      <c r="A11" s="331">
        <v>105</v>
      </c>
      <c r="B11" s="64" t="s">
        <v>5</v>
      </c>
      <c r="C11" s="109">
        <v>0.81931587406936701</v>
      </c>
      <c r="D11" s="109">
        <v>0.83034557899895001</v>
      </c>
      <c r="E11" s="109">
        <v>0.841375283928537</v>
      </c>
      <c r="F11" s="109">
        <v>0.85240498885812399</v>
      </c>
      <c r="G11" s="109">
        <v>0.86343469378771098</v>
      </c>
      <c r="H11" s="190">
        <v>0.87446439871729797</v>
      </c>
      <c r="I11" s="185">
        <v>0.88549410364688497</v>
      </c>
      <c r="J11" s="185">
        <v>0.89652380857647196</v>
      </c>
      <c r="K11" s="185">
        <v>0.90755351350605895</v>
      </c>
      <c r="L11" s="185">
        <v>0.91858321843564605</v>
      </c>
      <c r="M11" s="198">
        <v>0.92961292336523305</v>
      </c>
      <c r="N11" s="195">
        <v>0.94064262829482004</v>
      </c>
      <c r="O11" s="85">
        <v>0.95167233322440703</v>
      </c>
    </row>
    <row r="12" spans="1:15">
      <c r="A12" s="331">
        <v>106</v>
      </c>
      <c r="B12" s="64" t="s">
        <v>6</v>
      </c>
      <c r="C12" s="109">
        <v>0.87414273315306701</v>
      </c>
      <c r="D12" s="109">
        <v>0.88372019411126401</v>
      </c>
      <c r="E12" s="109">
        <v>0.89329765506946002</v>
      </c>
      <c r="F12" s="109">
        <v>0.90287511602765702</v>
      </c>
      <c r="G12" s="109">
        <v>0.91245257698585602</v>
      </c>
      <c r="H12" s="190">
        <v>0.92203003794405303</v>
      </c>
      <c r="I12" s="185">
        <v>0.93160749890225003</v>
      </c>
      <c r="J12" s="185">
        <v>0.94118495986044703</v>
      </c>
      <c r="K12" s="185">
        <v>0.95076242081864404</v>
      </c>
      <c r="L12" s="185">
        <v>0.96033988177684304</v>
      </c>
      <c r="M12" s="198">
        <v>0.96991734273504004</v>
      </c>
      <c r="N12" s="195">
        <v>0.97949480369323705</v>
      </c>
      <c r="O12" s="85">
        <v>0.98907226465143405</v>
      </c>
    </row>
    <row r="13" spans="1:15">
      <c r="A13" s="331">
        <v>107</v>
      </c>
      <c r="B13" s="64" t="s">
        <v>7</v>
      </c>
      <c r="C13" s="109">
        <v>0.91177380224253901</v>
      </c>
      <c r="D13" s="109">
        <v>0.92149312775158299</v>
      </c>
      <c r="E13" s="109">
        <v>0.93121245326062996</v>
      </c>
      <c r="F13" s="109">
        <v>0.94093177876967404</v>
      </c>
      <c r="G13" s="109">
        <v>0.95065110427871802</v>
      </c>
      <c r="H13" s="190">
        <v>0.96037042978776299</v>
      </c>
      <c r="I13" s="185">
        <v>0.97008975529680896</v>
      </c>
      <c r="J13" s="185">
        <v>0.97980908080585405</v>
      </c>
      <c r="K13" s="185">
        <v>0.98952840631489802</v>
      </c>
      <c r="L13" s="185">
        <v>0.999247731823942</v>
      </c>
      <c r="M13" s="198">
        <v>1</v>
      </c>
      <c r="N13" s="195">
        <v>1</v>
      </c>
      <c r="O13" s="85">
        <v>1</v>
      </c>
    </row>
    <row r="14" spans="1:15">
      <c r="A14" s="331">
        <v>108</v>
      </c>
      <c r="B14" s="64" t="s">
        <v>8</v>
      </c>
      <c r="C14" s="109">
        <v>0.89966862994496299</v>
      </c>
      <c r="D14" s="109">
        <v>0.90378177790347003</v>
      </c>
      <c r="E14" s="109">
        <v>0.90789492586197695</v>
      </c>
      <c r="F14" s="109">
        <v>0.91200807382048399</v>
      </c>
      <c r="G14" s="109">
        <v>0.91612122177899002</v>
      </c>
      <c r="H14" s="190">
        <v>0.92023436973749795</v>
      </c>
      <c r="I14" s="185">
        <v>0.92434751769600498</v>
      </c>
      <c r="J14" s="185">
        <v>0.92846066565451202</v>
      </c>
      <c r="K14" s="185">
        <v>0.93257381361301805</v>
      </c>
      <c r="L14" s="185">
        <v>0.93668696157152598</v>
      </c>
      <c r="M14" s="198">
        <v>0.94080010953003301</v>
      </c>
      <c r="N14" s="195">
        <v>0.94491325748854005</v>
      </c>
      <c r="O14" s="85">
        <v>0.94902640544704597</v>
      </c>
    </row>
    <row r="15" spans="1:15">
      <c r="A15" s="331">
        <v>109</v>
      </c>
      <c r="B15" s="64" t="s">
        <v>9</v>
      </c>
      <c r="C15" s="109">
        <v>0.90938491156777401</v>
      </c>
      <c r="D15" s="109">
        <v>0.91795307055450004</v>
      </c>
      <c r="E15" s="109">
        <v>0.92652122954122595</v>
      </c>
      <c r="F15" s="109">
        <v>0.93508938852795198</v>
      </c>
      <c r="G15" s="109">
        <v>0.94365754751467801</v>
      </c>
      <c r="H15" s="190">
        <v>0.95222570650140104</v>
      </c>
      <c r="I15" s="185">
        <v>0.96079386548812695</v>
      </c>
      <c r="J15" s="185">
        <v>0.96936202447485298</v>
      </c>
      <c r="K15" s="185">
        <v>0.97793018346157901</v>
      </c>
      <c r="L15" s="185">
        <v>0.98649834244830403</v>
      </c>
      <c r="M15" s="198">
        <v>0.99506650143502795</v>
      </c>
      <c r="N15" s="195">
        <v>1</v>
      </c>
      <c r="O15" s="85">
        <v>1</v>
      </c>
    </row>
    <row r="16" spans="1:15">
      <c r="A16" s="331">
        <v>110</v>
      </c>
      <c r="B16" s="64" t="s">
        <v>10</v>
      </c>
      <c r="C16" s="109">
        <v>0.86470424202532703</v>
      </c>
      <c r="D16" s="109">
        <v>0.87116623853410102</v>
      </c>
      <c r="E16" s="109">
        <v>0.87762823504287601</v>
      </c>
      <c r="F16" s="109">
        <v>0.88409023155165101</v>
      </c>
      <c r="G16" s="109">
        <v>0.890552228060425</v>
      </c>
      <c r="H16" s="190">
        <v>0.89701422456919799</v>
      </c>
      <c r="I16" s="185">
        <v>0.90347622107797299</v>
      </c>
      <c r="J16" s="185">
        <v>0.90993821758674698</v>
      </c>
      <c r="K16" s="185">
        <v>0.91640021409552197</v>
      </c>
      <c r="L16" s="185">
        <v>0.92286221060429696</v>
      </c>
      <c r="M16" s="198">
        <v>0.92932420711307095</v>
      </c>
      <c r="N16" s="195">
        <v>0.93578620362184595</v>
      </c>
      <c r="O16" s="85">
        <v>0.94224820013062105</v>
      </c>
    </row>
    <row r="17" spans="1:15">
      <c r="A17" s="331">
        <v>111</v>
      </c>
      <c r="B17" s="64" t="s">
        <v>11</v>
      </c>
      <c r="C17" s="109">
        <v>0.92758724296166795</v>
      </c>
      <c r="D17" s="109">
        <v>0.93600869867088898</v>
      </c>
      <c r="E17" s="109">
        <v>0.94443015438010802</v>
      </c>
      <c r="F17" s="109">
        <v>0.95285161008932895</v>
      </c>
      <c r="G17" s="109">
        <v>0.96127306579854999</v>
      </c>
      <c r="H17" s="190">
        <v>0.96969452150776803</v>
      </c>
      <c r="I17" s="185">
        <v>0.97811597721698895</v>
      </c>
      <c r="J17" s="185">
        <v>0.98653743292620999</v>
      </c>
      <c r="K17" s="185">
        <v>0.99495888863543103</v>
      </c>
      <c r="L17" s="185">
        <v>1</v>
      </c>
      <c r="M17" s="198">
        <v>1</v>
      </c>
      <c r="N17" s="195">
        <v>1</v>
      </c>
      <c r="O17" s="85">
        <v>1</v>
      </c>
    </row>
    <row r="18" spans="1:15">
      <c r="A18" s="331">
        <v>112</v>
      </c>
      <c r="B18" s="64" t="s">
        <v>12</v>
      </c>
      <c r="C18" s="109">
        <v>0.89265348866454197</v>
      </c>
      <c r="D18" s="109">
        <v>0.906704650207805</v>
      </c>
      <c r="E18" s="109">
        <v>0.92075581175106402</v>
      </c>
      <c r="F18" s="109">
        <v>0.93480697329432805</v>
      </c>
      <c r="G18" s="109">
        <v>0.94885813483759096</v>
      </c>
      <c r="H18" s="190">
        <v>0.96290929638085399</v>
      </c>
      <c r="I18" s="185">
        <v>0.97696045792411701</v>
      </c>
      <c r="J18" s="185">
        <v>0.99101161946737604</v>
      </c>
      <c r="K18" s="185">
        <v>1</v>
      </c>
      <c r="L18" s="185">
        <v>1</v>
      </c>
      <c r="M18" s="198">
        <v>1</v>
      </c>
      <c r="N18" s="195">
        <v>1</v>
      </c>
      <c r="O18" s="85">
        <v>1</v>
      </c>
    </row>
    <row r="19" spans="1:15">
      <c r="A19" s="331">
        <v>113</v>
      </c>
      <c r="B19" s="64" t="s">
        <v>13</v>
      </c>
      <c r="C19" s="109">
        <v>0.91646174437524797</v>
      </c>
      <c r="D19" s="109">
        <v>0.92118346492783598</v>
      </c>
      <c r="E19" s="109">
        <v>0.925905185480424</v>
      </c>
      <c r="F19" s="109">
        <v>0.93062690603301101</v>
      </c>
      <c r="G19" s="109">
        <v>0.93534862658560003</v>
      </c>
      <c r="H19" s="190">
        <v>0.94007034713818804</v>
      </c>
      <c r="I19" s="185">
        <v>0.94479206769077495</v>
      </c>
      <c r="J19" s="185">
        <v>0.94951378824336297</v>
      </c>
      <c r="K19" s="185">
        <v>0.95423550879595198</v>
      </c>
      <c r="L19" s="185">
        <v>0.95895722934854</v>
      </c>
      <c r="M19" s="198">
        <v>0.96367894990112701</v>
      </c>
      <c r="N19" s="195">
        <v>0.96840067045371503</v>
      </c>
      <c r="O19" s="85">
        <v>0.97312239100630404</v>
      </c>
    </row>
    <row r="20" spans="1:15">
      <c r="A20" s="331">
        <v>114</v>
      </c>
      <c r="B20" s="64" t="s">
        <v>14</v>
      </c>
      <c r="C20" s="109">
        <v>0.92795611890416996</v>
      </c>
      <c r="D20" s="109">
        <v>0.93310685080839295</v>
      </c>
      <c r="E20" s="109">
        <v>0.93825758271261805</v>
      </c>
      <c r="F20" s="109">
        <v>0.94340831461684305</v>
      </c>
      <c r="G20" s="109">
        <v>0.94855904652106804</v>
      </c>
      <c r="H20" s="190">
        <v>0.95370977842529103</v>
      </c>
      <c r="I20" s="185">
        <v>0.95886051032951602</v>
      </c>
      <c r="J20" s="185">
        <v>0.96401124223374102</v>
      </c>
      <c r="K20" s="185">
        <v>0.96916197413796701</v>
      </c>
      <c r="L20" s="185">
        <v>0.97431270604219</v>
      </c>
      <c r="M20" s="198">
        <v>0.97946343794641499</v>
      </c>
      <c r="N20" s="195">
        <v>0.98461416985063999</v>
      </c>
      <c r="O20" s="85">
        <v>0.98976490175486498</v>
      </c>
    </row>
    <row r="21" spans="1:15">
      <c r="A21" s="331">
        <v>115</v>
      </c>
      <c r="B21" s="64" t="s">
        <v>15</v>
      </c>
      <c r="C21" s="109">
        <v>0.937097259220523</v>
      </c>
      <c r="D21" s="109">
        <v>0.94038920665842096</v>
      </c>
      <c r="E21" s="109">
        <v>0.94368115409631903</v>
      </c>
      <c r="F21" s="109">
        <v>0.94697310153421599</v>
      </c>
      <c r="G21" s="109">
        <v>0.95026504897211495</v>
      </c>
      <c r="H21" s="190">
        <v>0.95355699641001301</v>
      </c>
      <c r="I21" s="185">
        <v>0.95684894384790997</v>
      </c>
      <c r="J21" s="185">
        <v>0.96014089128580804</v>
      </c>
      <c r="K21" s="185">
        <v>0.963432838723706</v>
      </c>
      <c r="L21" s="185">
        <v>0.96672478616160296</v>
      </c>
      <c r="M21" s="198">
        <v>0.97001673359950102</v>
      </c>
      <c r="N21" s="195">
        <v>0.97330868103739898</v>
      </c>
      <c r="O21" s="85">
        <v>0.97660062847529605</v>
      </c>
    </row>
    <row r="22" spans="1:15">
      <c r="A22" s="331">
        <v>116</v>
      </c>
      <c r="B22" s="64" t="s">
        <v>83</v>
      </c>
      <c r="C22" s="109">
        <v>0.85962996235351696</v>
      </c>
      <c r="D22" s="109">
        <v>0.87115194203871504</v>
      </c>
      <c r="E22" s="109">
        <v>0.88267392172391401</v>
      </c>
      <c r="F22" s="109">
        <v>0.89419590140911698</v>
      </c>
      <c r="G22" s="109">
        <v>0.90571788109431595</v>
      </c>
      <c r="H22" s="190">
        <v>0.91723986077951503</v>
      </c>
      <c r="I22" s="185">
        <v>0.92876184046471799</v>
      </c>
      <c r="J22" s="185">
        <v>0.94028382014991696</v>
      </c>
      <c r="K22" s="185">
        <v>0.95180579983511604</v>
      </c>
      <c r="L22" s="185">
        <v>0.96332777952031901</v>
      </c>
      <c r="M22" s="198">
        <v>0.97484975920551797</v>
      </c>
      <c r="N22" s="195">
        <v>0.98637173889071705</v>
      </c>
      <c r="O22" s="85">
        <v>0.99789371857592002</v>
      </c>
    </row>
    <row r="23" spans="1:15">
      <c r="A23" s="331">
        <v>117</v>
      </c>
      <c r="B23" s="64" t="s">
        <v>17</v>
      </c>
      <c r="C23" s="109">
        <v>0.85937997216623996</v>
      </c>
      <c r="D23" s="109">
        <v>0.87101070328216001</v>
      </c>
      <c r="E23" s="109">
        <v>0.88264143439807996</v>
      </c>
      <c r="F23" s="109">
        <v>0.89427216551400102</v>
      </c>
      <c r="G23" s="109">
        <v>0.90590289662992496</v>
      </c>
      <c r="H23" s="190">
        <v>0.91753362774584502</v>
      </c>
      <c r="I23" s="185">
        <v>0.92916435886176596</v>
      </c>
      <c r="J23" s="185">
        <v>0.94079508997768602</v>
      </c>
      <c r="K23" s="185">
        <v>0.95242582109360596</v>
      </c>
      <c r="L23" s="185">
        <v>0.96405655220952602</v>
      </c>
      <c r="M23" s="198">
        <v>0.97568728332545096</v>
      </c>
      <c r="N23" s="195">
        <v>0.98731801444137102</v>
      </c>
      <c r="O23" s="85">
        <v>0.99894874555729096</v>
      </c>
    </row>
    <row r="24" spans="1:15">
      <c r="A24" s="331">
        <v>118</v>
      </c>
      <c r="B24" s="64" t="s">
        <v>18</v>
      </c>
      <c r="C24" s="109">
        <v>0.90058302673373403</v>
      </c>
      <c r="D24" s="109">
        <v>0.905524822420679</v>
      </c>
      <c r="E24" s="109">
        <v>0.91046661810762397</v>
      </c>
      <c r="F24" s="109">
        <v>0.91540841379456905</v>
      </c>
      <c r="G24" s="109">
        <v>0.92035020948151403</v>
      </c>
      <c r="H24" s="190">
        <v>0.925292005168462</v>
      </c>
      <c r="I24" s="185">
        <v>0.93023380085540697</v>
      </c>
      <c r="J24" s="185">
        <v>0.93517559654235205</v>
      </c>
      <c r="K24" s="185">
        <v>0.94011739222929702</v>
      </c>
      <c r="L24" s="185">
        <v>0.94505918791624199</v>
      </c>
      <c r="M24" s="198">
        <v>0.95000098360318697</v>
      </c>
      <c r="N24" s="195">
        <v>0.95494277929013205</v>
      </c>
      <c r="O24" s="85">
        <v>0.95988457497707702</v>
      </c>
    </row>
    <row r="25" spans="1:15">
      <c r="A25" s="331">
        <v>119</v>
      </c>
      <c r="B25" s="64" t="s">
        <v>19</v>
      </c>
      <c r="C25" s="109">
        <v>0.84867878126980301</v>
      </c>
      <c r="D25" s="109">
        <v>0.85965991491064198</v>
      </c>
      <c r="E25" s="109">
        <v>0.87064104855148505</v>
      </c>
      <c r="F25" s="109">
        <v>0.88162218219232402</v>
      </c>
      <c r="G25" s="109">
        <v>0.89260331583316299</v>
      </c>
      <c r="H25" s="190">
        <v>0.90358444947400596</v>
      </c>
      <c r="I25" s="185">
        <v>0.91456558311484504</v>
      </c>
      <c r="J25" s="185">
        <v>0.925546716755688</v>
      </c>
      <c r="K25" s="185">
        <v>0.93652785039652697</v>
      </c>
      <c r="L25" s="185">
        <v>0.94750898403736505</v>
      </c>
      <c r="M25" s="198">
        <v>0.95849011767820902</v>
      </c>
      <c r="N25" s="195">
        <v>0.96947125131904699</v>
      </c>
      <c r="O25" s="85">
        <v>0.98045238495988596</v>
      </c>
    </row>
    <row r="26" spans="1:15">
      <c r="A26" s="331">
        <v>120</v>
      </c>
      <c r="B26" s="64" t="s">
        <v>235</v>
      </c>
      <c r="C26" s="109">
        <v>0.81839386102265399</v>
      </c>
      <c r="D26" s="109">
        <v>0.83088464045399502</v>
      </c>
      <c r="E26" s="109">
        <v>0.84337541988534104</v>
      </c>
      <c r="F26" s="109">
        <v>0.85586619931668695</v>
      </c>
      <c r="G26" s="109">
        <v>0.86835697874802897</v>
      </c>
      <c r="H26" s="190">
        <v>0.880847758179374</v>
      </c>
      <c r="I26" s="185">
        <v>0.89333853761072002</v>
      </c>
      <c r="J26" s="185">
        <v>0.90582931704206604</v>
      </c>
      <c r="K26" s="185">
        <v>0.91832009647340695</v>
      </c>
      <c r="L26" s="185">
        <v>0.93081087590475298</v>
      </c>
      <c r="M26" s="198">
        <v>0.943301655336099</v>
      </c>
      <c r="N26" s="195">
        <v>0.95579243476744002</v>
      </c>
      <c r="O26" s="85">
        <v>0.96828321419878605</v>
      </c>
    </row>
    <row r="27" spans="1:15">
      <c r="A27" s="331">
        <v>201</v>
      </c>
      <c r="B27" s="64" t="s">
        <v>21</v>
      </c>
      <c r="C27" s="109">
        <v>0.88267059534452497</v>
      </c>
      <c r="D27" s="109">
        <v>0.89002730479680503</v>
      </c>
      <c r="E27" s="109">
        <v>0.89738401424908298</v>
      </c>
      <c r="F27" s="109">
        <v>0.90474072370136105</v>
      </c>
      <c r="G27" s="109">
        <v>0.912097433153642</v>
      </c>
      <c r="H27" s="190">
        <v>0.91945414260591996</v>
      </c>
      <c r="I27" s="185">
        <v>0.92681085205820002</v>
      </c>
      <c r="J27" s="185">
        <v>0.93416756151047897</v>
      </c>
      <c r="K27" s="185">
        <v>0.94152427096275704</v>
      </c>
      <c r="L27" s="185">
        <v>0.94888098041503699</v>
      </c>
      <c r="M27" s="198">
        <v>0.95623768986731605</v>
      </c>
      <c r="N27" s="195">
        <v>0.96359439931959401</v>
      </c>
      <c r="O27" s="85">
        <v>0.97095110877187396</v>
      </c>
    </row>
    <row r="28" spans="1:15">
      <c r="A28" s="331">
        <v>202</v>
      </c>
      <c r="B28" s="64" t="s">
        <v>22</v>
      </c>
      <c r="C28" s="109">
        <v>0.89108906724166603</v>
      </c>
      <c r="D28" s="109">
        <v>0.90110673808807995</v>
      </c>
      <c r="E28" s="109">
        <v>0.91112440893448998</v>
      </c>
      <c r="F28" s="109">
        <v>0.92114207978090501</v>
      </c>
      <c r="G28" s="109">
        <v>0.93115975062731504</v>
      </c>
      <c r="H28" s="190">
        <v>0.94117742147372896</v>
      </c>
      <c r="I28" s="185">
        <v>0.95119509232013899</v>
      </c>
      <c r="J28" s="185">
        <v>0.96121276316655402</v>
      </c>
      <c r="K28" s="185">
        <v>0.97123043401296805</v>
      </c>
      <c r="L28" s="185">
        <v>0.98124810485937897</v>
      </c>
      <c r="M28" s="198">
        <v>0.991265775705793</v>
      </c>
      <c r="N28" s="195">
        <v>1</v>
      </c>
      <c r="O28" s="85">
        <v>1</v>
      </c>
    </row>
    <row r="29" spans="1:15">
      <c r="A29" s="331">
        <v>203</v>
      </c>
      <c r="B29" s="64" t="s">
        <v>23</v>
      </c>
      <c r="C29" s="109">
        <v>0.88833126628477599</v>
      </c>
      <c r="D29" s="109">
        <v>0.89843603457056898</v>
      </c>
      <c r="E29" s="109">
        <v>0.90854080285636196</v>
      </c>
      <c r="F29" s="109">
        <v>0.91864557114215495</v>
      </c>
      <c r="G29" s="109">
        <v>0.92875033942794705</v>
      </c>
      <c r="H29" s="190">
        <v>0.93885510771374503</v>
      </c>
      <c r="I29" s="185">
        <v>0.94895987599953802</v>
      </c>
      <c r="J29" s="185">
        <v>0.959064644285331</v>
      </c>
      <c r="K29" s="185">
        <v>0.96916941257112399</v>
      </c>
      <c r="L29" s="185">
        <v>0.97927418085691698</v>
      </c>
      <c r="M29" s="198">
        <v>0.98937894914271396</v>
      </c>
      <c r="N29" s="195">
        <v>0.99948371742850695</v>
      </c>
      <c r="O29" s="85">
        <v>1</v>
      </c>
    </row>
    <row r="30" spans="1:15">
      <c r="A30" s="331">
        <v>204</v>
      </c>
      <c r="B30" s="64" t="s">
        <v>24</v>
      </c>
      <c r="C30" s="109">
        <v>0.84006031391855296</v>
      </c>
      <c r="D30" s="109">
        <v>0.84853797445076096</v>
      </c>
      <c r="E30" s="109">
        <v>0.85701563498297095</v>
      </c>
      <c r="F30" s="109">
        <v>0.86549329551517795</v>
      </c>
      <c r="G30" s="109">
        <v>0.87397095604738795</v>
      </c>
      <c r="H30" s="190">
        <v>0.88244861657959595</v>
      </c>
      <c r="I30" s="185">
        <v>0.89092627711180605</v>
      </c>
      <c r="J30" s="185">
        <v>0.89940393764401305</v>
      </c>
      <c r="K30" s="185">
        <v>0.90788159817622305</v>
      </c>
      <c r="L30" s="185">
        <v>0.91635925870843105</v>
      </c>
      <c r="M30" s="198">
        <v>0.92483691924064104</v>
      </c>
      <c r="N30" s="195">
        <v>0.93331457977284804</v>
      </c>
      <c r="O30" s="85">
        <v>0.94179224030505804</v>
      </c>
    </row>
    <row r="31" spans="1:15">
      <c r="A31" s="331">
        <v>205</v>
      </c>
      <c r="B31" s="64" t="s">
        <v>25</v>
      </c>
      <c r="C31" s="109">
        <v>0.90612061870354599</v>
      </c>
      <c r="D31" s="109">
        <v>0.91633687647270601</v>
      </c>
      <c r="E31" s="109">
        <v>0.92655313424187002</v>
      </c>
      <c r="F31" s="109">
        <v>0.93676939201103404</v>
      </c>
      <c r="G31" s="109">
        <v>0.94698564978019795</v>
      </c>
      <c r="H31" s="190">
        <v>0.95720190754936296</v>
      </c>
      <c r="I31" s="185">
        <v>0.96741816531852698</v>
      </c>
      <c r="J31" s="185">
        <v>0.977634423087686</v>
      </c>
      <c r="K31" s="185">
        <v>0.98785068085685102</v>
      </c>
      <c r="L31" s="185">
        <v>0.99806693862601503</v>
      </c>
      <c r="M31" s="198">
        <v>1</v>
      </c>
      <c r="N31" s="195">
        <v>1</v>
      </c>
      <c r="O31" s="85">
        <v>1</v>
      </c>
    </row>
    <row r="32" spans="1:15">
      <c r="A32" s="331">
        <v>206</v>
      </c>
      <c r="B32" s="64" t="s">
        <v>26</v>
      </c>
      <c r="C32" s="109">
        <v>0.89669819877268797</v>
      </c>
      <c r="D32" s="109">
        <v>0.90695917740780096</v>
      </c>
      <c r="E32" s="109">
        <v>0.91722015604290996</v>
      </c>
      <c r="F32" s="109">
        <v>0.92748113467802396</v>
      </c>
      <c r="G32" s="109">
        <v>0.93774211331313695</v>
      </c>
      <c r="H32" s="190">
        <v>0.94800309194824595</v>
      </c>
      <c r="I32" s="185">
        <v>0.95826407058335905</v>
      </c>
      <c r="J32" s="185">
        <v>0.96852504921846805</v>
      </c>
      <c r="K32" s="185">
        <v>0.97878602785358204</v>
      </c>
      <c r="L32" s="185">
        <v>0.98904700648869504</v>
      </c>
      <c r="M32" s="198">
        <v>0.99930798512380403</v>
      </c>
      <c r="N32" s="195">
        <v>1</v>
      </c>
      <c r="O32" s="85">
        <v>1</v>
      </c>
    </row>
    <row r="33" spans="1:15">
      <c r="A33" s="331">
        <v>207</v>
      </c>
      <c r="B33" s="64" t="s">
        <v>27</v>
      </c>
      <c r="C33" s="109">
        <v>0.91980106643794501</v>
      </c>
      <c r="D33" s="109">
        <v>0.92936006114282399</v>
      </c>
      <c r="E33" s="109">
        <v>0.93891905584770197</v>
      </c>
      <c r="F33" s="109">
        <v>0.94847805055258005</v>
      </c>
      <c r="G33" s="109">
        <v>0.95803704525745903</v>
      </c>
      <c r="H33" s="190">
        <v>0.96759603996233701</v>
      </c>
      <c r="I33" s="185">
        <v>0.97715503466721598</v>
      </c>
      <c r="J33" s="185">
        <v>0.98671402937209396</v>
      </c>
      <c r="K33" s="185">
        <v>0.99627302407697205</v>
      </c>
      <c r="L33" s="185">
        <v>1</v>
      </c>
      <c r="M33" s="198">
        <v>1</v>
      </c>
      <c r="N33" s="195">
        <v>1</v>
      </c>
      <c r="O33" s="85">
        <v>1</v>
      </c>
    </row>
    <row r="34" spans="1:15">
      <c r="A34" s="331">
        <v>208</v>
      </c>
      <c r="B34" s="64" t="s">
        <v>28</v>
      </c>
      <c r="C34" s="109">
        <v>0.87596399018409599</v>
      </c>
      <c r="D34" s="109">
        <v>0.88673019500140504</v>
      </c>
      <c r="E34" s="109">
        <v>0.89749639981871399</v>
      </c>
      <c r="F34" s="109">
        <v>0.90826260463602304</v>
      </c>
      <c r="G34" s="109">
        <v>0.91902880945333199</v>
      </c>
      <c r="H34" s="190">
        <v>0.92979501427064104</v>
      </c>
      <c r="I34" s="185">
        <v>0.94056121908794899</v>
      </c>
      <c r="J34" s="185">
        <v>0.95132742390525804</v>
      </c>
      <c r="K34" s="185">
        <v>0.96209362872256698</v>
      </c>
      <c r="L34" s="185">
        <v>0.97285983353987604</v>
      </c>
      <c r="M34" s="198">
        <v>0.98362603835718498</v>
      </c>
      <c r="N34" s="195">
        <v>0.99439224317449304</v>
      </c>
      <c r="O34" s="85">
        <v>1</v>
      </c>
    </row>
    <row r="35" spans="1:15">
      <c r="A35" s="331">
        <v>209</v>
      </c>
      <c r="B35" s="64" t="s">
        <v>29</v>
      </c>
      <c r="C35" s="109">
        <v>0.87772195367822503</v>
      </c>
      <c r="D35" s="109">
        <v>0.88724021331221603</v>
      </c>
      <c r="E35" s="109">
        <v>0.89675847294620803</v>
      </c>
      <c r="F35" s="109">
        <v>0.90627673258019903</v>
      </c>
      <c r="G35" s="109">
        <v>0.91579499221419003</v>
      </c>
      <c r="H35" s="190">
        <v>0.92531325184818203</v>
      </c>
      <c r="I35" s="185">
        <v>0.93483151148217303</v>
      </c>
      <c r="J35" s="185">
        <v>0.94434977111616403</v>
      </c>
      <c r="K35" s="185">
        <v>0.95386803075015603</v>
      </c>
      <c r="L35" s="185">
        <v>0.96338629038414703</v>
      </c>
      <c r="M35" s="198">
        <v>0.97290455001813803</v>
      </c>
      <c r="N35" s="195">
        <v>0.98242280965213002</v>
      </c>
      <c r="O35" s="85">
        <v>0.99194106928612102</v>
      </c>
    </row>
    <row r="36" spans="1:15">
      <c r="A36" s="331">
        <v>210</v>
      </c>
      <c r="B36" s="64" t="s">
        <v>30</v>
      </c>
      <c r="C36" s="109">
        <v>0.85130950399372296</v>
      </c>
      <c r="D36" s="109">
        <v>0.862722214244658</v>
      </c>
      <c r="E36" s="109">
        <v>0.87413492449559305</v>
      </c>
      <c r="F36" s="109">
        <v>0.88554763474652798</v>
      </c>
      <c r="G36" s="109">
        <v>0.89696034499746302</v>
      </c>
      <c r="H36" s="190">
        <v>0.90837305524839795</v>
      </c>
      <c r="I36" s="185">
        <v>0.919785765499333</v>
      </c>
      <c r="J36" s="185">
        <v>0.93119847575026804</v>
      </c>
      <c r="K36" s="185">
        <v>0.94261118600120297</v>
      </c>
      <c r="L36" s="185">
        <v>0.95402389625213702</v>
      </c>
      <c r="M36" s="198">
        <v>0.96543660650307195</v>
      </c>
      <c r="N36" s="195">
        <v>0.97684931675400699</v>
      </c>
      <c r="O36" s="85">
        <v>0.98826202700494203</v>
      </c>
    </row>
    <row r="37" spans="1:15">
      <c r="A37" s="331">
        <v>211</v>
      </c>
      <c r="B37" s="64" t="s">
        <v>31</v>
      </c>
      <c r="C37" s="109">
        <v>0.87191304691001803</v>
      </c>
      <c r="D37" s="109">
        <v>0.88107172527319899</v>
      </c>
      <c r="E37" s="109">
        <v>0.89023040363638095</v>
      </c>
      <c r="F37" s="109">
        <v>0.89938908199956202</v>
      </c>
      <c r="G37" s="109">
        <v>0.90854776036274199</v>
      </c>
      <c r="H37" s="190">
        <v>0.91770643872592506</v>
      </c>
      <c r="I37" s="185">
        <v>0.92686511708910502</v>
      </c>
      <c r="J37" s="185">
        <v>0.93602379545228598</v>
      </c>
      <c r="K37" s="185">
        <v>0.94518247381546805</v>
      </c>
      <c r="L37" s="185">
        <v>0.95434115217864901</v>
      </c>
      <c r="M37" s="198">
        <v>0.96349983054182997</v>
      </c>
      <c r="N37" s="195">
        <v>0.97265850890501204</v>
      </c>
      <c r="O37" s="85">
        <v>0.981817187268193</v>
      </c>
    </row>
    <row r="38" spans="1:15">
      <c r="A38" s="331">
        <v>212</v>
      </c>
      <c r="B38" s="64" t="s">
        <v>32</v>
      </c>
      <c r="C38" s="109">
        <v>0.86694390833296298</v>
      </c>
      <c r="D38" s="109">
        <v>0.87806319145461398</v>
      </c>
      <c r="E38" s="109">
        <v>0.88918247457625998</v>
      </c>
      <c r="F38" s="109">
        <v>0.90030175769791099</v>
      </c>
      <c r="G38" s="109">
        <v>0.91142104081956199</v>
      </c>
      <c r="H38" s="190">
        <v>0.922540323941208</v>
      </c>
      <c r="I38" s="185">
        <v>0.933659607062859</v>
      </c>
      <c r="J38" s="185">
        <v>0.944778890184505</v>
      </c>
      <c r="K38" s="185">
        <v>0.95589817330615601</v>
      </c>
      <c r="L38" s="185">
        <v>0.96701745642780301</v>
      </c>
      <c r="M38" s="198">
        <v>0.97813673954945302</v>
      </c>
      <c r="N38" s="195">
        <v>0.98925602267110002</v>
      </c>
      <c r="O38" s="85">
        <v>1</v>
      </c>
    </row>
    <row r="39" spans="1:15">
      <c r="A39" s="331">
        <v>213</v>
      </c>
      <c r="B39" s="64" t="s">
        <v>33</v>
      </c>
      <c r="C39" s="109">
        <v>0.85227630541959298</v>
      </c>
      <c r="D39" s="109">
        <v>0.86433539745726495</v>
      </c>
      <c r="E39" s="109">
        <v>0.87639448949494203</v>
      </c>
      <c r="F39" s="109">
        <v>0.888453581532618</v>
      </c>
      <c r="G39" s="109">
        <v>0.90051267357029496</v>
      </c>
      <c r="H39" s="190">
        <v>0.91257176560797104</v>
      </c>
      <c r="I39" s="185">
        <v>0.92463085764564301</v>
      </c>
      <c r="J39" s="185">
        <v>0.93668994968331898</v>
      </c>
      <c r="K39" s="185">
        <v>0.94874904172099594</v>
      </c>
      <c r="L39" s="185">
        <v>0.96080813375867202</v>
      </c>
      <c r="M39" s="198">
        <v>0.97286722579634799</v>
      </c>
      <c r="N39" s="195">
        <v>0.98492631783401996</v>
      </c>
      <c r="O39" s="85">
        <v>0.99698540987169704</v>
      </c>
    </row>
    <row r="40" spans="1:15">
      <c r="A40" s="331">
        <v>214</v>
      </c>
      <c r="B40" s="64" t="s">
        <v>34</v>
      </c>
      <c r="C40" s="109">
        <v>0.75721038193886903</v>
      </c>
      <c r="D40" s="109">
        <v>0.76527668134848503</v>
      </c>
      <c r="E40" s="109">
        <v>0.77334298075810304</v>
      </c>
      <c r="F40" s="109">
        <v>0.78140928016771904</v>
      </c>
      <c r="G40" s="109">
        <v>0.78947557957733705</v>
      </c>
      <c r="H40" s="190">
        <v>0.79754187898695195</v>
      </c>
      <c r="I40" s="185">
        <v>0.80560817839656995</v>
      </c>
      <c r="J40" s="185">
        <v>0.81367447780618596</v>
      </c>
      <c r="K40" s="185">
        <v>0.82174077721580197</v>
      </c>
      <c r="L40" s="185">
        <v>0.82980707662541997</v>
      </c>
      <c r="M40" s="198">
        <v>0.83787337603503498</v>
      </c>
      <c r="N40" s="195">
        <v>0.84593967544465298</v>
      </c>
      <c r="O40" s="85">
        <v>0.85400597485426899</v>
      </c>
    </row>
    <row r="41" spans="1:15">
      <c r="A41" s="331">
        <v>215</v>
      </c>
      <c r="B41" s="64" t="s">
        <v>35</v>
      </c>
      <c r="C41" s="109">
        <v>0.81266659947143705</v>
      </c>
      <c r="D41" s="109">
        <v>0.822843124845828</v>
      </c>
      <c r="E41" s="109">
        <v>0.83301965022021796</v>
      </c>
      <c r="F41" s="109">
        <v>0.84319617559460502</v>
      </c>
      <c r="G41" s="109">
        <v>0.85337270096899498</v>
      </c>
      <c r="H41" s="190">
        <v>0.86354922634338604</v>
      </c>
      <c r="I41" s="185">
        <v>0.873725751717776</v>
      </c>
      <c r="J41" s="185">
        <v>0.88390227709216296</v>
      </c>
      <c r="K41" s="185">
        <v>0.89407880246655302</v>
      </c>
      <c r="L41" s="185">
        <v>0.90425532784094398</v>
      </c>
      <c r="M41" s="198">
        <v>0.91443185321533005</v>
      </c>
      <c r="N41" s="195">
        <v>0.924608378589721</v>
      </c>
      <c r="O41" s="85">
        <v>0.93478490396411096</v>
      </c>
    </row>
    <row r="42" spans="1:15">
      <c r="A42" s="331">
        <v>216</v>
      </c>
      <c r="B42" s="64" t="s">
        <v>36</v>
      </c>
      <c r="C42" s="109" t="s">
        <v>349</v>
      </c>
      <c r="D42" s="109" t="s">
        <v>349</v>
      </c>
      <c r="E42" s="109" t="s">
        <v>349</v>
      </c>
      <c r="F42" s="109" t="s">
        <v>349</v>
      </c>
      <c r="G42" s="109" t="s">
        <v>349</v>
      </c>
      <c r="H42" s="109" t="s">
        <v>349</v>
      </c>
      <c r="I42" s="109" t="s">
        <v>349</v>
      </c>
      <c r="J42" s="109" t="s">
        <v>349</v>
      </c>
      <c r="K42" s="109" t="s">
        <v>349</v>
      </c>
      <c r="L42" s="185">
        <v>0.92174676267948197</v>
      </c>
      <c r="M42" s="198">
        <v>0.93421969194649601</v>
      </c>
      <c r="N42" s="195">
        <v>0.94669262121350595</v>
      </c>
      <c r="O42" s="85">
        <v>0.95916555048051999</v>
      </c>
    </row>
    <row r="43" spans="1:15">
      <c r="A43" s="331">
        <v>301</v>
      </c>
      <c r="B43" s="64" t="s">
        <v>37</v>
      </c>
      <c r="C43" s="109">
        <v>0.89806881322020105</v>
      </c>
      <c r="D43" s="109">
        <v>0.90588882157848205</v>
      </c>
      <c r="E43" s="109">
        <v>0.91370882993676505</v>
      </c>
      <c r="F43" s="109">
        <v>0.92152883829504595</v>
      </c>
      <c r="G43" s="109">
        <v>0.92934884665332695</v>
      </c>
      <c r="H43" s="190">
        <v>0.93716885501160796</v>
      </c>
      <c r="I43" s="185">
        <v>0.94498886336989196</v>
      </c>
      <c r="J43" s="185">
        <v>0.95280887172817297</v>
      </c>
      <c r="K43" s="185">
        <v>0.96062888008645397</v>
      </c>
      <c r="L43" s="185">
        <v>0.96844888844473498</v>
      </c>
      <c r="M43" s="198">
        <v>0.97626889680301798</v>
      </c>
      <c r="N43" s="195">
        <v>0.98408890516129899</v>
      </c>
      <c r="O43" s="85">
        <v>0.99190891351957999</v>
      </c>
    </row>
    <row r="44" spans="1:15">
      <c r="A44" s="331">
        <v>302</v>
      </c>
      <c r="B44" s="64" t="s">
        <v>38</v>
      </c>
      <c r="C44" s="109">
        <v>0.87603112848953202</v>
      </c>
      <c r="D44" s="109">
        <v>0.88673217170649499</v>
      </c>
      <c r="E44" s="109">
        <v>0.89743321492345796</v>
      </c>
      <c r="F44" s="109">
        <v>0.90813425814042104</v>
      </c>
      <c r="G44" s="109">
        <v>0.918835301357385</v>
      </c>
      <c r="H44" s="190">
        <v>0.92953634457434398</v>
      </c>
      <c r="I44" s="185">
        <v>0.94023738779130706</v>
      </c>
      <c r="J44" s="185">
        <v>0.95093843100827002</v>
      </c>
      <c r="K44" s="185">
        <v>0.96163947422523299</v>
      </c>
      <c r="L44" s="185">
        <v>0.97234051744219696</v>
      </c>
      <c r="M44" s="198">
        <v>0.98304156065915604</v>
      </c>
      <c r="N44" s="195">
        <v>0.99374260387611901</v>
      </c>
      <c r="O44" s="85">
        <v>1</v>
      </c>
    </row>
    <row r="45" spans="1:15">
      <c r="A45" s="331">
        <v>303</v>
      </c>
      <c r="B45" s="64" t="s">
        <v>39</v>
      </c>
      <c r="C45" s="109">
        <v>0.89803834885994704</v>
      </c>
      <c r="D45" s="109">
        <v>0.90613997886765696</v>
      </c>
      <c r="E45" s="109">
        <v>0.91424160887536698</v>
      </c>
      <c r="F45" s="109">
        <v>0.92234323888307601</v>
      </c>
      <c r="G45" s="109">
        <v>0.93044486889078604</v>
      </c>
      <c r="H45" s="190">
        <v>0.93854649889849595</v>
      </c>
      <c r="I45" s="185">
        <v>0.94664812890620598</v>
      </c>
      <c r="J45" s="185">
        <v>0.954749758913913</v>
      </c>
      <c r="K45" s="185">
        <v>0.96285138892162303</v>
      </c>
      <c r="L45" s="185">
        <v>0.97095301892933294</v>
      </c>
      <c r="M45" s="198">
        <v>0.97905464893704297</v>
      </c>
      <c r="N45" s="195">
        <v>0.987156278944752</v>
      </c>
      <c r="O45" s="85">
        <v>0.99525790895246202</v>
      </c>
    </row>
    <row r="46" spans="1:15">
      <c r="A46" s="331">
        <v>304</v>
      </c>
      <c r="B46" s="64" t="s">
        <v>40</v>
      </c>
      <c r="C46" s="109">
        <v>0.88402950605243502</v>
      </c>
      <c r="D46" s="109">
        <v>0.89571281500040001</v>
      </c>
      <c r="E46" s="109">
        <v>0.90739612394836999</v>
      </c>
      <c r="F46" s="109">
        <v>0.91907943289633998</v>
      </c>
      <c r="G46" s="109">
        <v>0.93076274184430596</v>
      </c>
      <c r="H46" s="190">
        <v>0.94244605079227595</v>
      </c>
      <c r="I46" s="185">
        <v>0.95412935974024604</v>
      </c>
      <c r="J46" s="185">
        <v>0.96581266868821103</v>
      </c>
      <c r="K46" s="185">
        <v>0.97749597763618101</v>
      </c>
      <c r="L46" s="185">
        <v>0.989179286584151</v>
      </c>
      <c r="M46" s="198">
        <v>1</v>
      </c>
      <c r="N46" s="195">
        <v>1</v>
      </c>
      <c r="O46" s="85">
        <v>1</v>
      </c>
    </row>
    <row r="47" spans="1:15">
      <c r="A47" s="331">
        <v>305</v>
      </c>
      <c r="B47" s="64" t="s">
        <v>41</v>
      </c>
      <c r="C47" s="109">
        <v>0.87250941440617302</v>
      </c>
      <c r="D47" s="109">
        <v>0.88402483524305397</v>
      </c>
      <c r="E47" s="109">
        <v>0.89554025607993004</v>
      </c>
      <c r="F47" s="109">
        <v>0.90705567691681099</v>
      </c>
      <c r="G47" s="109">
        <v>0.91857109775369195</v>
      </c>
      <c r="H47" s="190">
        <v>0.93008651859057301</v>
      </c>
      <c r="I47" s="185">
        <v>0.94160193942744896</v>
      </c>
      <c r="J47" s="185">
        <v>0.95311736026433003</v>
      </c>
      <c r="K47" s="185">
        <v>0.96463278110121098</v>
      </c>
      <c r="L47" s="185">
        <v>0.97614820193809204</v>
      </c>
      <c r="M47" s="198">
        <v>0.987663622774969</v>
      </c>
      <c r="N47" s="195">
        <v>0.99917904361184995</v>
      </c>
      <c r="O47" s="85">
        <v>1</v>
      </c>
    </row>
    <row r="48" spans="1:15">
      <c r="A48" s="331">
        <v>306</v>
      </c>
      <c r="B48" s="64" t="s">
        <v>42</v>
      </c>
      <c r="C48" s="109">
        <v>0.838943196143628</v>
      </c>
      <c r="D48" s="109">
        <v>0.850960407400285</v>
      </c>
      <c r="E48" s="109">
        <v>0.862977618656942</v>
      </c>
      <c r="F48" s="109">
        <v>0.874994829913598</v>
      </c>
      <c r="G48" s="109">
        <v>0.887012041170259</v>
      </c>
      <c r="H48" s="190">
        <v>0.899029252426916</v>
      </c>
      <c r="I48" s="185">
        <v>0.91104646368357201</v>
      </c>
      <c r="J48" s="185">
        <v>0.923063674940234</v>
      </c>
      <c r="K48" s="185">
        <v>0.93508088619689</v>
      </c>
      <c r="L48" s="185">
        <v>0.94709809745354701</v>
      </c>
      <c r="M48" s="198">
        <v>0.95911530871020301</v>
      </c>
      <c r="N48" s="195">
        <v>0.97113251996686401</v>
      </c>
      <c r="O48" s="85">
        <v>0.98314973122352101</v>
      </c>
    </row>
    <row r="49" spans="1:15">
      <c r="A49" s="331">
        <v>307</v>
      </c>
      <c r="B49" s="64" t="s">
        <v>43</v>
      </c>
      <c r="C49" s="109">
        <v>0.885802502151121</v>
      </c>
      <c r="D49" s="109">
        <v>0.895565278689752</v>
      </c>
      <c r="E49" s="109">
        <v>0.905328055228383</v>
      </c>
      <c r="F49" s="109">
        <v>0.915090831767014</v>
      </c>
      <c r="G49" s="109">
        <v>0.924853608305645</v>
      </c>
      <c r="H49" s="190">
        <v>0.934616384844276</v>
      </c>
      <c r="I49" s="185">
        <v>0.944379161382909</v>
      </c>
      <c r="J49" s="185">
        <v>0.95414193792154001</v>
      </c>
      <c r="K49" s="185">
        <v>0.96390471446017001</v>
      </c>
      <c r="L49" s="185">
        <v>0.97366749099879901</v>
      </c>
      <c r="M49" s="198">
        <v>0.98343026753743201</v>
      </c>
      <c r="N49" s="195">
        <v>0.99319304407606102</v>
      </c>
      <c r="O49" s="85">
        <v>1</v>
      </c>
    </row>
    <row r="50" spans="1:15">
      <c r="A50" s="331">
        <v>308</v>
      </c>
      <c r="B50" s="64" t="s">
        <v>44</v>
      </c>
      <c r="C50" s="109">
        <v>0.88839698614433604</v>
      </c>
      <c r="D50" s="109">
        <v>0.89914872296055104</v>
      </c>
      <c r="E50" s="109">
        <v>0.90990045977676703</v>
      </c>
      <c r="F50" s="109">
        <v>0.92065219659297803</v>
      </c>
      <c r="G50" s="109">
        <v>0.93140393340919403</v>
      </c>
      <c r="H50" s="190">
        <v>0.94215567022540903</v>
      </c>
      <c r="I50" s="185">
        <v>0.95290740704162002</v>
      </c>
      <c r="J50" s="185">
        <v>0.96365914385783602</v>
      </c>
      <c r="K50" s="185">
        <v>0.97441088067404702</v>
      </c>
      <c r="L50" s="185">
        <v>0.98516261749026302</v>
      </c>
      <c r="M50" s="198">
        <v>0.99591435430647801</v>
      </c>
      <c r="N50" s="195">
        <v>1</v>
      </c>
      <c r="O50" s="85">
        <v>1</v>
      </c>
    </row>
    <row r="51" spans="1:15">
      <c r="A51" s="331">
        <v>401</v>
      </c>
      <c r="B51" s="64" t="s">
        <v>45</v>
      </c>
      <c r="C51" s="109">
        <v>0.90900135849768005</v>
      </c>
      <c r="D51" s="109">
        <v>0.91264600723520894</v>
      </c>
      <c r="E51" s="109">
        <v>0.91629065597273696</v>
      </c>
      <c r="F51" s="109">
        <v>0.91993530471026497</v>
      </c>
      <c r="G51" s="109">
        <v>0.92357995344779298</v>
      </c>
      <c r="H51" s="190">
        <v>0.92722460218532099</v>
      </c>
      <c r="I51" s="185">
        <v>0.930869250922849</v>
      </c>
      <c r="J51" s="185">
        <v>0.93451389966037701</v>
      </c>
      <c r="K51" s="185">
        <v>0.93815854839790502</v>
      </c>
      <c r="L51" s="185">
        <v>0.94180319713543403</v>
      </c>
      <c r="M51" s="198">
        <v>0.94544784587296105</v>
      </c>
      <c r="N51" s="195">
        <v>0.94909249461048895</v>
      </c>
      <c r="O51" s="85">
        <v>0.95273714334801696</v>
      </c>
    </row>
    <row r="52" spans="1:15">
      <c r="A52" s="331">
        <v>402</v>
      </c>
      <c r="B52" s="64" t="s">
        <v>46</v>
      </c>
      <c r="C52" s="109">
        <v>0.89665293605163898</v>
      </c>
      <c r="D52" s="109">
        <v>0.90250921121597505</v>
      </c>
      <c r="E52" s="109">
        <v>0.908365486380312</v>
      </c>
      <c r="F52" s="109">
        <v>0.91422176154465196</v>
      </c>
      <c r="G52" s="109">
        <v>0.92007803670898802</v>
      </c>
      <c r="H52" s="190">
        <v>0.92593431187332498</v>
      </c>
      <c r="I52" s="185">
        <v>0.93179058703766204</v>
      </c>
      <c r="J52" s="185">
        <v>0.937646862201999</v>
      </c>
      <c r="K52" s="185">
        <v>0.94350313736633595</v>
      </c>
      <c r="L52" s="185">
        <v>0.94935941253067302</v>
      </c>
      <c r="M52" s="198">
        <v>0.95521568769500997</v>
      </c>
      <c r="N52" s="195">
        <v>0.96107196285934904</v>
      </c>
      <c r="O52" s="85">
        <v>0.96692823802368599</v>
      </c>
    </row>
    <row r="53" spans="1:15">
      <c r="A53" s="331">
        <v>403</v>
      </c>
      <c r="B53" s="64" t="s">
        <v>47</v>
      </c>
      <c r="C53" s="109">
        <v>0.92267532300780697</v>
      </c>
      <c r="D53" s="109">
        <v>0.92897995670293199</v>
      </c>
      <c r="E53" s="109">
        <v>0.935284590398059</v>
      </c>
      <c r="F53" s="109">
        <v>0.94158922409318502</v>
      </c>
      <c r="G53" s="109">
        <v>0.94789385778831203</v>
      </c>
      <c r="H53" s="190">
        <v>0.95419849148343805</v>
      </c>
      <c r="I53" s="185">
        <v>0.96050312517856296</v>
      </c>
      <c r="J53" s="185">
        <v>0.96680775887368997</v>
      </c>
      <c r="K53" s="185">
        <v>0.97311239256881599</v>
      </c>
      <c r="L53" s="185">
        <v>0.979417026263943</v>
      </c>
      <c r="M53" s="198">
        <v>0.98572165995906902</v>
      </c>
      <c r="N53" s="195">
        <v>0.99202629365419404</v>
      </c>
      <c r="O53" s="85">
        <v>0.99833092734932105</v>
      </c>
    </row>
    <row r="54" spans="1:15">
      <c r="A54" s="331">
        <v>404</v>
      </c>
      <c r="B54" s="64" t="s">
        <v>48</v>
      </c>
      <c r="C54" s="109">
        <v>0.910261024192076</v>
      </c>
      <c r="D54" s="109">
        <v>0.91888256501316901</v>
      </c>
      <c r="E54" s="109">
        <v>0.92750410583426202</v>
      </c>
      <c r="F54" s="109">
        <v>0.93612564665535403</v>
      </c>
      <c r="G54" s="109">
        <v>0.94474718747644704</v>
      </c>
      <c r="H54" s="190">
        <v>0.95336872829753805</v>
      </c>
      <c r="I54" s="185">
        <v>0.96199026911863095</v>
      </c>
      <c r="J54" s="185">
        <v>0.97061180993972396</v>
      </c>
      <c r="K54" s="185">
        <v>0.97923335076081697</v>
      </c>
      <c r="L54" s="185">
        <v>0.98785489158190898</v>
      </c>
      <c r="M54" s="198">
        <v>0.99647643240299999</v>
      </c>
      <c r="N54" s="195">
        <v>1</v>
      </c>
      <c r="O54" s="85">
        <v>1</v>
      </c>
    </row>
    <row r="55" spans="1:15">
      <c r="A55" s="331">
        <v>405</v>
      </c>
      <c r="B55" s="64" t="s">
        <v>49</v>
      </c>
      <c r="C55" s="109">
        <v>0.90950263243749196</v>
      </c>
      <c r="D55" s="109">
        <v>0.91560219670118304</v>
      </c>
      <c r="E55" s="109">
        <v>0.92170176096487499</v>
      </c>
      <c r="F55" s="109">
        <v>0.92780132522856595</v>
      </c>
      <c r="G55" s="109">
        <v>0.93390088949225802</v>
      </c>
      <c r="H55" s="190">
        <v>0.94000045375594898</v>
      </c>
      <c r="I55" s="185">
        <v>0.94610001801964005</v>
      </c>
      <c r="J55" s="185">
        <v>0.95219958228333201</v>
      </c>
      <c r="K55" s="185">
        <v>0.95829914654702297</v>
      </c>
      <c r="L55" s="185">
        <v>0.96439871081071504</v>
      </c>
      <c r="M55" s="198">
        <v>0.970498275074406</v>
      </c>
      <c r="N55" s="195">
        <v>0.97659783933809796</v>
      </c>
      <c r="O55" s="85">
        <v>0.98269740360178903</v>
      </c>
    </row>
    <row r="56" spans="1:15">
      <c r="A56" s="331">
        <v>406</v>
      </c>
      <c r="B56" s="64" t="s">
        <v>50</v>
      </c>
      <c r="C56" s="109">
        <v>0.91891743182827701</v>
      </c>
      <c r="D56" s="109">
        <v>0.92702170805281103</v>
      </c>
      <c r="E56" s="109">
        <v>0.93512598427734295</v>
      </c>
      <c r="F56" s="109">
        <v>0.94323026050187797</v>
      </c>
      <c r="G56" s="109">
        <v>0.95133453672641199</v>
      </c>
      <c r="H56" s="190">
        <v>0.95943881295094402</v>
      </c>
      <c r="I56" s="185">
        <v>0.96754308917547904</v>
      </c>
      <c r="J56" s="185">
        <v>0.97564736540001296</v>
      </c>
      <c r="K56" s="185">
        <v>0.98375164162454498</v>
      </c>
      <c r="L56" s="185">
        <v>0.99185591784908</v>
      </c>
      <c r="M56" s="198">
        <v>0.99996019407361403</v>
      </c>
      <c r="N56" s="195">
        <v>1</v>
      </c>
      <c r="O56" s="85">
        <v>1</v>
      </c>
    </row>
    <row r="57" spans="1:15">
      <c r="A57" s="331">
        <v>407</v>
      </c>
      <c r="B57" s="64" t="s">
        <v>51</v>
      </c>
      <c r="C57" s="109">
        <v>0.91736822670679496</v>
      </c>
      <c r="D57" s="109">
        <v>0.92467201166117396</v>
      </c>
      <c r="E57" s="109">
        <v>0.93197579661555296</v>
      </c>
      <c r="F57" s="109">
        <v>0.93927958156993197</v>
      </c>
      <c r="G57" s="109">
        <v>0.94658336652431196</v>
      </c>
      <c r="H57" s="190">
        <v>0.95388715147869096</v>
      </c>
      <c r="I57" s="185">
        <v>0.96119093643306996</v>
      </c>
      <c r="J57" s="185">
        <v>0.96849472138744896</v>
      </c>
      <c r="K57" s="185">
        <v>0.97579850634182796</v>
      </c>
      <c r="L57" s="185">
        <v>0.98310229129620796</v>
      </c>
      <c r="M57" s="198">
        <v>0.99040607625058896</v>
      </c>
      <c r="N57" s="195">
        <v>0.99770986120496796</v>
      </c>
      <c r="O57" s="85">
        <v>1</v>
      </c>
    </row>
    <row r="58" spans="1:15">
      <c r="A58" s="331">
        <v>408</v>
      </c>
      <c r="B58" s="64" t="s">
        <v>52</v>
      </c>
      <c r="C58" s="109">
        <v>0.91805759603315296</v>
      </c>
      <c r="D58" s="109">
        <v>0.92356329840130402</v>
      </c>
      <c r="E58" s="109">
        <v>0.92906900076945298</v>
      </c>
      <c r="F58" s="109">
        <v>0.93457470313760405</v>
      </c>
      <c r="G58" s="109">
        <v>0.940080405505752</v>
      </c>
      <c r="H58" s="190">
        <v>0.94558610787390296</v>
      </c>
      <c r="I58" s="185">
        <v>0.95109181024205203</v>
      </c>
      <c r="J58" s="185">
        <v>0.95659751261020298</v>
      </c>
      <c r="K58" s="185">
        <v>0.96210321497835205</v>
      </c>
      <c r="L58" s="185">
        <v>0.96760891734650201</v>
      </c>
      <c r="M58" s="198">
        <v>0.97311461971465096</v>
      </c>
      <c r="N58" s="195">
        <v>0.97862032208280003</v>
      </c>
      <c r="O58" s="85">
        <v>0.98412602445095099</v>
      </c>
    </row>
    <row r="59" spans="1:15">
      <c r="A59" s="331">
        <v>409</v>
      </c>
      <c r="B59" s="64" t="s">
        <v>53</v>
      </c>
      <c r="C59" s="109">
        <v>0.91456019833581703</v>
      </c>
      <c r="D59" s="109">
        <v>0.91971930456044604</v>
      </c>
      <c r="E59" s="109">
        <v>0.92487841078507504</v>
      </c>
      <c r="F59" s="109">
        <v>0.93003751700970405</v>
      </c>
      <c r="G59" s="109">
        <v>0.93519662323433494</v>
      </c>
      <c r="H59" s="190">
        <v>0.94035572945896395</v>
      </c>
      <c r="I59" s="185">
        <v>0.94551483568359296</v>
      </c>
      <c r="J59" s="185">
        <v>0.95067394190822196</v>
      </c>
      <c r="K59" s="185">
        <v>0.95583304813285097</v>
      </c>
      <c r="L59" s="185">
        <v>0.96099215435747998</v>
      </c>
      <c r="M59" s="198">
        <v>0.96615126058211098</v>
      </c>
      <c r="N59" s="195">
        <v>0.97131036680673999</v>
      </c>
      <c r="O59" s="85">
        <v>0.976469473031369</v>
      </c>
    </row>
    <row r="60" spans="1:15">
      <c r="A60" s="331">
        <v>410</v>
      </c>
      <c r="B60" s="64" t="s">
        <v>54</v>
      </c>
      <c r="C60" s="109">
        <v>0.82118077907007503</v>
      </c>
      <c r="D60" s="109">
        <v>0.83305474648933697</v>
      </c>
      <c r="E60" s="109">
        <v>0.84492871390860402</v>
      </c>
      <c r="F60" s="109">
        <v>0.85680268132787096</v>
      </c>
      <c r="G60" s="109">
        <v>0.86867664874713801</v>
      </c>
      <c r="H60" s="190">
        <v>0.88055061616640495</v>
      </c>
      <c r="I60" s="185">
        <v>0.892424583585672</v>
      </c>
      <c r="J60" s="185">
        <v>0.90429855100493906</v>
      </c>
      <c r="K60" s="185">
        <v>0.91617251842420599</v>
      </c>
      <c r="L60" s="185">
        <v>0.92804648584347205</v>
      </c>
      <c r="M60" s="198">
        <v>0.93992045326273899</v>
      </c>
      <c r="N60" s="195">
        <v>0.95179442068200604</v>
      </c>
      <c r="O60" s="85">
        <v>0.96366838810126898</v>
      </c>
    </row>
    <row r="61" spans="1:15">
      <c r="A61" s="331">
        <v>501</v>
      </c>
      <c r="B61" s="64" t="s">
        <v>55</v>
      </c>
      <c r="C61" s="109">
        <v>0.87383849194748098</v>
      </c>
      <c r="D61" s="109">
        <v>0.88032894066235501</v>
      </c>
      <c r="E61" s="109">
        <v>0.88681938937722904</v>
      </c>
      <c r="F61" s="109">
        <v>0.89330983809210396</v>
      </c>
      <c r="G61" s="109">
        <v>0.89980028680697599</v>
      </c>
      <c r="H61" s="190">
        <v>0.90629073552185002</v>
      </c>
      <c r="I61" s="185">
        <v>0.91278118423672405</v>
      </c>
      <c r="J61" s="185">
        <v>0.91927163295159797</v>
      </c>
      <c r="K61" s="185">
        <v>0.925762081666473</v>
      </c>
      <c r="L61" s="185">
        <v>0.93225253038134703</v>
      </c>
      <c r="M61" s="198">
        <v>0.93874297909622095</v>
      </c>
      <c r="N61" s="195">
        <v>0.94523342781109299</v>
      </c>
      <c r="O61" s="85">
        <v>0.95172387652596702</v>
      </c>
    </row>
    <row r="62" spans="1:15">
      <c r="A62" s="331">
        <v>502</v>
      </c>
      <c r="B62" s="64" t="s">
        <v>56</v>
      </c>
      <c r="C62" s="109">
        <v>0.87951314259834801</v>
      </c>
      <c r="D62" s="109">
        <v>0.88814304684037704</v>
      </c>
      <c r="E62" s="109">
        <v>0.89677295108240795</v>
      </c>
      <c r="F62" s="109">
        <v>0.90540285532443898</v>
      </c>
      <c r="G62" s="109">
        <v>0.91403275956647101</v>
      </c>
      <c r="H62" s="190">
        <v>0.92266266380850204</v>
      </c>
      <c r="I62" s="185">
        <v>0.93129256805053295</v>
      </c>
      <c r="J62" s="185">
        <v>0.93992247229256398</v>
      </c>
      <c r="K62" s="185">
        <v>0.94855237653459301</v>
      </c>
      <c r="L62" s="185">
        <v>0.95718228077662404</v>
      </c>
      <c r="M62" s="198">
        <v>0.96581218501865596</v>
      </c>
      <c r="N62" s="195">
        <v>0.97444208926068698</v>
      </c>
      <c r="O62" s="85">
        <v>0.98307199350271801</v>
      </c>
    </row>
    <row r="63" spans="1:15">
      <c r="A63" s="331">
        <v>503</v>
      </c>
      <c r="B63" s="64" t="s">
        <v>57</v>
      </c>
      <c r="C63" s="109">
        <v>0.85673009819191703</v>
      </c>
      <c r="D63" s="109">
        <v>0.86268486123968702</v>
      </c>
      <c r="E63" s="109">
        <v>0.868639624287456</v>
      </c>
      <c r="F63" s="109">
        <v>0.87459438733522499</v>
      </c>
      <c r="G63" s="109">
        <v>0.88054915038299397</v>
      </c>
      <c r="H63" s="190">
        <v>0.88650391343076296</v>
      </c>
      <c r="I63" s="185">
        <v>0.89245867647853305</v>
      </c>
      <c r="J63" s="185">
        <v>0.89841343952630004</v>
      </c>
      <c r="K63" s="185">
        <v>0.90436820257406902</v>
      </c>
      <c r="L63" s="185">
        <v>0.91032296562183801</v>
      </c>
      <c r="M63" s="198">
        <v>0.91627772866960699</v>
      </c>
      <c r="N63" s="195">
        <v>0.92223249171737598</v>
      </c>
      <c r="O63" s="85">
        <v>0.92818725476514596</v>
      </c>
    </row>
    <row r="64" spans="1:15">
      <c r="A64" s="331">
        <v>504</v>
      </c>
      <c r="B64" s="64" t="s">
        <v>58</v>
      </c>
      <c r="C64" s="109">
        <v>0.84867697622613902</v>
      </c>
      <c r="D64" s="109">
        <v>0.85882882318926601</v>
      </c>
      <c r="E64" s="109">
        <v>0.868980670152389</v>
      </c>
      <c r="F64" s="109">
        <v>0.87913251711551599</v>
      </c>
      <c r="G64" s="109">
        <v>0.88928436407864297</v>
      </c>
      <c r="H64" s="190">
        <v>0.89943621104176996</v>
      </c>
      <c r="I64" s="185">
        <v>0.90958805800489695</v>
      </c>
      <c r="J64" s="185">
        <v>0.91973990496801905</v>
      </c>
      <c r="K64" s="185">
        <v>0.92989175193114604</v>
      </c>
      <c r="L64" s="185">
        <v>0.94004359889427302</v>
      </c>
      <c r="M64" s="198">
        <v>0.95019544585740001</v>
      </c>
      <c r="N64" s="195">
        <v>0.960347292820527</v>
      </c>
      <c r="O64" s="85">
        <v>0.97049913978364999</v>
      </c>
    </row>
    <row r="65" spans="1:15">
      <c r="A65" s="331">
        <v>505</v>
      </c>
      <c r="B65" s="64" t="s">
        <v>84</v>
      </c>
      <c r="C65" s="109">
        <v>0.85984381133464705</v>
      </c>
      <c r="D65" s="109">
        <v>0.86760809982862697</v>
      </c>
      <c r="E65" s="109">
        <v>0.87537238832261</v>
      </c>
      <c r="F65" s="109">
        <v>0.88313667681659003</v>
      </c>
      <c r="G65" s="109">
        <v>0.89090096531056995</v>
      </c>
      <c r="H65" s="190">
        <v>0.89866525380454998</v>
      </c>
      <c r="I65" s="185">
        <v>0.90642954229853201</v>
      </c>
      <c r="J65" s="185">
        <v>0.91419383079251204</v>
      </c>
      <c r="K65" s="185">
        <v>0.92195811928649196</v>
      </c>
      <c r="L65" s="185">
        <v>0.92972240778047399</v>
      </c>
      <c r="M65" s="198">
        <v>0.93748669627445402</v>
      </c>
      <c r="N65" s="195">
        <v>0.94525098476843405</v>
      </c>
      <c r="O65" s="85">
        <v>0.95301527326241398</v>
      </c>
    </row>
    <row r="66" spans="1:15">
      <c r="A66" s="331">
        <v>506</v>
      </c>
      <c r="B66" s="64" t="s">
        <v>60</v>
      </c>
      <c r="C66" s="109">
        <v>0.88105139058479598</v>
      </c>
      <c r="D66" s="109">
        <v>0.891768420612847</v>
      </c>
      <c r="E66" s="109">
        <v>0.90248545064090302</v>
      </c>
      <c r="F66" s="109">
        <v>0.91320248066895504</v>
      </c>
      <c r="G66" s="109">
        <v>0.92391951069700695</v>
      </c>
      <c r="H66" s="190">
        <v>0.93463654072505797</v>
      </c>
      <c r="I66" s="185">
        <v>0.94535357075311399</v>
      </c>
      <c r="J66" s="185">
        <v>0.95607060078116601</v>
      </c>
      <c r="K66" s="185">
        <v>0.96678763080921704</v>
      </c>
      <c r="L66" s="185">
        <v>0.97750466083726895</v>
      </c>
      <c r="M66" s="198">
        <v>0.98822169086532496</v>
      </c>
      <c r="N66" s="195">
        <v>0.99893872089337699</v>
      </c>
      <c r="O66" s="85">
        <v>1</v>
      </c>
    </row>
    <row r="67" spans="1:15">
      <c r="A67" s="331">
        <v>507</v>
      </c>
      <c r="B67" s="64" t="s">
        <v>61</v>
      </c>
      <c r="C67" s="109">
        <v>0.86732075797377395</v>
      </c>
      <c r="D67" s="109">
        <v>0.87865344808069201</v>
      </c>
      <c r="E67" s="109">
        <v>0.88998613818760997</v>
      </c>
      <c r="F67" s="109">
        <v>0.90131882829452403</v>
      </c>
      <c r="G67" s="109">
        <v>0.91265151840144199</v>
      </c>
      <c r="H67" s="190">
        <v>0.92398420850835605</v>
      </c>
      <c r="I67" s="185">
        <v>0.93531689861527401</v>
      </c>
      <c r="J67" s="185">
        <v>0.94664958872219196</v>
      </c>
      <c r="K67" s="185">
        <v>0.95798227882910603</v>
      </c>
      <c r="L67" s="185">
        <v>0.96931496893602398</v>
      </c>
      <c r="M67" s="198">
        <v>0.98064765904294204</v>
      </c>
      <c r="N67" s="195">
        <v>0.991980349149856</v>
      </c>
      <c r="O67" s="85">
        <v>1</v>
      </c>
    </row>
    <row r="68" spans="1:15">
      <c r="A68" s="331">
        <v>508</v>
      </c>
      <c r="B68" s="64" t="s">
        <v>62</v>
      </c>
      <c r="C68" s="109">
        <v>0.90624884374040005</v>
      </c>
      <c r="D68" s="109">
        <v>0.91885940398935895</v>
      </c>
      <c r="E68" s="109">
        <v>0.93146996423832196</v>
      </c>
      <c r="F68" s="109">
        <v>0.94408052448728497</v>
      </c>
      <c r="G68" s="109">
        <v>0.95669108473624398</v>
      </c>
      <c r="H68" s="190">
        <v>0.96930164498520699</v>
      </c>
      <c r="I68" s="185">
        <v>0.98191220523417</v>
      </c>
      <c r="J68" s="185">
        <v>0.99452276548312901</v>
      </c>
      <c r="K68" s="185">
        <v>1</v>
      </c>
      <c r="L68" s="185">
        <v>1</v>
      </c>
      <c r="M68" s="198">
        <v>1</v>
      </c>
      <c r="N68" s="195">
        <v>1</v>
      </c>
      <c r="O68" s="85">
        <v>1</v>
      </c>
    </row>
    <row r="69" spans="1:15">
      <c r="A69" s="331">
        <v>509</v>
      </c>
      <c r="B69" s="64" t="s">
        <v>63</v>
      </c>
      <c r="C69" s="109">
        <v>0.862822196553234</v>
      </c>
      <c r="D69" s="109">
        <v>0.87577769621868096</v>
      </c>
      <c r="E69" s="109">
        <v>0.88873319588413302</v>
      </c>
      <c r="F69" s="109">
        <v>0.90168869554958497</v>
      </c>
      <c r="G69" s="109">
        <v>0.91464419521503304</v>
      </c>
      <c r="H69" s="190">
        <v>0.92759969488048499</v>
      </c>
      <c r="I69" s="185">
        <v>0.94055519454593695</v>
      </c>
      <c r="J69" s="185">
        <v>0.95351069421138401</v>
      </c>
      <c r="K69" s="185">
        <v>0.96646619387683597</v>
      </c>
      <c r="L69" s="185">
        <v>0.97942169354228803</v>
      </c>
      <c r="M69" s="198">
        <v>0.99237719320773998</v>
      </c>
      <c r="N69" s="195">
        <v>1</v>
      </c>
      <c r="O69" s="85">
        <v>1</v>
      </c>
    </row>
    <row r="70" spans="1:15">
      <c r="A70" s="331">
        <v>510</v>
      </c>
      <c r="B70" s="64" t="s">
        <v>64</v>
      </c>
      <c r="C70" s="109">
        <v>0.81577489760709299</v>
      </c>
      <c r="D70" s="109">
        <v>0.82494830745311598</v>
      </c>
      <c r="E70" s="109">
        <v>0.83412171729914197</v>
      </c>
      <c r="F70" s="109">
        <v>0.84329512714516497</v>
      </c>
      <c r="G70" s="109">
        <v>0.85246853699118896</v>
      </c>
      <c r="H70" s="190">
        <v>0.86164194683721396</v>
      </c>
      <c r="I70" s="185">
        <v>0.87081535668323795</v>
      </c>
      <c r="J70" s="185">
        <v>0.87998876652926195</v>
      </c>
      <c r="K70" s="185">
        <v>0.88916217637528705</v>
      </c>
      <c r="L70" s="185">
        <v>0.89833558622131104</v>
      </c>
      <c r="M70" s="198">
        <v>0.90750899606733404</v>
      </c>
      <c r="N70" s="195">
        <v>0.91668240591336003</v>
      </c>
      <c r="O70" s="85">
        <v>0.92585581575938303</v>
      </c>
    </row>
    <row r="71" spans="1:15">
      <c r="A71" s="331">
        <v>511</v>
      </c>
      <c r="B71" s="64" t="s">
        <v>65</v>
      </c>
      <c r="C71" s="109">
        <v>0.87177355554459501</v>
      </c>
      <c r="D71" s="109">
        <v>0.88395356140488501</v>
      </c>
      <c r="E71" s="109">
        <v>0.89613356726517601</v>
      </c>
      <c r="F71" s="109">
        <v>0.90831357312546601</v>
      </c>
      <c r="G71" s="109">
        <v>0.92049357898575701</v>
      </c>
      <c r="H71" s="190">
        <v>0.93267358484604301</v>
      </c>
      <c r="I71" s="185">
        <v>0.94485359070633401</v>
      </c>
      <c r="J71" s="185">
        <v>0.95703359656662401</v>
      </c>
      <c r="K71" s="185">
        <v>0.96921360242691501</v>
      </c>
      <c r="L71" s="185">
        <v>0.98139360828720501</v>
      </c>
      <c r="M71" s="198">
        <v>0.99357361414749601</v>
      </c>
      <c r="N71" s="195">
        <v>1</v>
      </c>
      <c r="O71" s="85">
        <v>1</v>
      </c>
    </row>
    <row r="72" spans="1:15">
      <c r="A72" s="331">
        <v>601</v>
      </c>
      <c r="B72" s="64" t="s">
        <v>66</v>
      </c>
      <c r="C72" s="109">
        <v>0.87132560505218504</v>
      </c>
      <c r="D72" s="109">
        <v>0.87978658057736803</v>
      </c>
      <c r="E72" s="109">
        <v>0.88824755610254902</v>
      </c>
      <c r="F72" s="109">
        <v>0.89670853162773001</v>
      </c>
      <c r="G72" s="109">
        <v>0.905169507152911</v>
      </c>
      <c r="H72" s="190">
        <v>0.91363048267809199</v>
      </c>
      <c r="I72" s="185">
        <v>0.92209145820327199</v>
      </c>
      <c r="J72" s="185">
        <v>0.93055243372845298</v>
      </c>
      <c r="K72" s="185">
        <v>0.93901340925363397</v>
      </c>
      <c r="L72" s="185">
        <v>0.94747438477881496</v>
      </c>
      <c r="M72" s="198">
        <v>0.95593536030399795</v>
      </c>
      <c r="N72" s="195">
        <v>0.96439633582917805</v>
      </c>
      <c r="O72" s="85">
        <v>0.97285731135435904</v>
      </c>
    </row>
    <row r="73" spans="1:15">
      <c r="A73" s="331">
        <v>602</v>
      </c>
      <c r="B73" s="64" t="s">
        <v>67</v>
      </c>
      <c r="C73" s="109">
        <v>0.88935670380896503</v>
      </c>
      <c r="D73" s="109">
        <v>0.89721420435946098</v>
      </c>
      <c r="E73" s="109">
        <v>0.90507170490995603</v>
      </c>
      <c r="F73" s="109">
        <v>0.91292920546045198</v>
      </c>
      <c r="G73" s="109">
        <v>0.92078670601095003</v>
      </c>
      <c r="H73" s="190">
        <v>0.92864420656144597</v>
      </c>
      <c r="I73" s="185">
        <v>0.93650170711194203</v>
      </c>
      <c r="J73" s="185">
        <v>0.94435920766243997</v>
      </c>
      <c r="K73" s="185">
        <v>0.95221670821293503</v>
      </c>
      <c r="L73" s="185">
        <v>0.96007420876343097</v>
      </c>
      <c r="M73" s="198">
        <v>0.96793170931392902</v>
      </c>
      <c r="N73" s="195">
        <v>0.97578920986442497</v>
      </c>
      <c r="O73" s="85">
        <v>0.98364671041492102</v>
      </c>
    </row>
    <row r="74" spans="1:15">
      <c r="A74" s="331">
        <v>603</v>
      </c>
      <c r="B74" s="64" t="s">
        <v>68</v>
      </c>
      <c r="C74" s="109">
        <v>0.80042746784100105</v>
      </c>
      <c r="D74" s="109">
        <v>0.81234567232700405</v>
      </c>
      <c r="E74" s="109">
        <v>0.82426387681300595</v>
      </c>
      <c r="F74" s="109">
        <v>0.83618208129900895</v>
      </c>
      <c r="G74" s="109">
        <v>0.84810028578501195</v>
      </c>
      <c r="H74" s="190">
        <v>0.86001849027101496</v>
      </c>
      <c r="I74" s="185">
        <v>0.87193669475701696</v>
      </c>
      <c r="J74" s="185">
        <v>0.88385489924301996</v>
      </c>
      <c r="K74" s="185">
        <v>0.89577310372902297</v>
      </c>
      <c r="L74" s="185">
        <v>0.90769130821502597</v>
      </c>
      <c r="M74" s="198">
        <v>0.91960951270102798</v>
      </c>
      <c r="N74" s="195">
        <v>0.93152771718703098</v>
      </c>
      <c r="O74" s="85">
        <v>0.94344592167303398</v>
      </c>
    </row>
    <row r="75" spans="1:15">
      <c r="A75" s="331">
        <v>604</v>
      </c>
      <c r="B75" s="64" t="s">
        <v>69</v>
      </c>
      <c r="C75" s="109">
        <v>0.88796618858217302</v>
      </c>
      <c r="D75" s="109">
        <v>0.89800431917551604</v>
      </c>
      <c r="E75" s="109">
        <v>0.90804244976885495</v>
      </c>
      <c r="F75" s="109">
        <v>0.91808058036219697</v>
      </c>
      <c r="G75" s="109">
        <v>0.928118710955536</v>
      </c>
      <c r="H75" s="190">
        <v>0.93815684154887402</v>
      </c>
      <c r="I75" s="185">
        <v>0.94819497214221704</v>
      </c>
      <c r="J75" s="185">
        <v>0.95823310273555595</v>
      </c>
      <c r="K75" s="185">
        <v>0.96827123332889797</v>
      </c>
      <c r="L75" s="185">
        <v>0.978309363922237</v>
      </c>
      <c r="M75" s="198">
        <v>0.98834749451558002</v>
      </c>
      <c r="N75" s="195">
        <v>0.99838562510891804</v>
      </c>
      <c r="O75" s="85">
        <v>1</v>
      </c>
    </row>
    <row r="76" spans="1:15">
      <c r="A76" s="331">
        <v>605</v>
      </c>
      <c r="B76" s="64" t="s">
        <v>70</v>
      </c>
      <c r="C76" s="109">
        <v>0.82961194616522205</v>
      </c>
      <c r="D76" s="109">
        <v>0.83919057852617995</v>
      </c>
      <c r="E76" s="109">
        <v>0.84876921088713597</v>
      </c>
      <c r="F76" s="109">
        <v>0.85834784324809199</v>
      </c>
      <c r="G76" s="109">
        <v>0.86792647560905001</v>
      </c>
      <c r="H76" s="190">
        <v>0.87750510797000603</v>
      </c>
      <c r="I76" s="185">
        <v>0.88708374033096404</v>
      </c>
      <c r="J76" s="185">
        <v>0.89666237269191995</v>
      </c>
      <c r="K76" s="185">
        <v>0.90624100505287797</v>
      </c>
      <c r="L76" s="185">
        <v>0.91581963741383399</v>
      </c>
      <c r="M76" s="198">
        <v>0.92539826977479001</v>
      </c>
      <c r="N76" s="195">
        <v>0.93497690213574802</v>
      </c>
      <c r="O76" s="85">
        <v>0.94455553449670404</v>
      </c>
    </row>
    <row r="77" spans="1:15">
      <c r="A77" s="331">
        <v>606</v>
      </c>
      <c r="B77" s="64" t="s">
        <v>71</v>
      </c>
      <c r="C77" s="109">
        <v>0.85548213991295596</v>
      </c>
      <c r="D77" s="109">
        <v>0.86466432380022396</v>
      </c>
      <c r="E77" s="109">
        <v>0.87384650768749295</v>
      </c>
      <c r="F77" s="109">
        <v>0.88302869157476105</v>
      </c>
      <c r="G77" s="109">
        <v>0.89221087546203004</v>
      </c>
      <c r="H77" s="190">
        <v>0.90139305934930003</v>
      </c>
      <c r="I77" s="185">
        <v>0.91057524323656702</v>
      </c>
      <c r="J77" s="185">
        <v>0.91975742712383701</v>
      </c>
      <c r="K77" s="185">
        <v>0.92893961101110401</v>
      </c>
      <c r="L77" s="185">
        <v>0.938121794898373</v>
      </c>
      <c r="M77" s="198">
        <v>0.94730397878564299</v>
      </c>
      <c r="N77" s="195">
        <v>0.95648616267290998</v>
      </c>
      <c r="O77" s="85">
        <v>0.96566834656017997</v>
      </c>
    </row>
    <row r="78" spans="1:15">
      <c r="A78" s="331">
        <v>607</v>
      </c>
      <c r="B78" s="64" t="s">
        <v>72</v>
      </c>
      <c r="C78" s="109">
        <v>0.84824006175921296</v>
      </c>
      <c r="D78" s="109">
        <v>0.85873545348581803</v>
      </c>
      <c r="E78" s="109">
        <v>0.869230845212424</v>
      </c>
      <c r="F78" s="109">
        <v>0.87972623693902396</v>
      </c>
      <c r="G78" s="109">
        <v>0.89022162866562904</v>
      </c>
      <c r="H78" s="190">
        <v>0.900717020392235</v>
      </c>
      <c r="I78" s="185">
        <v>0.91121241211883497</v>
      </c>
      <c r="J78" s="185">
        <v>0.92170780384544004</v>
      </c>
      <c r="K78" s="185">
        <v>0.93220319557204601</v>
      </c>
      <c r="L78" s="185">
        <v>0.94269858729865097</v>
      </c>
      <c r="M78" s="198">
        <v>0.95319397902525105</v>
      </c>
      <c r="N78" s="195">
        <v>0.96368937075185601</v>
      </c>
      <c r="O78" s="85">
        <v>0.97418476247846197</v>
      </c>
    </row>
    <row r="79" spans="1:15">
      <c r="A79" s="331">
        <v>608</v>
      </c>
      <c r="B79" s="64" t="s">
        <v>73</v>
      </c>
      <c r="C79" s="109">
        <v>0.84264573296152701</v>
      </c>
      <c r="D79" s="109">
        <v>0.85598375867741305</v>
      </c>
      <c r="E79" s="109">
        <v>0.86932178439329899</v>
      </c>
      <c r="F79" s="109">
        <v>0.88265981010918604</v>
      </c>
      <c r="G79" s="109">
        <v>0.89599783582506798</v>
      </c>
      <c r="H79" s="190">
        <v>0.90933586154095403</v>
      </c>
      <c r="I79" s="185">
        <v>0.92267388725683996</v>
      </c>
      <c r="J79" s="185">
        <v>0.93601191297272701</v>
      </c>
      <c r="K79" s="185">
        <v>0.94934993868861295</v>
      </c>
      <c r="L79" s="185">
        <v>0.962687964404499</v>
      </c>
      <c r="M79" s="198">
        <v>0.97602599012038105</v>
      </c>
      <c r="N79" s="195">
        <v>0.98936401583626699</v>
      </c>
      <c r="O79" s="85">
        <v>1</v>
      </c>
    </row>
    <row r="80" spans="1:15">
      <c r="A80" s="331">
        <v>609</v>
      </c>
      <c r="B80" s="64" t="s">
        <v>74</v>
      </c>
      <c r="C80" s="109">
        <v>0.82586985078875397</v>
      </c>
      <c r="D80" s="109">
        <v>0.83604357893743997</v>
      </c>
      <c r="E80" s="109">
        <v>0.84621730708612697</v>
      </c>
      <c r="F80" s="109">
        <v>0.85639103523481697</v>
      </c>
      <c r="G80" s="109">
        <v>0.86656476338350397</v>
      </c>
      <c r="H80" s="190">
        <v>0.87673849153218997</v>
      </c>
      <c r="I80" s="185">
        <v>0.88691221968087597</v>
      </c>
      <c r="J80" s="185">
        <v>0.89708594782956197</v>
      </c>
      <c r="K80" s="185">
        <v>0.90725967597824797</v>
      </c>
      <c r="L80" s="185">
        <v>0.91743340412693897</v>
      </c>
      <c r="M80" s="198">
        <v>0.92760713227562497</v>
      </c>
      <c r="N80" s="195">
        <v>0.93778086042431097</v>
      </c>
      <c r="O80" s="85">
        <v>0.94795458857299797</v>
      </c>
    </row>
    <row r="81" spans="1:15">
      <c r="A81" s="331">
        <v>610</v>
      </c>
      <c r="B81" s="64" t="s">
        <v>75</v>
      </c>
      <c r="C81" s="109">
        <v>0.85694456090841598</v>
      </c>
      <c r="D81" s="109">
        <v>0.86649277776293898</v>
      </c>
      <c r="E81" s="109">
        <v>0.87604099461746399</v>
      </c>
      <c r="F81" s="109">
        <v>0.88558921147198599</v>
      </c>
      <c r="G81" s="109">
        <v>0.895137428326509</v>
      </c>
      <c r="H81" s="190">
        <v>0.90468564518103201</v>
      </c>
      <c r="I81" s="185">
        <v>0.91423386203555701</v>
      </c>
      <c r="J81" s="185">
        <v>0.92378207889007902</v>
      </c>
      <c r="K81" s="185">
        <v>0.93333029574460202</v>
      </c>
      <c r="L81" s="185">
        <v>0.94287851259912503</v>
      </c>
      <c r="M81" s="198">
        <v>0.95242672945364704</v>
      </c>
      <c r="N81" s="195">
        <v>0.96197494630817204</v>
      </c>
      <c r="O81" s="85">
        <v>0.97152316316269505</v>
      </c>
    </row>
    <row r="82" spans="1:15">
      <c r="A82" s="331">
        <v>611</v>
      </c>
      <c r="B82" s="64" t="s">
        <v>76</v>
      </c>
      <c r="C82" s="109">
        <v>0.84428645722703399</v>
      </c>
      <c r="D82" s="109">
        <v>0.85760519761117804</v>
      </c>
      <c r="E82" s="109">
        <v>0.87092393799532297</v>
      </c>
      <c r="F82" s="109">
        <v>0.88424267837946802</v>
      </c>
      <c r="G82" s="109">
        <v>0.89756141876360895</v>
      </c>
      <c r="H82" s="190">
        <v>0.910880159147754</v>
      </c>
      <c r="I82" s="185">
        <v>0.92419889953189904</v>
      </c>
      <c r="J82" s="185">
        <v>0.93751763991604398</v>
      </c>
      <c r="K82" s="185">
        <v>0.95083638030018403</v>
      </c>
      <c r="L82" s="185">
        <v>0.96415512068432896</v>
      </c>
      <c r="M82" s="198">
        <v>0.977473861068474</v>
      </c>
      <c r="N82" s="195">
        <v>0.99079260145261905</v>
      </c>
      <c r="O82" s="85">
        <v>1</v>
      </c>
    </row>
    <row r="83" spans="1:15">
      <c r="A83" s="331">
        <v>612</v>
      </c>
      <c r="B83" s="64" t="s">
        <v>103</v>
      </c>
      <c r="C83" s="85" t="s">
        <v>349</v>
      </c>
      <c r="D83" s="85" t="s">
        <v>349</v>
      </c>
      <c r="E83" s="85" t="s">
        <v>349</v>
      </c>
      <c r="F83" s="85" t="s">
        <v>349</v>
      </c>
      <c r="G83" s="85" t="s">
        <v>349</v>
      </c>
      <c r="H83" s="85" t="s">
        <v>349</v>
      </c>
      <c r="I83" s="85" t="s">
        <v>349</v>
      </c>
      <c r="J83" s="85" t="s">
        <v>349</v>
      </c>
      <c r="K83" s="85" t="s">
        <v>349</v>
      </c>
      <c r="L83" s="85" t="s">
        <v>349</v>
      </c>
      <c r="M83" s="199" t="s">
        <v>349</v>
      </c>
      <c r="N83" s="85" t="s">
        <v>349</v>
      </c>
      <c r="O83" s="85">
        <v>1</v>
      </c>
    </row>
    <row r="84" spans="1:15">
      <c r="A84" s="331">
        <v>613</v>
      </c>
      <c r="B84" s="64" t="s">
        <v>115</v>
      </c>
      <c r="C84" s="85" t="s">
        <v>349</v>
      </c>
      <c r="D84" s="85" t="s">
        <v>349</v>
      </c>
      <c r="E84" s="85" t="s">
        <v>349</v>
      </c>
      <c r="F84" s="85" t="s">
        <v>349</v>
      </c>
      <c r="G84" s="85" t="s">
        <v>349</v>
      </c>
      <c r="H84" s="85" t="s">
        <v>349</v>
      </c>
      <c r="I84" s="85" t="s">
        <v>349</v>
      </c>
      <c r="J84" s="85" t="s">
        <v>349</v>
      </c>
      <c r="K84" s="85" t="s">
        <v>349</v>
      </c>
      <c r="L84" s="85" t="s">
        <v>349</v>
      </c>
      <c r="M84" s="199" t="s">
        <v>349</v>
      </c>
      <c r="N84" s="85" t="s">
        <v>349</v>
      </c>
      <c r="O84" s="85">
        <v>1</v>
      </c>
    </row>
    <row r="85" spans="1:15">
      <c r="A85" s="331">
        <v>701</v>
      </c>
      <c r="B85" s="64" t="s">
        <v>77</v>
      </c>
      <c r="C85" s="109">
        <v>0.85244603235333305</v>
      </c>
      <c r="D85" s="109">
        <v>0.85767139367419598</v>
      </c>
      <c r="E85" s="109">
        <v>0.86289675499506002</v>
      </c>
      <c r="F85" s="109">
        <v>0.86812211631592096</v>
      </c>
      <c r="G85" s="109">
        <v>0.873347477636784</v>
      </c>
      <c r="H85" s="190">
        <v>0.87857283895764804</v>
      </c>
      <c r="I85" s="185">
        <v>0.88379820027851097</v>
      </c>
      <c r="J85" s="185">
        <v>0.88902356159937401</v>
      </c>
      <c r="K85" s="185">
        <v>0.89424892292023495</v>
      </c>
      <c r="L85" s="185">
        <v>0.89947428424109899</v>
      </c>
      <c r="M85" s="198">
        <v>0.90469964556196203</v>
      </c>
      <c r="N85" s="195">
        <v>0.90992500688282496</v>
      </c>
      <c r="O85" s="85">
        <v>0.915150368203689</v>
      </c>
    </row>
    <row r="86" spans="1:15">
      <c r="A86" s="331">
        <v>702</v>
      </c>
      <c r="B86" s="64" t="s">
        <v>78</v>
      </c>
      <c r="C86" s="109">
        <v>0.84236305926409505</v>
      </c>
      <c r="D86" s="109">
        <v>0.85322870696037301</v>
      </c>
      <c r="E86" s="109">
        <v>0.86409435465665496</v>
      </c>
      <c r="F86" s="109">
        <v>0.87496000235293803</v>
      </c>
      <c r="G86" s="109">
        <v>0.88582565004921499</v>
      </c>
      <c r="H86" s="190">
        <v>0.89669129774549805</v>
      </c>
      <c r="I86" s="185">
        <v>0.90755694544177501</v>
      </c>
      <c r="J86" s="185">
        <v>0.91842259313805796</v>
      </c>
      <c r="K86" s="185">
        <v>0.92928824083434003</v>
      </c>
      <c r="L86" s="185">
        <v>0.94015388853061799</v>
      </c>
      <c r="M86" s="198">
        <v>0.95101953622690005</v>
      </c>
      <c r="N86" s="195">
        <v>0.96188518392318201</v>
      </c>
      <c r="O86" s="85">
        <v>0.97275083161945997</v>
      </c>
    </row>
    <row r="87" spans="1:15">
      <c r="A87" s="331">
        <v>703</v>
      </c>
      <c r="B87" s="64" t="s">
        <v>79</v>
      </c>
      <c r="C87" s="109">
        <v>0.83705753946345296</v>
      </c>
      <c r="D87" s="109">
        <v>0.84759686000983103</v>
      </c>
      <c r="E87" s="109">
        <v>0.85813618055621299</v>
      </c>
      <c r="F87" s="109">
        <v>0.86867550110259495</v>
      </c>
      <c r="G87" s="109">
        <v>0.87921482164897802</v>
      </c>
      <c r="H87" s="190">
        <v>0.88975414219535498</v>
      </c>
      <c r="I87" s="185">
        <v>0.90029346274173805</v>
      </c>
      <c r="J87" s="185">
        <v>0.91083278328812001</v>
      </c>
      <c r="K87" s="185">
        <v>0.92137210383449797</v>
      </c>
      <c r="L87" s="185">
        <v>0.93191142438088004</v>
      </c>
      <c r="M87" s="198">
        <v>0.942450744927262</v>
      </c>
      <c r="N87" s="195">
        <v>0.95299006547364495</v>
      </c>
      <c r="O87" s="85">
        <v>0.96352938602002203</v>
      </c>
    </row>
    <row r="88" spans="1:15">
      <c r="A88" s="331">
        <v>704</v>
      </c>
      <c r="B88" s="64" t="s">
        <v>80</v>
      </c>
      <c r="C88" s="109">
        <v>0.787366172091153</v>
      </c>
      <c r="D88" s="109">
        <v>0.79779351537655396</v>
      </c>
      <c r="E88" s="109">
        <v>0.80822085866195104</v>
      </c>
      <c r="F88" s="109">
        <v>0.81864820194735199</v>
      </c>
      <c r="G88" s="109">
        <v>0.82907554523274896</v>
      </c>
      <c r="H88" s="190">
        <v>0.83950288851815003</v>
      </c>
      <c r="I88" s="185">
        <v>0.84993023180354699</v>
      </c>
      <c r="J88" s="185">
        <v>0.86035757508894795</v>
      </c>
      <c r="K88" s="185">
        <v>0.87078491837434502</v>
      </c>
      <c r="L88" s="185">
        <v>0.88121226165974598</v>
      </c>
      <c r="M88" s="198">
        <v>0.89163960494514305</v>
      </c>
      <c r="N88" s="195">
        <v>0.90206694823054401</v>
      </c>
      <c r="O88" s="85">
        <v>0.91249429151594097</v>
      </c>
    </row>
    <row r="89" spans="1:15">
      <c r="A89" s="331">
        <v>705</v>
      </c>
      <c r="B89" s="64" t="s">
        <v>81</v>
      </c>
      <c r="C89" s="109">
        <v>0.80532320523119005</v>
      </c>
      <c r="D89" s="109">
        <v>0.81473590269798202</v>
      </c>
      <c r="E89" s="109">
        <v>0.82414860016477198</v>
      </c>
      <c r="F89" s="109">
        <v>0.83356129763156495</v>
      </c>
      <c r="G89" s="109">
        <v>0.84297399509835502</v>
      </c>
      <c r="H89" s="190">
        <v>0.85238669256514799</v>
      </c>
      <c r="I89" s="185">
        <v>0.86179939003193795</v>
      </c>
      <c r="J89" s="185">
        <v>0.87121208749873003</v>
      </c>
      <c r="K89" s="185">
        <v>0.88062478496551999</v>
      </c>
      <c r="L89" s="185">
        <v>0.89003748243231295</v>
      </c>
      <c r="M89" s="198">
        <v>0.89945017989910303</v>
      </c>
      <c r="N89" s="195">
        <v>0.90886287736589499</v>
      </c>
      <c r="O89" s="85">
        <v>0.91827557483268596</v>
      </c>
    </row>
    <row r="90" spans="1:15">
      <c r="A90" s="331">
        <v>706</v>
      </c>
      <c r="B90" s="64" t="s">
        <v>82</v>
      </c>
      <c r="C90" s="109">
        <v>0.82786576997748895</v>
      </c>
      <c r="D90" s="109">
        <v>0.83876676103379699</v>
      </c>
      <c r="E90" s="109">
        <v>0.84966775209010403</v>
      </c>
      <c r="F90" s="109">
        <v>0.86056874314641196</v>
      </c>
      <c r="G90" s="109">
        <v>0.871469734202719</v>
      </c>
      <c r="H90" s="190">
        <v>0.88237072525902704</v>
      </c>
      <c r="I90" s="185">
        <v>0.89327171631533397</v>
      </c>
      <c r="J90" s="185">
        <v>0.90417270737164201</v>
      </c>
      <c r="K90" s="185">
        <v>0.91507369842795006</v>
      </c>
      <c r="L90" s="185">
        <v>0.92597468948425699</v>
      </c>
      <c r="M90" s="198">
        <v>0.93687568054056403</v>
      </c>
      <c r="N90" s="195">
        <v>0.94777667159687196</v>
      </c>
      <c r="O90" s="85">
        <v>0.95867766265318</v>
      </c>
    </row>
    <row r="91" spans="1:15">
      <c r="A91" s="145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45"/>
    </row>
    <row r="92" spans="1:15" ht="14.7" customHeight="1">
      <c r="B92" s="466" t="s">
        <v>1173</v>
      </c>
      <c r="C92" s="466"/>
      <c r="D92" s="466"/>
      <c r="E92" s="466"/>
      <c r="F92" s="466"/>
      <c r="G92" s="466"/>
      <c r="H92" s="466"/>
      <c r="I92" s="466"/>
      <c r="J92" s="466"/>
      <c r="K92" s="466"/>
      <c r="L92" s="466"/>
      <c r="M92" s="466"/>
      <c r="N92" s="466"/>
      <c r="O92" s="466"/>
    </row>
    <row r="93" spans="1:15" ht="15" customHeight="1">
      <c r="B93" s="466"/>
      <c r="C93" s="466"/>
      <c r="D93" s="466"/>
      <c r="E93" s="466"/>
      <c r="F93" s="466"/>
      <c r="G93" s="466"/>
      <c r="H93" s="466"/>
      <c r="I93" s="466"/>
      <c r="J93" s="466"/>
      <c r="K93" s="466"/>
      <c r="L93" s="466"/>
      <c r="M93" s="466"/>
      <c r="N93" s="466"/>
      <c r="O93" s="466"/>
    </row>
    <row r="94" spans="1:15" ht="18.75" customHeight="1"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</row>
  </sheetData>
  <mergeCells count="2">
    <mergeCell ref="B92:O93"/>
    <mergeCell ref="A2:C2"/>
  </mergeCells>
  <hyperlinks>
    <hyperlink ref="A1" location="'ODS 4'!A1" display="ODS 4" xr:uid="{00000000-0004-0000-2600-000000000000}"/>
  </hyperlinks>
  <pageMargins left="0.7" right="0.7" top="0.75" bottom="0.75" header="0.3" footer="0.3"/>
  <pageSetup scale="76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J13"/>
  <sheetViews>
    <sheetView zoomScale="80" zoomScaleNormal="80" workbookViewId="0"/>
  </sheetViews>
  <sheetFormatPr baseColWidth="10" defaultColWidth="11.44140625" defaultRowHeight="13.2"/>
  <cols>
    <col min="1" max="2" width="11.44140625" style="48"/>
    <col min="3" max="3" width="15" style="48" customWidth="1"/>
    <col min="4" max="4" width="14" style="48" customWidth="1"/>
    <col min="5" max="5" width="14.44140625" style="48" customWidth="1"/>
    <col min="6" max="6" width="15.77734375" style="48" customWidth="1"/>
    <col min="7" max="16384" width="11.44140625" style="48"/>
  </cols>
  <sheetData>
    <row r="1" spans="1:10" ht="15" customHeight="1" thickBot="1">
      <c r="A1" s="170" t="s">
        <v>232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>
      <c r="A2" s="417" t="s">
        <v>486</v>
      </c>
      <c r="B2" s="417"/>
      <c r="C2" s="417"/>
      <c r="D2" s="417"/>
      <c r="E2" s="417"/>
      <c r="F2" s="417"/>
      <c r="G2" s="417"/>
      <c r="H2" s="417"/>
      <c r="I2" s="417"/>
      <c r="J2" s="145"/>
    </row>
    <row r="3" spans="1:10">
      <c r="A3" s="145"/>
      <c r="B3" s="145"/>
      <c r="C3" s="145"/>
      <c r="D3" s="145"/>
      <c r="E3" s="145"/>
      <c r="F3" s="145"/>
      <c r="G3" s="145"/>
      <c r="H3" s="145"/>
      <c r="I3" s="145"/>
      <c r="J3" s="145"/>
    </row>
    <row r="4" spans="1:10">
      <c r="A4" s="145"/>
      <c r="B4" s="420" t="s">
        <v>237</v>
      </c>
      <c r="C4" s="418" t="s">
        <v>113</v>
      </c>
      <c r="D4" s="419"/>
      <c r="E4" s="419"/>
      <c r="F4" s="419"/>
      <c r="G4" s="419"/>
      <c r="H4" s="145"/>
      <c r="I4" s="145"/>
      <c r="J4" s="145"/>
    </row>
    <row r="5" spans="1:10">
      <c r="A5" s="145"/>
      <c r="B5" s="420"/>
      <c r="C5" s="418" t="s">
        <v>238</v>
      </c>
      <c r="D5" s="419"/>
      <c r="E5" s="419"/>
      <c r="F5" s="419"/>
      <c r="G5" s="419"/>
      <c r="H5" s="145"/>
      <c r="I5" s="145"/>
      <c r="J5" s="145"/>
    </row>
    <row r="6" spans="1:10">
      <c r="A6" s="145"/>
      <c r="B6" s="420"/>
      <c r="C6" s="418" t="s">
        <v>239</v>
      </c>
      <c r="D6" s="419"/>
      <c r="E6" s="419"/>
      <c r="F6" s="419"/>
      <c r="G6" s="419"/>
      <c r="H6" s="145"/>
      <c r="I6" s="145"/>
      <c r="J6" s="145"/>
    </row>
    <row r="7" spans="1:10">
      <c r="A7" s="145"/>
      <c r="B7" s="420"/>
      <c r="C7" s="418" t="s">
        <v>240</v>
      </c>
      <c r="D7" s="419"/>
      <c r="E7" s="419"/>
      <c r="F7" s="419"/>
      <c r="G7" s="419"/>
      <c r="H7" s="145"/>
      <c r="I7" s="145"/>
      <c r="J7" s="145"/>
    </row>
    <row r="8" spans="1:10">
      <c r="A8" s="145"/>
      <c r="B8" s="420"/>
      <c r="C8" s="418" t="s">
        <v>241</v>
      </c>
      <c r="D8" s="419"/>
      <c r="E8" s="419"/>
      <c r="F8" s="419"/>
      <c r="G8" s="419"/>
      <c r="H8" s="145"/>
      <c r="I8" s="145"/>
      <c r="J8" s="145"/>
    </row>
    <row r="9" spans="1:10">
      <c r="A9" s="145"/>
      <c r="B9" s="420"/>
      <c r="C9" s="418" t="s">
        <v>375</v>
      </c>
      <c r="D9" s="419"/>
      <c r="E9" s="419"/>
      <c r="F9" s="419"/>
      <c r="G9" s="419"/>
      <c r="H9" s="145"/>
      <c r="I9" s="145"/>
      <c r="J9" s="145"/>
    </row>
    <row r="10" spans="1:10">
      <c r="A10" s="145"/>
      <c r="B10" s="420"/>
      <c r="C10" s="418" t="s">
        <v>376</v>
      </c>
      <c r="D10" s="419"/>
      <c r="E10" s="419"/>
      <c r="F10" s="419"/>
      <c r="G10" s="419"/>
      <c r="H10" s="145"/>
      <c r="I10" s="145"/>
      <c r="J10" s="145"/>
    </row>
    <row r="11" spans="1:10">
      <c r="A11" s="145"/>
      <c r="B11" s="420"/>
      <c r="C11" s="418" t="s">
        <v>377</v>
      </c>
      <c r="D11" s="419"/>
      <c r="E11" s="419"/>
      <c r="F11" s="419"/>
      <c r="G11" s="419"/>
      <c r="H11" s="145"/>
      <c r="I11" s="145"/>
      <c r="J11" s="145"/>
    </row>
    <row r="12" spans="1:10">
      <c r="A12" s="145"/>
      <c r="B12" s="145"/>
      <c r="C12" s="145"/>
      <c r="D12" s="145"/>
      <c r="E12" s="145"/>
      <c r="F12" s="145"/>
      <c r="G12" s="145"/>
      <c r="H12" s="145"/>
      <c r="I12" s="145"/>
      <c r="J12" s="145"/>
    </row>
    <row r="13" spans="1:10">
      <c r="A13" s="145"/>
      <c r="B13" s="145"/>
      <c r="C13" s="145"/>
      <c r="D13" s="145"/>
      <c r="E13" s="145"/>
      <c r="F13" s="145"/>
      <c r="G13" s="145"/>
      <c r="H13" s="145"/>
      <c r="I13" s="145"/>
      <c r="J13" s="145"/>
    </row>
  </sheetData>
  <mergeCells count="10">
    <mergeCell ref="A2:I2"/>
    <mergeCell ref="C4:G4"/>
    <mergeCell ref="C10:G10"/>
    <mergeCell ref="C11:G11"/>
    <mergeCell ref="B4:B11"/>
    <mergeCell ref="C5:G5"/>
    <mergeCell ref="C6:G6"/>
    <mergeCell ref="C7:G7"/>
    <mergeCell ref="C8:G8"/>
    <mergeCell ref="C9:G9"/>
  </mergeCells>
  <hyperlinks>
    <hyperlink ref="A1" location="ODS!A1" display="INICIO " xr:uid="{00000000-0004-0000-0300-000000000000}"/>
    <hyperlink ref="C4:G4" location="'%Nacimientos bajo peso'!A1" display="Porcentaje de nacimientos con peso menor o igual a 2500g" xr:uid="{00000000-0004-0000-0300-000001000000}"/>
    <hyperlink ref="C5:G5" location="'%Desnutrición '!A1" display="Porcentaje de estudiantes de primaria con desnutrición " xr:uid="{00000000-0004-0000-0300-000002000000}"/>
    <hyperlink ref="C6:G6" location="'%Obesidad '!A1" display="Porcentaje de estudiantes de primaria con Obesidad " xr:uid="{00000000-0004-0000-0300-000003000000}"/>
    <hyperlink ref="C7:G7" location="'%Sobrepeso'!A1" display="Porcentaje de estudiantes de primaria con Sobrepeso" xr:uid="{00000000-0004-0000-0300-000004000000}"/>
    <hyperlink ref="C8:G8" location="'%Malnutrición'!A1" display="Porcentaje de estudiantes de primaria con Malnutrición" xr:uid="{00000000-0004-0000-0300-000005000000}"/>
    <hyperlink ref="C9:G9" location="'%Peso-Edad'!A1" display="Porcentaje Cantonal de Condición Prioritaria Peso/Edad (menores 5 años)" xr:uid="{00000000-0004-0000-0300-000006000000}"/>
    <hyperlink ref="C10:G10" location="'%Peso-Talla'!A1" display="Porcentaje Cantonal de Condición Prioritaria Peso/Talla (menores 5 años)" xr:uid="{00000000-0004-0000-0300-000007000000}"/>
    <hyperlink ref="C11:G11" location="'%Talla-Edad'!A1" display="Porcentaje Cantonal de Condición Prioritaria Talla/Edad (menores 5 años)" xr:uid="{00000000-0004-0000-0300-000008000000}"/>
  </hyperlinks>
  <pageMargins left="0.7" right="0.7" top="0.75" bottom="0.75" header="0.3" footer="0.3"/>
  <pageSetup scale="66" orientation="portrait" horizontalDpi="0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C00000"/>
  </sheetPr>
  <dimension ref="A1:Z94"/>
  <sheetViews>
    <sheetView zoomScale="80" zoomScaleNormal="80" workbookViewId="0">
      <selection activeCell="B93" sqref="B93:I93"/>
    </sheetView>
  </sheetViews>
  <sheetFormatPr baseColWidth="10" defaultColWidth="10.77734375" defaultRowHeight="13.2"/>
  <cols>
    <col min="1" max="1" width="10.77734375" style="48"/>
    <col min="2" max="2" width="22.44140625" style="34" customWidth="1"/>
    <col min="3" max="16384" width="10.77734375" style="48"/>
  </cols>
  <sheetData>
    <row r="1" spans="1:26" ht="13.8" thickBot="1">
      <c r="A1" s="170" t="s">
        <v>269</v>
      </c>
      <c r="B1" s="163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 spans="1:26">
      <c r="A2" s="449" t="s">
        <v>227</v>
      </c>
      <c r="B2" s="417"/>
      <c r="C2" s="146"/>
      <c r="D2" s="146"/>
      <c r="E2" s="146"/>
      <c r="F2" s="146"/>
      <c r="G2" s="146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spans="1:26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6">
      <c r="A4" s="143"/>
      <c r="B4" s="146" t="s">
        <v>1069</v>
      </c>
      <c r="C4" s="146"/>
      <c r="D4" s="146"/>
      <c r="E4" s="146"/>
      <c r="F4" s="146"/>
      <c r="G4" s="146"/>
      <c r="H4" s="146"/>
      <c r="I4" s="146"/>
      <c r="J4" s="146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</row>
    <row r="5" spans="1:26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6" ht="14.25" customHeight="1">
      <c r="A6" s="519" t="s">
        <v>1161</v>
      </c>
      <c r="B6" s="484" t="s">
        <v>0</v>
      </c>
      <c r="C6" s="428" t="s">
        <v>131</v>
      </c>
      <c r="D6" s="429"/>
      <c r="E6" s="429"/>
      <c r="F6" s="429"/>
      <c r="G6" s="429"/>
      <c r="H6" s="429"/>
      <c r="I6" s="429"/>
      <c r="J6" s="430"/>
      <c r="K6" s="432" t="s">
        <v>132</v>
      </c>
      <c r="L6" s="433"/>
      <c r="M6" s="433"/>
      <c r="N6" s="433"/>
      <c r="O6" s="433"/>
      <c r="P6" s="433"/>
      <c r="Q6" s="433"/>
      <c r="R6" s="434"/>
      <c r="S6" s="488" t="s">
        <v>133</v>
      </c>
      <c r="T6" s="489"/>
      <c r="U6" s="489"/>
      <c r="V6" s="489"/>
      <c r="W6" s="489"/>
      <c r="X6" s="489"/>
      <c r="Y6" s="489"/>
      <c r="Z6" s="489"/>
    </row>
    <row r="7" spans="1:26" ht="13.8" thickBot="1">
      <c r="A7" s="520"/>
      <c r="B7" s="484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26">
        <v>2022</v>
      </c>
      <c r="I7" s="26"/>
      <c r="J7" s="26"/>
      <c r="K7" s="35" t="s">
        <v>105</v>
      </c>
      <c r="L7" s="35" t="s">
        <v>106</v>
      </c>
      <c r="M7" s="35" t="s">
        <v>107</v>
      </c>
      <c r="N7" s="35" t="s">
        <v>108</v>
      </c>
      <c r="O7" s="35">
        <v>2021</v>
      </c>
      <c r="P7" s="35">
        <v>2022</v>
      </c>
      <c r="Q7" s="35">
        <v>2023</v>
      </c>
      <c r="R7" s="35">
        <v>2024</v>
      </c>
      <c r="S7" s="30" t="s">
        <v>105</v>
      </c>
      <c r="T7" s="30" t="s">
        <v>106</v>
      </c>
      <c r="U7" s="30" t="s">
        <v>107</v>
      </c>
      <c r="V7" s="30" t="s">
        <v>108</v>
      </c>
      <c r="W7" s="30" t="s">
        <v>109</v>
      </c>
      <c r="X7" s="30" t="s">
        <v>110</v>
      </c>
      <c r="Y7" s="30" t="s">
        <v>1027</v>
      </c>
      <c r="Z7" s="30" t="s">
        <v>1028</v>
      </c>
    </row>
    <row r="8" spans="1:26">
      <c r="A8" s="331">
        <v>101</v>
      </c>
      <c r="B8" s="44" t="s">
        <v>1</v>
      </c>
      <c r="C8" s="37">
        <v>42</v>
      </c>
      <c r="D8" s="38">
        <v>42</v>
      </c>
      <c r="E8" s="38">
        <v>41</v>
      </c>
      <c r="F8" s="38">
        <v>41</v>
      </c>
      <c r="G8" s="38">
        <v>41</v>
      </c>
      <c r="H8" s="46">
        <v>41</v>
      </c>
      <c r="I8" s="42">
        <v>41</v>
      </c>
      <c r="J8" s="42">
        <v>41</v>
      </c>
      <c r="K8" s="50">
        <v>42</v>
      </c>
      <c r="L8" s="51">
        <v>42</v>
      </c>
      <c r="M8" s="51">
        <v>41</v>
      </c>
      <c r="N8" s="51">
        <v>41</v>
      </c>
      <c r="O8" s="51">
        <v>41</v>
      </c>
      <c r="P8" s="52">
        <v>41</v>
      </c>
      <c r="Q8" s="257">
        <v>41</v>
      </c>
      <c r="R8" s="267">
        <v>41</v>
      </c>
      <c r="S8" s="31">
        <f t="shared" ref="S8:X8" si="0">(K8/C8)*100</f>
        <v>100</v>
      </c>
      <c r="T8" s="31">
        <f t="shared" si="0"/>
        <v>100</v>
      </c>
      <c r="U8" s="31">
        <f t="shared" si="0"/>
        <v>100</v>
      </c>
      <c r="V8" s="31">
        <f t="shared" si="0"/>
        <v>100</v>
      </c>
      <c r="W8" s="31">
        <f t="shared" si="0"/>
        <v>100</v>
      </c>
      <c r="X8" s="31">
        <f t="shared" si="0"/>
        <v>100</v>
      </c>
      <c r="Y8" s="31">
        <v>100</v>
      </c>
      <c r="Z8" s="31">
        <v>100</v>
      </c>
    </row>
    <row r="9" spans="1:26">
      <c r="A9" s="331">
        <v>102</v>
      </c>
      <c r="B9" s="45" t="s">
        <v>2</v>
      </c>
      <c r="C9" s="41">
        <v>9</v>
      </c>
      <c r="D9" s="42">
        <v>9</v>
      </c>
      <c r="E9" s="42">
        <v>9</v>
      </c>
      <c r="F9" s="42">
        <v>9</v>
      </c>
      <c r="G9" s="42">
        <v>9</v>
      </c>
      <c r="H9" s="47">
        <v>9</v>
      </c>
      <c r="I9" s="42">
        <v>9</v>
      </c>
      <c r="J9" s="42">
        <v>9</v>
      </c>
      <c r="K9" s="53">
        <v>9</v>
      </c>
      <c r="L9" s="49">
        <v>9</v>
      </c>
      <c r="M9" s="49">
        <v>9</v>
      </c>
      <c r="N9" s="49">
        <v>9</v>
      </c>
      <c r="O9" s="49">
        <v>9</v>
      </c>
      <c r="P9" s="54">
        <v>9</v>
      </c>
      <c r="Q9" s="42">
        <v>9</v>
      </c>
      <c r="R9" s="43">
        <v>9</v>
      </c>
      <c r="S9" s="31">
        <f t="shared" ref="S9:S40" si="1">(K9/C9)*100</f>
        <v>100</v>
      </c>
      <c r="T9" s="31">
        <f t="shared" ref="T9:T40" si="2">(L9/D9)*100</f>
        <v>100</v>
      </c>
      <c r="U9" s="31">
        <f t="shared" ref="U9:U40" si="3">(M9/E9)*100</f>
        <v>100</v>
      </c>
      <c r="V9" s="31">
        <f t="shared" ref="V9:V40" si="4">(N9/F9)*100</f>
        <v>100</v>
      </c>
      <c r="W9" s="31">
        <f t="shared" ref="W9:W40" si="5">(O9/G9)*100</f>
        <v>100</v>
      </c>
      <c r="X9" s="31">
        <f t="shared" ref="X9:X72" si="6">(P9/H9)*100</f>
        <v>100</v>
      </c>
      <c r="Y9" s="31">
        <v>100</v>
      </c>
      <c r="Z9" s="31">
        <v>100</v>
      </c>
    </row>
    <row r="10" spans="1:26">
      <c r="A10" s="331">
        <v>103</v>
      </c>
      <c r="B10" s="45" t="s">
        <v>3</v>
      </c>
      <c r="C10" s="41">
        <v>44</v>
      </c>
      <c r="D10" s="42">
        <v>44</v>
      </c>
      <c r="E10" s="42">
        <v>44</v>
      </c>
      <c r="F10" s="42">
        <v>44</v>
      </c>
      <c r="G10" s="42">
        <v>44</v>
      </c>
      <c r="H10" s="47">
        <v>44</v>
      </c>
      <c r="I10" s="42">
        <v>44</v>
      </c>
      <c r="J10" s="42">
        <v>44</v>
      </c>
      <c r="K10" s="53">
        <v>44</v>
      </c>
      <c r="L10" s="49">
        <v>44</v>
      </c>
      <c r="M10" s="49">
        <v>44</v>
      </c>
      <c r="N10" s="49">
        <v>44</v>
      </c>
      <c r="O10" s="49">
        <v>44</v>
      </c>
      <c r="P10" s="54">
        <v>44</v>
      </c>
      <c r="Q10" s="42">
        <v>44</v>
      </c>
      <c r="R10" s="43">
        <v>44</v>
      </c>
      <c r="S10" s="31">
        <f t="shared" si="1"/>
        <v>100</v>
      </c>
      <c r="T10" s="31">
        <f t="shared" si="2"/>
        <v>100</v>
      </c>
      <c r="U10" s="31">
        <f t="shared" si="3"/>
        <v>100</v>
      </c>
      <c r="V10" s="31">
        <f t="shared" si="4"/>
        <v>100</v>
      </c>
      <c r="W10" s="31">
        <f t="shared" si="5"/>
        <v>100</v>
      </c>
      <c r="X10" s="31">
        <f t="shared" si="6"/>
        <v>100</v>
      </c>
      <c r="Y10" s="31">
        <v>100</v>
      </c>
      <c r="Z10" s="31">
        <v>100</v>
      </c>
    </row>
    <row r="11" spans="1:26">
      <c r="A11" s="331">
        <v>104</v>
      </c>
      <c r="B11" s="45" t="s">
        <v>4</v>
      </c>
      <c r="C11" s="41">
        <v>65</v>
      </c>
      <c r="D11" s="42">
        <v>64</v>
      </c>
      <c r="E11" s="42">
        <v>64</v>
      </c>
      <c r="F11" s="42">
        <v>64</v>
      </c>
      <c r="G11" s="42">
        <v>63</v>
      </c>
      <c r="H11" s="47">
        <v>63</v>
      </c>
      <c r="I11" s="42">
        <v>64</v>
      </c>
      <c r="J11" s="42">
        <v>63</v>
      </c>
      <c r="K11" s="53">
        <v>65</v>
      </c>
      <c r="L11" s="49">
        <v>64</v>
      </c>
      <c r="M11" s="49">
        <v>64</v>
      </c>
      <c r="N11" s="49">
        <v>64</v>
      </c>
      <c r="O11" s="49">
        <v>63</v>
      </c>
      <c r="P11" s="54">
        <v>63</v>
      </c>
      <c r="Q11" s="42">
        <v>64</v>
      </c>
      <c r="R11" s="43">
        <v>63</v>
      </c>
      <c r="S11" s="31">
        <f t="shared" si="1"/>
        <v>100</v>
      </c>
      <c r="T11" s="31">
        <f t="shared" si="2"/>
        <v>100</v>
      </c>
      <c r="U11" s="31">
        <f t="shared" si="3"/>
        <v>100</v>
      </c>
      <c r="V11" s="31">
        <f t="shared" si="4"/>
        <v>100</v>
      </c>
      <c r="W11" s="31">
        <f t="shared" si="5"/>
        <v>100</v>
      </c>
      <c r="X11" s="31">
        <f t="shared" si="6"/>
        <v>100</v>
      </c>
      <c r="Y11" s="31">
        <v>100</v>
      </c>
      <c r="Z11" s="31">
        <v>100</v>
      </c>
    </row>
    <row r="12" spans="1:26">
      <c r="A12" s="331">
        <v>105</v>
      </c>
      <c r="B12" s="45" t="s">
        <v>5</v>
      </c>
      <c r="C12" s="41">
        <v>30</v>
      </c>
      <c r="D12" s="42">
        <v>30</v>
      </c>
      <c r="E12" s="42">
        <v>30</v>
      </c>
      <c r="F12" s="42">
        <v>30</v>
      </c>
      <c r="G12" s="42">
        <v>29</v>
      </c>
      <c r="H12" s="47">
        <v>29</v>
      </c>
      <c r="I12" s="42">
        <v>29</v>
      </c>
      <c r="J12" s="42">
        <v>29</v>
      </c>
      <c r="K12" s="53">
        <v>30</v>
      </c>
      <c r="L12" s="49">
        <v>30</v>
      </c>
      <c r="M12" s="49">
        <v>30</v>
      </c>
      <c r="N12" s="49">
        <v>30</v>
      </c>
      <c r="O12" s="49">
        <v>29</v>
      </c>
      <c r="P12" s="54">
        <v>29</v>
      </c>
      <c r="Q12" s="42">
        <v>29</v>
      </c>
      <c r="R12" s="43">
        <v>29</v>
      </c>
      <c r="S12" s="31">
        <f t="shared" si="1"/>
        <v>100</v>
      </c>
      <c r="T12" s="31">
        <f t="shared" si="2"/>
        <v>100</v>
      </c>
      <c r="U12" s="31">
        <f t="shared" si="3"/>
        <v>100</v>
      </c>
      <c r="V12" s="31">
        <f t="shared" si="4"/>
        <v>100</v>
      </c>
      <c r="W12" s="31">
        <f t="shared" si="5"/>
        <v>100</v>
      </c>
      <c r="X12" s="31">
        <f t="shared" si="6"/>
        <v>100</v>
      </c>
      <c r="Y12" s="31">
        <v>100</v>
      </c>
      <c r="Z12" s="31">
        <v>100</v>
      </c>
    </row>
    <row r="13" spans="1:26">
      <c r="A13" s="331">
        <v>106</v>
      </c>
      <c r="B13" s="45" t="s">
        <v>6</v>
      </c>
      <c r="C13" s="41">
        <v>30</v>
      </c>
      <c r="D13" s="42">
        <v>30</v>
      </c>
      <c r="E13" s="42">
        <v>30</v>
      </c>
      <c r="F13" s="42">
        <v>30</v>
      </c>
      <c r="G13" s="42">
        <v>29</v>
      </c>
      <c r="H13" s="47">
        <v>29</v>
      </c>
      <c r="I13" s="42">
        <v>29</v>
      </c>
      <c r="J13" s="42">
        <v>29</v>
      </c>
      <c r="K13" s="53">
        <v>30</v>
      </c>
      <c r="L13" s="49">
        <v>30</v>
      </c>
      <c r="M13" s="49">
        <v>30</v>
      </c>
      <c r="N13" s="49">
        <v>30</v>
      </c>
      <c r="O13" s="49">
        <v>29</v>
      </c>
      <c r="P13" s="54">
        <v>29</v>
      </c>
      <c r="Q13" s="42">
        <v>29</v>
      </c>
      <c r="R13" s="43">
        <v>29</v>
      </c>
      <c r="S13" s="31">
        <f t="shared" si="1"/>
        <v>100</v>
      </c>
      <c r="T13" s="31">
        <f t="shared" si="2"/>
        <v>100</v>
      </c>
      <c r="U13" s="31">
        <f t="shared" si="3"/>
        <v>100</v>
      </c>
      <c r="V13" s="31">
        <f t="shared" si="4"/>
        <v>100</v>
      </c>
      <c r="W13" s="31">
        <f t="shared" si="5"/>
        <v>100</v>
      </c>
      <c r="X13" s="31">
        <f t="shared" si="6"/>
        <v>100</v>
      </c>
      <c r="Y13" s="31">
        <v>100</v>
      </c>
      <c r="Z13" s="31">
        <v>100</v>
      </c>
    </row>
    <row r="14" spans="1:26">
      <c r="A14" s="331">
        <v>107</v>
      </c>
      <c r="B14" s="45" t="s">
        <v>7</v>
      </c>
      <c r="C14" s="41">
        <v>20</v>
      </c>
      <c r="D14" s="42">
        <v>20</v>
      </c>
      <c r="E14" s="42">
        <v>20</v>
      </c>
      <c r="F14" s="42">
        <v>20</v>
      </c>
      <c r="G14" s="42">
        <v>20</v>
      </c>
      <c r="H14" s="47">
        <v>19</v>
      </c>
      <c r="I14" s="42">
        <v>19</v>
      </c>
      <c r="J14" s="42">
        <v>19</v>
      </c>
      <c r="K14" s="53">
        <v>20</v>
      </c>
      <c r="L14" s="49">
        <v>20</v>
      </c>
      <c r="M14" s="49">
        <v>20</v>
      </c>
      <c r="N14" s="49">
        <v>20</v>
      </c>
      <c r="O14" s="49">
        <v>20</v>
      </c>
      <c r="P14" s="54">
        <v>19</v>
      </c>
      <c r="Q14" s="42">
        <v>19</v>
      </c>
      <c r="R14" s="43">
        <v>19</v>
      </c>
      <c r="S14" s="31">
        <f t="shared" si="1"/>
        <v>100</v>
      </c>
      <c r="T14" s="31">
        <f t="shared" si="2"/>
        <v>100</v>
      </c>
      <c r="U14" s="31">
        <f t="shared" si="3"/>
        <v>100</v>
      </c>
      <c r="V14" s="31">
        <f t="shared" si="4"/>
        <v>100</v>
      </c>
      <c r="W14" s="31">
        <f t="shared" si="5"/>
        <v>100</v>
      </c>
      <c r="X14" s="31">
        <f t="shared" si="6"/>
        <v>100</v>
      </c>
      <c r="Y14" s="31">
        <v>100</v>
      </c>
      <c r="Z14" s="31">
        <v>100</v>
      </c>
    </row>
    <row r="15" spans="1:26">
      <c r="A15" s="331">
        <v>108</v>
      </c>
      <c r="B15" s="45" t="s">
        <v>8</v>
      </c>
      <c r="C15" s="41">
        <v>12</v>
      </c>
      <c r="D15" s="42">
        <v>12</v>
      </c>
      <c r="E15" s="42">
        <v>12</v>
      </c>
      <c r="F15" s="42">
        <v>12</v>
      </c>
      <c r="G15" s="42">
        <v>12</v>
      </c>
      <c r="H15" s="47">
        <v>12</v>
      </c>
      <c r="I15" s="42">
        <v>12</v>
      </c>
      <c r="J15" s="42">
        <v>12</v>
      </c>
      <c r="K15" s="53">
        <v>12</v>
      </c>
      <c r="L15" s="49">
        <v>12</v>
      </c>
      <c r="M15" s="49">
        <v>12</v>
      </c>
      <c r="N15" s="49">
        <v>12</v>
      </c>
      <c r="O15" s="49">
        <v>12</v>
      </c>
      <c r="P15" s="54">
        <v>12</v>
      </c>
      <c r="Q15" s="42">
        <v>12</v>
      </c>
      <c r="R15" s="43">
        <v>12</v>
      </c>
      <c r="S15" s="31">
        <f t="shared" si="1"/>
        <v>100</v>
      </c>
      <c r="T15" s="31">
        <f t="shared" si="2"/>
        <v>100</v>
      </c>
      <c r="U15" s="31">
        <f t="shared" si="3"/>
        <v>100</v>
      </c>
      <c r="V15" s="31">
        <f t="shared" si="4"/>
        <v>100</v>
      </c>
      <c r="W15" s="31">
        <f t="shared" si="5"/>
        <v>100</v>
      </c>
      <c r="X15" s="31">
        <f t="shared" si="6"/>
        <v>100</v>
      </c>
      <c r="Y15" s="31">
        <v>100</v>
      </c>
      <c r="Z15" s="31">
        <v>100</v>
      </c>
    </row>
    <row r="16" spans="1:26">
      <c r="A16" s="331">
        <v>109</v>
      </c>
      <c r="B16" s="45" t="s">
        <v>9</v>
      </c>
      <c r="C16" s="41">
        <v>12</v>
      </c>
      <c r="D16" s="42">
        <v>12</v>
      </c>
      <c r="E16" s="42">
        <v>12</v>
      </c>
      <c r="F16" s="42">
        <v>12</v>
      </c>
      <c r="G16" s="42">
        <v>12</v>
      </c>
      <c r="H16" s="47">
        <v>12</v>
      </c>
      <c r="I16" s="42">
        <v>12</v>
      </c>
      <c r="J16" s="42">
        <v>12</v>
      </c>
      <c r="K16" s="53">
        <v>12</v>
      </c>
      <c r="L16" s="49">
        <v>12</v>
      </c>
      <c r="M16" s="49">
        <v>12</v>
      </c>
      <c r="N16" s="49">
        <v>12</v>
      </c>
      <c r="O16" s="49">
        <v>12</v>
      </c>
      <c r="P16" s="54">
        <v>12</v>
      </c>
      <c r="Q16" s="42">
        <v>12</v>
      </c>
      <c r="R16" s="43">
        <v>12</v>
      </c>
      <c r="S16" s="31">
        <f t="shared" si="1"/>
        <v>100</v>
      </c>
      <c r="T16" s="31">
        <f t="shared" si="2"/>
        <v>100</v>
      </c>
      <c r="U16" s="31">
        <f t="shared" si="3"/>
        <v>100</v>
      </c>
      <c r="V16" s="31">
        <f t="shared" si="4"/>
        <v>100</v>
      </c>
      <c r="W16" s="31">
        <f t="shared" si="5"/>
        <v>100</v>
      </c>
      <c r="X16" s="31">
        <f t="shared" si="6"/>
        <v>100</v>
      </c>
      <c r="Y16" s="31">
        <v>100</v>
      </c>
      <c r="Z16" s="31">
        <v>100</v>
      </c>
    </row>
    <row r="17" spans="1:26">
      <c r="A17" s="331">
        <v>110</v>
      </c>
      <c r="B17" s="45" t="s">
        <v>10</v>
      </c>
      <c r="C17" s="41">
        <v>12</v>
      </c>
      <c r="D17" s="42">
        <v>12</v>
      </c>
      <c r="E17" s="42">
        <v>12</v>
      </c>
      <c r="F17" s="42">
        <v>12</v>
      </c>
      <c r="G17" s="42">
        <v>12</v>
      </c>
      <c r="H17" s="47">
        <v>12</v>
      </c>
      <c r="I17" s="42">
        <v>12</v>
      </c>
      <c r="J17" s="42">
        <v>12</v>
      </c>
      <c r="K17" s="53">
        <v>12</v>
      </c>
      <c r="L17" s="49">
        <v>12</v>
      </c>
      <c r="M17" s="49">
        <v>12</v>
      </c>
      <c r="N17" s="49">
        <v>12</v>
      </c>
      <c r="O17" s="49">
        <v>12</v>
      </c>
      <c r="P17" s="54">
        <v>12</v>
      </c>
      <c r="Q17" s="42">
        <v>12</v>
      </c>
      <c r="R17" s="43">
        <v>12</v>
      </c>
      <c r="S17" s="31">
        <f t="shared" si="1"/>
        <v>100</v>
      </c>
      <c r="T17" s="31">
        <f t="shared" si="2"/>
        <v>100</v>
      </c>
      <c r="U17" s="31">
        <f t="shared" si="3"/>
        <v>100</v>
      </c>
      <c r="V17" s="31">
        <f t="shared" si="4"/>
        <v>100</v>
      </c>
      <c r="W17" s="31">
        <f t="shared" si="5"/>
        <v>100</v>
      </c>
      <c r="X17" s="31">
        <f t="shared" si="6"/>
        <v>100</v>
      </c>
      <c r="Y17" s="31">
        <v>100</v>
      </c>
      <c r="Z17" s="31">
        <v>100</v>
      </c>
    </row>
    <row r="18" spans="1:26">
      <c r="A18" s="331">
        <v>111</v>
      </c>
      <c r="B18" s="45" t="s">
        <v>11</v>
      </c>
      <c r="C18" s="41">
        <v>10</v>
      </c>
      <c r="D18" s="42">
        <v>10</v>
      </c>
      <c r="E18" s="42">
        <v>10</v>
      </c>
      <c r="F18" s="42">
        <v>10</v>
      </c>
      <c r="G18" s="42">
        <v>10</v>
      </c>
      <c r="H18" s="47">
        <v>10</v>
      </c>
      <c r="I18" s="42">
        <v>10</v>
      </c>
      <c r="J18" s="42">
        <v>10</v>
      </c>
      <c r="K18" s="53">
        <v>10</v>
      </c>
      <c r="L18" s="49">
        <v>10</v>
      </c>
      <c r="M18" s="49">
        <v>10</v>
      </c>
      <c r="N18" s="49">
        <v>10</v>
      </c>
      <c r="O18" s="49">
        <v>10</v>
      </c>
      <c r="P18" s="54">
        <v>10</v>
      </c>
      <c r="Q18" s="42">
        <v>10</v>
      </c>
      <c r="R18" s="43">
        <v>10</v>
      </c>
      <c r="S18" s="31">
        <f t="shared" si="1"/>
        <v>100</v>
      </c>
      <c r="T18" s="31">
        <f t="shared" si="2"/>
        <v>100</v>
      </c>
      <c r="U18" s="31">
        <f t="shared" si="3"/>
        <v>100</v>
      </c>
      <c r="V18" s="31">
        <f t="shared" si="4"/>
        <v>100</v>
      </c>
      <c r="W18" s="31">
        <f t="shared" si="5"/>
        <v>100</v>
      </c>
      <c r="X18" s="31">
        <f t="shared" si="6"/>
        <v>100</v>
      </c>
      <c r="Y18" s="31">
        <v>100</v>
      </c>
      <c r="Z18" s="31">
        <v>100</v>
      </c>
    </row>
    <row r="19" spans="1:26">
      <c r="A19" s="331">
        <v>112</v>
      </c>
      <c r="B19" s="45" t="s">
        <v>12</v>
      </c>
      <c r="C19" s="41">
        <v>49</v>
      </c>
      <c r="D19" s="42">
        <v>48</v>
      </c>
      <c r="E19" s="42">
        <v>48</v>
      </c>
      <c r="F19" s="42">
        <v>47</v>
      </c>
      <c r="G19" s="42">
        <v>47</v>
      </c>
      <c r="H19" s="47">
        <v>47</v>
      </c>
      <c r="I19" s="42">
        <v>47</v>
      </c>
      <c r="J19" s="42">
        <v>46</v>
      </c>
      <c r="K19" s="53">
        <v>49</v>
      </c>
      <c r="L19" s="49">
        <v>48</v>
      </c>
      <c r="M19" s="49">
        <v>48</v>
      </c>
      <c r="N19" s="49">
        <v>47</v>
      </c>
      <c r="O19" s="49">
        <v>47</v>
      </c>
      <c r="P19" s="54">
        <v>47</v>
      </c>
      <c r="Q19" s="42">
        <v>47</v>
      </c>
      <c r="R19" s="43">
        <v>46</v>
      </c>
      <c r="S19" s="31">
        <f t="shared" si="1"/>
        <v>100</v>
      </c>
      <c r="T19" s="31">
        <f t="shared" si="2"/>
        <v>100</v>
      </c>
      <c r="U19" s="31">
        <f t="shared" si="3"/>
        <v>100</v>
      </c>
      <c r="V19" s="31">
        <f t="shared" si="4"/>
        <v>100</v>
      </c>
      <c r="W19" s="31">
        <f t="shared" si="5"/>
        <v>100</v>
      </c>
      <c r="X19" s="31">
        <f t="shared" si="6"/>
        <v>100</v>
      </c>
      <c r="Y19" s="31">
        <v>100</v>
      </c>
      <c r="Z19" s="31">
        <v>100</v>
      </c>
    </row>
    <row r="20" spans="1:26">
      <c r="A20" s="331">
        <v>113</v>
      </c>
      <c r="B20" s="45" t="s">
        <v>13</v>
      </c>
      <c r="C20" s="41">
        <v>9</v>
      </c>
      <c r="D20" s="42">
        <v>9</v>
      </c>
      <c r="E20" s="42">
        <v>9</v>
      </c>
      <c r="F20" s="42">
        <v>9</v>
      </c>
      <c r="G20" s="42">
        <v>9</v>
      </c>
      <c r="H20" s="47">
        <v>9</v>
      </c>
      <c r="I20" s="42">
        <v>9</v>
      </c>
      <c r="J20" s="42">
        <v>9</v>
      </c>
      <c r="K20" s="53">
        <v>9</v>
      </c>
      <c r="L20" s="49">
        <v>9</v>
      </c>
      <c r="M20" s="49">
        <v>9</v>
      </c>
      <c r="N20" s="49">
        <v>9</v>
      </c>
      <c r="O20" s="49">
        <v>9</v>
      </c>
      <c r="P20" s="54">
        <v>9</v>
      </c>
      <c r="Q20" s="42">
        <v>9</v>
      </c>
      <c r="R20" s="43">
        <v>9</v>
      </c>
      <c r="S20" s="31">
        <f t="shared" si="1"/>
        <v>100</v>
      </c>
      <c r="T20" s="31">
        <f t="shared" si="2"/>
        <v>100</v>
      </c>
      <c r="U20" s="31">
        <f t="shared" si="3"/>
        <v>100</v>
      </c>
      <c r="V20" s="31">
        <f t="shared" si="4"/>
        <v>100</v>
      </c>
      <c r="W20" s="31">
        <f t="shared" si="5"/>
        <v>100</v>
      </c>
      <c r="X20" s="31">
        <f t="shared" si="6"/>
        <v>100</v>
      </c>
      <c r="Y20" s="31">
        <v>100</v>
      </c>
      <c r="Z20" s="31">
        <v>100</v>
      </c>
    </row>
    <row r="21" spans="1:26">
      <c r="A21" s="331">
        <v>114</v>
      </c>
      <c r="B21" s="45" t="s">
        <v>14</v>
      </c>
      <c r="C21" s="41">
        <v>7</v>
      </c>
      <c r="D21" s="42">
        <v>7</v>
      </c>
      <c r="E21" s="42">
        <v>7</v>
      </c>
      <c r="F21" s="42">
        <v>7</v>
      </c>
      <c r="G21" s="42">
        <v>7</v>
      </c>
      <c r="H21" s="47">
        <v>7</v>
      </c>
      <c r="I21" s="42">
        <v>7</v>
      </c>
      <c r="J21" s="42">
        <v>7</v>
      </c>
      <c r="K21" s="53">
        <v>7</v>
      </c>
      <c r="L21" s="49">
        <v>7</v>
      </c>
      <c r="M21" s="49">
        <v>7</v>
      </c>
      <c r="N21" s="49">
        <v>7</v>
      </c>
      <c r="O21" s="49">
        <v>7</v>
      </c>
      <c r="P21" s="54">
        <v>7</v>
      </c>
      <c r="Q21" s="42">
        <v>7</v>
      </c>
      <c r="R21" s="43">
        <v>7</v>
      </c>
      <c r="S21" s="31">
        <f t="shared" si="1"/>
        <v>100</v>
      </c>
      <c r="T21" s="31">
        <f t="shared" si="2"/>
        <v>100</v>
      </c>
      <c r="U21" s="31">
        <f t="shared" si="3"/>
        <v>100</v>
      </c>
      <c r="V21" s="31">
        <f t="shared" si="4"/>
        <v>100</v>
      </c>
      <c r="W21" s="31">
        <f t="shared" si="5"/>
        <v>100</v>
      </c>
      <c r="X21" s="31">
        <f t="shared" si="6"/>
        <v>100</v>
      </c>
      <c r="Y21" s="31">
        <v>100</v>
      </c>
      <c r="Z21" s="31">
        <v>100</v>
      </c>
    </row>
    <row r="22" spans="1:26">
      <c r="A22" s="331">
        <v>115</v>
      </c>
      <c r="B22" s="45" t="s">
        <v>15</v>
      </c>
      <c r="C22" s="41">
        <v>10</v>
      </c>
      <c r="D22" s="42">
        <v>10</v>
      </c>
      <c r="E22" s="42">
        <v>10</v>
      </c>
      <c r="F22" s="42">
        <v>10</v>
      </c>
      <c r="G22" s="42">
        <v>10</v>
      </c>
      <c r="H22" s="47">
        <v>10</v>
      </c>
      <c r="I22" s="42">
        <v>10</v>
      </c>
      <c r="J22" s="42">
        <v>10</v>
      </c>
      <c r="K22" s="53">
        <v>10</v>
      </c>
      <c r="L22" s="49">
        <v>10</v>
      </c>
      <c r="M22" s="49">
        <v>10</v>
      </c>
      <c r="N22" s="49">
        <v>10</v>
      </c>
      <c r="O22" s="49">
        <v>10</v>
      </c>
      <c r="P22" s="54">
        <v>10</v>
      </c>
      <c r="Q22" s="42">
        <v>10</v>
      </c>
      <c r="R22" s="43">
        <v>10</v>
      </c>
      <c r="S22" s="31">
        <f t="shared" si="1"/>
        <v>100</v>
      </c>
      <c r="T22" s="31">
        <f t="shared" si="2"/>
        <v>100</v>
      </c>
      <c r="U22" s="31">
        <f t="shared" si="3"/>
        <v>100</v>
      </c>
      <c r="V22" s="31">
        <f t="shared" si="4"/>
        <v>100</v>
      </c>
      <c r="W22" s="31">
        <f t="shared" si="5"/>
        <v>100</v>
      </c>
      <c r="X22" s="31">
        <f t="shared" si="6"/>
        <v>100</v>
      </c>
      <c r="Y22" s="31">
        <v>100</v>
      </c>
      <c r="Z22" s="31">
        <v>100</v>
      </c>
    </row>
    <row r="23" spans="1:26">
      <c r="A23" s="331">
        <v>116</v>
      </c>
      <c r="B23" s="45" t="s">
        <v>83</v>
      </c>
      <c r="C23" s="41">
        <v>29</v>
      </c>
      <c r="D23" s="42">
        <v>28</v>
      </c>
      <c r="E23" s="42">
        <v>29</v>
      </c>
      <c r="F23" s="42">
        <v>29</v>
      </c>
      <c r="G23" s="42">
        <v>29</v>
      </c>
      <c r="H23" s="47">
        <v>29</v>
      </c>
      <c r="I23" s="42">
        <v>29</v>
      </c>
      <c r="J23" s="42">
        <v>29</v>
      </c>
      <c r="K23" s="53">
        <v>28</v>
      </c>
      <c r="L23" s="49">
        <v>28</v>
      </c>
      <c r="M23" s="49">
        <v>29</v>
      </c>
      <c r="N23" s="49">
        <v>29</v>
      </c>
      <c r="O23" s="49">
        <v>29</v>
      </c>
      <c r="P23" s="54">
        <v>29</v>
      </c>
      <c r="Q23" s="42">
        <v>29</v>
      </c>
      <c r="R23" s="43">
        <v>29</v>
      </c>
      <c r="S23" s="31">
        <f t="shared" si="1"/>
        <v>96.551724137931032</v>
      </c>
      <c r="T23" s="31">
        <f t="shared" si="2"/>
        <v>100</v>
      </c>
      <c r="U23" s="31">
        <f t="shared" si="3"/>
        <v>100</v>
      </c>
      <c r="V23" s="31">
        <f t="shared" si="4"/>
        <v>100</v>
      </c>
      <c r="W23" s="31">
        <f t="shared" si="5"/>
        <v>100</v>
      </c>
      <c r="X23" s="31">
        <f t="shared" si="6"/>
        <v>100</v>
      </c>
      <c r="Y23" s="31">
        <v>100</v>
      </c>
      <c r="Z23" s="31">
        <v>100</v>
      </c>
    </row>
    <row r="24" spans="1:26">
      <c r="A24" s="331">
        <v>117</v>
      </c>
      <c r="B24" s="45" t="s">
        <v>17</v>
      </c>
      <c r="C24" s="41">
        <v>12</v>
      </c>
      <c r="D24" s="42">
        <v>12</v>
      </c>
      <c r="E24" s="42">
        <v>11</v>
      </c>
      <c r="F24" s="42">
        <v>11</v>
      </c>
      <c r="G24" s="42">
        <v>11</v>
      </c>
      <c r="H24" s="47">
        <v>11</v>
      </c>
      <c r="I24" s="42">
        <v>11</v>
      </c>
      <c r="J24" s="42">
        <v>11</v>
      </c>
      <c r="K24" s="53">
        <v>12</v>
      </c>
      <c r="L24" s="49">
        <v>12</v>
      </c>
      <c r="M24" s="49">
        <v>11</v>
      </c>
      <c r="N24" s="49">
        <v>11</v>
      </c>
      <c r="O24" s="49">
        <v>11</v>
      </c>
      <c r="P24" s="54">
        <v>11</v>
      </c>
      <c r="Q24" s="42">
        <v>11</v>
      </c>
      <c r="R24" s="43">
        <v>11</v>
      </c>
      <c r="S24" s="31">
        <f t="shared" si="1"/>
        <v>100</v>
      </c>
      <c r="T24" s="31">
        <f t="shared" si="2"/>
        <v>100</v>
      </c>
      <c r="U24" s="31">
        <f t="shared" si="3"/>
        <v>100</v>
      </c>
      <c r="V24" s="31">
        <f t="shared" si="4"/>
        <v>100</v>
      </c>
      <c r="W24" s="31">
        <f t="shared" si="5"/>
        <v>100</v>
      </c>
      <c r="X24" s="31">
        <f t="shared" si="6"/>
        <v>100</v>
      </c>
      <c r="Y24" s="31">
        <v>100</v>
      </c>
      <c r="Z24" s="31">
        <v>100</v>
      </c>
    </row>
    <row r="25" spans="1:26">
      <c r="A25" s="331">
        <v>118</v>
      </c>
      <c r="B25" s="45" t="s">
        <v>18</v>
      </c>
      <c r="C25" s="41">
        <v>10</v>
      </c>
      <c r="D25" s="42">
        <v>10</v>
      </c>
      <c r="E25" s="42">
        <v>10</v>
      </c>
      <c r="F25" s="42">
        <v>10</v>
      </c>
      <c r="G25" s="42">
        <v>10</v>
      </c>
      <c r="H25" s="47">
        <v>10</v>
      </c>
      <c r="I25" s="42">
        <v>10</v>
      </c>
      <c r="J25" s="42">
        <v>10</v>
      </c>
      <c r="K25" s="53">
        <v>10</v>
      </c>
      <c r="L25" s="49">
        <v>10</v>
      </c>
      <c r="M25" s="49">
        <v>10</v>
      </c>
      <c r="N25" s="49">
        <v>10</v>
      </c>
      <c r="O25" s="49">
        <v>10</v>
      </c>
      <c r="P25" s="54">
        <v>10</v>
      </c>
      <c r="Q25" s="42">
        <v>10</v>
      </c>
      <c r="R25" s="43">
        <v>10</v>
      </c>
      <c r="S25" s="31">
        <f t="shared" si="1"/>
        <v>100</v>
      </c>
      <c r="T25" s="31">
        <f t="shared" si="2"/>
        <v>100</v>
      </c>
      <c r="U25" s="31">
        <f t="shared" si="3"/>
        <v>100</v>
      </c>
      <c r="V25" s="31">
        <f t="shared" si="4"/>
        <v>100</v>
      </c>
      <c r="W25" s="31">
        <f t="shared" si="5"/>
        <v>100</v>
      </c>
      <c r="X25" s="31">
        <f t="shared" si="6"/>
        <v>100</v>
      </c>
      <c r="Y25" s="31">
        <v>100</v>
      </c>
      <c r="Z25" s="31">
        <v>100</v>
      </c>
    </row>
    <row r="26" spans="1:26">
      <c r="A26" s="331">
        <v>119</v>
      </c>
      <c r="B26" s="45" t="s">
        <v>19</v>
      </c>
      <c r="C26" s="41">
        <v>215</v>
      </c>
      <c r="D26" s="42">
        <v>215</v>
      </c>
      <c r="E26" s="42">
        <v>215</v>
      </c>
      <c r="F26" s="42">
        <v>214</v>
      </c>
      <c r="G26" s="42">
        <v>214</v>
      </c>
      <c r="H26" s="47">
        <v>214</v>
      </c>
      <c r="I26" s="42">
        <v>213</v>
      </c>
      <c r="J26" s="42">
        <v>214</v>
      </c>
      <c r="K26" s="53">
        <v>211</v>
      </c>
      <c r="L26" s="49">
        <v>212</v>
      </c>
      <c r="M26" s="49">
        <v>215</v>
      </c>
      <c r="N26" s="49">
        <v>214</v>
      </c>
      <c r="O26" s="49">
        <v>213</v>
      </c>
      <c r="P26" s="54">
        <v>211</v>
      </c>
      <c r="Q26" s="42">
        <v>212</v>
      </c>
      <c r="R26" s="43">
        <v>213</v>
      </c>
      <c r="S26" s="31">
        <f t="shared" si="1"/>
        <v>98.139534883720927</v>
      </c>
      <c r="T26" s="31">
        <f t="shared" si="2"/>
        <v>98.604651162790702</v>
      </c>
      <c r="U26" s="31">
        <f t="shared" si="3"/>
        <v>100</v>
      </c>
      <c r="V26" s="31">
        <f t="shared" si="4"/>
        <v>100</v>
      </c>
      <c r="W26" s="31">
        <f t="shared" si="5"/>
        <v>99.532710280373834</v>
      </c>
      <c r="X26" s="31">
        <f t="shared" si="6"/>
        <v>98.598130841121502</v>
      </c>
      <c r="Y26" s="31">
        <v>99.53051643192488</v>
      </c>
      <c r="Z26" s="31">
        <v>99.532710280373834</v>
      </c>
    </row>
    <row r="27" spans="1:26">
      <c r="A27" s="331">
        <v>120</v>
      </c>
      <c r="B27" s="45" t="s">
        <v>85</v>
      </c>
      <c r="C27" s="41">
        <v>23</v>
      </c>
      <c r="D27" s="42">
        <v>23</v>
      </c>
      <c r="E27" s="42">
        <v>23</v>
      </c>
      <c r="F27" s="42">
        <v>23</v>
      </c>
      <c r="G27" s="42">
        <v>23</v>
      </c>
      <c r="H27" s="47">
        <v>23</v>
      </c>
      <c r="I27" s="42">
        <v>23</v>
      </c>
      <c r="J27" s="42">
        <v>23</v>
      </c>
      <c r="K27" s="53">
        <v>23</v>
      </c>
      <c r="L27" s="49">
        <v>23</v>
      </c>
      <c r="M27" s="49">
        <v>23</v>
      </c>
      <c r="N27" s="49">
        <v>23</v>
      </c>
      <c r="O27" s="49">
        <v>23</v>
      </c>
      <c r="P27" s="54">
        <v>23</v>
      </c>
      <c r="Q27" s="42">
        <v>23</v>
      </c>
      <c r="R27" s="43">
        <v>23</v>
      </c>
      <c r="S27" s="31">
        <f t="shared" si="1"/>
        <v>100</v>
      </c>
      <c r="T27" s="31">
        <f t="shared" si="2"/>
        <v>100</v>
      </c>
      <c r="U27" s="31">
        <f t="shared" si="3"/>
        <v>100</v>
      </c>
      <c r="V27" s="31">
        <f t="shared" si="4"/>
        <v>100</v>
      </c>
      <c r="W27" s="31">
        <f t="shared" si="5"/>
        <v>100</v>
      </c>
      <c r="X27" s="31">
        <f t="shared" si="6"/>
        <v>100</v>
      </c>
      <c r="Y27" s="31">
        <v>100</v>
      </c>
      <c r="Z27" s="31">
        <v>100</v>
      </c>
    </row>
    <row r="28" spans="1:26">
      <c r="A28" s="331">
        <v>201</v>
      </c>
      <c r="B28" s="45" t="s">
        <v>21</v>
      </c>
      <c r="C28" s="41">
        <v>70</v>
      </c>
      <c r="D28" s="42">
        <v>70</v>
      </c>
      <c r="E28" s="42">
        <v>70</v>
      </c>
      <c r="F28" s="42">
        <v>70</v>
      </c>
      <c r="G28" s="42">
        <v>70</v>
      </c>
      <c r="H28" s="47">
        <v>70</v>
      </c>
      <c r="I28" s="42">
        <v>70</v>
      </c>
      <c r="J28" s="42">
        <v>70</v>
      </c>
      <c r="K28" s="53">
        <v>70</v>
      </c>
      <c r="L28" s="49">
        <v>70</v>
      </c>
      <c r="M28" s="49">
        <v>70</v>
      </c>
      <c r="N28" s="49">
        <v>70</v>
      </c>
      <c r="O28" s="49">
        <v>70</v>
      </c>
      <c r="P28" s="54">
        <v>70</v>
      </c>
      <c r="Q28" s="42">
        <v>70</v>
      </c>
      <c r="R28" s="43">
        <v>70</v>
      </c>
      <c r="S28" s="31">
        <f t="shared" si="1"/>
        <v>100</v>
      </c>
      <c r="T28" s="31">
        <f t="shared" si="2"/>
        <v>100</v>
      </c>
      <c r="U28" s="31">
        <f t="shared" si="3"/>
        <v>100</v>
      </c>
      <c r="V28" s="31">
        <f t="shared" si="4"/>
        <v>100</v>
      </c>
      <c r="W28" s="31">
        <f t="shared" si="5"/>
        <v>100</v>
      </c>
      <c r="X28" s="31">
        <f t="shared" si="6"/>
        <v>100</v>
      </c>
      <c r="Y28" s="31">
        <v>100</v>
      </c>
      <c r="Z28" s="31">
        <v>100</v>
      </c>
    </row>
    <row r="29" spans="1:26">
      <c r="A29" s="331">
        <v>202</v>
      </c>
      <c r="B29" s="45" t="s">
        <v>22</v>
      </c>
      <c r="C29" s="41">
        <v>82</v>
      </c>
      <c r="D29" s="42">
        <v>81</v>
      </c>
      <c r="E29" s="42">
        <v>80</v>
      </c>
      <c r="F29" s="42">
        <v>80</v>
      </c>
      <c r="G29" s="42">
        <v>80</v>
      </c>
      <c r="H29" s="47">
        <v>80</v>
      </c>
      <c r="I29" s="42">
        <v>80</v>
      </c>
      <c r="J29" s="42">
        <v>80</v>
      </c>
      <c r="K29" s="53">
        <v>80</v>
      </c>
      <c r="L29" s="49">
        <v>79</v>
      </c>
      <c r="M29" s="49">
        <v>80</v>
      </c>
      <c r="N29" s="49">
        <v>80</v>
      </c>
      <c r="O29" s="49">
        <v>80</v>
      </c>
      <c r="P29" s="54">
        <v>79</v>
      </c>
      <c r="Q29" s="42">
        <v>79</v>
      </c>
      <c r="R29" s="43">
        <v>79</v>
      </c>
      <c r="S29" s="31">
        <f t="shared" si="1"/>
        <v>97.560975609756099</v>
      </c>
      <c r="T29" s="31">
        <f t="shared" si="2"/>
        <v>97.53086419753086</v>
      </c>
      <c r="U29" s="31">
        <f t="shared" si="3"/>
        <v>100</v>
      </c>
      <c r="V29" s="31">
        <f t="shared" si="4"/>
        <v>100</v>
      </c>
      <c r="W29" s="31">
        <f t="shared" si="5"/>
        <v>100</v>
      </c>
      <c r="X29" s="31">
        <f t="shared" si="6"/>
        <v>98.75</v>
      </c>
      <c r="Y29" s="31">
        <v>98.75</v>
      </c>
      <c r="Z29" s="31">
        <v>98.75</v>
      </c>
    </row>
    <row r="30" spans="1:26">
      <c r="A30" s="331">
        <v>203</v>
      </c>
      <c r="B30" s="45" t="s">
        <v>23</v>
      </c>
      <c r="C30" s="41">
        <v>34</v>
      </c>
      <c r="D30" s="42">
        <v>34</v>
      </c>
      <c r="E30" s="42">
        <v>34</v>
      </c>
      <c r="F30" s="42">
        <v>34</v>
      </c>
      <c r="G30" s="42">
        <v>34</v>
      </c>
      <c r="H30" s="47">
        <v>34</v>
      </c>
      <c r="I30" s="42">
        <v>34</v>
      </c>
      <c r="J30" s="42">
        <v>34</v>
      </c>
      <c r="K30" s="53">
        <v>34</v>
      </c>
      <c r="L30" s="49">
        <v>34</v>
      </c>
      <c r="M30" s="49">
        <v>34</v>
      </c>
      <c r="N30" s="49">
        <v>34</v>
      </c>
      <c r="O30" s="49">
        <v>34</v>
      </c>
      <c r="P30" s="54">
        <v>33</v>
      </c>
      <c r="Q30" s="42">
        <v>34</v>
      </c>
      <c r="R30" s="43">
        <v>34</v>
      </c>
      <c r="S30" s="31">
        <f t="shared" si="1"/>
        <v>100</v>
      </c>
      <c r="T30" s="31">
        <f t="shared" si="2"/>
        <v>100</v>
      </c>
      <c r="U30" s="31">
        <f t="shared" si="3"/>
        <v>100</v>
      </c>
      <c r="V30" s="31">
        <f t="shared" si="4"/>
        <v>100</v>
      </c>
      <c r="W30" s="31">
        <f t="shared" si="5"/>
        <v>100</v>
      </c>
      <c r="X30" s="31">
        <f t="shared" si="6"/>
        <v>97.058823529411768</v>
      </c>
      <c r="Y30" s="31">
        <v>100</v>
      </c>
      <c r="Z30" s="31">
        <v>100</v>
      </c>
    </row>
    <row r="31" spans="1:26">
      <c r="A31" s="331">
        <v>204</v>
      </c>
      <c r="B31" s="45" t="s">
        <v>24</v>
      </c>
      <c r="C31" s="41">
        <v>10</v>
      </c>
      <c r="D31" s="42">
        <v>10</v>
      </c>
      <c r="E31" s="42">
        <v>10</v>
      </c>
      <c r="F31" s="42">
        <v>10</v>
      </c>
      <c r="G31" s="42">
        <v>10</v>
      </c>
      <c r="H31" s="47">
        <v>10</v>
      </c>
      <c r="I31" s="42">
        <v>10</v>
      </c>
      <c r="J31" s="42">
        <v>10</v>
      </c>
      <c r="K31" s="53">
        <v>8</v>
      </c>
      <c r="L31" s="49">
        <v>10</v>
      </c>
      <c r="M31" s="49">
        <v>10</v>
      </c>
      <c r="N31" s="49">
        <v>10</v>
      </c>
      <c r="O31" s="49">
        <v>10</v>
      </c>
      <c r="P31" s="54">
        <v>10</v>
      </c>
      <c r="Q31" s="42">
        <v>10</v>
      </c>
      <c r="R31" s="43">
        <v>10</v>
      </c>
      <c r="S31" s="31">
        <f t="shared" si="1"/>
        <v>80</v>
      </c>
      <c r="T31" s="31">
        <f t="shared" si="2"/>
        <v>100</v>
      </c>
      <c r="U31" s="31">
        <f t="shared" si="3"/>
        <v>100</v>
      </c>
      <c r="V31" s="31">
        <f t="shared" si="4"/>
        <v>100</v>
      </c>
      <c r="W31" s="31">
        <f t="shared" si="5"/>
        <v>100</v>
      </c>
      <c r="X31" s="31">
        <f t="shared" si="6"/>
        <v>100</v>
      </c>
      <c r="Y31" s="31">
        <v>100</v>
      </c>
      <c r="Z31" s="31">
        <v>100</v>
      </c>
    </row>
    <row r="32" spans="1:26">
      <c r="A32" s="331">
        <v>205</v>
      </c>
      <c r="B32" s="45" t="s">
        <v>25</v>
      </c>
      <c r="C32" s="41">
        <v>22</v>
      </c>
      <c r="D32" s="42">
        <v>22</v>
      </c>
      <c r="E32" s="42">
        <v>22</v>
      </c>
      <c r="F32" s="42">
        <v>22</v>
      </c>
      <c r="G32" s="42">
        <v>22</v>
      </c>
      <c r="H32" s="47">
        <v>22</v>
      </c>
      <c r="I32" s="42">
        <v>22</v>
      </c>
      <c r="J32" s="42">
        <v>22</v>
      </c>
      <c r="K32" s="53">
        <v>22</v>
      </c>
      <c r="L32" s="49">
        <v>22</v>
      </c>
      <c r="M32" s="49">
        <v>22</v>
      </c>
      <c r="N32" s="49">
        <v>22</v>
      </c>
      <c r="O32" s="49">
        <v>22</v>
      </c>
      <c r="P32" s="54">
        <v>22</v>
      </c>
      <c r="Q32" s="42">
        <v>22</v>
      </c>
      <c r="R32" s="43">
        <v>22</v>
      </c>
      <c r="S32" s="31">
        <f t="shared" si="1"/>
        <v>100</v>
      </c>
      <c r="T32" s="31">
        <f t="shared" si="2"/>
        <v>100</v>
      </c>
      <c r="U32" s="31">
        <f t="shared" si="3"/>
        <v>100</v>
      </c>
      <c r="V32" s="31">
        <f t="shared" si="4"/>
        <v>100</v>
      </c>
      <c r="W32" s="31">
        <f t="shared" si="5"/>
        <v>100</v>
      </c>
      <c r="X32" s="31">
        <f t="shared" si="6"/>
        <v>100</v>
      </c>
      <c r="Y32" s="31">
        <v>100</v>
      </c>
      <c r="Z32" s="31">
        <v>100</v>
      </c>
    </row>
    <row r="33" spans="1:26">
      <c r="A33" s="331">
        <v>206</v>
      </c>
      <c r="B33" s="45" t="s">
        <v>26</v>
      </c>
      <c r="C33" s="41">
        <v>28</v>
      </c>
      <c r="D33" s="42">
        <v>28</v>
      </c>
      <c r="E33" s="42">
        <v>28</v>
      </c>
      <c r="F33" s="42">
        <v>28</v>
      </c>
      <c r="G33" s="42">
        <v>28</v>
      </c>
      <c r="H33" s="47">
        <v>28</v>
      </c>
      <c r="I33" s="42">
        <v>28</v>
      </c>
      <c r="J33" s="42">
        <v>28</v>
      </c>
      <c r="K33" s="53">
        <v>28</v>
      </c>
      <c r="L33" s="49">
        <v>28</v>
      </c>
      <c r="M33" s="49">
        <v>28</v>
      </c>
      <c r="N33" s="49">
        <v>28</v>
      </c>
      <c r="O33" s="49">
        <v>28</v>
      </c>
      <c r="P33" s="54">
        <v>28</v>
      </c>
      <c r="Q33" s="42">
        <v>28</v>
      </c>
      <c r="R33" s="43">
        <v>28</v>
      </c>
      <c r="S33" s="31">
        <f t="shared" si="1"/>
        <v>100</v>
      </c>
      <c r="T33" s="31">
        <f t="shared" si="2"/>
        <v>100</v>
      </c>
      <c r="U33" s="31">
        <f t="shared" si="3"/>
        <v>100</v>
      </c>
      <c r="V33" s="31">
        <f t="shared" si="4"/>
        <v>100</v>
      </c>
      <c r="W33" s="31">
        <f t="shared" si="5"/>
        <v>100</v>
      </c>
      <c r="X33" s="31">
        <f t="shared" si="6"/>
        <v>100</v>
      </c>
      <c r="Y33" s="31">
        <v>100</v>
      </c>
      <c r="Z33" s="31">
        <v>100</v>
      </c>
    </row>
    <row r="34" spans="1:26">
      <c r="A34" s="331">
        <v>207</v>
      </c>
      <c r="B34" s="45" t="s">
        <v>27</v>
      </c>
      <c r="C34" s="41">
        <v>11</v>
      </c>
      <c r="D34" s="42">
        <v>11</v>
      </c>
      <c r="E34" s="42">
        <v>11</v>
      </c>
      <c r="F34" s="42">
        <v>11</v>
      </c>
      <c r="G34" s="42">
        <v>11</v>
      </c>
      <c r="H34" s="47">
        <v>11</v>
      </c>
      <c r="I34" s="42">
        <v>11</v>
      </c>
      <c r="J34" s="42">
        <v>11</v>
      </c>
      <c r="K34" s="53">
        <v>11</v>
      </c>
      <c r="L34" s="49">
        <v>11</v>
      </c>
      <c r="M34" s="49">
        <v>11</v>
      </c>
      <c r="N34" s="49">
        <v>11</v>
      </c>
      <c r="O34" s="49">
        <v>11</v>
      </c>
      <c r="P34" s="54">
        <v>11</v>
      </c>
      <c r="Q34" s="42">
        <v>11</v>
      </c>
      <c r="R34" s="43">
        <v>11</v>
      </c>
      <c r="S34" s="31">
        <f t="shared" si="1"/>
        <v>100</v>
      </c>
      <c r="T34" s="31">
        <f t="shared" si="2"/>
        <v>100</v>
      </c>
      <c r="U34" s="31">
        <f t="shared" si="3"/>
        <v>100</v>
      </c>
      <c r="V34" s="31">
        <f t="shared" si="4"/>
        <v>100</v>
      </c>
      <c r="W34" s="31">
        <f t="shared" si="5"/>
        <v>100</v>
      </c>
      <c r="X34" s="31">
        <f t="shared" si="6"/>
        <v>100</v>
      </c>
      <c r="Y34" s="31">
        <v>100</v>
      </c>
      <c r="Z34" s="31">
        <v>100</v>
      </c>
    </row>
    <row r="35" spans="1:26">
      <c r="A35" s="331">
        <v>208</v>
      </c>
      <c r="B35" s="45" t="s">
        <v>28</v>
      </c>
      <c r="C35" s="41">
        <v>15</v>
      </c>
      <c r="D35" s="42">
        <v>15</v>
      </c>
      <c r="E35" s="42">
        <v>15</v>
      </c>
      <c r="F35" s="42">
        <v>15</v>
      </c>
      <c r="G35" s="42">
        <v>15</v>
      </c>
      <c r="H35" s="47">
        <v>15</v>
      </c>
      <c r="I35" s="42">
        <v>15</v>
      </c>
      <c r="J35" s="42">
        <v>15</v>
      </c>
      <c r="K35" s="53">
        <v>15</v>
      </c>
      <c r="L35" s="49">
        <v>15</v>
      </c>
      <c r="M35" s="49">
        <v>15</v>
      </c>
      <c r="N35" s="49">
        <v>15</v>
      </c>
      <c r="O35" s="49">
        <v>15</v>
      </c>
      <c r="P35" s="54">
        <v>15</v>
      </c>
      <c r="Q35" s="42">
        <v>15</v>
      </c>
      <c r="R35" s="43">
        <v>15</v>
      </c>
      <c r="S35" s="31">
        <f t="shared" si="1"/>
        <v>100</v>
      </c>
      <c r="T35" s="31">
        <f t="shared" si="2"/>
        <v>100</v>
      </c>
      <c r="U35" s="31">
        <f t="shared" si="3"/>
        <v>100</v>
      </c>
      <c r="V35" s="31">
        <f t="shared" si="4"/>
        <v>100</v>
      </c>
      <c r="W35" s="31">
        <f t="shared" si="5"/>
        <v>100</v>
      </c>
      <c r="X35" s="31">
        <f t="shared" si="6"/>
        <v>100</v>
      </c>
      <c r="Y35" s="31">
        <v>100</v>
      </c>
      <c r="Z35" s="31">
        <v>100</v>
      </c>
    </row>
    <row r="36" spans="1:26">
      <c r="A36" s="331">
        <v>209</v>
      </c>
      <c r="B36" s="45" t="s">
        <v>29</v>
      </c>
      <c r="C36" s="41">
        <v>15</v>
      </c>
      <c r="D36" s="42">
        <v>15</v>
      </c>
      <c r="E36" s="42">
        <v>15</v>
      </c>
      <c r="F36" s="42">
        <v>15</v>
      </c>
      <c r="G36" s="42">
        <v>15</v>
      </c>
      <c r="H36" s="47">
        <v>15</v>
      </c>
      <c r="I36" s="42">
        <v>15</v>
      </c>
      <c r="J36" s="42">
        <v>15</v>
      </c>
      <c r="K36" s="53">
        <v>15</v>
      </c>
      <c r="L36" s="49">
        <v>15</v>
      </c>
      <c r="M36" s="49">
        <v>15</v>
      </c>
      <c r="N36" s="49">
        <v>15</v>
      </c>
      <c r="O36" s="49">
        <v>15</v>
      </c>
      <c r="P36" s="54">
        <v>15</v>
      </c>
      <c r="Q36" s="42">
        <v>15</v>
      </c>
      <c r="R36" s="43">
        <v>15</v>
      </c>
      <c r="S36" s="31">
        <f t="shared" si="1"/>
        <v>100</v>
      </c>
      <c r="T36" s="31">
        <f t="shared" si="2"/>
        <v>100</v>
      </c>
      <c r="U36" s="31">
        <f t="shared" si="3"/>
        <v>100</v>
      </c>
      <c r="V36" s="31">
        <f t="shared" si="4"/>
        <v>100</v>
      </c>
      <c r="W36" s="31">
        <f t="shared" si="5"/>
        <v>100</v>
      </c>
      <c r="X36" s="31">
        <f t="shared" si="6"/>
        <v>100</v>
      </c>
      <c r="Y36" s="31">
        <v>100</v>
      </c>
      <c r="Z36" s="31">
        <v>100</v>
      </c>
    </row>
    <row r="37" spans="1:26">
      <c r="A37" s="331">
        <v>210</v>
      </c>
      <c r="B37" s="45" t="s">
        <v>30</v>
      </c>
      <c r="C37" s="41">
        <v>223</v>
      </c>
      <c r="D37" s="42">
        <v>223</v>
      </c>
      <c r="E37" s="42">
        <v>223</v>
      </c>
      <c r="F37" s="42">
        <v>220</v>
      </c>
      <c r="G37" s="42">
        <v>220</v>
      </c>
      <c r="H37" s="47">
        <v>221</v>
      </c>
      <c r="I37" s="42">
        <v>221</v>
      </c>
      <c r="J37" s="42">
        <v>220</v>
      </c>
      <c r="K37" s="53">
        <v>222</v>
      </c>
      <c r="L37" s="49">
        <v>220</v>
      </c>
      <c r="M37" s="49">
        <v>219</v>
      </c>
      <c r="N37" s="49">
        <v>218</v>
      </c>
      <c r="O37" s="49">
        <v>220</v>
      </c>
      <c r="P37" s="54">
        <v>221</v>
      </c>
      <c r="Q37" s="42">
        <v>221</v>
      </c>
      <c r="R37" s="43">
        <v>220</v>
      </c>
      <c r="S37" s="31">
        <f t="shared" si="1"/>
        <v>99.551569506726452</v>
      </c>
      <c r="T37" s="31">
        <f t="shared" si="2"/>
        <v>98.654708520179369</v>
      </c>
      <c r="U37" s="31">
        <f t="shared" si="3"/>
        <v>98.206278026905821</v>
      </c>
      <c r="V37" s="31">
        <f t="shared" si="4"/>
        <v>99.090909090909093</v>
      </c>
      <c r="W37" s="31">
        <f t="shared" si="5"/>
        <v>100</v>
      </c>
      <c r="X37" s="31">
        <f t="shared" si="6"/>
        <v>100</v>
      </c>
      <c r="Y37" s="31">
        <v>100</v>
      </c>
      <c r="Z37" s="31">
        <v>100</v>
      </c>
    </row>
    <row r="38" spans="1:26">
      <c r="A38" s="331">
        <v>211</v>
      </c>
      <c r="B38" s="45" t="s">
        <v>31</v>
      </c>
      <c r="C38" s="41">
        <v>15</v>
      </c>
      <c r="D38" s="42">
        <v>15</v>
      </c>
      <c r="E38" s="42">
        <v>15</v>
      </c>
      <c r="F38" s="42">
        <v>15</v>
      </c>
      <c r="G38" s="42">
        <v>15</v>
      </c>
      <c r="H38" s="47">
        <v>15</v>
      </c>
      <c r="I38" s="42">
        <v>15</v>
      </c>
      <c r="J38" s="42">
        <v>15</v>
      </c>
      <c r="K38" s="53">
        <v>15</v>
      </c>
      <c r="L38" s="49">
        <v>15</v>
      </c>
      <c r="M38" s="49">
        <v>15</v>
      </c>
      <c r="N38" s="49">
        <v>15</v>
      </c>
      <c r="O38" s="49">
        <v>15</v>
      </c>
      <c r="P38" s="54">
        <v>15</v>
      </c>
      <c r="Q38" s="42">
        <v>15</v>
      </c>
      <c r="R38" s="43">
        <v>15</v>
      </c>
      <c r="S38" s="31">
        <f t="shared" si="1"/>
        <v>100</v>
      </c>
      <c r="T38" s="31">
        <f t="shared" si="2"/>
        <v>100</v>
      </c>
      <c r="U38" s="31">
        <f t="shared" si="3"/>
        <v>100</v>
      </c>
      <c r="V38" s="31">
        <f t="shared" si="4"/>
        <v>100</v>
      </c>
      <c r="W38" s="31">
        <f t="shared" si="5"/>
        <v>100</v>
      </c>
      <c r="X38" s="31">
        <f t="shared" si="6"/>
        <v>100</v>
      </c>
      <c r="Y38" s="31">
        <v>100</v>
      </c>
      <c r="Z38" s="31">
        <v>100</v>
      </c>
    </row>
    <row r="39" spans="1:26">
      <c r="A39" s="331">
        <v>212</v>
      </c>
      <c r="B39" s="45" t="s">
        <v>32</v>
      </c>
      <c r="C39" s="41">
        <v>13</v>
      </c>
      <c r="D39" s="42">
        <v>13</v>
      </c>
      <c r="E39" s="42">
        <v>13</v>
      </c>
      <c r="F39" s="42">
        <v>13</v>
      </c>
      <c r="G39" s="42">
        <v>13</v>
      </c>
      <c r="H39" s="47">
        <v>13</v>
      </c>
      <c r="I39" s="42">
        <v>13</v>
      </c>
      <c r="J39" s="42">
        <v>13</v>
      </c>
      <c r="K39" s="53">
        <v>13</v>
      </c>
      <c r="L39" s="49">
        <v>13</v>
      </c>
      <c r="M39" s="49">
        <v>13</v>
      </c>
      <c r="N39" s="49">
        <v>13</v>
      </c>
      <c r="O39" s="49">
        <v>13</v>
      </c>
      <c r="P39" s="54">
        <v>13</v>
      </c>
      <c r="Q39" s="42">
        <v>13</v>
      </c>
      <c r="R39" s="43">
        <v>13</v>
      </c>
      <c r="S39" s="31">
        <f t="shared" si="1"/>
        <v>100</v>
      </c>
      <c r="T39" s="31">
        <f t="shared" si="2"/>
        <v>100</v>
      </c>
      <c r="U39" s="31">
        <f t="shared" si="3"/>
        <v>100</v>
      </c>
      <c r="V39" s="31">
        <f t="shared" si="4"/>
        <v>100</v>
      </c>
      <c r="W39" s="31">
        <f t="shared" si="5"/>
        <v>100</v>
      </c>
      <c r="X39" s="31">
        <f t="shared" si="6"/>
        <v>100</v>
      </c>
      <c r="Y39" s="31">
        <v>100</v>
      </c>
      <c r="Z39" s="31">
        <v>100</v>
      </c>
    </row>
    <row r="40" spans="1:26">
      <c r="A40" s="331">
        <v>213</v>
      </c>
      <c r="B40" s="45" t="s">
        <v>33</v>
      </c>
      <c r="C40" s="41">
        <v>109</v>
      </c>
      <c r="D40" s="42">
        <v>109</v>
      </c>
      <c r="E40" s="42">
        <v>109</v>
      </c>
      <c r="F40" s="42">
        <v>108</v>
      </c>
      <c r="G40" s="42">
        <v>108</v>
      </c>
      <c r="H40" s="47">
        <v>108</v>
      </c>
      <c r="I40" s="42">
        <v>108</v>
      </c>
      <c r="J40" s="42">
        <v>107</v>
      </c>
      <c r="K40" s="53">
        <v>108</v>
      </c>
      <c r="L40" s="49">
        <v>108</v>
      </c>
      <c r="M40" s="49">
        <v>107</v>
      </c>
      <c r="N40" s="49">
        <v>106</v>
      </c>
      <c r="O40" s="49">
        <v>106</v>
      </c>
      <c r="P40" s="54">
        <v>106</v>
      </c>
      <c r="Q40" s="42">
        <v>106</v>
      </c>
      <c r="R40" s="43">
        <v>105</v>
      </c>
      <c r="S40" s="31">
        <f t="shared" si="1"/>
        <v>99.082568807339456</v>
      </c>
      <c r="T40" s="31">
        <f t="shared" si="2"/>
        <v>99.082568807339456</v>
      </c>
      <c r="U40" s="31">
        <f t="shared" si="3"/>
        <v>98.165137614678898</v>
      </c>
      <c r="V40" s="31">
        <f t="shared" si="4"/>
        <v>98.148148148148152</v>
      </c>
      <c r="W40" s="31">
        <f t="shared" si="5"/>
        <v>98.148148148148152</v>
      </c>
      <c r="X40" s="31">
        <f t="shared" si="6"/>
        <v>98.148148148148152</v>
      </c>
      <c r="Y40" s="31">
        <v>98.148148148148152</v>
      </c>
      <c r="Z40" s="31">
        <v>98.130841121495322</v>
      </c>
    </row>
    <row r="41" spans="1:26">
      <c r="A41" s="331">
        <v>214</v>
      </c>
      <c r="B41" s="45" t="s">
        <v>34</v>
      </c>
      <c r="C41" s="41">
        <v>69</v>
      </c>
      <c r="D41" s="42">
        <v>69</v>
      </c>
      <c r="E41" s="42">
        <v>69</v>
      </c>
      <c r="F41" s="42">
        <v>69</v>
      </c>
      <c r="G41" s="42">
        <v>69</v>
      </c>
      <c r="H41" s="47">
        <v>69</v>
      </c>
      <c r="I41" s="42">
        <v>69</v>
      </c>
      <c r="J41" s="42">
        <v>69</v>
      </c>
      <c r="K41" s="53">
        <v>69</v>
      </c>
      <c r="L41" s="49">
        <v>69</v>
      </c>
      <c r="M41" s="49">
        <v>69</v>
      </c>
      <c r="N41" s="49">
        <v>69</v>
      </c>
      <c r="O41" s="49">
        <v>69</v>
      </c>
      <c r="P41" s="54">
        <v>69</v>
      </c>
      <c r="Q41" s="42">
        <v>69</v>
      </c>
      <c r="R41" s="43">
        <v>69</v>
      </c>
      <c r="S41" s="31">
        <f t="shared" ref="S41:S72" si="7">(K41/C41)*100</f>
        <v>100</v>
      </c>
      <c r="T41" s="31">
        <f t="shared" ref="T41:T72" si="8">(L41/D41)*100</f>
        <v>100</v>
      </c>
      <c r="U41" s="31">
        <f t="shared" ref="U41:U72" si="9">(M41/E41)*100</f>
        <v>100</v>
      </c>
      <c r="V41" s="31">
        <f t="shared" ref="V41:V72" si="10">(N41/F41)*100</f>
        <v>100</v>
      </c>
      <c r="W41" s="31">
        <f t="shared" ref="W41:W72" si="11">(O41/G41)*100</f>
        <v>100</v>
      </c>
      <c r="X41" s="31">
        <f t="shared" si="6"/>
        <v>100</v>
      </c>
      <c r="Y41" s="31">
        <v>100</v>
      </c>
      <c r="Z41" s="31">
        <v>100</v>
      </c>
    </row>
    <row r="42" spans="1:26">
      <c r="A42" s="331">
        <v>215</v>
      </c>
      <c r="B42" s="45" t="s">
        <v>35</v>
      </c>
      <c r="C42" s="41">
        <v>49</v>
      </c>
      <c r="D42" s="42">
        <v>49</v>
      </c>
      <c r="E42" s="42">
        <v>49</v>
      </c>
      <c r="F42" s="42">
        <v>49</v>
      </c>
      <c r="G42" s="42">
        <v>49</v>
      </c>
      <c r="H42" s="47">
        <v>49</v>
      </c>
      <c r="I42" s="42">
        <v>49</v>
      </c>
      <c r="J42" s="42">
        <v>49</v>
      </c>
      <c r="K42" s="53">
        <v>49</v>
      </c>
      <c r="L42" s="49">
        <v>49</v>
      </c>
      <c r="M42" s="49">
        <v>49</v>
      </c>
      <c r="N42" s="49">
        <v>49</v>
      </c>
      <c r="O42" s="49">
        <v>49</v>
      </c>
      <c r="P42" s="54">
        <v>49</v>
      </c>
      <c r="Q42" s="42">
        <v>49</v>
      </c>
      <c r="R42" s="43">
        <v>49</v>
      </c>
      <c r="S42" s="31">
        <f t="shared" si="7"/>
        <v>100</v>
      </c>
      <c r="T42" s="31">
        <f t="shared" si="8"/>
        <v>100</v>
      </c>
      <c r="U42" s="31">
        <f t="shared" si="9"/>
        <v>100</v>
      </c>
      <c r="V42" s="31">
        <f t="shared" si="10"/>
        <v>100</v>
      </c>
      <c r="W42" s="31">
        <f t="shared" si="11"/>
        <v>100</v>
      </c>
      <c r="X42" s="31">
        <f t="shared" si="6"/>
        <v>100</v>
      </c>
      <c r="Y42" s="31">
        <v>100</v>
      </c>
      <c r="Z42" s="31">
        <v>100</v>
      </c>
    </row>
    <row r="43" spans="1:26">
      <c r="A43" s="331">
        <v>216</v>
      </c>
      <c r="B43" s="45" t="s">
        <v>36</v>
      </c>
      <c r="C43" s="41">
        <v>19</v>
      </c>
      <c r="D43" s="42">
        <v>19</v>
      </c>
      <c r="E43" s="42">
        <v>19</v>
      </c>
      <c r="F43" s="42">
        <v>19</v>
      </c>
      <c r="G43" s="42">
        <v>19</v>
      </c>
      <c r="H43" s="47">
        <v>19</v>
      </c>
      <c r="I43" s="42">
        <v>19</v>
      </c>
      <c r="J43" s="42">
        <v>19</v>
      </c>
      <c r="K43" s="53">
        <v>19</v>
      </c>
      <c r="L43" s="49">
        <v>19</v>
      </c>
      <c r="M43" s="49">
        <v>19</v>
      </c>
      <c r="N43" s="49">
        <v>19</v>
      </c>
      <c r="O43" s="49">
        <v>19</v>
      </c>
      <c r="P43" s="54">
        <v>19</v>
      </c>
      <c r="Q43" s="42">
        <v>19</v>
      </c>
      <c r="R43" s="43">
        <v>19</v>
      </c>
      <c r="S43" s="31">
        <f t="shared" si="7"/>
        <v>100</v>
      </c>
      <c r="T43" s="31">
        <f t="shared" si="8"/>
        <v>100</v>
      </c>
      <c r="U43" s="31">
        <f t="shared" si="9"/>
        <v>100</v>
      </c>
      <c r="V43" s="31">
        <f t="shared" si="10"/>
        <v>100</v>
      </c>
      <c r="W43" s="31">
        <f t="shared" si="11"/>
        <v>100</v>
      </c>
      <c r="X43" s="31">
        <f t="shared" si="6"/>
        <v>100</v>
      </c>
      <c r="Y43" s="31">
        <v>100</v>
      </c>
      <c r="Z43" s="31">
        <v>100</v>
      </c>
    </row>
    <row r="44" spans="1:26">
      <c r="A44" s="331">
        <v>301</v>
      </c>
      <c r="B44" s="45" t="s">
        <v>37</v>
      </c>
      <c r="C44" s="41">
        <v>45</v>
      </c>
      <c r="D44" s="42">
        <v>45</v>
      </c>
      <c r="E44" s="42">
        <v>45</v>
      </c>
      <c r="F44" s="42">
        <v>45</v>
      </c>
      <c r="G44" s="42">
        <v>45</v>
      </c>
      <c r="H44" s="47">
        <v>45</v>
      </c>
      <c r="I44" s="42">
        <v>44</v>
      </c>
      <c r="J44" s="42">
        <v>44</v>
      </c>
      <c r="K44" s="53">
        <v>45</v>
      </c>
      <c r="L44" s="49">
        <v>45</v>
      </c>
      <c r="M44" s="49">
        <v>45</v>
      </c>
      <c r="N44" s="49">
        <v>45</v>
      </c>
      <c r="O44" s="49">
        <v>44</v>
      </c>
      <c r="P44" s="54">
        <v>44</v>
      </c>
      <c r="Q44" s="42">
        <v>43</v>
      </c>
      <c r="R44" s="43">
        <v>44</v>
      </c>
      <c r="S44" s="31">
        <f t="shared" si="7"/>
        <v>100</v>
      </c>
      <c r="T44" s="31">
        <f t="shared" si="8"/>
        <v>100</v>
      </c>
      <c r="U44" s="31">
        <f t="shared" si="9"/>
        <v>100</v>
      </c>
      <c r="V44" s="31">
        <f t="shared" si="10"/>
        <v>100</v>
      </c>
      <c r="W44" s="31">
        <f t="shared" si="11"/>
        <v>97.777777777777771</v>
      </c>
      <c r="X44" s="31">
        <f t="shared" si="6"/>
        <v>97.777777777777771</v>
      </c>
      <c r="Y44" s="31">
        <v>97.727272727272734</v>
      </c>
      <c r="Z44" s="31">
        <v>100</v>
      </c>
    </row>
    <row r="45" spans="1:26">
      <c r="A45" s="331">
        <v>302</v>
      </c>
      <c r="B45" s="45" t="s">
        <v>38</v>
      </c>
      <c r="C45" s="41">
        <v>30</v>
      </c>
      <c r="D45" s="42">
        <v>30</v>
      </c>
      <c r="E45" s="42">
        <v>30</v>
      </c>
      <c r="F45" s="42">
        <v>30</v>
      </c>
      <c r="G45" s="42">
        <v>30</v>
      </c>
      <c r="H45" s="47">
        <v>30</v>
      </c>
      <c r="I45" s="42">
        <v>30</v>
      </c>
      <c r="J45" s="42">
        <v>30</v>
      </c>
      <c r="K45" s="53">
        <v>29</v>
      </c>
      <c r="L45" s="49">
        <v>30</v>
      </c>
      <c r="M45" s="49">
        <v>30</v>
      </c>
      <c r="N45" s="49">
        <v>30</v>
      </c>
      <c r="O45" s="49">
        <v>30</v>
      </c>
      <c r="P45" s="54">
        <v>30</v>
      </c>
      <c r="Q45" s="42">
        <v>30</v>
      </c>
      <c r="R45" s="43">
        <v>30</v>
      </c>
      <c r="S45" s="31">
        <f t="shared" si="7"/>
        <v>96.666666666666671</v>
      </c>
      <c r="T45" s="31">
        <f t="shared" si="8"/>
        <v>100</v>
      </c>
      <c r="U45" s="31">
        <f t="shared" si="9"/>
        <v>100</v>
      </c>
      <c r="V45" s="31">
        <f t="shared" si="10"/>
        <v>100</v>
      </c>
      <c r="W45" s="31">
        <f t="shared" si="11"/>
        <v>100</v>
      </c>
      <c r="X45" s="31">
        <f t="shared" si="6"/>
        <v>100</v>
      </c>
      <c r="Y45" s="31">
        <v>100</v>
      </c>
      <c r="Z45" s="31">
        <v>100</v>
      </c>
    </row>
    <row r="46" spans="1:26">
      <c r="A46" s="331">
        <v>303</v>
      </c>
      <c r="B46" s="45" t="s">
        <v>39</v>
      </c>
      <c r="C46" s="41">
        <v>21</v>
      </c>
      <c r="D46" s="42">
        <v>21</v>
      </c>
      <c r="E46" s="42">
        <v>21</v>
      </c>
      <c r="F46" s="42">
        <v>21</v>
      </c>
      <c r="G46" s="42">
        <v>21</v>
      </c>
      <c r="H46" s="47">
        <v>21</v>
      </c>
      <c r="I46" s="42">
        <v>21</v>
      </c>
      <c r="J46" s="42">
        <v>21</v>
      </c>
      <c r="K46" s="53">
        <v>21</v>
      </c>
      <c r="L46" s="49">
        <v>21</v>
      </c>
      <c r="M46" s="49">
        <v>21</v>
      </c>
      <c r="N46" s="49">
        <v>21</v>
      </c>
      <c r="O46" s="49">
        <v>21</v>
      </c>
      <c r="P46" s="54">
        <v>20</v>
      </c>
      <c r="Q46" s="42">
        <v>21</v>
      </c>
      <c r="R46" s="43">
        <v>21</v>
      </c>
      <c r="S46" s="31">
        <f t="shared" si="7"/>
        <v>100</v>
      </c>
      <c r="T46" s="31">
        <f t="shared" si="8"/>
        <v>100</v>
      </c>
      <c r="U46" s="31">
        <f t="shared" si="9"/>
        <v>100</v>
      </c>
      <c r="V46" s="31">
        <f t="shared" si="10"/>
        <v>100</v>
      </c>
      <c r="W46" s="31">
        <f t="shared" si="11"/>
        <v>100</v>
      </c>
      <c r="X46" s="31">
        <f t="shared" si="6"/>
        <v>95.238095238095227</v>
      </c>
      <c r="Y46" s="31">
        <v>100</v>
      </c>
      <c r="Z46" s="31">
        <v>100</v>
      </c>
    </row>
    <row r="47" spans="1:26">
      <c r="A47" s="331">
        <v>304</v>
      </c>
      <c r="B47" s="45" t="s">
        <v>40</v>
      </c>
      <c r="C47" s="41">
        <v>19</v>
      </c>
      <c r="D47" s="42">
        <v>19</v>
      </c>
      <c r="E47" s="42">
        <v>19</v>
      </c>
      <c r="F47" s="42">
        <v>19</v>
      </c>
      <c r="G47" s="42">
        <v>19</v>
      </c>
      <c r="H47" s="47">
        <v>19</v>
      </c>
      <c r="I47" s="42">
        <v>18</v>
      </c>
      <c r="J47" s="42">
        <v>18</v>
      </c>
      <c r="K47" s="53">
        <v>17</v>
      </c>
      <c r="L47" s="49">
        <v>19</v>
      </c>
      <c r="M47" s="49">
        <v>19</v>
      </c>
      <c r="N47" s="49">
        <v>19</v>
      </c>
      <c r="O47" s="49">
        <v>19</v>
      </c>
      <c r="P47" s="54">
        <v>17</v>
      </c>
      <c r="Q47" s="42">
        <v>16</v>
      </c>
      <c r="R47" s="43">
        <v>17</v>
      </c>
      <c r="S47" s="31">
        <f t="shared" si="7"/>
        <v>89.473684210526315</v>
      </c>
      <c r="T47" s="31">
        <f t="shared" si="8"/>
        <v>100</v>
      </c>
      <c r="U47" s="31">
        <f t="shared" si="9"/>
        <v>100</v>
      </c>
      <c r="V47" s="31">
        <f t="shared" si="10"/>
        <v>100</v>
      </c>
      <c r="W47" s="31">
        <f t="shared" si="11"/>
        <v>100</v>
      </c>
      <c r="X47" s="31">
        <f t="shared" si="6"/>
        <v>89.473684210526315</v>
      </c>
      <c r="Y47" s="31">
        <v>88.888888888888886</v>
      </c>
      <c r="Z47" s="31">
        <v>94.444444444444443</v>
      </c>
    </row>
    <row r="48" spans="1:26">
      <c r="A48" s="331">
        <v>305</v>
      </c>
      <c r="B48" s="45" t="s">
        <v>41</v>
      </c>
      <c r="C48" s="41">
        <v>133</v>
      </c>
      <c r="D48" s="42">
        <v>132</v>
      </c>
      <c r="E48" s="42">
        <v>132</v>
      </c>
      <c r="F48" s="42">
        <v>132</v>
      </c>
      <c r="G48" s="42">
        <v>132</v>
      </c>
      <c r="H48" s="47">
        <v>132</v>
      </c>
      <c r="I48" s="42">
        <v>132</v>
      </c>
      <c r="J48" s="42">
        <v>132</v>
      </c>
      <c r="K48" s="53">
        <v>130</v>
      </c>
      <c r="L48" s="49">
        <v>128</v>
      </c>
      <c r="M48" s="49">
        <v>128</v>
      </c>
      <c r="N48" s="49">
        <v>130</v>
      </c>
      <c r="O48" s="49">
        <v>129</v>
      </c>
      <c r="P48" s="54">
        <v>122</v>
      </c>
      <c r="Q48" s="42">
        <v>126</v>
      </c>
      <c r="R48" s="43">
        <v>127</v>
      </c>
      <c r="S48" s="31">
        <f t="shared" si="7"/>
        <v>97.744360902255636</v>
      </c>
      <c r="T48" s="31">
        <f t="shared" si="8"/>
        <v>96.969696969696969</v>
      </c>
      <c r="U48" s="31">
        <f t="shared" si="9"/>
        <v>96.969696969696969</v>
      </c>
      <c r="V48" s="31">
        <f t="shared" si="10"/>
        <v>98.484848484848484</v>
      </c>
      <c r="W48" s="31">
        <f t="shared" si="11"/>
        <v>97.727272727272734</v>
      </c>
      <c r="X48" s="31">
        <f t="shared" si="6"/>
        <v>92.424242424242422</v>
      </c>
      <c r="Y48" s="31">
        <v>95.454545454545453</v>
      </c>
      <c r="Z48" s="31">
        <v>96.212121212121218</v>
      </c>
    </row>
    <row r="49" spans="1:26">
      <c r="A49" s="331">
        <v>306</v>
      </c>
      <c r="B49" s="45" t="s">
        <v>42</v>
      </c>
      <c r="C49" s="41">
        <v>10</v>
      </c>
      <c r="D49" s="42">
        <v>10</v>
      </c>
      <c r="E49" s="42">
        <v>10</v>
      </c>
      <c r="F49" s="42">
        <v>10</v>
      </c>
      <c r="G49" s="42">
        <v>10</v>
      </c>
      <c r="H49" s="47">
        <v>10</v>
      </c>
      <c r="I49" s="42">
        <v>10</v>
      </c>
      <c r="J49" s="42">
        <v>10</v>
      </c>
      <c r="K49" s="53">
        <v>10</v>
      </c>
      <c r="L49" s="49">
        <v>10</v>
      </c>
      <c r="M49" s="49">
        <v>10</v>
      </c>
      <c r="N49" s="49">
        <v>10</v>
      </c>
      <c r="O49" s="49">
        <v>10</v>
      </c>
      <c r="P49" s="54">
        <v>10</v>
      </c>
      <c r="Q49" s="42">
        <v>10</v>
      </c>
      <c r="R49" s="43">
        <v>10</v>
      </c>
      <c r="S49" s="31">
        <f t="shared" si="7"/>
        <v>100</v>
      </c>
      <c r="T49" s="31">
        <f t="shared" si="8"/>
        <v>100</v>
      </c>
      <c r="U49" s="31">
        <f t="shared" si="9"/>
        <v>100</v>
      </c>
      <c r="V49" s="31">
        <f t="shared" si="10"/>
        <v>100</v>
      </c>
      <c r="W49" s="31">
        <f t="shared" si="11"/>
        <v>100</v>
      </c>
      <c r="X49" s="31">
        <f t="shared" si="6"/>
        <v>100</v>
      </c>
      <c r="Y49" s="31">
        <v>100</v>
      </c>
      <c r="Z49" s="31">
        <v>100</v>
      </c>
    </row>
    <row r="50" spans="1:26">
      <c r="A50" s="331">
        <v>307</v>
      </c>
      <c r="B50" s="45" t="s">
        <v>43</v>
      </c>
      <c r="C50" s="41">
        <v>15</v>
      </c>
      <c r="D50" s="42">
        <v>15</v>
      </c>
      <c r="E50" s="42">
        <v>15</v>
      </c>
      <c r="F50" s="42">
        <v>15</v>
      </c>
      <c r="G50" s="42">
        <v>15</v>
      </c>
      <c r="H50" s="47">
        <v>15</v>
      </c>
      <c r="I50" s="42">
        <v>15</v>
      </c>
      <c r="J50" s="42">
        <v>15</v>
      </c>
      <c r="K50" s="53">
        <v>15</v>
      </c>
      <c r="L50" s="49">
        <v>15</v>
      </c>
      <c r="M50" s="49">
        <v>15</v>
      </c>
      <c r="N50" s="49">
        <v>15</v>
      </c>
      <c r="O50" s="49">
        <v>15</v>
      </c>
      <c r="P50" s="54">
        <v>15</v>
      </c>
      <c r="Q50" s="42">
        <v>15</v>
      </c>
      <c r="R50" s="43">
        <v>15</v>
      </c>
      <c r="S50" s="31">
        <f t="shared" si="7"/>
        <v>100</v>
      </c>
      <c r="T50" s="31">
        <f t="shared" si="8"/>
        <v>100</v>
      </c>
      <c r="U50" s="31">
        <f t="shared" si="9"/>
        <v>100</v>
      </c>
      <c r="V50" s="31">
        <f t="shared" si="10"/>
        <v>100</v>
      </c>
      <c r="W50" s="31">
        <f t="shared" si="11"/>
        <v>100</v>
      </c>
      <c r="X50" s="31">
        <f t="shared" si="6"/>
        <v>100</v>
      </c>
      <c r="Y50" s="31">
        <v>100</v>
      </c>
      <c r="Z50" s="31">
        <v>100</v>
      </c>
    </row>
    <row r="51" spans="1:26">
      <c r="A51" s="331">
        <v>308</v>
      </c>
      <c r="B51" s="45" t="s">
        <v>44</v>
      </c>
      <c r="C51" s="41">
        <v>30</v>
      </c>
      <c r="D51" s="42">
        <v>29</v>
      </c>
      <c r="E51" s="42">
        <v>29</v>
      </c>
      <c r="F51" s="42">
        <v>29</v>
      </c>
      <c r="G51" s="42">
        <v>29</v>
      </c>
      <c r="H51" s="47">
        <v>29</v>
      </c>
      <c r="I51" s="42">
        <v>29</v>
      </c>
      <c r="J51" s="42">
        <v>29</v>
      </c>
      <c r="K51" s="53">
        <v>30</v>
      </c>
      <c r="L51" s="49">
        <v>29</v>
      </c>
      <c r="M51" s="49">
        <v>29</v>
      </c>
      <c r="N51" s="49">
        <v>29</v>
      </c>
      <c r="O51" s="49">
        <v>29</v>
      </c>
      <c r="P51" s="54">
        <v>29</v>
      </c>
      <c r="Q51" s="42">
        <v>29</v>
      </c>
      <c r="R51" s="43">
        <v>29</v>
      </c>
      <c r="S51" s="31">
        <f t="shared" si="7"/>
        <v>100</v>
      </c>
      <c r="T51" s="31">
        <f t="shared" si="8"/>
        <v>100</v>
      </c>
      <c r="U51" s="31">
        <f t="shared" si="9"/>
        <v>100</v>
      </c>
      <c r="V51" s="31">
        <f t="shared" si="10"/>
        <v>100</v>
      </c>
      <c r="W51" s="31">
        <f t="shared" si="11"/>
        <v>100</v>
      </c>
      <c r="X51" s="31">
        <f t="shared" si="6"/>
        <v>100</v>
      </c>
      <c r="Y51" s="31">
        <v>100</v>
      </c>
      <c r="Z51" s="31">
        <v>100</v>
      </c>
    </row>
    <row r="52" spans="1:26">
      <c r="A52" s="331">
        <v>401</v>
      </c>
      <c r="B52" s="45" t="s">
        <v>45</v>
      </c>
      <c r="C52" s="41">
        <v>24</v>
      </c>
      <c r="D52" s="42">
        <v>24</v>
      </c>
      <c r="E52" s="42">
        <v>24</v>
      </c>
      <c r="F52" s="42">
        <v>24</v>
      </c>
      <c r="G52" s="42">
        <v>24</v>
      </c>
      <c r="H52" s="47">
        <v>24</v>
      </c>
      <c r="I52" s="42">
        <v>24</v>
      </c>
      <c r="J52" s="42">
        <v>24</v>
      </c>
      <c r="K52" s="53">
        <v>24</v>
      </c>
      <c r="L52" s="49">
        <v>24</v>
      </c>
      <c r="M52" s="49">
        <v>24</v>
      </c>
      <c r="N52" s="49">
        <v>24</v>
      </c>
      <c r="O52" s="49">
        <v>24</v>
      </c>
      <c r="P52" s="54">
        <v>24</v>
      </c>
      <c r="Q52" s="42">
        <v>24</v>
      </c>
      <c r="R52" s="43">
        <v>24</v>
      </c>
      <c r="S52" s="31">
        <f t="shared" si="7"/>
        <v>100</v>
      </c>
      <c r="T52" s="31">
        <f t="shared" si="8"/>
        <v>100</v>
      </c>
      <c r="U52" s="31">
        <f t="shared" si="9"/>
        <v>100</v>
      </c>
      <c r="V52" s="31">
        <f t="shared" si="10"/>
        <v>100</v>
      </c>
      <c r="W52" s="31">
        <f t="shared" si="11"/>
        <v>100</v>
      </c>
      <c r="X52" s="31">
        <f t="shared" si="6"/>
        <v>100</v>
      </c>
      <c r="Y52" s="31">
        <v>100</v>
      </c>
      <c r="Z52" s="31">
        <v>100</v>
      </c>
    </row>
    <row r="53" spans="1:26">
      <c r="A53" s="331">
        <v>402</v>
      </c>
      <c r="B53" s="45" t="s">
        <v>46</v>
      </c>
      <c r="C53" s="41">
        <v>12</v>
      </c>
      <c r="D53" s="42">
        <v>12</v>
      </c>
      <c r="E53" s="42">
        <v>12</v>
      </c>
      <c r="F53" s="42">
        <v>12</v>
      </c>
      <c r="G53" s="42">
        <v>12</v>
      </c>
      <c r="H53" s="47">
        <v>12</v>
      </c>
      <c r="I53" s="42">
        <v>12</v>
      </c>
      <c r="J53" s="42">
        <v>12</v>
      </c>
      <c r="K53" s="53">
        <v>12</v>
      </c>
      <c r="L53" s="49">
        <v>12</v>
      </c>
      <c r="M53" s="49">
        <v>12</v>
      </c>
      <c r="N53" s="49">
        <v>12</v>
      </c>
      <c r="O53" s="49">
        <v>12</v>
      </c>
      <c r="P53" s="54">
        <v>12</v>
      </c>
      <c r="Q53" s="42">
        <v>12</v>
      </c>
      <c r="R53" s="43">
        <v>12</v>
      </c>
      <c r="S53" s="31">
        <f t="shared" si="7"/>
        <v>100</v>
      </c>
      <c r="T53" s="31">
        <f t="shared" si="8"/>
        <v>100</v>
      </c>
      <c r="U53" s="31">
        <f t="shared" si="9"/>
        <v>100</v>
      </c>
      <c r="V53" s="31">
        <f t="shared" si="10"/>
        <v>100</v>
      </c>
      <c r="W53" s="31">
        <f t="shared" si="11"/>
        <v>100</v>
      </c>
      <c r="X53" s="31">
        <f t="shared" si="6"/>
        <v>100</v>
      </c>
      <c r="Y53" s="31">
        <v>100</v>
      </c>
      <c r="Z53" s="31">
        <v>100</v>
      </c>
    </row>
    <row r="54" spans="1:26">
      <c r="A54" s="331">
        <v>403</v>
      </c>
      <c r="B54" s="45" t="s">
        <v>47</v>
      </c>
      <c r="C54" s="41">
        <v>12</v>
      </c>
      <c r="D54" s="42">
        <v>12</v>
      </c>
      <c r="E54" s="42">
        <v>12</v>
      </c>
      <c r="F54" s="42">
        <v>12</v>
      </c>
      <c r="G54" s="42">
        <v>12</v>
      </c>
      <c r="H54" s="47">
        <v>12</v>
      </c>
      <c r="I54" s="42">
        <v>12</v>
      </c>
      <c r="J54" s="42">
        <v>12</v>
      </c>
      <c r="K54" s="53">
        <v>12</v>
      </c>
      <c r="L54" s="49">
        <v>12</v>
      </c>
      <c r="M54" s="49">
        <v>12</v>
      </c>
      <c r="N54" s="49">
        <v>12</v>
      </c>
      <c r="O54" s="49">
        <v>12</v>
      </c>
      <c r="P54" s="54">
        <v>12</v>
      </c>
      <c r="Q54" s="42">
        <v>12</v>
      </c>
      <c r="R54" s="43">
        <v>12</v>
      </c>
      <c r="S54" s="31">
        <f t="shared" si="7"/>
        <v>100</v>
      </c>
      <c r="T54" s="31">
        <f t="shared" si="8"/>
        <v>100</v>
      </c>
      <c r="U54" s="31">
        <f t="shared" si="9"/>
        <v>100</v>
      </c>
      <c r="V54" s="31">
        <f t="shared" si="10"/>
        <v>100</v>
      </c>
      <c r="W54" s="31">
        <f t="shared" si="11"/>
        <v>100</v>
      </c>
      <c r="X54" s="31">
        <f t="shared" si="6"/>
        <v>100</v>
      </c>
      <c r="Y54" s="31">
        <v>100</v>
      </c>
      <c r="Z54" s="31">
        <v>100</v>
      </c>
    </row>
    <row r="55" spans="1:26">
      <c r="A55" s="331">
        <v>404</v>
      </c>
      <c r="B55" s="45" t="s">
        <v>48</v>
      </c>
      <c r="C55" s="41">
        <v>12</v>
      </c>
      <c r="D55" s="42">
        <v>12</v>
      </c>
      <c r="E55" s="42">
        <v>12</v>
      </c>
      <c r="F55" s="42">
        <v>12</v>
      </c>
      <c r="G55" s="42">
        <v>12</v>
      </c>
      <c r="H55" s="47">
        <v>12</v>
      </c>
      <c r="I55" s="42">
        <v>12</v>
      </c>
      <c r="J55" s="42">
        <v>12</v>
      </c>
      <c r="K55" s="53">
        <v>12</v>
      </c>
      <c r="L55" s="49">
        <v>12</v>
      </c>
      <c r="M55" s="49">
        <v>12</v>
      </c>
      <c r="N55" s="49">
        <v>12</v>
      </c>
      <c r="O55" s="49">
        <v>12</v>
      </c>
      <c r="P55" s="54">
        <v>12</v>
      </c>
      <c r="Q55" s="42">
        <v>12</v>
      </c>
      <c r="R55" s="43">
        <v>12</v>
      </c>
      <c r="S55" s="31">
        <f t="shared" si="7"/>
        <v>100</v>
      </c>
      <c r="T55" s="31">
        <f t="shared" si="8"/>
        <v>100</v>
      </c>
      <c r="U55" s="31">
        <f t="shared" si="9"/>
        <v>100</v>
      </c>
      <c r="V55" s="31">
        <f t="shared" si="10"/>
        <v>100</v>
      </c>
      <c r="W55" s="31">
        <f t="shared" si="11"/>
        <v>100</v>
      </c>
      <c r="X55" s="31">
        <f t="shared" si="6"/>
        <v>100</v>
      </c>
      <c r="Y55" s="31">
        <v>100</v>
      </c>
      <c r="Z55" s="31">
        <v>100</v>
      </c>
    </row>
    <row r="56" spans="1:26">
      <c r="A56" s="331">
        <v>405</v>
      </c>
      <c r="B56" s="45" t="s">
        <v>49</v>
      </c>
      <c r="C56" s="41">
        <v>12</v>
      </c>
      <c r="D56" s="42">
        <v>12</v>
      </c>
      <c r="E56" s="42">
        <v>12</v>
      </c>
      <c r="F56" s="42">
        <v>12</v>
      </c>
      <c r="G56" s="42">
        <v>12</v>
      </c>
      <c r="H56" s="47">
        <v>12</v>
      </c>
      <c r="I56" s="42">
        <v>12</v>
      </c>
      <c r="J56" s="42">
        <v>12</v>
      </c>
      <c r="K56" s="53">
        <v>12</v>
      </c>
      <c r="L56" s="49">
        <v>12</v>
      </c>
      <c r="M56" s="49">
        <v>12</v>
      </c>
      <c r="N56" s="49">
        <v>12</v>
      </c>
      <c r="O56" s="49">
        <v>12</v>
      </c>
      <c r="P56" s="54">
        <v>12</v>
      </c>
      <c r="Q56" s="42">
        <v>12</v>
      </c>
      <c r="R56" s="43">
        <v>12</v>
      </c>
      <c r="S56" s="31">
        <f t="shared" si="7"/>
        <v>100</v>
      </c>
      <c r="T56" s="31">
        <f t="shared" si="8"/>
        <v>100</v>
      </c>
      <c r="U56" s="31">
        <f t="shared" si="9"/>
        <v>100</v>
      </c>
      <c r="V56" s="31">
        <f t="shared" si="10"/>
        <v>100</v>
      </c>
      <c r="W56" s="31">
        <f t="shared" si="11"/>
        <v>100</v>
      </c>
      <c r="X56" s="31">
        <f t="shared" si="6"/>
        <v>100</v>
      </c>
      <c r="Y56" s="31">
        <v>100</v>
      </c>
      <c r="Z56" s="31">
        <v>100</v>
      </c>
    </row>
    <row r="57" spans="1:26">
      <c r="A57" s="331">
        <v>406</v>
      </c>
      <c r="B57" s="45" t="s">
        <v>50</v>
      </c>
      <c r="C57" s="41">
        <v>8</v>
      </c>
      <c r="D57" s="42">
        <v>8</v>
      </c>
      <c r="E57" s="42">
        <v>8</v>
      </c>
      <c r="F57" s="42">
        <v>8</v>
      </c>
      <c r="G57" s="42">
        <v>8</v>
      </c>
      <c r="H57" s="47">
        <v>8</v>
      </c>
      <c r="I57" s="42">
        <v>8</v>
      </c>
      <c r="J57" s="42">
        <v>8</v>
      </c>
      <c r="K57" s="53">
        <v>8</v>
      </c>
      <c r="L57" s="49">
        <v>8</v>
      </c>
      <c r="M57" s="49">
        <v>8</v>
      </c>
      <c r="N57" s="49">
        <v>8</v>
      </c>
      <c r="O57" s="49">
        <v>8</v>
      </c>
      <c r="P57" s="54">
        <v>8</v>
      </c>
      <c r="Q57" s="42">
        <v>8</v>
      </c>
      <c r="R57" s="43">
        <v>8</v>
      </c>
      <c r="S57" s="31">
        <f t="shared" si="7"/>
        <v>100</v>
      </c>
      <c r="T57" s="31">
        <f t="shared" si="8"/>
        <v>100</v>
      </c>
      <c r="U57" s="31">
        <f t="shared" si="9"/>
        <v>100</v>
      </c>
      <c r="V57" s="31">
        <f t="shared" si="10"/>
        <v>100</v>
      </c>
      <c r="W57" s="31">
        <f t="shared" si="11"/>
        <v>100</v>
      </c>
      <c r="X57" s="31">
        <f t="shared" si="6"/>
        <v>100</v>
      </c>
      <c r="Y57" s="31">
        <v>100</v>
      </c>
      <c r="Z57" s="31">
        <v>100</v>
      </c>
    </row>
    <row r="58" spans="1:26">
      <c r="A58" s="331">
        <v>407</v>
      </c>
      <c r="B58" s="45" t="s">
        <v>51</v>
      </c>
      <c r="C58" s="41">
        <v>3</v>
      </c>
      <c r="D58" s="42">
        <v>3</v>
      </c>
      <c r="E58" s="42">
        <v>3</v>
      </c>
      <c r="F58" s="42">
        <v>3</v>
      </c>
      <c r="G58" s="42">
        <v>3</v>
      </c>
      <c r="H58" s="47">
        <v>3</v>
      </c>
      <c r="I58" s="42">
        <v>3</v>
      </c>
      <c r="J58" s="42">
        <v>3</v>
      </c>
      <c r="K58" s="53">
        <v>3</v>
      </c>
      <c r="L58" s="49">
        <v>3</v>
      </c>
      <c r="M58" s="49">
        <v>3</v>
      </c>
      <c r="N58" s="49">
        <v>3</v>
      </c>
      <c r="O58" s="49">
        <v>3</v>
      </c>
      <c r="P58" s="54">
        <v>3</v>
      </c>
      <c r="Q58" s="42">
        <v>3</v>
      </c>
      <c r="R58" s="43">
        <v>3</v>
      </c>
      <c r="S58" s="31">
        <f t="shared" si="7"/>
        <v>100</v>
      </c>
      <c r="T58" s="31">
        <f t="shared" si="8"/>
        <v>100</v>
      </c>
      <c r="U58" s="31">
        <f t="shared" si="9"/>
        <v>100</v>
      </c>
      <c r="V58" s="31">
        <f t="shared" si="10"/>
        <v>100</v>
      </c>
      <c r="W58" s="31">
        <f t="shared" si="11"/>
        <v>100</v>
      </c>
      <c r="X58" s="31">
        <f t="shared" si="6"/>
        <v>100</v>
      </c>
      <c r="Y58" s="31">
        <v>100</v>
      </c>
      <c r="Z58" s="31">
        <v>100</v>
      </c>
    </row>
    <row r="59" spans="1:26">
      <c r="A59" s="331">
        <v>408</v>
      </c>
      <c r="B59" s="45" t="s">
        <v>52</v>
      </c>
      <c r="C59" s="41">
        <v>3</v>
      </c>
      <c r="D59" s="42">
        <v>3</v>
      </c>
      <c r="E59" s="42">
        <v>3</v>
      </c>
      <c r="F59" s="42">
        <v>3</v>
      </c>
      <c r="G59" s="42">
        <v>3</v>
      </c>
      <c r="H59" s="47">
        <v>3</v>
      </c>
      <c r="I59" s="42">
        <v>3</v>
      </c>
      <c r="J59" s="42">
        <v>3</v>
      </c>
      <c r="K59" s="53">
        <v>3</v>
      </c>
      <c r="L59" s="49">
        <v>3</v>
      </c>
      <c r="M59" s="49">
        <v>3</v>
      </c>
      <c r="N59" s="49">
        <v>3</v>
      </c>
      <c r="O59" s="49">
        <v>3</v>
      </c>
      <c r="P59" s="54">
        <v>3</v>
      </c>
      <c r="Q59" s="42">
        <v>3</v>
      </c>
      <c r="R59" s="43">
        <v>3</v>
      </c>
      <c r="S59" s="31">
        <f t="shared" si="7"/>
        <v>100</v>
      </c>
      <c r="T59" s="31">
        <f t="shared" si="8"/>
        <v>100</v>
      </c>
      <c r="U59" s="31">
        <f t="shared" si="9"/>
        <v>100</v>
      </c>
      <c r="V59" s="31">
        <f t="shared" si="10"/>
        <v>100</v>
      </c>
      <c r="W59" s="31">
        <f t="shared" si="11"/>
        <v>100</v>
      </c>
      <c r="X59" s="31">
        <f t="shared" si="6"/>
        <v>100</v>
      </c>
      <c r="Y59" s="31">
        <v>100</v>
      </c>
      <c r="Z59" s="31">
        <v>100</v>
      </c>
    </row>
    <row r="60" spans="1:26">
      <c r="A60" s="331">
        <v>409</v>
      </c>
      <c r="B60" s="45" t="s">
        <v>53</v>
      </c>
      <c r="C60" s="41">
        <v>3</v>
      </c>
      <c r="D60" s="42">
        <v>3</v>
      </c>
      <c r="E60" s="42">
        <v>3</v>
      </c>
      <c r="F60" s="42">
        <v>3</v>
      </c>
      <c r="G60" s="42">
        <v>3</v>
      </c>
      <c r="H60" s="47">
        <v>3</v>
      </c>
      <c r="I60" s="42">
        <v>3</v>
      </c>
      <c r="J60" s="42">
        <v>3</v>
      </c>
      <c r="K60" s="53">
        <v>3</v>
      </c>
      <c r="L60" s="49">
        <v>3</v>
      </c>
      <c r="M60" s="49">
        <v>3</v>
      </c>
      <c r="N60" s="49">
        <v>3</v>
      </c>
      <c r="O60" s="49">
        <v>3</v>
      </c>
      <c r="P60" s="54">
        <v>3</v>
      </c>
      <c r="Q60" s="42">
        <v>3</v>
      </c>
      <c r="R60" s="43">
        <v>3</v>
      </c>
      <c r="S60" s="31">
        <f t="shared" si="7"/>
        <v>100</v>
      </c>
      <c r="T60" s="31">
        <f t="shared" si="8"/>
        <v>100</v>
      </c>
      <c r="U60" s="31">
        <f t="shared" si="9"/>
        <v>100</v>
      </c>
      <c r="V60" s="31">
        <f t="shared" si="10"/>
        <v>100</v>
      </c>
      <c r="W60" s="31">
        <f t="shared" si="11"/>
        <v>100</v>
      </c>
      <c r="X60" s="31">
        <f t="shared" si="6"/>
        <v>100</v>
      </c>
      <c r="Y60" s="31">
        <v>100</v>
      </c>
      <c r="Z60" s="31">
        <v>100</v>
      </c>
    </row>
    <row r="61" spans="1:26">
      <c r="A61" s="331">
        <v>410</v>
      </c>
      <c r="B61" s="45" t="s">
        <v>54</v>
      </c>
      <c r="C61" s="41">
        <v>106</v>
      </c>
      <c r="D61" s="42">
        <v>106</v>
      </c>
      <c r="E61" s="42">
        <v>106</v>
      </c>
      <c r="F61" s="42">
        <v>106</v>
      </c>
      <c r="G61" s="42">
        <v>106</v>
      </c>
      <c r="H61" s="47">
        <v>106</v>
      </c>
      <c r="I61" s="42">
        <v>106</v>
      </c>
      <c r="J61" s="42">
        <v>105</v>
      </c>
      <c r="K61" s="53">
        <v>106</v>
      </c>
      <c r="L61" s="49">
        <v>106</v>
      </c>
      <c r="M61" s="49">
        <v>106</v>
      </c>
      <c r="N61" s="49">
        <v>106</v>
      </c>
      <c r="O61" s="49">
        <v>106</v>
      </c>
      <c r="P61" s="54">
        <v>106</v>
      </c>
      <c r="Q61" s="42">
        <v>106</v>
      </c>
      <c r="R61" s="43">
        <v>105</v>
      </c>
      <c r="S61" s="31">
        <f t="shared" si="7"/>
        <v>100</v>
      </c>
      <c r="T61" s="31">
        <f t="shared" si="8"/>
        <v>100</v>
      </c>
      <c r="U61" s="31">
        <f t="shared" si="9"/>
        <v>100</v>
      </c>
      <c r="V61" s="31">
        <f t="shared" si="10"/>
        <v>100</v>
      </c>
      <c r="W61" s="31">
        <f t="shared" si="11"/>
        <v>100</v>
      </c>
      <c r="X61" s="31">
        <f t="shared" si="6"/>
        <v>100</v>
      </c>
      <c r="Y61" s="31">
        <v>100</v>
      </c>
      <c r="Z61" s="31">
        <v>100</v>
      </c>
    </row>
    <row r="62" spans="1:26">
      <c r="A62" s="331">
        <v>501</v>
      </c>
      <c r="B62" s="45" t="s">
        <v>55</v>
      </c>
      <c r="C62" s="41">
        <v>31</v>
      </c>
      <c r="D62" s="42">
        <v>31</v>
      </c>
      <c r="E62" s="42">
        <v>31</v>
      </c>
      <c r="F62" s="42">
        <v>31</v>
      </c>
      <c r="G62" s="42">
        <v>31</v>
      </c>
      <c r="H62" s="47">
        <v>31</v>
      </c>
      <c r="I62" s="42">
        <v>31</v>
      </c>
      <c r="J62" s="42">
        <v>31</v>
      </c>
      <c r="K62" s="53">
        <v>31</v>
      </c>
      <c r="L62" s="49">
        <v>31</v>
      </c>
      <c r="M62" s="49">
        <v>31</v>
      </c>
      <c r="N62" s="49">
        <v>31</v>
      </c>
      <c r="O62" s="49">
        <v>31</v>
      </c>
      <c r="P62" s="54">
        <v>31</v>
      </c>
      <c r="Q62" s="42">
        <v>31</v>
      </c>
      <c r="R62" s="43">
        <v>31</v>
      </c>
      <c r="S62" s="31">
        <f t="shared" si="7"/>
        <v>100</v>
      </c>
      <c r="T62" s="31">
        <f t="shared" si="8"/>
        <v>100</v>
      </c>
      <c r="U62" s="31">
        <f t="shared" si="9"/>
        <v>100</v>
      </c>
      <c r="V62" s="31">
        <f t="shared" si="10"/>
        <v>100</v>
      </c>
      <c r="W62" s="31">
        <f t="shared" si="11"/>
        <v>100</v>
      </c>
      <c r="X62" s="31">
        <f t="shared" si="6"/>
        <v>100</v>
      </c>
      <c r="Y62" s="31">
        <v>100</v>
      </c>
      <c r="Z62" s="31">
        <v>100</v>
      </c>
    </row>
    <row r="63" spans="1:26">
      <c r="A63" s="331">
        <v>502</v>
      </c>
      <c r="B63" s="45" t="s">
        <v>56</v>
      </c>
      <c r="C63" s="41">
        <v>98</v>
      </c>
      <c r="D63" s="42">
        <v>98</v>
      </c>
      <c r="E63" s="42">
        <v>98</v>
      </c>
      <c r="F63" s="42">
        <v>97</v>
      </c>
      <c r="G63" s="42">
        <v>96</v>
      </c>
      <c r="H63" s="47">
        <v>96</v>
      </c>
      <c r="I63" s="42">
        <v>96</v>
      </c>
      <c r="J63" s="42">
        <v>96</v>
      </c>
      <c r="K63" s="53">
        <v>98</v>
      </c>
      <c r="L63" s="49">
        <v>97</v>
      </c>
      <c r="M63" s="49">
        <v>97</v>
      </c>
      <c r="N63" s="49">
        <v>96</v>
      </c>
      <c r="O63" s="49">
        <v>96</v>
      </c>
      <c r="P63" s="54">
        <v>96</v>
      </c>
      <c r="Q63" s="42">
        <v>96</v>
      </c>
      <c r="R63" s="43">
        <v>96</v>
      </c>
      <c r="S63" s="31">
        <f t="shared" si="7"/>
        <v>100</v>
      </c>
      <c r="T63" s="31">
        <f t="shared" si="8"/>
        <v>98.979591836734699</v>
      </c>
      <c r="U63" s="31">
        <f t="shared" si="9"/>
        <v>98.979591836734699</v>
      </c>
      <c r="V63" s="31">
        <f t="shared" si="10"/>
        <v>98.969072164948457</v>
      </c>
      <c r="W63" s="31">
        <f t="shared" si="11"/>
        <v>100</v>
      </c>
      <c r="X63" s="31">
        <f t="shared" si="6"/>
        <v>100</v>
      </c>
      <c r="Y63" s="31">
        <v>100</v>
      </c>
      <c r="Z63" s="31">
        <v>100</v>
      </c>
    </row>
    <row r="64" spans="1:26">
      <c r="A64" s="331">
        <v>503</v>
      </c>
      <c r="B64" s="45" t="s">
        <v>57</v>
      </c>
      <c r="C64" s="41">
        <v>69</v>
      </c>
      <c r="D64" s="42">
        <v>69</v>
      </c>
      <c r="E64" s="42">
        <v>69</v>
      </c>
      <c r="F64" s="42">
        <v>69</v>
      </c>
      <c r="G64" s="42">
        <v>69</v>
      </c>
      <c r="H64" s="47">
        <v>69</v>
      </c>
      <c r="I64" s="42">
        <v>68</v>
      </c>
      <c r="J64" s="42">
        <v>68</v>
      </c>
      <c r="K64" s="53">
        <v>69</v>
      </c>
      <c r="L64" s="49">
        <v>69</v>
      </c>
      <c r="M64" s="49">
        <v>69</v>
      </c>
      <c r="N64" s="49">
        <v>69</v>
      </c>
      <c r="O64" s="49">
        <v>68</v>
      </c>
      <c r="P64" s="54">
        <v>66</v>
      </c>
      <c r="Q64" s="42">
        <v>67</v>
      </c>
      <c r="R64" s="43">
        <v>68</v>
      </c>
      <c r="S64" s="31">
        <f t="shared" si="7"/>
        <v>100</v>
      </c>
      <c r="T64" s="31">
        <f t="shared" si="8"/>
        <v>100</v>
      </c>
      <c r="U64" s="31">
        <f t="shared" si="9"/>
        <v>100</v>
      </c>
      <c r="V64" s="31">
        <f t="shared" si="10"/>
        <v>100</v>
      </c>
      <c r="W64" s="31">
        <f t="shared" si="11"/>
        <v>98.550724637681171</v>
      </c>
      <c r="X64" s="31">
        <f t="shared" si="6"/>
        <v>95.652173913043484</v>
      </c>
      <c r="Y64" s="31">
        <v>98.529411764705884</v>
      </c>
      <c r="Z64" s="31">
        <v>100</v>
      </c>
    </row>
    <row r="65" spans="1:26">
      <c r="A65" s="331">
        <v>504</v>
      </c>
      <c r="B65" s="45" t="s">
        <v>58</v>
      </c>
      <c r="C65" s="41">
        <v>29</v>
      </c>
      <c r="D65" s="42">
        <v>29</v>
      </c>
      <c r="E65" s="42">
        <v>29</v>
      </c>
      <c r="F65" s="42">
        <v>29</v>
      </c>
      <c r="G65" s="42">
        <v>29</v>
      </c>
      <c r="H65" s="47">
        <v>29</v>
      </c>
      <c r="I65" s="42">
        <v>29</v>
      </c>
      <c r="J65" s="42">
        <v>29</v>
      </c>
      <c r="K65" s="53">
        <v>29</v>
      </c>
      <c r="L65" s="49">
        <v>29</v>
      </c>
      <c r="M65" s="49">
        <v>29</v>
      </c>
      <c r="N65" s="49">
        <v>29</v>
      </c>
      <c r="O65" s="49">
        <v>29</v>
      </c>
      <c r="P65" s="54">
        <v>29</v>
      </c>
      <c r="Q65" s="42">
        <v>29</v>
      </c>
      <c r="R65" s="43">
        <v>29</v>
      </c>
      <c r="S65" s="31">
        <f t="shared" si="7"/>
        <v>100</v>
      </c>
      <c r="T65" s="31">
        <f t="shared" si="8"/>
        <v>100</v>
      </c>
      <c r="U65" s="31">
        <f t="shared" si="9"/>
        <v>100</v>
      </c>
      <c r="V65" s="31">
        <f t="shared" si="10"/>
        <v>100</v>
      </c>
      <c r="W65" s="31">
        <f t="shared" si="11"/>
        <v>100</v>
      </c>
      <c r="X65" s="31">
        <f t="shared" si="6"/>
        <v>100</v>
      </c>
      <c r="Y65" s="31">
        <v>100</v>
      </c>
      <c r="Z65" s="31">
        <v>100</v>
      </c>
    </row>
    <row r="66" spans="1:26">
      <c r="A66" s="331">
        <v>505</v>
      </c>
      <c r="B66" s="45" t="s">
        <v>84</v>
      </c>
      <c r="C66" s="41">
        <v>28</v>
      </c>
      <c r="D66" s="42">
        <v>28</v>
      </c>
      <c r="E66" s="42">
        <v>28</v>
      </c>
      <c r="F66" s="42">
        <v>28</v>
      </c>
      <c r="G66" s="42">
        <v>28</v>
      </c>
      <c r="H66" s="47">
        <v>28</v>
      </c>
      <c r="I66" s="42">
        <v>28</v>
      </c>
      <c r="J66" s="42">
        <v>28</v>
      </c>
      <c r="K66" s="53">
        <v>27</v>
      </c>
      <c r="L66" s="49">
        <v>27</v>
      </c>
      <c r="M66" s="49">
        <v>27</v>
      </c>
      <c r="N66" s="49">
        <v>27</v>
      </c>
      <c r="O66" s="49">
        <v>27</v>
      </c>
      <c r="P66" s="54">
        <v>26</v>
      </c>
      <c r="Q66" s="42">
        <v>26</v>
      </c>
      <c r="R66" s="43">
        <v>28</v>
      </c>
      <c r="S66" s="31">
        <f t="shared" si="7"/>
        <v>96.428571428571431</v>
      </c>
      <c r="T66" s="31">
        <f t="shared" si="8"/>
        <v>96.428571428571431</v>
      </c>
      <c r="U66" s="31">
        <f t="shared" si="9"/>
        <v>96.428571428571431</v>
      </c>
      <c r="V66" s="31">
        <f t="shared" si="10"/>
        <v>96.428571428571431</v>
      </c>
      <c r="W66" s="31">
        <f t="shared" si="11"/>
        <v>96.428571428571431</v>
      </c>
      <c r="X66" s="31">
        <f t="shared" si="6"/>
        <v>92.857142857142861</v>
      </c>
      <c r="Y66" s="31">
        <v>92.857142857142861</v>
      </c>
      <c r="Z66" s="31">
        <v>100</v>
      </c>
    </row>
    <row r="67" spans="1:26">
      <c r="A67" s="331">
        <v>506</v>
      </c>
      <c r="B67" s="45" t="s">
        <v>60</v>
      </c>
      <c r="C67" s="41">
        <v>30</v>
      </c>
      <c r="D67" s="42">
        <v>30</v>
      </c>
      <c r="E67" s="42">
        <v>30</v>
      </c>
      <c r="F67" s="42">
        <v>30</v>
      </c>
      <c r="G67" s="42">
        <v>30</v>
      </c>
      <c r="H67" s="47">
        <v>30</v>
      </c>
      <c r="I67" s="42">
        <v>30</v>
      </c>
      <c r="J67" s="42">
        <v>30</v>
      </c>
      <c r="K67" s="53">
        <v>30</v>
      </c>
      <c r="L67" s="49">
        <v>30</v>
      </c>
      <c r="M67" s="49">
        <v>30</v>
      </c>
      <c r="N67" s="49">
        <v>30</v>
      </c>
      <c r="O67" s="49">
        <v>30</v>
      </c>
      <c r="P67" s="54">
        <v>30</v>
      </c>
      <c r="Q67" s="42">
        <v>30</v>
      </c>
      <c r="R67" s="43">
        <v>30</v>
      </c>
      <c r="S67" s="31">
        <f t="shared" si="7"/>
        <v>100</v>
      </c>
      <c r="T67" s="31">
        <f t="shared" si="8"/>
        <v>100</v>
      </c>
      <c r="U67" s="31">
        <f t="shared" si="9"/>
        <v>100</v>
      </c>
      <c r="V67" s="31">
        <f t="shared" si="10"/>
        <v>100</v>
      </c>
      <c r="W67" s="31">
        <f t="shared" si="11"/>
        <v>100</v>
      </c>
      <c r="X67" s="31">
        <f t="shared" si="6"/>
        <v>100</v>
      </c>
      <c r="Y67" s="31">
        <v>100</v>
      </c>
      <c r="Z67" s="31">
        <v>100</v>
      </c>
    </row>
    <row r="68" spans="1:26">
      <c r="A68" s="331">
        <v>507</v>
      </c>
      <c r="B68" s="45" t="s">
        <v>61</v>
      </c>
      <c r="C68" s="41">
        <v>38</v>
      </c>
      <c r="D68" s="42">
        <v>38</v>
      </c>
      <c r="E68" s="42">
        <v>38</v>
      </c>
      <c r="F68" s="42">
        <v>38</v>
      </c>
      <c r="G68" s="42">
        <v>38</v>
      </c>
      <c r="H68" s="47">
        <v>38</v>
      </c>
      <c r="I68" s="42">
        <v>37</v>
      </c>
      <c r="J68" s="42">
        <v>37</v>
      </c>
      <c r="K68" s="53">
        <v>38</v>
      </c>
      <c r="L68" s="49">
        <v>38</v>
      </c>
      <c r="M68" s="49">
        <v>38</v>
      </c>
      <c r="N68" s="49">
        <v>38</v>
      </c>
      <c r="O68" s="49">
        <v>38</v>
      </c>
      <c r="P68" s="54">
        <v>38</v>
      </c>
      <c r="Q68" s="42">
        <v>37</v>
      </c>
      <c r="R68" s="43">
        <v>37</v>
      </c>
      <c r="S68" s="31">
        <f t="shared" si="7"/>
        <v>100</v>
      </c>
      <c r="T68" s="31">
        <f t="shared" si="8"/>
        <v>100</v>
      </c>
      <c r="U68" s="31">
        <f t="shared" si="9"/>
        <v>100</v>
      </c>
      <c r="V68" s="31">
        <f t="shared" si="10"/>
        <v>100</v>
      </c>
      <c r="W68" s="31">
        <f t="shared" si="11"/>
        <v>100</v>
      </c>
      <c r="X68" s="31">
        <f t="shared" si="6"/>
        <v>100</v>
      </c>
      <c r="Y68" s="31">
        <v>100</v>
      </c>
      <c r="Z68" s="31">
        <v>100</v>
      </c>
    </row>
    <row r="69" spans="1:26">
      <c r="A69" s="331">
        <v>508</v>
      </c>
      <c r="B69" s="45" t="s">
        <v>62</v>
      </c>
      <c r="C69" s="41">
        <v>38</v>
      </c>
      <c r="D69" s="42">
        <v>38</v>
      </c>
      <c r="E69" s="42">
        <v>38</v>
      </c>
      <c r="F69" s="42">
        <v>38</v>
      </c>
      <c r="G69" s="42">
        <v>38</v>
      </c>
      <c r="H69" s="47">
        <v>38</v>
      </c>
      <c r="I69" s="42">
        <v>38</v>
      </c>
      <c r="J69" s="42">
        <v>38</v>
      </c>
      <c r="K69" s="53">
        <v>38</v>
      </c>
      <c r="L69" s="49">
        <v>38</v>
      </c>
      <c r="M69" s="49">
        <v>38</v>
      </c>
      <c r="N69" s="49">
        <v>38</v>
      </c>
      <c r="O69" s="49">
        <v>37</v>
      </c>
      <c r="P69" s="54">
        <v>37</v>
      </c>
      <c r="Q69" s="42">
        <v>37</v>
      </c>
      <c r="R69" s="43">
        <v>37</v>
      </c>
      <c r="S69" s="31">
        <f t="shared" si="7"/>
        <v>100</v>
      </c>
      <c r="T69" s="31">
        <f t="shared" si="8"/>
        <v>100</v>
      </c>
      <c r="U69" s="31">
        <f t="shared" si="9"/>
        <v>100</v>
      </c>
      <c r="V69" s="31">
        <f t="shared" si="10"/>
        <v>100</v>
      </c>
      <c r="W69" s="31">
        <f t="shared" si="11"/>
        <v>97.368421052631575</v>
      </c>
      <c r="X69" s="31">
        <f t="shared" si="6"/>
        <v>97.368421052631575</v>
      </c>
      <c r="Y69" s="31">
        <v>97.368421052631575</v>
      </c>
      <c r="Z69" s="31">
        <v>97.368421052631575</v>
      </c>
    </row>
    <row r="70" spans="1:26">
      <c r="A70" s="331">
        <v>509</v>
      </c>
      <c r="B70" s="45" t="s">
        <v>63</v>
      </c>
      <c r="C70" s="41">
        <v>44</v>
      </c>
      <c r="D70" s="42">
        <v>44</v>
      </c>
      <c r="E70" s="42">
        <v>44</v>
      </c>
      <c r="F70" s="42">
        <v>44</v>
      </c>
      <c r="G70" s="42">
        <v>44</v>
      </c>
      <c r="H70" s="47">
        <v>44</v>
      </c>
      <c r="I70" s="42">
        <v>43</v>
      </c>
      <c r="J70" s="42">
        <v>42</v>
      </c>
      <c r="K70" s="53">
        <v>44</v>
      </c>
      <c r="L70" s="49">
        <v>44</v>
      </c>
      <c r="M70" s="49">
        <v>44</v>
      </c>
      <c r="N70" s="49">
        <v>44</v>
      </c>
      <c r="O70" s="49">
        <v>44</v>
      </c>
      <c r="P70" s="54">
        <v>44</v>
      </c>
      <c r="Q70" s="42">
        <v>43</v>
      </c>
      <c r="R70" s="43">
        <v>42</v>
      </c>
      <c r="S70" s="31">
        <f t="shared" si="7"/>
        <v>100</v>
      </c>
      <c r="T70" s="31">
        <f t="shared" si="8"/>
        <v>100</v>
      </c>
      <c r="U70" s="31">
        <f t="shared" si="9"/>
        <v>100</v>
      </c>
      <c r="V70" s="31">
        <f t="shared" si="10"/>
        <v>100</v>
      </c>
      <c r="W70" s="31">
        <f t="shared" si="11"/>
        <v>100</v>
      </c>
      <c r="X70" s="31">
        <f t="shared" si="6"/>
        <v>100</v>
      </c>
      <c r="Y70" s="31">
        <v>100</v>
      </c>
      <c r="Z70" s="31">
        <v>100</v>
      </c>
    </row>
    <row r="71" spans="1:26">
      <c r="A71" s="331">
        <v>510</v>
      </c>
      <c r="B71" s="45" t="s">
        <v>64</v>
      </c>
      <c r="C71" s="41">
        <v>37</v>
      </c>
      <c r="D71" s="42">
        <v>37</v>
      </c>
      <c r="E71" s="42">
        <v>37</v>
      </c>
      <c r="F71" s="42">
        <v>36</v>
      </c>
      <c r="G71" s="42">
        <v>35</v>
      </c>
      <c r="H71" s="47">
        <v>35</v>
      </c>
      <c r="I71" s="42">
        <v>35</v>
      </c>
      <c r="J71" s="42">
        <v>35</v>
      </c>
      <c r="K71" s="53">
        <v>36</v>
      </c>
      <c r="L71" s="49">
        <v>36</v>
      </c>
      <c r="M71" s="49">
        <v>36</v>
      </c>
      <c r="N71" s="49">
        <v>35</v>
      </c>
      <c r="O71" s="49">
        <v>34</v>
      </c>
      <c r="P71" s="54">
        <v>34</v>
      </c>
      <c r="Q71" s="42">
        <v>34</v>
      </c>
      <c r="R71" s="43">
        <v>35</v>
      </c>
      <c r="S71" s="31">
        <f t="shared" si="7"/>
        <v>97.297297297297305</v>
      </c>
      <c r="T71" s="31">
        <f t="shared" si="8"/>
        <v>97.297297297297305</v>
      </c>
      <c r="U71" s="31">
        <f t="shared" si="9"/>
        <v>97.297297297297305</v>
      </c>
      <c r="V71" s="31">
        <f t="shared" si="10"/>
        <v>97.222222222222214</v>
      </c>
      <c r="W71" s="31">
        <f t="shared" si="11"/>
        <v>97.142857142857139</v>
      </c>
      <c r="X71" s="31">
        <f t="shared" si="6"/>
        <v>97.142857142857139</v>
      </c>
      <c r="Y71" s="31">
        <v>97.142857142857139</v>
      </c>
      <c r="Z71" s="31">
        <v>100</v>
      </c>
    </row>
    <row r="72" spans="1:26">
      <c r="A72" s="331">
        <v>511</v>
      </c>
      <c r="B72" s="45" t="s">
        <v>65</v>
      </c>
      <c r="C72" s="41">
        <v>21</v>
      </c>
      <c r="D72" s="42">
        <v>21</v>
      </c>
      <c r="E72" s="42">
        <v>21</v>
      </c>
      <c r="F72" s="42">
        <v>21</v>
      </c>
      <c r="G72" s="42">
        <v>21</v>
      </c>
      <c r="H72" s="47">
        <v>21</v>
      </c>
      <c r="I72" s="42">
        <v>21</v>
      </c>
      <c r="J72" s="42">
        <v>21</v>
      </c>
      <c r="K72" s="53">
        <v>20</v>
      </c>
      <c r="L72" s="49">
        <v>21</v>
      </c>
      <c r="M72" s="49">
        <v>21</v>
      </c>
      <c r="N72" s="49">
        <v>21</v>
      </c>
      <c r="O72" s="49">
        <v>21</v>
      </c>
      <c r="P72" s="54">
        <v>21</v>
      </c>
      <c r="Q72" s="42">
        <v>21</v>
      </c>
      <c r="R72" s="43">
        <v>21</v>
      </c>
      <c r="S72" s="31">
        <f t="shared" si="7"/>
        <v>95.238095238095227</v>
      </c>
      <c r="T72" s="31">
        <f t="shared" si="8"/>
        <v>100</v>
      </c>
      <c r="U72" s="31">
        <f t="shared" si="9"/>
        <v>100</v>
      </c>
      <c r="V72" s="31">
        <f t="shared" si="10"/>
        <v>100</v>
      </c>
      <c r="W72" s="31">
        <f t="shared" si="11"/>
        <v>100</v>
      </c>
      <c r="X72" s="31">
        <f t="shared" si="6"/>
        <v>100</v>
      </c>
      <c r="Y72" s="31">
        <v>100</v>
      </c>
      <c r="Z72" s="31">
        <v>100</v>
      </c>
    </row>
    <row r="73" spans="1:26">
      <c r="A73" s="331">
        <v>601</v>
      </c>
      <c r="B73" s="45" t="s">
        <v>66</v>
      </c>
      <c r="C73" s="41">
        <v>139</v>
      </c>
      <c r="D73" s="42">
        <v>137</v>
      </c>
      <c r="E73" s="42">
        <v>137</v>
      </c>
      <c r="F73" s="42">
        <v>136</v>
      </c>
      <c r="G73" s="42">
        <v>136</v>
      </c>
      <c r="H73" s="47">
        <v>135</v>
      </c>
      <c r="I73" s="42">
        <v>135</v>
      </c>
      <c r="J73" s="42">
        <v>135</v>
      </c>
      <c r="K73" s="53">
        <v>139</v>
      </c>
      <c r="L73" s="49">
        <v>137</v>
      </c>
      <c r="M73" s="49">
        <v>136</v>
      </c>
      <c r="N73" s="49">
        <v>136</v>
      </c>
      <c r="O73" s="49">
        <v>136</v>
      </c>
      <c r="P73" s="54">
        <v>134</v>
      </c>
      <c r="Q73" s="42">
        <v>134</v>
      </c>
      <c r="R73" s="43">
        <v>134</v>
      </c>
      <c r="S73" s="31">
        <f t="shared" ref="S73:S91" si="12">(K73/C73)*100</f>
        <v>100</v>
      </c>
      <c r="T73" s="31">
        <f t="shared" ref="T73:T91" si="13">(L73/D73)*100</f>
        <v>100</v>
      </c>
      <c r="U73" s="31">
        <f t="shared" ref="U73:U91" si="14">(M73/E73)*100</f>
        <v>99.270072992700733</v>
      </c>
      <c r="V73" s="31">
        <f t="shared" ref="V73:V91" si="15">(N73/F73)*100</f>
        <v>100</v>
      </c>
      <c r="W73" s="31">
        <f t="shared" ref="W73:W91" si="16">(O73/G73)*100</f>
        <v>100</v>
      </c>
      <c r="X73" s="31">
        <f t="shared" ref="X73:X91" si="17">(P73/H73)*100</f>
        <v>99.259259259259252</v>
      </c>
      <c r="Y73" s="31">
        <v>99.259259259259252</v>
      </c>
      <c r="Z73" s="31">
        <v>99.259259259259252</v>
      </c>
    </row>
    <row r="74" spans="1:26">
      <c r="A74" s="331">
        <v>602</v>
      </c>
      <c r="B74" s="45" t="s">
        <v>67</v>
      </c>
      <c r="C74" s="41">
        <v>29</v>
      </c>
      <c r="D74" s="42">
        <v>29</v>
      </c>
      <c r="E74" s="42">
        <v>29</v>
      </c>
      <c r="F74" s="42">
        <v>29</v>
      </c>
      <c r="G74" s="42">
        <v>29</v>
      </c>
      <c r="H74" s="47">
        <v>29</v>
      </c>
      <c r="I74" s="42">
        <v>29</v>
      </c>
      <c r="J74" s="42">
        <v>29</v>
      </c>
      <c r="K74" s="53">
        <v>29</v>
      </c>
      <c r="L74" s="49">
        <v>29</v>
      </c>
      <c r="M74" s="49">
        <v>29</v>
      </c>
      <c r="N74" s="49">
        <v>29</v>
      </c>
      <c r="O74" s="49">
        <v>29</v>
      </c>
      <c r="P74" s="54">
        <v>29</v>
      </c>
      <c r="Q74" s="42">
        <v>29</v>
      </c>
      <c r="R74" s="43">
        <v>29</v>
      </c>
      <c r="S74" s="31">
        <f t="shared" si="12"/>
        <v>100</v>
      </c>
      <c r="T74" s="31">
        <f t="shared" si="13"/>
        <v>100</v>
      </c>
      <c r="U74" s="31">
        <f t="shared" si="14"/>
        <v>100</v>
      </c>
      <c r="V74" s="31">
        <f t="shared" si="15"/>
        <v>100</v>
      </c>
      <c r="W74" s="31">
        <f t="shared" si="16"/>
        <v>100</v>
      </c>
      <c r="X74" s="31">
        <f t="shared" si="17"/>
        <v>100</v>
      </c>
      <c r="Y74" s="31">
        <v>100</v>
      </c>
      <c r="Z74" s="31">
        <v>100</v>
      </c>
    </row>
    <row r="75" spans="1:26">
      <c r="A75" s="331">
        <v>603</v>
      </c>
      <c r="B75" s="45" t="s">
        <v>68</v>
      </c>
      <c r="C75" s="41">
        <v>158</v>
      </c>
      <c r="D75" s="42">
        <v>158</v>
      </c>
      <c r="E75" s="42">
        <v>159</v>
      </c>
      <c r="F75" s="42">
        <v>159</v>
      </c>
      <c r="G75" s="42">
        <v>159</v>
      </c>
      <c r="H75" s="47">
        <v>159</v>
      </c>
      <c r="I75" s="42">
        <v>158</v>
      </c>
      <c r="J75" s="42">
        <v>158</v>
      </c>
      <c r="K75" s="53">
        <v>155</v>
      </c>
      <c r="L75" s="49">
        <v>156</v>
      </c>
      <c r="M75" s="49">
        <v>154</v>
      </c>
      <c r="N75" s="49">
        <v>154</v>
      </c>
      <c r="O75" s="49">
        <v>159</v>
      </c>
      <c r="P75" s="54">
        <v>156</v>
      </c>
      <c r="Q75" s="42">
        <v>156</v>
      </c>
      <c r="R75" s="43">
        <v>156</v>
      </c>
      <c r="S75" s="31">
        <f t="shared" si="12"/>
        <v>98.101265822784811</v>
      </c>
      <c r="T75" s="31">
        <f t="shared" si="13"/>
        <v>98.734177215189874</v>
      </c>
      <c r="U75" s="31">
        <f t="shared" si="14"/>
        <v>96.855345911949684</v>
      </c>
      <c r="V75" s="31">
        <f t="shared" si="15"/>
        <v>96.855345911949684</v>
      </c>
      <c r="W75" s="31">
        <f t="shared" si="16"/>
        <v>100</v>
      </c>
      <c r="X75" s="31">
        <f t="shared" si="17"/>
        <v>98.113207547169807</v>
      </c>
      <c r="Y75" s="31">
        <v>98.734177215189874</v>
      </c>
      <c r="Z75" s="31">
        <v>98.734177215189874</v>
      </c>
    </row>
    <row r="76" spans="1:26">
      <c r="A76" s="331">
        <v>604</v>
      </c>
      <c r="B76" s="45" t="s">
        <v>69</v>
      </c>
      <c r="C76" s="41">
        <v>16</v>
      </c>
      <c r="D76" s="42">
        <v>16</v>
      </c>
      <c r="E76" s="42">
        <v>16</v>
      </c>
      <c r="F76" s="42">
        <v>16</v>
      </c>
      <c r="G76" s="42">
        <v>15</v>
      </c>
      <c r="H76" s="47">
        <v>15</v>
      </c>
      <c r="I76" s="42">
        <v>15</v>
      </c>
      <c r="J76" s="42">
        <v>14</v>
      </c>
      <c r="K76" s="53">
        <v>16</v>
      </c>
      <c r="L76" s="49">
        <v>16</v>
      </c>
      <c r="M76" s="49">
        <v>16</v>
      </c>
      <c r="N76" s="49">
        <v>16</v>
      </c>
      <c r="O76" s="49">
        <v>15</v>
      </c>
      <c r="P76" s="54">
        <v>15</v>
      </c>
      <c r="Q76" s="42">
        <v>15</v>
      </c>
      <c r="R76" s="43">
        <v>14</v>
      </c>
      <c r="S76" s="31">
        <f t="shared" si="12"/>
        <v>100</v>
      </c>
      <c r="T76" s="31">
        <f t="shared" si="13"/>
        <v>100</v>
      </c>
      <c r="U76" s="31">
        <f t="shared" si="14"/>
        <v>100</v>
      </c>
      <c r="V76" s="31">
        <f t="shared" si="15"/>
        <v>100</v>
      </c>
      <c r="W76" s="31">
        <f t="shared" si="16"/>
        <v>100</v>
      </c>
      <c r="X76" s="31">
        <f t="shared" si="17"/>
        <v>100</v>
      </c>
      <c r="Y76" s="31">
        <v>100</v>
      </c>
      <c r="Z76" s="31">
        <v>100</v>
      </c>
    </row>
    <row r="77" spans="1:26">
      <c r="A77" s="331">
        <v>605</v>
      </c>
      <c r="B77" s="45" t="s">
        <v>70</v>
      </c>
      <c r="C77" s="41">
        <v>91</v>
      </c>
      <c r="D77" s="42">
        <v>91</v>
      </c>
      <c r="E77" s="42">
        <v>91</v>
      </c>
      <c r="F77" s="42">
        <v>91</v>
      </c>
      <c r="G77" s="42">
        <v>91</v>
      </c>
      <c r="H77" s="47">
        <v>90</v>
      </c>
      <c r="I77" s="42">
        <v>90</v>
      </c>
      <c r="J77" s="42">
        <v>90</v>
      </c>
      <c r="K77" s="53">
        <v>85</v>
      </c>
      <c r="L77" s="49">
        <v>88</v>
      </c>
      <c r="M77" s="49">
        <v>89</v>
      </c>
      <c r="N77" s="49">
        <v>90</v>
      </c>
      <c r="O77" s="49">
        <v>90</v>
      </c>
      <c r="P77" s="54">
        <v>89</v>
      </c>
      <c r="Q77" s="42">
        <v>89</v>
      </c>
      <c r="R77" s="43">
        <v>89</v>
      </c>
      <c r="S77" s="31">
        <f t="shared" si="12"/>
        <v>93.406593406593402</v>
      </c>
      <c r="T77" s="31">
        <f t="shared" si="13"/>
        <v>96.703296703296701</v>
      </c>
      <c r="U77" s="31">
        <f t="shared" si="14"/>
        <v>97.802197802197796</v>
      </c>
      <c r="V77" s="31">
        <f t="shared" si="15"/>
        <v>98.901098901098905</v>
      </c>
      <c r="W77" s="31">
        <f t="shared" si="16"/>
        <v>98.901098901098905</v>
      </c>
      <c r="X77" s="31">
        <f t="shared" si="17"/>
        <v>98.888888888888886</v>
      </c>
      <c r="Y77" s="31">
        <v>98.888888888888886</v>
      </c>
      <c r="Z77" s="31">
        <v>98.888888888888886</v>
      </c>
    </row>
    <row r="78" spans="1:26">
      <c r="A78" s="331">
        <v>606</v>
      </c>
      <c r="B78" s="45" t="s">
        <v>71</v>
      </c>
      <c r="C78" s="41">
        <v>38</v>
      </c>
      <c r="D78" s="42">
        <v>38</v>
      </c>
      <c r="E78" s="42">
        <v>38</v>
      </c>
      <c r="F78" s="42">
        <v>38</v>
      </c>
      <c r="G78" s="42">
        <v>38</v>
      </c>
      <c r="H78" s="47">
        <v>38</v>
      </c>
      <c r="I78" s="42">
        <v>38</v>
      </c>
      <c r="J78" s="42">
        <v>38</v>
      </c>
      <c r="K78" s="53">
        <v>38</v>
      </c>
      <c r="L78" s="49">
        <v>38</v>
      </c>
      <c r="M78" s="49">
        <v>38</v>
      </c>
      <c r="N78" s="49">
        <v>38</v>
      </c>
      <c r="O78" s="49">
        <v>38</v>
      </c>
      <c r="P78" s="54">
        <v>38</v>
      </c>
      <c r="Q78" s="42">
        <v>38</v>
      </c>
      <c r="R78" s="43">
        <v>38</v>
      </c>
      <c r="S78" s="31">
        <f t="shared" si="12"/>
        <v>100</v>
      </c>
      <c r="T78" s="31">
        <f t="shared" si="13"/>
        <v>100</v>
      </c>
      <c r="U78" s="31">
        <f t="shared" si="14"/>
        <v>100</v>
      </c>
      <c r="V78" s="31">
        <f t="shared" si="15"/>
        <v>100</v>
      </c>
      <c r="W78" s="31">
        <f t="shared" si="16"/>
        <v>100</v>
      </c>
      <c r="X78" s="31">
        <f t="shared" si="17"/>
        <v>100</v>
      </c>
      <c r="Y78" s="31">
        <v>100</v>
      </c>
      <c r="Z78" s="31">
        <v>100</v>
      </c>
    </row>
    <row r="79" spans="1:26">
      <c r="A79" s="331">
        <v>607</v>
      </c>
      <c r="B79" s="45" t="s">
        <v>72</v>
      </c>
      <c r="C79" s="41">
        <v>83</v>
      </c>
      <c r="D79" s="42">
        <v>83</v>
      </c>
      <c r="E79" s="42">
        <v>81</v>
      </c>
      <c r="F79" s="42">
        <v>79</v>
      </c>
      <c r="G79" s="42">
        <v>79</v>
      </c>
      <c r="H79" s="47">
        <v>79</v>
      </c>
      <c r="I79" s="42">
        <v>79</v>
      </c>
      <c r="J79" s="42">
        <v>77</v>
      </c>
      <c r="K79" s="53">
        <v>73</v>
      </c>
      <c r="L79" s="49">
        <v>73</v>
      </c>
      <c r="M79" s="49">
        <v>79</v>
      </c>
      <c r="N79" s="49">
        <v>75</v>
      </c>
      <c r="O79" s="49">
        <v>74</v>
      </c>
      <c r="P79" s="54">
        <v>76</v>
      </c>
      <c r="Q79" s="42">
        <v>77</v>
      </c>
      <c r="R79" s="43">
        <v>77</v>
      </c>
      <c r="S79" s="31">
        <f t="shared" si="12"/>
        <v>87.951807228915655</v>
      </c>
      <c r="T79" s="31">
        <f t="shared" si="13"/>
        <v>87.951807228915655</v>
      </c>
      <c r="U79" s="31">
        <f t="shared" si="14"/>
        <v>97.53086419753086</v>
      </c>
      <c r="V79" s="31">
        <f t="shared" si="15"/>
        <v>94.936708860759495</v>
      </c>
      <c r="W79" s="31">
        <f t="shared" si="16"/>
        <v>93.670886075949369</v>
      </c>
      <c r="X79" s="31">
        <f t="shared" si="17"/>
        <v>96.202531645569621</v>
      </c>
      <c r="Y79" s="31">
        <v>97.468354430379748</v>
      </c>
      <c r="Z79" s="31">
        <v>100</v>
      </c>
    </row>
    <row r="80" spans="1:26">
      <c r="A80" s="331">
        <v>608</v>
      </c>
      <c r="B80" s="45" t="s">
        <v>73</v>
      </c>
      <c r="C80" s="41">
        <v>107</v>
      </c>
      <c r="D80" s="42">
        <v>107</v>
      </c>
      <c r="E80" s="42">
        <v>107</v>
      </c>
      <c r="F80" s="42">
        <v>107</v>
      </c>
      <c r="G80" s="42">
        <v>107</v>
      </c>
      <c r="H80" s="47">
        <v>106</v>
      </c>
      <c r="I80" s="42">
        <v>106</v>
      </c>
      <c r="J80" s="42">
        <v>105</v>
      </c>
      <c r="K80" s="53">
        <v>106</v>
      </c>
      <c r="L80" s="49">
        <v>101</v>
      </c>
      <c r="M80" s="49">
        <v>105</v>
      </c>
      <c r="N80" s="49">
        <v>105</v>
      </c>
      <c r="O80" s="49">
        <v>103</v>
      </c>
      <c r="P80" s="54">
        <v>107</v>
      </c>
      <c r="Q80" s="42">
        <v>106</v>
      </c>
      <c r="R80" s="43">
        <v>105</v>
      </c>
      <c r="S80" s="31">
        <f t="shared" si="12"/>
        <v>99.065420560747668</v>
      </c>
      <c r="T80" s="31">
        <f t="shared" si="13"/>
        <v>94.392523364485982</v>
      </c>
      <c r="U80" s="31">
        <f t="shared" si="14"/>
        <v>98.130841121495322</v>
      </c>
      <c r="V80" s="31">
        <f t="shared" si="15"/>
        <v>98.130841121495322</v>
      </c>
      <c r="W80" s="31">
        <f t="shared" si="16"/>
        <v>96.261682242990659</v>
      </c>
      <c r="X80" s="31">
        <f t="shared" si="17"/>
        <v>100.9433962264151</v>
      </c>
      <c r="Y80" s="31">
        <v>100</v>
      </c>
      <c r="Z80" s="31">
        <v>100</v>
      </c>
    </row>
    <row r="81" spans="1:26">
      <c r="A81" s="331">
        <v>609</v>
      </c>
      <c r="B81" s="45" t="s">
        <v>74</v>
      </c>
      <c r="C81" s="41">
        <v>43</v>
      </c>
      <c r="D81" s="42">
        <v>43</v>
      </c>
      <c r="E81" s="42">
        <v>43</v>
      </c>
      <c r="F81" s="42">
        <v>42</v>
      </c>
      <c r="G81" s="42">
        <v>42</v>
      </c>
      <c r="H81" s="47">
        <v>42</v>
      </c>
      <c r="I81" s="42">
        <v>42</v>
      </c>
      <c r="J81" s="42">
        <v>42</v>
      </c>
      <c r="K81" s="53">
        <v>42</v>
      </c>
      <c r="L81" s="49">
        <v>43</v>
      </c>
      <c r="M81" s="49">
        <v>42</v>
      </c>
      <c r="N81" s="49">
        <v>42</v>
      </c>
      <c r="O81" s="49">
        <v>39</v>
      </c>
      <c r="P81" s="54">
        <v>41</v>
      </c>
      <c r="Q81" s="42">
        <v>41</v>
      </c>
      <c r="R81" s="43">
        <v>42</v>
      </c>
      <c r="S81" s="31">
        <f t="shared" si="12"/>
        <v>97.674418604651152</v>
      </c>
      <c r="T81" s="31">
        <f t="shared" si="13"/>
        <v>100</v>
      </c>
      <c r="U81" s="31">
        <f t="shared" si="14"/>
        <v>97.674418604651152</v>
      </c>
      <c r="V81" s="31">
        <f t="shared" si="15"/>
        <v>100</v>
      </c>
      <c r="W81" s="31">
        <f t="shared" si="16"/>
        <v>92.857142857142861</v>
      </c>
      <c r="X81" s="31">
        <f t="shared" si="17"/>
        <v>97.61904761904762</v>
      </c>
      <c r="Y81" s="31">
        <v>97.61904761904762</v>
      </c>
      <c r="Z81" s="31">
        <v>100</v>
      </c>
    </row>
    <row r="82" spans="1:26">
      <c r="A82" s="331">
        <v>610</v>
      </c>
      <c r="B82" s="45" t="s">
        <v>75</v>
      </c>
      <c r="C82" s="41">
        <v>76</v>
      </c>
      <c r="D82" s="42">
        <v>76</v>
      </c>
      <c r="E82" s="42">
        <v>76</v>
      </c>
      <c r="F82" s="42">
        <v>76</v>
      </c>
      <c r="G82" s="42">
        <v>75</v>
      </c>
      <c r="H82" s="47">
        <v>75</v>
      </c>
      <c r="I82" s="42">
        <v>74</v>
      </c>
      <c r="J82" s="42">
        <v>73</v>
      </c>
      <c r="K82" s="53">
        <v>72</v>
      </c>
      <c r="L82" s="49">
        <v>74</v>
      </c>
      <c r="M82" s="49">
        <v>72</v>
      </c>
      <c r="N82" s="49">
        <v>74</v>
      </c>
      <c r="O82" s="49">
        <v>74</v>
      </c>
      <c r="P82" s="54">
        <v>71</v>
      </c>
      <c r="Q82" s="42">
        <v>72</v>
      </c>
      <c r="R82" s="43">
        <v>72</v>
      </c>
      <c r="S82" s="31">
        <f t="shared" si="12"/>
        <v>94.73684210526315</v>
      </c>
      <c r="T82" s="31">
        <f t="shared" si="13"/>
        <v>97.368421052631575</v>
      </c>
      <c r="U82" s="31">
        <f t="shared" si="14"/>
        <v>94.73684210526315</v>
      </c>
      <c r="V82" s="31">
        <f t="shared" si="15"/>
        <v>97.368421052631575</v>
      </c>
      <c r="W82" s="31">
        <f t="shared" si="16"/>
        <v>98.666666666666671</v>
      </c>
      <c r="X82" s="31">
        <f t="shared" si="17"/>
        <v>94.666666666666671</v>
      </c>
      <c r="Y82" s="31">
        <v>97.297297297297305</v>
      </c>
      <c r="Z82" s="31">
        <v>98.630136986301366</v>
      </c>
    </row>
    <row r="83" spans="1:26">
      <c r="A83" s="331">
        <v>611</v>
      </c>
      <c r="B83" s="45" t="s">
        <v>76</v>
      </c>
      <c r="C83" s="41">
        <v>14</v>
      </c>
      <c r="D83" s="42">
        <v>14</v>
      </c>
      <c r="E83" s="42">
        <v>14</v>
      </c>
      <c r="F83" s="42">
        <v>14</v>
      </c>
      <c r="G83" s="42">
        <v>14</v>
      </c>
      <c r="H83" s="47">
        <v>14</v>
      </c>
      <c r="I83" s="42">
        <v>14</v>
      </c>
      <c r="J83" s="42">
        <v>14</v>
      </c>
      <c r="K83" s="53">
        <v>14</v>
      </c>
      <c r="L83" s="49">
        <v>14</v>
      </c>
      <c r="M83" s="49">
        <v>13</v>
      </c>
      <c r="N83" s="49">
        <v>13</v>
      </c>
      <c r="O83" s="49">
        <v>14</v>
      </c>
      <c r="P83" s="54">
        <v>13</v>
      </c>
      <c r="Q83" s="42">
        <v>14</v>
      </c>
      <c r="R83" s="43">
        <v>14</v>
      </c>
      <c r="S83" s="31">
        <f t="shared" si="12"/>
        <v>100</v>
      </c>
      <c r="T83" s="31">
        <f t="shared" si="13"/>
        <v>100</v>
      </c>
      <c r="U83" s="31">
        <f t="shared" si="14"/>
        <v>92.857142857142861</v>
      </c>
      <c r="V83" s="31">
        <f t="shared" si="15"/>
        <v>92.857142857142861</v>
      </c>
      <c r="W83" s="31">
        <f t="shared" si="16"/>
        <v>100</v>
      </c>
      <c r="X83" s="31">
        <f t="shared" si="17"/>
        <v>92.857142857142861</v>
      </c>
      <c r="Y83" s="31">
        <v>100</v>
      </c>
      <c r="Z83" s="31">
        <v>100</v>
      </c>
    </row>
    <row r="84" spans="1:26">
      <c r="A84" s="331">
        <v>612</v>
      </c>
      <c r="B84" s="45" t="s">
        <v>103</v>
      </c>
      <c r="C84" s="41">
        <v>6</v>
      </c>
      <c r="D84" s="42">
        <v>6</v>
      </c>
      <c r="E84" s="42">
        <v>6</v>
      </c>
      <c r="F84" s="42">
        <v>6</v>
      </c>
      <c r="G84" s="42">
        <v>6</v>
      </c>
      <c r="H84" s="47">
        <v>6</v>
      </c>
      <c r="I84" s="42">
        <v>6</v>
      </c>
      <c r="J84" s="42">
        <v>6</v>
      </c>
      <c r="K84" s="53">
        <v>6</v>
      </c>
      <c r="L84" s="49">
        <v>6</v>
      </c>
      <c r="M84" s="49">
        <v>6</v>
      </c>
      <c r="N84" s="49">
        <v>6</v>
      </c>
      <c r="O84" s="49">
        <v>6</v>
      </c>
      <c r="P84" s="54">
        <v>6</v>
      </c>
      <c r="Q84" s="42">
        <v>6</v>
      </c>
      <c r="R84" s="43">
        <v>6</v>
      </c>
      <c r="S84" s="31">
        <f t="shared" si="12"/>
        <v>100</v>
      </c>
      <c r="T84" s="31">
        <f t="shared" si="13"/>
        <v>100</v>
      </c>
      <c r="U84" s="31">
        <f t="shared" si="14"/>
        <v>100</v>
      </c>
      <c r="V84" s="31">
        <f t="shared" si="15"/>
        <v>100</v>
      </c>
      <c r="W84" s="31">
        <f t="shared" si="16"/>
        <v>100</v>
      </c>
      <c r="X84" s="31">
        <f t="shared" si="17"/>
        <v>100</v>
      </c>
      <c r="Y84" s="31">
        <v>100</v>
      </c>
      <c r="Z84" s="31">
        <v>100</v>
      </c>
    </row>
    <row r="85" spans="1:26">
      <c r="A85" s="331">
        <v>613</v>
      </c>
      <c r="B85" s="45" t="s">
        <v>115</v>
      </c>
      <c r="C85" s="41">
        <v>20</v>
      </c>
      <c r="D85" s="42">
        <v>20</v>
      </c>
      <c r="E85" s="42">
        <v>20</v>
      </c>
      <c r="F85" s="42">
        <v>20</v>
      </c>
      <c r="G85" s="42">
        <v>20</v>
      </c>
      <c r="H85" s="47">
        <v>20</v>
      </c>
      <c r="I85" s="42">
        <v>19</v>
      </c>
      <c r="J85" s="42">
        <v>19</v>
      </c>
      <c r="K85" s="53">
        <v>16</v>
      </c>
      <c r="L85" s="49">
        <v>19</v>
      </c>
      <c r="M85" s="49">
        <v>19</v>
      </c>
      <c r="N85" s="49">
        <v>19</v>
      </c>
      <c r="O85" s="49">
        <v>19</v>
      </c>
      <c r="P85" s="54">
        <v>19</v>
      </c>
      <c r="Q85" s="42">
        <v>19</v>
      </c>
      <c r="R85" s="43">
        <v>19</v>
      </c>
      <c r="S85" s="31">
        <f t="shared" si="12"/>
        <v>80</v>
      </c>
      <c r="T85" s="31">
        <f t="shared" si="13"/>
        <v>95</v>
      </c>
      <c r="U85" s="31">
        <f t="shared" si="14"/>
        <v>95</v>
      </c>
      <c r="V85" s="31">
        <f t="shared" si="15"/>
        <v>95</v>
      </c>
      <c r="W85" s="31">
        <f t="shared" si="16"/>
        <v>95</v>
      </c>
      <c r="X85" s="31">
        <f t="shared" si="17"/>
        <v>95</v>
      </c>
      <c r="Y85" s="31">
        <v>100</v>
      </c>
      <c r="Z85" s="31">
        <v>100</v>
      </c>
    </row>
    <row r="86" spans="1:26">
      <c r="A86" s="331">
        <v>701</v>
      </c>
      <c r="B86" s="45" t="s">
        <v>77</v>
      </c>
      <c r="C86" s="41">
        <v>116</v>
      </c>
      <c r="D86" s="42">
        <v>115</v>
      </c>
      <c r="E86" s="42">
        <v>115</v>
      </c>
      <c r="F86" s="42">
        <v>115</v>
      </c>
      <c r="G86" s="42">
        <v>115</v>
      </c>
      <c r="H86" s="47">
        <v>117</v>
      </c>
      <c r="I86" s="42">
        <v>116</v>
      </c>
      <c r="J86" s="42">
        <v>115</v>
      </c>
      <c r="K86" s="53">
        <v>101</v>
      </c>
      <c r="L86" s="49">
        <v>104</v>
      </c>
      <c r="M86" s="49">
        <v>105</v>
      </c>
      <c r="N86" s="49">
        <v>109</v>
      </c>
      <c r="O86" s="49">
        <v>109</v>
      </c>
      <c r="P86" s="54">
        <v>108</v>
      </c>
      <c r="Q86" s="42">
        <v>108</v>
      </c>
      <c r="R86" s="43">
        <v>107</v>
      </c>
      <c r="S86" s="31">
        <f t="shared" si="12"/>
        <v>87.068965517241381</v>
      </c>
      <c r="T86" s="31">
        <f t="shared" si="13"/>
        <v>90.434782608695656</v>
      </c>
      <c r="U86" s="31">
        <f t="shared" si="14"/>
        <v>91.304347826086953</v>
      </c>
      <c r="V86" s="31">
        <f t="shared" si="15"/>
        <v>94.782608695652172</v>
      </c>
      <c r="W86" s="31">
        <f t="shared" si="16"/>
        <v>94.782608695652172</v>
      </c>
      <c r="X86" s="31">
        <f t="shared" si="17"/>
        <v>92.307692307692307</v>
      </c>
      <c r="Y86" s="31">
        <v>93.103448275862064</v>
      </c>
      <c r="Z86" s="31">
        <v>93.043478260869563</v>
      </c>
    </row>
    <row r="87" spans="1:26">
      <c r="A87" s="331">
        <v>702</v>
      </c>
      <c r="B87" s="45" t="s">
        <v>78</v>
      </c>
      <c r="C87" s="41">
        <v>133</v>
      </c>
      <c r="D87" s="42">
        <v>133</v>
      </c>
      <c r="E87" s="42">
        <v>133</v>
      </c>
      <c r="F87" s="42">
        <v>133</v>
      </c>
      <c r="G87" s="42">
        <v>133</v>
      </c>
      <c r="H87" s="47">
        <v>132</v>
      </c>
      <c r="I87" s="42">
        <v>131</v>
      </c>
      <c r="J87" s="42">
        <v>130</v>
      </c>
      <c r="K87" s="53">
        <v>128</v>
      </c>
      <c r="L87" s="49">
        <v>129</v>
      </c>
      <c r="M87" s="49">
        <v>130</v>
      </c>
      <c r="N87" s="49">
        <v>133</v>
      </c>
      <c r="O87" s="49">
        <v>131</v>
      </c>
      <c r="P87" s="54">
        <v>132</v>
      </c>
      <c r="Q87" s="42">
        <v>131</v>
      </c>
      <c r="R87" s="43">
        <v>130</v>
      </c>
      <c r="S87" s="31">
        <f t="shared" si="12"/>
        <v>96.240601503759393</v>
      </c>
      <c r="T87" s="31">
        <f t="shared" si="13"/>
        <v>96.992481203007515</v>
      </c>
      <c r="U87" s="31">
        <f t="shared" si="14"/>
        <v>97.744360902255636</v>
      </c>
      <c r="V87" s="31">
        <f t="shared" si="15"/>
        <v>100</v>
      </c>
      <c r="W87" s="31">
        <f t="shared" si="16"/>
        <v>98.496240601503757</v>
      </c>
      <c r="X87" s="31">
        <f t="shared" si="17"/>
        <v>100</v>
      </c>
      <c r="Y87" s="31">
        <v>100</v>
      </c>
      <c r="Z87" s="31">
        <v>100</v>
      </c>
    </row>
    <row r="88" spans="1:26">
      <c r="A88" s="331">
        <v>703</v>
      </c>
      <c r="B88" s="45" t="s">
        <v>79</v>
      </c>
      <c r="C88" s="41">
        <v>82</v>
      </c>
      <c r="D88" s="42">
        <v>82</v>
      </c>
      <c r="E88" s="42">
        <v>82</v>
      </c>
      <c r="F88" s="42">
        <v>82</v>
      </c>
      <c r="G88" s="42">
        <v>82</v>
      </c>
      <c r="H88" s="47">
        <v>82</v>
      </c>
      <c r="I88" s="42">
        <v>82</v>
      </c>
      <c r="J88" s="42">
        <v>82</v>
      </c>
      <c r="K88" s="53">
        <v>81</v>
      </c>
      <c r="L88" s="49">
        <v>82</v>
      </c>
      <c r="M88" s="49">
        <v>80</v>
      </c>
      <c r="N88" s="49">
        <v>82</v>
      </c>
      <c r="O88" s="49">
        <v>79</v>
      </c>
      <c r="P88" s="54">
        <v>78</v>
      </c>
      <c r="Q88" s="42">
        <v>78</v>
      </c>
      <c r="R88" s="43">
        <v>82</v>
      </c>
      <c r="S88" s="31">
        <f t="shared" si="12"/>
        <v>98.780487804878049</v>
      </c>
      <c r="T88" s="31">
        <f t="shared" si="13"/>
        <v>100</v>
      </c>
      <c r="U88" s="31">
        <f t="shared" si="14"/>
        <v>97.560975609756099</v>
      </c>
      <c r="V88" s="31">
        <f t="shared" si="15"/>
        <v>100</v>
      </c>
      <c r="W88" s="31">
        <f t="shared" si="16"/>
        <v>96.341463414634148</v>
      </c>
      <c r="X88" s="31">
        <f t="shared" si="17"/>
        <v>95.121951219512198</v>
      </c>
      <c r="Y88" s="31">
        <v>95.121951219512198</v>
      </c>
      <c r="Z88" s="31">
        <v>100</v>
      </c>
    </row>
    <row r="89" spans="1:26">
      <c r="A89" s="331">
        <v>704</v>
      </c>
      <c r="B89" s="45" t="s">
        <v>80</v>
      </c>
      <c r="C89" s="41">
        <v>78</v>
      </c>
      <c r="D89" s="42">
        <v>78</v>
      </c>
      <c r="E89" s="42">
        <v>78</v>
      </c>
      <c r="F89" s="42">
        <v>78</v>
      </c>
      <c r="G89" s="42">
        <v>78</v>
      </c>
      <c r="H89" s="47">
        <v>78</v>
      </c>
      <c r="I89" s="42">
        <v>78</v>
      </c>
      <c r="J89" s="42">
        <v>79</v>
      </c>
      <c r="K89" s="53">
        <v>61</v>
      </c>
      <c r="L89" s="49">
        <v>63</v>
      </c>
      <c r="M89" s="49">
        <v>65</v>
      </c>
      <c r="N89" s="49">
        <v>70</v>
      </c>
      <c r="O89" s="49">
        <v>72</v>
      </c>
      <c r="P89" s="54">
        <v>71</v>
      </c>
      <c r="Q89" s="42">
        <v>71</v>
      </c>
      <c r="R89" s="43">
        <v>71</v>
      </c>
      <c r="S89" s="31">
        <f t="shared" si="12"/>
        <v>78.205128205128204</v>
      </c>
      <c r="T89" s="31">
        <f t="shared" si="13"/>
        <v>80.769230769230774</v>
      </c>
      <c r="U89" s="31">
        <f t="shared" si="14"/>
        <v>83.333333333333343</v>
      </c>
      <c r="V89" s="31">
        <f t="shared" si="15"/>
        <v>89.743589743589752</v>
      </c>
      <c r="W89" s="31">
        <f t="shared" si="16"/>
        <v>92.307692307692307</v>
      </c>
      <c r="X89" s="31">
        <f t="shared" si="17"/>
        <v>91.025641025641022</v>
      </c>
      <c r="Y89" s="31">
        <v>91.025641025641022</v>
      </c>
      <c r="Z89" s="31">
        <v>89.87341772151899</v>
      </c>
    </row>
    <row r="90" spans="1:26">
      <c r="A90" s="331">
        <v>705</v>
      </c>
      <c r="B90" s="45" t="s">
        <v>81</v>
      </c>
      <c r="C90" s="41">
        <v>46</v>
      </c>
      <c r="D90" s="42">
        <v>46</v>
      </c>
      <c r="E90" s="42">
        <v>46</v>
      </c>
      <c r="F90" s="42">
        <v>46</v>
      </c>
      <c r="G90" s="42">
        <v>46</v>
      </c>
      <c r="H90" s="47">
        <v>47</v>
      </c>
      <c r="I90" s="42">
        <v>46</v>
      </c>
      <c r="J90" s="42">
        <v>46</v>
      </c>
      <c r="K90" s="53">
        <v>42</v>
      </c>
      <c r="L90" s="49">
        <v>41</v>
      </c>
      <c r="M90" s="49">
        <v>41</v>
      </c>
      <c r="N90" s="49">
        <v>38</v>
      </c>
      <c r="O90" s="49">
        <v>37</v>
      </c>
      <c r="P90" s="54">
        <v>37</v>
      </c>
      <c r="Q90" s="42">
        <v>37</v>
      </c>
      <c r="R90" s="43">
        <v>42</v>
      </c>
      <c r="S90" s="31">
        <f t="shared" si="12"/>
        <v>91.304347826086953</v>
      </c>
      <c r="T90" s="31">
        <f t="shared" si="13"/>
        <v>89.130434782608688</v>
      </c>
      <c r="U90" s="31">
        <f t="shared" si="14"/>
        <v>89.130434782608688</v>
      </c>
      <c r="V90" s="31">
        <f t="shared" si="15"/>
        <v>82.608695652173907</v>
      </c>
      <c r="W90" s="31">
        <f t="shared" si="16"/>
        <v>80.434782608695656</v>
      </c>
      <c r="X90" s="31">
        <f>(P90/H90)*100</f>
        <v>78.723404255319153</v>
      </c>
      <c r="Y90" s="31">
        <v>80.434782608695656</v>
      </c>
      <c r="Z90" s="31">
        <v>91.304347826086953</v>
      </c>
    </row>
    <row r="91" spans="1:26" ht="13.8" thickBot="1">
      <c r="A91" s="331">
        <v>706</v>
      </c>
      <c r="B91" s="45" t="s">
        <v>82</v>
      </c>
      <c r="C91" s="41">
        <v>49</v>
      </c>
      <c r="D91" s="42">
        <v>49</v>
      </c>
      <c r="E91" s="42">
        <v>49</v>
      </c>
      <c r="F91" s="42">
        <v>49</v>
      </c>
      <c r="G91" s="42">
        <v>49</v>
      </c>
      <c r="H91" s="47">
        <v>49</v>
      </c>
      <c r="I91" s="42">
        <v>48</v>
      </c>
      <c r="J91" s="42">
        <v>49</v>
      </c>
      <c r="K91" s="53">
        <v>49</v>
      </c>
      <c r="L91" s="49">
        <v>49</v>
      </c>
      <c r="M91" s="49">
        <v>49</v>
      </c>
      <c r="N91" s="49">
        <v>49</v>
      </c>
      <c r="O91" s="49">
        <v>49</v>
      </c>
      <c r="P91" s="54">
        <v>49</v>
      </c>
      <c r="Q91" s="259">
        <v>48</v>
      </c>
      <c r="R91" s="260">
        <v>48</v>
      </c>
      <c r="S91" s="31">
        <f t="shared" si="12"/>
        <v>100</v>
      </c>
      <c r="T91" s="31">
        <f t="shared" si="13"/>
        <v>100</v>
      </c>
      <c r="U91" s="31">
        <f t="shared" si="14"/>
        <v>100</v>
      </c>
      <c r="V91" s="31">
        <f t="shared" si="15"/>
        <v>100</v>
      </c>
      <c r="W91" s="31">
        <f t="shared" si="16"/>
        <v>100</v>
      </c>
      <c r="X91" s="31">
        <f t="shared" si="17"/>
        <v>100</v>
      </c>
      <c r="Y91" s="31">
        <v>100</v>
      </c>
      <c r="Z91" s="31">
        <v>97.959183673469383</v>
      </c>
    </row>
    <row r="92" spans="1:26">
      <c r="A92" s="145"/>
      <c r="B92" s="163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</row>
    <row r="93" spans="1:26">
      <c r="A93" s="145"/>
      <c r="B93" s="490" t="s">
        <v>1067</v>
      </c>
      <c r="C93" s="490"/>
      <c r="D93" s="490"/>
      <c r="E93" s="490"/>
      <c r="F93" s="490"/>
      <c r="G93" s="490"/>
      <c r="H93" s="490"/>
      <c r="I93" s="490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</row>
    <row r="94" spans="1:26">
      <c r="A94" s="145"/>
      <c r="B94" s="163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</row>
  </sheetData>
  <mergeCells count="7">
    <mergeCell ref="S6:Z6"/>
    <mergeCell ref="B93:I93"/>
    <mergeCell ref="A2:B2"/>
    <mergeCell ref="B6:B7"/>
    <mergeCell ref="C6:J6"/>
    <mergeCell ref="K6:R6"/>
    <mergeCell ref="A6:A7"/>
  </mergeCells>
  <phoneticPr fontId="10" type="noConversion"/>
  <hyperlinks>
    <hyperlink ref="A1" location="'ODS 4'!A1" display="ODS 4" xr:uid="{00000000-0004-0000-2700-000000000000}"/>
  </hyperlinks>
  <pageMargins left="0.7" right="0.7" top="0.75" bottom="0.75" header="0.3" footer="0.3"/>
  <pageSetup scale="35" orientation="portrait" horizontalDpi="0" verticalDpi="0"/>
  <ignoredErrors>
    <ignoredError sqref="S7:X7 C7:H7 K7:P7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C00000"/>
  </sheetPr>
  <dimension ref="A1:Z95"/>
  <sheetViews>
    <sheetView zoomScale="80" zoomScaleNormal="80" workbookViewId="0">
      <selection activeCell="A6" sqref="A6:A7"/>
    </sheetView>
  </sheetViews>
  <sheetFormatPr baseColWidth="10" defaultColWidth="10.77734375" defaultRowHeight="13.2"/>
  <cols>
    <col min="1" max="1" width="10.77734375" style="48"/>
    <col min="2" max="2" width="21.77734375" style="34" customWidth="1"/>
    <col min="3" max="16384" width="10.77734375" style="48"/>
  </cols>
  <sheetData>
    <row r="1" spans="1:26" ht="13.8" thickBot="1">
      <c r="A1" s="170" t="s">
        <v>269</v>
      </c>
      <c r="B1" s="163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</row>
    <row r="2" spans="1:26">
      <c r="A2" s="524" t="s">
        <v>227</v>
      </c>
      <c r="B2" s="525"/>
      <c r="C2" s="146"/>
      <c r="D2" s="146"/>
      <c r="E2" s="146"/>
      <c r="F2" s="146"/>
      <c r="G2" s="146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spans="1:26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26">
      <c r="A4" s="146"/>
      <c r="B4" s="146" t="s">
        <v>1070</v>
      </c>
      <c r="C4" s="146"/>
      <c r="D4" s="146"/>
      <c r="E4" s="146"/>
      <c r="F4" s="146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spans="1:26" ht="13.8" thickBot="1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</row>
    <row r="6" spans="1:26" ht="14.25" customHeight="1">
      <c r="A6" s="534" t="s">
        <v>1161</v>
      </c>
      <c r="B6" s="526" t="s">
        <v>0</v>
      </c>
      <c r="C6" s="528" t="s">
        <v>131</v>
      </c>
      <c r="D6" s="529"/>
      <c r="E6" s="529"/>
      <c r="F6" s="529"/>
      <c r="G6" s="529"/>
      <c r="H6" s="529"/>
      <c r="I6" s="529"/>
      <c r="J6" s="530"/>
      <c r="K6" s="531" t="s">
        <v>1071</v>
      </c>
      <c r="L6" s="532"/>
      <c r="M6" s="532"/>
      <c r="N6" s="532"/>
      <c r="O6" s="532"/>
      <c r="P6" s="532"/>
      <c r="Q6" s="532"/>
      <c r="R6" s="533"/>
      <c r="S6" s="521" t="s">
        <v>1072</v>
      </c>
      <c r="T6" s="522"/>
      <c r="U6" s="522"/>
      <c r="V6" s="522"/>
      <c r="W6" s="522"/>
      <c r="X6" s="522"/>
      <c r="Y6" s="522"/>
      <c r="Z6" s="523"/>
    </row>
    <row r="7" spans="1:26" ht="13.8" thickBot="1">
      <c r="A7" s="535"/>
      <c r="B7" s="527"/>
      <c r="C7" s="268" t="s">
        <v>105</v>
      </c>
      <c r="D7" s="269" t="s">
        <v>106</v>
      </c>
      <c r="E7" s="269" t="s">
        <v>107</v>
      </c>
      <c r="F7" s="269" t="s">
        <v>108</v>
      </c>
      <c r="G7" s="269" t="s">
        <v>109</v>
      </c>
      <c r="H7" s="270">
        <v>2022</v>
      </c>
      <c r="I7" s="269">
        <v>2023</v>
      </c>
      <c r="J7" s="271">
        <v>2024</v>
      </c>
      <c r="K7" s="272" t="s">
        <v>105</v>
      </c>
      <c r="L7" s="273" t="s">
        <v>106</v>
      </c>
      <c r="M7" s="273" t="s">
        <v>107</v>
      </c>
      <c r="N7" s="273" t="s">
        <v>108</v>
      </c>
      <c r="O7" s="273">
        <v>2021</v>
      </c>
      <c r="P7" s="274">
        <v>2022</v>
      </c>
      <c r="Q7" s="273">
        <v>2023</v>
      </c>
      <c r="R7" s="275">
        <v>2024</v>
      </c>
      <c r="S7" s="276" t="s">
        <v>105</v>
      </c>
      <c r="T7" s="277" t="s">
        <v>106</v>
      </c>
      <c r="U7" s="277" t="s">
        <v>107</v>
      </c>
      <c r="V7" s="277" t="s">
        <v>108</v>
      </c>
      <c r="W7" s="277" t="s">
        <v>109</v>
      </c>
      <c r="X7" s="277" t="s">
        <v>110</v>
      </c>
      <c r="Y7" s="277" t="s">
        <v>1027</v>
      </c>
      <c r="Z7" s="278" t="s">
        <v>1028</v>
      </c>
    </row>
    <row r="8" spans="1:26">
      <c r="A8" s="331">
        <v>101</v>
      </c>
      <c r="B8" s="279" t="s">
        <v>1</v>
      </c>
      <c r="C8" s="37">
        <v>42</v>
      </c>
      <c r="D8" s="38">
        <v>42</v>
      </c>
      <c r="E8" s="38">
        <v>41</v>
      </c>
      <c r="F8" s="38">
        <v>41</v>
      </c>
      <c r="G8" s="38">
        <v>41</v>
      </c>
      <c r="H8" s="39">
        <v>41</v>
      </c>
      <c r="I8" s="38">
        <v>41</v>
      </c>
      <c r="J8" s="262">
        <v>41</v>
      </c>
      <c r="K8" s="280">
        <v>42</v>
      </c>
      <c r="L8" s="257">
        <v>42</v>
      </c>
      <c r="M8" s="257">
        <v>41</v>
      </c>
      <c r="N8" s="257">
        <v>41</v>
      </c>
      <c r="O8" s="257">
        <v>41</v>
      </c>
      <c r="P8" s="267">
        <v>41</v>
      </c>
      <c r="Q8" s="257">
        <v>41</v>
      </c>
      <c r="R8" s="267">
        <v>41</v>
      </c>
      <c r="S8" s="281">
        <f t="shared" ref="S8:Z39" si="0">(K8/C8)*100</f>
        <v>100</v>
      </c>
      <c r="T8" s="282">
        <f t="shared" si="0"/>
        <v>100</v>
      </c>
      <c r="U8" s="282">
        <f t="shared" si="0"/>
        <v>100</v>
      </c>
      <c r="V8" s="282">
        <f t="shared" si="0"/>
        <v>100</v>
      </c>
      <c r="W8" s="282">
        <f t="shared" si="0"/>
        <v>100</v>
      </c>
      <c r="X8" s="282">
        <f t="shared" si="0"/>
        <v>100</v>
      </c>
      <c r="Y8" s="282">
        <f t="shared" si="0"/>
        <v>100</v>
      </c>
      <c r="Z8" s="283">
        <f t="shared" si="0"/>
        <v>100</v>
      </c>
    </row>
    <row r="9" spans="1:26">
      <c r="A9" s="331">
        <v>102</v>
      </c>
      <c r="B9" s="284" t="s">
        <v>2</v>
      </c>
      <c r="C9" s="41">
        <v>9</v>
      </c>
      <c r="D9" s="42">
        <v>9</v>
      </c>
      <c r="E9" s="42">
        <v>9</v>
      </c>
      <c r="F9" s="42">
        <v>9</v>
      </c>
      <c r="G9" s="42">
        <v>9</v>
      </c>
      <c r="H9" s="43">
        <v>9</v>
      </c>
      <c r="I9" s="42">
        <v>9</v>
      </c>
      <c r="J9" s="261">
        <v>9</v>
      </c>
      <c r="K9" s="41">
        <v>9</v>
      </c>
      <c r="L9" s="42">
        <v>9</v>
      </c>
      <c r="M9" s="42">
        <v>9</v>
      </c>
      <c r="N9" s="42">
        <v>9</v>
      </c>
      <c r="O9" s="42">
        <v>9</v>
      </c>
      <c r="P9" s="43">
        <v>9</v>
      </c>
      <c r="Q9" s="42">
        <v>9</v>
      </c>
      <c r="R9" s="43">
        <v>9</v>
      </c>
      <c r="S9" s="285">
        <f t="shared" si="0"/>
        <v>100</v>
      </c>
      <c r="T9" s="286">
        <f t="shared" si="0"/>
        <v>100</v>
      </c>
      <c r="U9" s="286">
        <f t="shared" si="0"/>
        <v>100</v>
      </c>
      <c r="V9" s="286">
        <f t="shared" si="0"/>
        <v>100</v>
      </c>
      <c r="W9" s="286">
        <f t="shared" si="0"/>
        <v>100</v>
      </c>
      <c r="X9" s="286">
        <f t="shared" si="0"/>
        <v>100</v>
      </c>
      <c r="Y9" s="286">
        <f t="shared" si="0"/>
        <v>100</v>
      </c>
      <c r="Z9" s="287">
        <f t="shared" si="0"/>
        <v>100</v>
      </c>
    </row>
    <row r="10" spans="1:26">
      <c r="A10" s="331">
        <v>103</v>
      </c>
      <c r="B10" s="284" t="s">
        <v>3</v>
      </c>
      <c r="C10" s="41">
        <v>44</v>
      </c>
      <c r="D10" s="42">
        <v>44</v>
      </c>
      <c r="E10" s="42">
        <v>44</v>
      </c>
      <c r="F10" s="42">
        <v>44</v>
      </c>
      <c r="G10" s="42">
        <v>44</v>
      </c>
      <c r="H10" s="43">
        <v>44</v>
      </c>
      <c r="I10" s="42">
        <v>44</v>
      </c>
      <c r="J10" s="261">
        <v>44</v>
      </c>
      <c r="K10" s="41">
        <v>42</v>
      </c>
      <c r="L10" s="42">
        <v>42</v>
      </c>
      <c r="M10" s="42">
        <v>43</v>
      </c>
      <c r="N10" s="42">
        <v>43</v>
      </c>
      <c r="O10" s="42">
        <v>43</v>
      </c>
      <c r="P10" s="43">
        <v>43</v>
      </c>
      <c r="Q10" s="42">
        <v>43</v>
      </c>
      <c r="R10" s="43">
        <v>43</v>
      </c>
      <c r="S10" s="285">
        <f t="shared" si="0"/>
        <v>95.454545454545453</v>
      </c>
      <c r="T10" s="286">
        <f t="shared" si="0"/>
        <v>95.454545454545453</v>
      </c>
      <c r="U10" s="286">
        <f t="shared" si="0"/>
        <v>97.727272727272734</v>
      </c>
      <c r="V10" s="286">
        <f t="shared" si="0"/>
        <v>97.727272727272734</v>
      </c>
      <c r="W10" s="286">
        <f t="shared" si="0"/>
        <v>97.727272727272734</v>
      </c>
      <c r="X10" s="286">
        <f t="shared" si="0"/>
        <v>97.727272727272734</v>
      </c>
      <c r="Y10" s="286">
        <f t="shared" si="0"/>
        <v>97.727272727272734</v>
      </c>
      <c r="Z10" s="287">
        <f t="shared" si="0"/>
        <v>97.727272727272734</v>
      </c>
    </row>
    <row r="11" spans="1:26">
      <c r="A11" s="331">
        <v>104</v>
      </c>
      <c r="B11" s="284" t="s">
        <v>4</v>
      </c>
      <c r="C11" s="41">
        <v>65</v>
      </c>
      <c r="D11" s="42">
        <v>64</v>
      </c>
      <c r="E11" s="42">
        <v>64</v>
      </c>
      <c r="F11" s="42">
        <v>64</v>
      </c>
      <c r="G11" s="42">
        <v>63</v>
      </c>
      <c r="H11" s="43">
        <v>63</v>
      </c>
      <c r="I11" s="42">
        <v>64</v>
      </c>
      <c r="J11" s="261">
        <v>63</v>
      </c>
      <c r="K11" s="41">
        <v>63</v>
      </c>
      <c r="L11" s="42">
        <v>62</v>
      </c>
      <c r="M11" s="42">
        <v>62</v>
      </c>
      <c r="N11" s="42">
        <v>62</v>
      </c>
      <c r="O11" s="42">
        <v>61</v>
      </c>
      <c r="P11" s="43">
        <v>61</v>
      </c>
      <c r="Q11" s="42">
        <v>62</v>
      </c>
      <c r="R11" s="43">
        <v>62</v>
      </c>
      <c r="S11" s="285">
        <f t="shared" si="0"/>
        <v>96.92307692307692</v>
      </c>
      <c r="T11" s="286">
        <f t="shared" si="0"/>
        <v>96.875</v>
      </c>
      <c r="U11" s="286">
        <f t="shared" si="0"/>
        <v>96.875</v>
      </c>
      <c r="V11" s="286">
        <f t="shared" si="0"/>
        <v>96.875</v>
      </c>
      <c r="W11" s="286">
        <f t="shared" si="0"/>
        <v>96.825396825396822</v>
      </c>
      <c r="X11" s="286">
        <f t="shared" si="0"/>
        <v>96.825396825396822</v>
      </c>
      <c r="Y11" s="286">
        <f t="shared" si="0"/>
        <v>96.875</v>
      </c>
      <c r="Z11" s="287">
        <f t="shared" si="0"/>
        <v>98.412698412698404</v>
      </c>
    </row>
    <row r="12" spans="1:26">
      <c r="A12" s="331">
        <v>105</v>
      </c>
      <c r="B12" s="284" t="s">
        <v>5</v>
      </c>
      <c r="C12" s="41">
        <v>30</v>
      </c>
      <c r="D12" s="42">
        <v>30</v>
      </c>
      <c r="E12" s="42">
        <v>30</v>
      </c>
      <c r="F12" s="42">
        <v>30</v>
      </c>
      <c r="G12" s="42">
        <v>29</v>
      </c>
      <c r="H12" s="43">
        <v>29</v>
      </c>
      <c r="I12" s="42">
        <v>29</v>
      </c>
      <c r="J12" s="261">
        <v>29</v>
      </c>
      <c r="K12" s="41">
        <v>24</v>
      </c>
      <c r="L12" s="42">
        <v>26</v>
      </c>
      <c r="M12" s="42">
        <v>25</v>
      </c>
      <c r="N12" s="42">
        <v>25</v>
      </c>
      <c r="O12" s="42">
        <v>24</v>
      </c>
      <c r="P12" s="43">
        <v>24</v>
      </c>
      <c r="Q12" s="42">
        <v>24</v>
      </c>
      <c r="R12" s="43">
        <v>24</v>
      </c>
      <c r="S12" s="285">
        <f t="shared" si="0"/>
        <v>80</v>
      </c>
      <c r="T12" s="286">
        <f t="shared" si="0"/>
        <v>86.666666666666671</v>
      </c>
      <c r="U12" s="286">
        <f t="shared" si="0"/>
        <v>83.333333333333343</v>
      </c>
      <c r="V12" s="286">
        <f t="shared" si="0"/>
        <v>83.333333333333343</v>
      </c>
      <c r="W12" s="286">
        <f t="shared" si="0"/>
        <v>82.758620689655174</v>
      </c>
      <c r="X12" s="286">
        <f t="shared" si="0"/>
        <v>82.758620689655174</v>
      </c>
      <c r="Y12" s="286">
        <f t="shared" si="0"/>
        <v>82.758620689655174</v>
      </c>
      <c r="Z12" s="287">
        <f t="shared" si="0"/>
        <v>82.758620689655174</v>
      </c>
    </row>
    <row r="13" spans="1:26">
      <c r="A13" s="331">
        <v>106</v>
      </c>
      <c r="B13" s="284" t="s">
        <v>6</v>
      </c>
      <c r="C13" s="41">
        <v>30</v>
      </c>
      <c r="D13" s="42">
        <v>30</v>
      </c>
      <c r="E13" s="42">
        <v>30</v>
      </c>
      <c r="F13" s="42">
        <v>30</v>
      </c>
      <c r="G13" s="42">
        <v>29</v>
      </c>
      <c r="H13" s="43">
        <v>29</v>
      </c>
      <c r="I13" s="42">
        <v>29</v>
      </c>
      <c r="J13" s="261">
        <v>29</v>
      </c>
      <c r="K13" s="41">
        <v>30</v>
      </c>
      <c r="L13" s="42">
        <v>30</v>
      </c>
      <c r="M13" s="42">
        <v>30</v>
      </c>
      <c r="N13" s="42">
        <v>30</v>
      </c>
      <c r="O13" s="42">
        <v>29</v>
      </c>
      <c r="P13" s="43">
        <v>29</v>
      </c>
      <c r="Q13" s="42">
        <v>29</v>
      </c>
      <c r="R13" s="43">
        <v>29</v>
      </c>
      <c r="S13" s="285">
        <f t="shared" si="0"/>
        <v>100</v>
      </c>
      <c r="T13" s="286">
        <f t="shared" si="0"/>
        <v>100</v>
      </c>
      <c r="U13" s="286">
        <f t="shared" si="0"/>
        <v>100</v>
      </c>
      <c r="V13" s="286">
        <f t="shared" si="0"/>
        <v>100</v>
      </c>
      <c r="W13" s="286">
        <f t="shared" si="0"/>
        <v>100</v>
      </c>
      <c r="X13" s="286">
        <f t="shared" si="0"/>
        <v>100</v>
      </c>
      <c r="Y13" s="286">
        <f t="shared" si="0"/>
        <v>100</v>
      </c>
      <c r="Z13" s="287">
        <f t="shared" si="0"/>
        <v>100</v>
      </c>
    </row>
    <row r="14" spans="1:26">
      <c r="A14" s="331">
        <v>107</v>
      </c>
      <c r="B14" s="284" t="s">
        <v>7</v>
      </c>
      <c r="C14" s="41">
        <v>20</v>
      </c>
      <c r="D14" s="42">
        <v>20</v>
      </c>
      <c r="E14" s="42">
        <v>20</v>
      </c>
      <c r="F14" s="42">
        <v>20</v>
      </c>
      <c r="G14" s="42">
        <v>20</v>
      </c>
      <c r="H14" s="43">
        <v>19</v>
      </c>
      <c r="I14" s="42">
        <v>19</v>
      </c>
      <c r="J14" s="261">
        <v>19</v>
      </c>
      <c r="K14" s="41">
        <v>20</v>
      </c>
      <c r="L14" s="42">
        <v>20</v>
      </c>
      <c r="M14" s="42">
        <v>20</v>
      </c>
      <c r="N14" s="42">
        <v>20</v>
      </c>
      <c r="O14" s="42">
        <v>20</v>
      </c>
      <c r="P14" s="43">
        <v>19</v>
      </c>
      <c r="Q14" s="42">
        <v>19</v>
      </c>
      <c r="R14" s="43">
        <v>19</v>
      </c>
      <c r="S14" s="285">
        <f t="shared" si="0"/>
        <v>100</v>
      </c>
      <c r="T14" s="286">
        <f t="shared" si="0"/>
        <v>100</v>
      </c>
      <c r="U14" s="286">
        <f t="shared" si="0"/>
        <v>100</v>
      </c>
      <c r="V14" s="286">
        <f t="shared" si="0"/>
        <v>100</v>
      </c>
      <c r="W14" s="286">
        <f t="shared" si="0"/>
        <v>100</v>
      </c>
      <c r="X14" s="286">
        <f t="shared" si="0"/>
        <v>100</v>
      </c>
      <c r="Y14" s="286">
        <f t="shared" si="0"/>
        <v>100</v>
      </c>
      <c r="Z14" s="287">
        <f t="shared" si="0"/>
        <v>100</v>
      </c>
    </row>
    <row r="15" spans="1:26">
      <c r="A15" s="331">
        <v>108</v>
      </c>
      <c r="B15" s="284" t="s">
        <v>8</v>
      </c>
      <c r="C15" s="41">
        <v>12</v>
      </c>
      <c r="D15" s="42">
        <v>12</v>
      </c>
      <c r="E15" s="42">
        <v>12</v>
      </c>
      <c r="F15" s="42">
        <v>12</v>
      </c>
      <c r="G15" s="42">
        <v>12</v>
      </c>
      <c r="H15" s="43">
        <v>12</v>
      </c>
      <c r="I15" s="42">
        <v>12</v>
      </c>
      <c r="J15" s="261">
        <v>12</v>
      </c>
      <c r="K15" s="41">
        <v>12</v>
      </c>
      <c r="L15" s="42">
        <v>12</v>
      </c>
      <c r="M15" s="42">
        <v>12</v>
      </c>
      <c r="N15" s="42">
        <v>12</v>
      </c>
      <c r="O15" s="42">
        <v>12</v>
      </c>
      <c r="P15" s="43">
        <v>12</v>
      </c>
      <c r="Q15" s="42">
        <v>12</v>
      </c>
      <c r="R15" s="43">
        <v>12</v>
      </c>
      <c r="S15" s="285">
        <f t="shared" si="0"/>
        <v>100</v>
      </c>
      <c r="T15" s="286">
        <f t="shared" si="0"/>
        <v>100</v>
      </c>
      <c r="U15" s="286">
        <f t="shared" si="0"/>
        <v>100</v>
      </c>
      <c r="V15" s="286">
        <f t="shared" si="0"/>
        <v>100</v>
      </c>
      <c r="W15" s="286">
        <f t="shared" si="0"/>
        <v>100</v>
      </c>
      <c r="X15" s="286">
        <f t="shared" si="0"/>
        <v>100</v>
      </c>
      <c r="Y15" s="286">
        <f t="shared" si="0"/>
        <v>100</v>
      </c>
      <c r="Z15" s="287">
        <f t="shared" si="0"/>
        <v>100</v>
      </c>
    </row>
    <row r="16" spans="1:26">
      <c r="A16" s="331">
        <v>109</v>
      </c>
      <c r="B16" s="284" t="s">
        <v>9</v>
      </c>
      <c r="C16" s="41">
        <v>12</v>
      </c>
      <c r="D16" s="42">
        <v>12</v>
      </c>
      <c r="E16" s="42">
        <v>12</v>
      </c>
      <c r="F16" s="42">
        <v>12</v>
      </c>
      <c r="G16" s="42">
        <v>12</v>
      </c>
      <c r="H16" s="43">
        <v>12</v>
      </c>
      <c r="I16" s="42">
        <v>12</v>
      </c>
      <c r="J16" s="261">
        <v>12</v>
      </c>
      <c r="K16" s="41">
        <v>11</v>
      </c>
      <c r="L16" s="42">
        <v>11</v>
      </c>
      <c r="M16" s="42">
        <v>11</v>
      </c>
      <c r="N16" s="42">
        <v>11</v>
      </c>
      <c r="O16" s="42">
        <v>11</v>
      </c>
      <c r="P16" s="43">
        <v>11</v>
      </c>
      <c r="Q16" s="42">
        <v>12</v>
      </c>
      <c r="R16" s="43">
        <v>12</v>
      </c>
      <c r="S16" s="285">
        <f t="shared" si="0"/>
        <v>91.666666666666657</v>
      </c>
      <c r="T16" s="286">
        <f t="shared" si="0"/>
        <v>91.666666666666657</v>
      </c>
      <c r="U16" s="286">
        <f t="shared" si="0"/>
        <v>91.666666666666657</v>
      </c>
      <c r="V16" s="286">
        <f t="shared" si="0"/>
        <v>91.666666666666657</v>
      </c>
      <c r="W16" s="286">
        <f t="shared" si="0"/>
        <v>91.666666666666657</v>
      </c>
      <c r="X16" s="286">
        <f t="shared" si="0"/>
        <v>91.666666666666657</v>
      </c>
      <c r="Y16" s="286">
        <f t="shared" si="0"/>
        <v>100</v>
      </c>
      <c r="Z16" s="287">
        <f t="shared" si="0"/>
        <v>100</v>
      </c>
    </row>
    <row r="17" spans="1:26">
      <c r="A17" s="331">
        <v>110</v>
      </c>
      <c r="B17" s="284" t="s">
        <v>10</v>
      </c>
      <c r="C17" s="41">
        <v>12</v>
      </c>
      <c r="D17" s="42">
        <v>12</v>
      </c>
      <c r="E17" s="42">
        <v>12</v>
      </c>
      <c r="F17" s="42">
        <v>12</v>
      </c>
      <c r="G17" s="42">
        <v>12</v>
      </c>
      <c r="H17" s="43">
        <v>12</v>
      </c>
      <c r="I17" s="42">
        <v>12</v>
      </c>
      <c r="J17" s="261">
        <v>12</v>
      </c>
      <c r="K17" s="41">
        <v>12</v>
      </c>
      <c r="L17" s="42">
        <v>12</v>
      </c>
      <c r="M17" s="42">
        <v>12</v>
      </c>
      <c r="N17" s="42">
        <v>12</v>
      </c>
      <c r="O17" s="42">
        <v>12</v>
      </c>
      <c r="P17" s="43">
        <v>12</v>
      </c>
      <c r="Q17" s="42">
        <v>12</v>
      </c>
      <c r="R17" s="43">
        <v>12</v>
      </c>
      <c r="S17" s="285">
        <f t="shared" si="0"/>
        <v>100</v>
      </c>
      <c r="T17" s="286">
        <f t="shared" si="0"/>
        <v>100</v>
      </c>
      <c r="U17" s="286">
        <f t="shared" si="0"/>
        <v>100</v>
      </c>
      <c r="V17" s="286">
        <f t="shared" si="0"/>
        <v>100</v>
      </c>
      <c r="W17" s="286">
        <f t="shared" si="0"/>
        <v>100</v>
      </c>
      <c r="X17" s="286">
        <f t="shared" si="0"/>
        <v>100</v>
      </c>
      <c r="Y17" s="286">
        <f t="shared" si="0"/>
        <v>100</v>
      </c>
      <c r="Z17" s="287">
        <f t="shared" si="0"/>
        <v>100</v>
      </c>
    </row>
    <row r="18" spans="1:26">
      <c r="A18" s="331">
        <v>111</v>
      </c>
      <c r="B18" s="284" t="s">
        <v>11</v>
      </c>
      <c r="C18" s="41">
        <v>10</v>
      </c>
      <c r="D18" s="42">
        <v>10</v>
      </c>
      <c r="E18" s="42">
        <v>10</v>
      </c>
      <c r="F18" s="42">
        <v>10</v>
      </c>
      <c r="G18" s="42">
        <v>10</v>
      </c>
      <c r="H18" s="43">
        <v>10</v>
      </c>
      <c r="I18" s="42">
        <v>10</v>
      </c>
      <c r="J18" s="261">
        <v>10</v>
      </c>
      <c r="K18" s="41">
        <v>9</v>
      </c>
      <c r="L18" s="42">
        <v>9</v>
      </c>
      <c r="M18" s="42">
        <v>9</v>
      </c>
      <c r="N18" s="42">
        <v>9</v>
      </c>
      <c r="O18" s="42">
        <v>9</v>
      </c>
      <c r="P18" s="43">
        <v>9</v>
      </c>
      <c r="Q18" s="42">
        <v>9</v>
      </c>
      <c r="R18" s="43">
        <v>9</v>
      </c>
      <c r="S18" s="285">
        <f t="shared" si="0"/>
        <v>90</v>
      </c>
      <c r="T18" s="286">
        <f t="shared" si="0"/>
        <v>90</v>
      </c>
      <c r="U18" s="286">
        <f t="shared" si="0"/>
        <v>90</v>
      </c>
      <c r="V18" s="286">
        <f t="shared" si="0"/>
        <v>90</v>
      </c>
      <c r="W18" s="286">
        <f t="shared" si="0"/>
        <v>90</v>
      </c>
      <c r="X18" s="286">
        <f t="shared" si="0"/>
        <v>90</v>
      </c>
      <c r="Y18" s="286">
        <f t="shared" si="0"/>
        <v>90</v>
      </c>
      <c r="Z18" s="287">
        <f t="shared" si="0"/>
        <v>90</v>
      </c>
    </row>
    <row r="19" spans="1:26">
      <c r="A19" s="331">
        <v>112</v>
      </c>
      <c r="B19" s="284" t="s">
        <v>12</v>
      </c>
      <c r="C19" s="41">
        <v>49</v>
      </c>
      <c r="D19" s="42">
        <v>48</v>
      </c>
      <c r="E19" s="42">
        <v>48</v>
      </c>
      <c r="F19" s="42">
        <v>47</v>
      </c>
      <c r="G19" s="42">
        <v>47</v>
      </c>
      <c r="H19" s="43">
        <v>47</v>
      </c>
      <c r="I19" s="42">
        <v>47</v>
      </c>
      <c r="J19" s="261">
        <v>46</v>
      </c>
      <c r="K19" s="41">
        <v>48</v>
      </c>
      <c r="L19" s="42">
        <v>47</v>
      </c>
      <c r="M19" s="42">
        <v>47</v>
      </c>
      <c r="N19" s="42">
        <v>46</v>
      </c>
      <c r="O19" s="42">
        <v>46</v>
      </c>
      <c r="P19" s="43">
        <v>46</v>
      </c>
      <c r="Q19" s="42">
        <v>46</v>
      </c>
      <c r="R19" s="43">
        <v>46</v>
      </c>
      <c r="S19" s="285">
        <f t="shared" si="0"/>
        <v>97.959183673469383</v>
      </c>
      <c r="T19" s="286">
        <f t="shared" si="0"/>
        <v>97.916666666666657</v>
      </c>
      <c r="U19" s="286">
        <f t="shared" si="0"/>
        <v>97.916666666666657</v>
      </c>
      <c r="V19" s="286">
        <f t="shared" si="0"/>
        <v>97.872340425531917</v>
      </c>
      <c r="W19" s="286">
        <f t="shared" si="0"/>
        <v>97.872340425531917</v>
      </c>
      <c r="X19" s="286">
        <f t="shared" si="0"/>
        <v>97.872340425531917</v>
      </c>
      <c r="Y19" s="286">
        <f t="shared" si="0"/>
        <v>97.872340425531917</v>
      </c>
      <c r="Z19" s="287">
        <f t="shared" si="0"/>
        <v>100</v>
      </c>
    </row>
    <row r="20" spans="1:26">
      <c r="A20" s="331">
        <v>113</v>
      </c>
      <c r="B20" s="284" t="s">
        <v>13</v>
      </c>
      <c r="C20" s="41">
        <v>9</v>
      </c>
      <c r="D20" s="42">
        <v>9</v>
      </c>
      <c r="E20" s="42">
        <v>9</v>
      </c>
      <c r="F20" s="42">
        <v>9</v>
      </c>
      <c r="G20" s="42">
        <v>9</v>
      </c>
      <c r="H20" s="43">
        <v>9</v>
      </c>
      <c r="I20" s="42">
        <v>9</v>
      </c>
      <c r="J20" s="261">
        <v>9</v>
      </c>
      <c r="K20" s="41">
        <v>9</v>
      </c>
      <c r="L20" s="42">
        <v>9</v>
      </c>
      <c r="M20" s="42">
        <v>9</v>
      </c>
      <c r="N20" s="42">
        <v>9</v>
      </c>
      <c r="O20" s="42">
        <v>9</v>
      </c>
      <c r="P20" s="43">
        <v>9</v>
      </c>
      <c r="Q20" s="42">
        <v>9</v>
      </c>
      <c r="R20" s="43">
        <v>9</v>
      </c>
      <c r="S20" s="285">
        <f t="shared" si="0"/>
        <v>100</v>
      </c>
      <c r="T20" s="286">
        <f t="shared" si="0"/>
        <v>100</v>
      </c>
      <c r="U20" s="286">
        <f t="shared" si="0"/>
        <v>100</v>
      </c>
      <c r="V20" s="286">
        <f t="shared" si="0"/>
        <v>100</v>
      </c>
      <c r="W20" s="286">
        <f t="shared" si="0"/>
        <v>100</v>
      </c>
      <c r="X20" s="286">
        <f t="shared" si="0"/>
        <v>100</v>
      </c>
      <c r="Y20" s="286">
        <f t="shared" si="0"/>
        <v>100</v>
      </c>
      <c r="Z20" s="287">
        <f t="shared" si="0"/>
        <v>100</v>
      </c>
    </row>
    <row r="21" spans="1:26">
      <c r="A21" s="331">
        <v>114</v>
      </c>
      <c r="B21" s="284" t="s">
        <v>14</v>
      </c>
      <c r="C21" s="41">
        <v>7</v>
      </c>
      <c r="D21" s="42">
        <v>7</v>
      </c>
      <c r="E21" s="42">
        <v>7</v>
      </c>
      <c r="F21" s="42">
        <v>7</v>
      </c>
      <c r="G21" s="42">
        <v>7</v>
      </c>
      <c r="H21" s="43">
        <v>7</v>
      </c>
      <c r="I21" s="42">
        <v>7</v>
      </c>
      <c r="J21" s="261">
        <v>7</v>
      </c>
      <c r="K21" s="41">
        <v>7</v>
      </c>
      <c r="L21" s="42">
        <v>7</v>
      </c>
      <c r="M21" s="42">
        <v>7</v>
      </c>
      <c r="N21" s="42">
        <v>7</v>
      </c>
      <c r="O21" s="42">
        <v>7</v>
      </c>
      <c r="P21" s="43">
        <v>7</v>
      </c>
      <c r="Q21" s="42">
        <v>7</v>
      </c>
      <c r="R21" s="43">
        <v>7</v>
      </c>
      <c r="S21" s="285">
        <f t="shared" si="0"/>
        <v>100</v>
      </c>
      <c r="T21" s="286">
        <f t="shared" si="0"/>
        <v>100</v>
      </c>
      <c r="U21" s="286">
        <f t="shared" si="0"/>
        <v>100</v>
      </c>
      <c r="V21" s="286">
        <f t="shared" si="0"/>
        <v>100</v>
      </c>
      <c r="W21" s="286">
        <f t="shared" si="0"/>
        <v>100</v>
      </c>
      <c r="X21" s="286">
        <f t="shared" si="0"/>
        <v>100</v>
      </c>
      <c r="Y21" s="286">
        <f t="shared" si="0"/>
        <v>100</v>
      </c>
      <c r="Z21" s="287">
        <f t="shared" si="0"/>
        <v>100</v>
      </c>
    </row>
    <row r="22" spans="1:26">
      <c r="A22" s="331">
        <v>115</v>
      </c>
      <c r="B22" s="284" t="s">
        <v>15</v>
      </c>
      <c r="C22" s="41">
        <v>10</v>
      </c>
      <c r="D22" s="42">
        <v>10</v>
      </c>
      <c r="E22" s="42">
        <v>10</v>
      </c>
      <c r="F22" s="42">
        <v>10</v>
      </c>
      <c r="G22" s="42">
        <v>10</v>
      </c>
      <c r="H22" s="43">
        <v>10</v>
      </c>
      <c r="I22" s="42">
        <v>10</v>
      </c>
      <c r="J22" s="261">
        <v>10</v>
      </c>
      <c r="K22" s="41">
        <v>10</v>
      </c>
      <c r="L22" s="42">
        <v>10</v>
      </c>
      <c r="M22" s="42">
        <v>10</v>
      </c>
      <c r="N22" s="42">
        <v>10</v>
      </c>
      <c r="O22" s="42">
        <v>10</v>
      </c>
      <c r="P22" s="43">
        <v>10</v>
      </c>
      <c r="Q22" s="42">
        <v>10</v>
      </c>
      <c r="R22" s="43">
        <v>10</v>
      </c>
      <c r="S22" s="285">
        <f t="shared" si="0"/>
        <v>100</v>
      </c>
      <c r="T22" s="286">
        <f t="shared" si="0"/>
        <v>100</v>
      </c>
      <c r="U22" s="286">
        <f t="shared" si="0"/>
        <v>100</v>
      </c>
      <c r="V22" s="286">
        <f t="shared" si="0"/>
        <v>100</v>
      </c>
      <c r="W22" s="286">
        <f t="shared" si="0"/>
        <v>100</v>
      </c>
      <c r="X22" s="286">
        <f t="shared" si="0"/>
        <v>100</v>
      </c>
      <c r="Y22" s="286">
        <f t="shared" si="0"/>
        <v>100</v>
      </c>
      <c r="Z22" s="287">
        <f t="shared" si="0"/>
        <v>100</v>
      </c>
    </row>
    <row r="23" spans="1:26">
      <c r="A23" s="331">
        <v>116</v>
      </c>
      <c r="B23" s="284" t="s">
        <v>83</v>
      </c>
      <c r="C23" s="41">
        <v>29</v>
      </c>
      <c r="D23" s="42">
        <v>28</v>
      </c>
      <c r="E23" s="42">
        <v>29</v>
      </c>
      <c r="F23" s="42">
        <v>29</v>
      </c>
      <c r="G23" s="42">
        <v>29</v>
      </c>
      <c r="H23" s="43">
        <v>29</v>
      </c>
      <c r="I23" s="42">
        <v>29</v>
      </c>
      <c r="J23" s="261">
        <v>29</v>
      </c>
      <c r="K23" s="41">
        <v>22</v>
      </c>
      <c r="L23" s="42">
        <v>22</v>
      </c>
      <c r="M23" s="42">
        <v>24</v>
      </c>
      <c r="N23" s="42">
        <v>22</v>
      </c>
      <c r="O23" s="42">
        <v>22</v>
      </c>
      <c r="P23" s="43">
        <v>23</v>
      </c>
      <c r="Q23" s="42">
        <v>23</v>
      </c>
      <c r="R23" s="43">
        <v>23</v>
      </c>
      <c r="S23" s="285">
        <f t="shared" si="0"/>
        <v>75.862068965517238</v>
      </c>
      <c r="T23" s="286">
        <f t="shared" si="0"/>
        <v>78.571428571428569</v>
      </c>
      <c r="U23" s="286">
        <f t="shared" si="0"/>
        <v>82.758620689655174</v>
      </c>
      <c r="V23" s="286">
        <f t="shared" si="0"/>
        <v>75.862068965517238</v>
      </c>
      <c r="W23" s="286">
        <f t="shared" si="0"/>
        <v>75.862068965517238</v>
      </c>
      <c r="X23" s="286">
        <f t="shared" si="0"/>
        <v>79.310344827586206</v>
      </c>
      <c r="Y23" s="286">
        <f t="shared" si="0"/>
        <v>79.310344827586206</v>
      </c>
      <c r="Z23" s="287">
        <f t="shared" si="0"/>
        <v>79.310344827586206</v>
      </c>
    </row>
    <row r="24" spans="1:26">
      <c r="A24" s="331">
        <v>117</v>
      </c>
      <c r="B24" s="284" t="s">
        <v>17</v>
      </c>
      <c r="C24" s="41">
        <v>12</v>
      </c>
      <c r="D24" s="42">
        <v>12</v>
      </c>
      <c r="E24" s="42">
        <v>11</v>
      </c>
      <c r="F24" s="42">
        <v>11</v>
      </c>
      <c r="G24" s="42">
        <v>11</v>
      </c>
      <c r="H24" s="43">
        <v>11</v>
      </c>
      <c r="I24" s="42">
        <v>11</v>
      </c>
      <c r="J24" s="261">
        <v>11</v>
      </c>
      <c r="K24" s="41">
        <v>9</v>
      </c>
      <c r="L24" s="42">
        <v>7</v>
      </c>
      <c r="M24" s="42">
        <v>8</v>
      </c>
      <c r="N24" s="42">
        <v>9</v>
      </c>
      <c r="O24" s="42">
        <v>7</v>
      </c>
      <c r="P24" s="43">
        <v>7</v>
      </c>
      <c r="Q24" s="42">
        <v>8</v>
      </c>
      <c r="R24" s="43">
        <v>8</v>
      </c>
      <c r="S24" s="285">
        <f t="shared" si="0"/>
        <v>75</v>
      </c>
      <c r="T24" s="286">
        <f t="shared" si="0"/>
        <v>58.333333333333336</v>
      </c>
      <c r="U24" s="286">
        <f t="shared" si="0"/>
        <v>72.727272727272734</v>
      </c>
      <c r="V24" s="286">
        <f t="shared" si="0"/>
        <v>81.818181818181827</v>
      </c>
      <c r="W24" s="286">
        <f t="shared" si="0"/>
        <v>63.636363636363633</v>
      </c>
      <c r="X24" s="286">
        <f t="shared" si="0"/>
        <v>63.636363636363633</v>
      </c>
      <c r="Y24" s="286">
        <f t="shared" si="0"/>
        <v>72.727272727272734</v>
      </c>
      <c r="Z24" s="287">
        <f t="shared" si="0"/>
        <v>72.727272727272734</v>
      </c>
    </row>
    <row r="25" spans="1:26">
      <c r="A25" s="331">
        <v>118</v>
      </c>
      <c r="B25" s="284" t="s">
        <v>18</v>
      </c>
      <c r="C25" s="41">
        <v>10</v>
      </c>
      <c r="D25" s="42">
        <v>10</v>
      </c>
      <c r="E25" s="42">
        <v>10</v>
      </c>
      <c r="F25" s="42">
        <v>10</v>
      </c>
      <c r="G25" s="42">
        <v>10</v>
      </c>
      <c r="H25" s="43">
        <v>10</v>
      </c>
      <c r="I25" s="42">
        <v>10</v>
      </c>
      <c r="J25" s="261">
        <v>10</v>
      </c>
      <c r="K25" s="41">
        <v>10</v>
      </c>
      <c r="L25" s="42">
        <v>10</v>
      </c>
      <c r="M25" s="42">
        <v>10</v>
      </c>
      <c r="N25" s="42">
        <v>10</v>
      </c>
      <c r="O25" s="42">
        <v>10</v>
      </c>
      <c r="P25" s="43">
        <v>10</v>
      </c>
      <c r="Q25" s="42">
        <v>10</v>
      </c>
      <c r="R25" s="43">
        <v>10</v>
      </c>
      <c r="S25" s="285">
        <f t="shared" si="0"/>
        <v>100</v>
      </c>
      <c r="T25" s="286">
        <f t="shared" si="0"/>
        <v>100</v>
      </c>
      <c r="U25" s="286">
        <f t="shared" si="0"/>
        <v>100</v>
      </c>
      <c r="V25" s="286">
        <f t="shared" si="0"/>
        <v>100</v>
      </c>
      <c r="W25" s="286">
        <f t="shared" si="0"/>
        <v>100</v>
      </c>
      <c r="X25" s="286">
        <f t="shared" si="0"/>
        <v>100</v>
      </c>
      <c r="Y25" s="286">
        <f t="shared" si="0"/>
        <v>100</v>
      </c>
      <c r="Z25" s="287">
        <f t="shared" si="0"/>
        <v>100</v>
      </c>
    </row>
    <row r="26" spans="1:26">
      <c r="A26" s="331">
        <v>119</v>
      </c>
      <c r="B26" s="284" t="s">
        <v>19</v>
      </c>
      <c r="C26" s="41">
        <v>215</v>
      </c>
      <c r="D26" s="42">
        <v>215</v>
      </c>
      <c r="E26" s="42">
        <v>215</v>
      </c>
      <c r="F26" s="42">
        <v>214</v>
      </c>
      <c r="G26" s="42">
        <v>214</v>
      </c>
      <c r="H26" s="43">
        <v>214</v>
      </c>
      <c r="I26" s="42">
        <v>213</v>
      </c>
      <c r="J26" s="261">
        <v>214</v>
      </c>
      <c r="K26" s="41">
        <v>188</v>
      </c>
      <c r="L26" s="42">
        <v>190</v>
      </c>
      <c r="M26" s="42">
        <v>190</v>
      </c>
      <c r="N26" s="42">
        <v>192</v>
      </c>
      <c r="O26" s="42">
        <v>187</v>
      </c>
      <c r="P26" s="43">
        <v>187</v>
      </c>
      <c r="Q26" s="42">
        <v>191</v>
      </c>
      <c r="R26" s="43">
        <v>191</v>
      </c>
      <c r="S26" s="285">
        <f t="shared" si="0"/>
        <v>87.441860465116278</v>
      </c>
      <c r="T26" s="286">
        <f t="shared" si="0"/>
        <v>88.372093023255815</v>
      </c>
      <c r="U26" s="286">
        <f t="shared" si="0"/>
        <v>88.372093023255815</v>
      </c>
      <c r="V26" s="286">
        <f t="shared" si="0"/>
        <v>89.719626168224295</v>
      </c>
      <c r="W26" s="286">
        <f t="shared" si="0"/>
        <v>87.383177570093466</v>
      </c>
      <c r="X26" s="286">
        <f t="shared" si="0"/>
        <v>87.383177570093466</v>
      </c>
      <c r="Y26" s="286">
        <f t="shared" si="0"/>
        <v>89.671361502347409</v>
      </c>
      <c r="Z26" s="287">
        <f t="shared" si="0"/>
        <v>89.252336448598129</v>
      </c>
    </row>
    <row r="27" spans="1:26">
      <c r="A27" s="331">
        <v>120</v>
      </c>
      <c r="B27" s="284" t="s">
        <v>85</v>
      </c>
      <c r="C27" s="41">
        <v>23</v>
      </c>
      <c r="D27" s="42">
        <v>23</v>
      </c>
      <c r="E27" s="42">
        <v>23</v>
      </c>
      <c r="F27" s="42">
        <v>23</v>
      </c>
      <c r="G27" s="42">
        <v>23</v>
      </c>
      <c r="H27" s="43">
        <v>23</v>
      </c>
      <c r="I27" s="42">
        <v>23</v>
      </c>
      <c r="J27" s="261">
        <v>23</v>
      </c>
      <c r="K27" s="41">
        <v>22</v>
      </c>
      <c r="L27" s="42">
        <v>22</v>
      </c>
      <c r="M27" s="42">
        <v>22</v>
      </c>
      <c r="N27" s="42">
        <v>23</v>
      </c>
      <c r="O27" s="42">
        <v>23</v>
      </c>
      <c r="P27" s="43">
        <v>23</v>
      </c>
      <c r="Q27" s="42">
        <v>23</v>
      </c>
      <c r="R27" s="43">
        <v>23</v>
      </c>
      <c r="S27" s="285">
        <f t="shared" si="0"/>
        <v>95.652173913043484</v>
      </c>
      <c r="T27" s="286">
        <f t="shared" si="0"/>
        <v>95.652173913043484</v>
      </c>
      <c r="U27" s="286">
        <f t="shared" si="0"/>
        <v>95.652173913043484</v>
      </c>
      <c r="V27" s="286">
        <f t="shared" si="0"/>
        <v>100</v>
      </c>
      <c r="W27" s="286">
        <f t="shared" si="0"/>
        <v>100</v>
      </c>
      <c r="X27" s="286">
        <f t="shared" si="0"/>
        <v>100</v>
      </c>
      <c r="Y27" s="286">
        <f t="shared" si="0"/>
        <v>100</v>
      </c>
      <c r="Z27" s="287">
        <f t="shared" si="0"/>
        <v>100</v>
      </c>
    </row>
    <row r="28" spans="1:26">
      <c r="A28" s="331">
        <v>201</v>
      </c>
      <c r="B28" s="284" t="s">
        <v>21</v>
      </c>
      <c r="C28" s="41">
        <v>70</v>
      </c>
      <c r="D28" s="42">
        <v>70</v>
      </c>
      <c r="E28" s="42">
        <v>70</v>
      </c>
      <c r="F28" s="42">
        <v>70</v>
      </c>
      <c r="G28" s="42">
        <v>70</v>
      </c>
      <c r="H28" s="43">
        <v>70</v>
      </c>
      <c r="I28" s="42">
        <v>70</v>
      </c>
      <c r="J28" s="261">
        <v>70</v>
      </c>
      <c r="K28" s="41">
        <v>70</v>
      </c>
      <c r="L28" s="42">
        <v>70</v>
      </c>
      <c r="M28" s="42">
        <v>70</v>
      </c>
      <c r="N28" s="42">
        <v>69</v>
      </c>
      <c r="O28" s="42">
        <v>70</v>
      </c>
      <c r="P28" s="43">
        <v>70</v>
      </c>
      <c r="Q28" s="42">
        <v>70</v>
      </c>
      <c r="R28" s="43">
        <v>70</v>
      </c>
      <c r="S28" s="285">
        <f t="shared" si="0"/>
        <v>100</v>
      </c>
      <c r="T28" s="286">
        <f t="shared" si="0"/>
        <v>100</v>
      </c>
      <c r="U28" s="286">
        <f t="shared" si="0"/>
        <v>100</v>
      </c>
      <c r="V28" s="286">
        <f t="shared" si="0"/>
        <v>98.571428571428584</v>
      </c>
      <c r="W28" s="286">
        <f t="shared" si="0"/>
        <v>100</v>
      </c>
      <c r="X28" s="286">
        <f t="shared" si="0"/>
        <v>100</v>
      </c>
      <c r="Y28" s="286">
        <f t="shared" si="0"/>
        <v>100</v>
      </c>
      <c r="Z28" s="287">
        <f t="shared" si="0"/>
        <v>100</v>
      </c>
    </row>
    <row r="29" spans="1:26">
      <c r="A29" s="331">
        <v>202</v>
      </c>
      <c r="B29" s="284" t="s">
        <v>22</v>
      </c>
      <c r="C29" s="41">
        <v>82</v>
      </c>
      <c r="D29" s="42">
        <v>81</v>
      </c>
      <c r="E29" s="42">
        <v>80</v>
      </c>
      <c r="F29" s="42">
        <v>80</v>
      </c>
      <c r="G29" s="42">
        <v>80</v>
      </c>
      <c r="H29" s="43">
        <v>80</v>
      </c>
      <c r="I29" s="42">
        <v>80</v>
      </c>
      <c r="J29" s="261">
        <v>80</v>
      </c>
      <c r="K29" s="41">
        <v>75</v>
      </c>
      <c r="L29" s="42">
        <v>74</v>
      </c>
      <c r="M29" s="42">
        <v>75</v>
      </c>
      <c r="N29" s="42">
        <v>76</v>
      </c>
      <c r="O29" s="42">
        <v>75</v>
      </c>
      <c r="P29" s="43">
        <v>75</v>
      </c>
      <c r="Q29" s="42">
        <v>75</v>
      </c>
      <c r="R29" s="43">
        <v>76</v>
      </c>
      <c r="S29" s="285">
        <f t="shared" si="0"/>
        <v>91.463414634146346</v>
      </c>
      <c r="T29" s="286">
        <f t="shared" si="0"/>
        <v>91.358024691358025</v>
      </c>
      <c r="U29" s="286">
        <f t="shared" si="0"/>
        <v>93.75</v>
      </c>
      <c r="V29" s="286">
        <f t="shared" si="0"/>
        <v>95</v>
      </c>
      <c r="W29" s="286">
        <f t="shared" si="0"/>
        <v>93.75</v>
      </c>
      <c r="X29" s="286">
        <f t="shared" si="0"/>
        <v>93.75</v>
      </c>
      <c r="Y29" s="286">
        <f t="shared" si="0"/>
        <v>93.75</v>
      </c>
      <c r="Z29" s="287">
        <f t="shared" si="0"/>
        <v>95</v>
      </c>
    </row>
    <row r="30" spans="1:26">
      <c r="A30" s="331">
        <v>203</v>
      </c>
      <c r="B30" s="284" t="s">
        <v>23</v>
      </c>
      <c r="C30" s="41">
        <v>34</v>
      </c>
      <c r="D30" s="42">
        <v>34</v>
      </c>
      <c r="E30" s="42">
        <v>34</v>
      </c>
      <c r="F30" s="42">
        <v>34</v>
      </c>
      <c r="G30" s="42">
        <v>34</v>
      </c>
      <c r="H30" s="43">
        <v>34</v>
      </c>
      <c r="I30" s="42">
        <v>34</v>
      </c>
      <c r="J30" s="261">
        <v>34</v>
      </c>
      <c r="K30" s="41">
        <v>34</v>
      </c>
      <c r="L30" s="42">
        <v>34</v>
      </c>
      <c r="M30" s="42">
        <v>34</v>
      </c>
      <c r="N30" s="42">
        <v>34</v>
      </c>
      <c r="O30" s="42">
        <v>34</v>
      </c>
      <c r="P30" s="43">
        <v>34</v>
      </c>
      <c r="Q30" s="42">
        <v>34</v>
      </c>
      <c r="R30" s="43">
        <v>34</v>
      </c>
      <c r="S30" s="285">
        <f t="shared" si="0"/>
        <v>100</v>
      </c>
      <c r="T30" s="286">
        <f t="shared" si="0"/>
        <v>100</v>
      </c>
      <c r="U30" s="286">
        <f t="shared" si="0"/>
        <v>100</v>
      </c>
      <c r="V30" s="286">
        <f t="shared" si="0"/>
        <v>100</v>
      </c>
      <c r="W30" s="286">
        <f t="shared" si="0"/>
        <v>100</v>
      </c>
      <c r="X30" s="286">
        <f t="shared" si="0"/>
        <v>100</v>
      </c>
      <c r="Y30" s="286">
        <f t="shared" si="0"/>
        <v>100</v>
      </c>
      <c r="Z30" s="287">
        <f t="shared" si="0"/>
        <v>100</v>
      </c>
    </row>
    <row r="31" spans="1:26">
      <c r="A31" s="331">
        <v>204</v>
      </c>
      <c r="B31" s="284" t="s">
        <v>24</v>
      </c>
      <c r="C31" s="41">
        <v>10</v>
      </c>
      <c r="D31" s="42">
        <v>10</v>
      </c>
      <c r="E31" s="42">
        <v>10</v>
      </c>
      <c r="F31" s="42">
        <v>10</v>
      </c>
      <c r="G31" s="42">
        <v>10</v>
      </c>
      <c r="H31" s="43">
        <v>10</v>
      </c>
      <c r="I31" s="42">
        <v>10</v>
      </c>
      <c r="J31" s="261">
        <v>10</v>
      </c>
      <c r="K31" s="41">
        <v>10</v>
      </c>
      <c r="L31" s="42">
        <v>10</v>
      </c>
      <c r="M31" s="42">
        <v>10</v>
      </c>
      <c r="N31" s="42">
        <v>10</v>
      </c>
      <c r="O31" s="42">
        <v>10</v>
      </c>
      <c r="P31" s="43">
        <v>10</v>
      </c>
      <c r="Q31" s="42">
        <v>10</v>
      </c>
      <c r="R31" s="43">
        <v>10</v>
      </c>
      <c r="S31" s="285">
        <f t="shared" si="0"/>
        <v>100</v>
      </c>
      <c r="T31" s="286">
        <f t="shared" si="0"/>
        <v>100</v>
      </c>
      <c r="U31" s="286">
        <f t="shared" si="0"/>
        <v>100</v>
      </c>
      <c r="V31" s="286">
        <f t="shared" si="0"/>
        <v>100</v>
      </c>
      <c r="W31" s="286">
        <f t="shared" si="0"/>
        <v>100</v>
      </c>
      <c r="X31" s="286">
        <f t="shared" si="0"/>
        <v>100</v>
      </c>
      <c r="Y31" s="286">
        <f t="shared" si="0"/>
        <v>100</v>
      </c>
      <c r="Z31" s="287">
        <f t="shared" si="0"/>
        <v>100</v>
      </c>
    </row>
    <row r="32" spans="1:26">
      <c r="A32" s="331">
        <v>205</v>
      </c>
      <c r="B32" s="284" t="s">
        <v>25</v>
      </c>
      <c r="C32" s="41">
        <v>22</v>
      </c>
      <c r="D32" s="42">
        <v>22</v>
      </c>
      <c r="E32" s="42">
        <v>22</v>
      </c>
      <c r="F32" s="42">
        <v>22</v>
      </c>
      <c r="G32" s="42">
        <v>22</v>
      </c>
      <c r="H32" s="43">
        <v>22</v>
      </c>
      <c r="I32" s="42">
        <v>22</v>
      </c>
      <c r="J32" s="261">
        <v>22</v>
      </c>
      <c r="K32" s="41">
        <v>22</v>
      </c>
      <c r="L32" s="42">
        <v>22</v>
      </c>
      <c r="M32" s="42">
        <v>22</v>
      </c>
      <c r="N32" s="42">
        <v>22</v>
      </c>
      <c r="O32" s="42">
        <v>22</v>
      </c>
      <c r="P32" s="43">
        <v>22</v>
      </c>
      <c r="Q32" s="42">
        <v>22</v>
      </c>
      <c r="R32" s="43">
        <v>22</v>
      </c>
      <c r="S32" s="285">
        <f t="shared" si="0"/>
        <v>100</v>
      </c>
      <c r="T32" s="286">
        <f t="shared" si="0"/>
        <v>100</v>
      </c>
      <c r="U32" s="286">
        <f t="shared" si="0"/>
        <v>100</v>
      </c>
      <c r="V32" s="286">
        <f t="shared" si="0"/>
        <v>100</v>
      </c>
      <c r="W32" s="286">
        <f t="shared" si="0"/>
        <v>100</v>
      </c>
      <c r="X32" s="286">
        <f t="shared" si="0"/>
        <v>100</v>
      </c>
      <c r="Y32" s="286">
        <f t="shared" si="0"/>
        <v>100</v>
      </c>
      <c r="Z32" s="287">
        <f t="shared" si="0"/>
        <v>100</v>
      </c>
    </row>
    <row r="33" spans="1:26">
      <c r="A33" s="331">
        <v>206</v>
      </c>
      <c r="B33" s="284" t="s">
        <v>26</v>
      </c>
      <c r="C33" s="41">
        <v>28</v>
      </c>
      <c r="D33" s="42">
        <v>28</v>
      </c>
      <c r="E33" s="42">
        <v>28</v>
      </c>
      <c r="F33" s="42">
        <v>28</v>
      </c>
      <c r="G33" s="42">
        <v>28</v>
      </c>
      <c r="H33" s="43">
        <v>28</v>
      </c>
      <c r="I33" s="42">
        <v>28</v>
      </c>
      <c r="J33" s="261">
        <v>28</v>
      </c>
      <c r="K33" s="41">
        <v>28</v>
      </c>
      <c r="L33" s="42">
        <v>28</v>
      </c>
      <c r="M33" s="42">
        <v>28</v>
      </c>
      <c r="N33" s="42">
        <v>28</v>
      </c>
      <c r="O33" s="42">
        <v>28</v>
      </c>
      <c r="P33" s="43">
        <v>28</v>
      </c>
      <c r="Q33" s="42">
        <v>28</v>
      </c>
      <c r="R33" s="43">
        <v>28</v>
      </c>
      <c r="S33" s="285">
        <f t="shared" si="0"/>
        <v>100</v>
      </c>
      <c r="T33" s="286">
        <f t="shared" si="0"/>
        <v>100</v>
      </c>
      <c r="U33" s="286">
        <f t="shared" si="0"/>
        <v>100</v>
      </c>
      <c r="V33" s="286">
        <f t="shared" si="0"/>
        <v>100</v>
      </c>
      <c r="W33" s="286">
        <f t="shared" si="0"/>
        <v>100</v>
      </c>
      <c r="X33" s="286">
        <f t="shared" si="0"/>
        <v>100</v>
      </c>
      <c r="Y33" s="286">
        <f t="shared" si="0"/>
        <v>100</v>
      </c>
      <c r="Z33" s="287">
        <f t="shared" si="0"/>
        <v>100</v>
      </c>
    </row>
    <row r="34" spans="1:26">
      <c r="A34" s="331">
        <v>207</v>
      </c>
      <c r="B34" s="284" t="s">
        <v>27</v>
      </c>
      <c r="C34" s="41">
        <v>11</v>
      </c>
      <c r="D34" s="42">
        <v>11</v>
      </c>
      <c r="E34" s="42">
        <v>11</v>
      </c>
      <c r="F34" s="42">
        <v>11</v>
      </c>
      <c r="G34" s="42">
        <v>11</v>
      </c>
      <c r="H34" s="43">
        <v>11</v>
      </c>
      <c r="I34" s="42">
        <v>11</v>
      </c>
      <c r="J34" s="261">
        <v>11</v>
      </c>
      <c r="K34" s="41">
        <v>11</v>
      </c>
      <c r="L34" s="42">
        <v>11</v>
      </c>
      <c r="M34" s="42">
        <v>11</v>
      </c>
      <c r="N34" s="42">
        <v>11</v>
      </c>
      <c r="O34" s="42">
        <v>11</v>
      </c>
      <c r="P34" s="43">
        <v>11</v>
      </c>
      <c r="Q34" s="42">
        <v>11</v>
      </c>
      <c r="R34" s="43">
        <v>11</v>
      </c>
      <c r="S34" s="285">
        <f t="shared" si="0"/>
        <v>100</v>
      </c>
      <c r="T34" s="286">
        <f t="shared" si="0"/>
        <v>100</v>
      </c>
      <c r="U34" s="286">
        <f t="shared" si="0"/>
        <v>100</v>
      </c>
      <c r="V34" s="286">
        <f t="shared" si="0"/>
        <v>100</v>
      </c>
      <c r="W34" s="286">
        <f t="shared" si="0"/>
        <v>100</v>
      </c>
      <c r="X34" s="286">
        <f t="shared" si="0"/>
        <v>100</v>
      </c>
      <c r="Y34" s="286">
        <f t="shared" si="0"/>
        <v>100</v>
      </c>
      <c r="Z34" s="287">
        <f t="shared" si="0"/>
        <v>100</v>
      </c>
    </row>
    <row r="35" spans="1:26">
      <c r="A35" s="331">
        <v>208</v>
      </c>
      <c r="B35" s="284" t="s">
        <v>28</v>
      </c>
      <c r="C35" s="41">
        <v>15</v>
      </c>
      <c r="D35" s="42">
        <v>15</v>
      </c>
      <c r="E35" s="42">
        <v>15</v>
      </c>
      <c r="F35" s="42">
        <v>15</v>
      </c>
      <c r="G35" s="42">
        <v>15</v>
      </c>
      <c r="H35" s="43">
        <v>15</v>
      </c>
      <c r="I35" s="42">
        <v>15</v>
      </c>
      <c r="J35" s="261">
        <v>15</v>
      </c>
      <c r="K35" s="41">
        <v>15</v>
      </c>
      <c r="L35" s="42">
        <v>15</v>
      </c>
      <c r="M35" s="42">
        <v>15</v>
      </c>
      <c r="N35" s="42">
        <v>15</v>
      </c>
      <c r="O35" s="42">
        <v>15</v>
      </c>
      <c r="P35" s="43">
        <v>15</v>
      </c>
      <c r="Q35" s="42">
        <v>15</v>
      </c>
      <c r="R35" s="43">
        <v>15</v>
      </c>
      <c r="S35" s="285">
        <f t="shared" si="0"/>
        <v>100</v>
      </c>
      <c r="T35" s="286">
        <f t="shared" si="0"/>
        <v>100</v>
      </c>
      <c r="U35" s="286">
        <f t="shared" si="0"/>
        <v>100</v>
      </c>
      <c r="V35" s="286">
        <f t="shared" si="0"/>
        <v>100</v>
      </c>
      <c r="W35" s="286">
        <f t="shared" si="0"/>
        <v>100</v>
      </c>
      <c r="X35" s="286">
        <f t="shared" si="0"/>
        <v>100</v>
      </c>
      <c r="Y35" s="286">
        <f t="shared" si="0"/>
        <v>100</v>
      </c>
      <c r="Z35" s="287">
        <f t="shared" si="0"/>
        <v>100</v>
      </c>
    </row>
    <row r="36" spans="1:26">
      <c r="A36" s="331">
        <v>209</v>
      </c>
      <c r="B36" s="284" t="s">
        <v>29</v>
      </c>
      <c r="C36" s="41">
        <v>15</v>
      </c>
      <c r="D36" s="42">
        <v>15</v>
      </c>
      <c r="E36" s="42">
        <v>15</v>
      </c>
      <c r="F36" s="42">
        <v>15</v>
      </c>
      <c r="G36" s="42">
        <v>15</v>
      </c>
      <c r="H36" s="43">
        <v>15</v>
      </c>
      <c r="I36" s="42">
        <v>15</v>
      </c>
      <c r="J36" s="261">
        <v>15</v>
      </c>
      <c r="K36" s="41">
        <v>15</v>
      </c>
      <c r="L36" s="42">
        <v>15</v>
      </c>
      <c r="M36" s="42">
        <v>15</v>
      </c>
      <c r="N36" s="42">
        <v>15</v>
      </c>
      <c r="O36" s="42">
        <v>15</v>
      </c>
      <c r="P36" s="43">
        <v>15</v>
      </c>
      <c r="Q36" s="42">
        <v>15</v>
      </c>
      <c r="R36" s="43">
        <v>15</v>
      </c>
      <c r="S36" s="285">
        <f t="shared" si="0"/>
        <v>100</v>
      </c>
      <c r="T36" s="286">
        <f t="shared" si="0"/>
        <v>100</v>
      </c>
      <c r="U36" s="286">
        <f t="shared" si="0"/>
        <v>100</v>
      </c>
      <c r="V36" s="286">
        <f t="shared" si="0"/>
        <v>100</v>
      </c>
      <c r="W36" s="286">
        <f t="shared" si="0"/>
        <v>100</v>
      </c>
      <c r="X36" s="286">
        <f t="shared" si="0"/>
        <v>100</v>
      </c>
      <c r="Y36" s="286">
        <f t="shared" si="0"/>
        <v>100</v>
      </c>
      <c r="Z36" s="287">
        <f t="shared" si="0"/>
        <v>100</v>
      </c>
    </row>
    <row r="37" spans="1:26">
      <c r="A37" s="331">
        <v>210</v>
      </c>
      <c r="B37" s="284" t="s">
        <v>30</v>
      </c>
      <c r="C37" s="41">
        <v>223</v>
      </c>
      <c r="D37" s="42">
        <v>223</v>
      </c>
      <c r="E37" s="42">
        <v>223</v>
      </c>
      <c r="F37" s="42">
        <v>220</v>
      </c>
      <c r="G37" s="42">
        <v>220</v>
      </c>
      <c r="H37" s="43">
        <v>221</v>
      </c>
      <c r="I37" s="42">
        <v>221</v>
      </c>
      <c r="J37" s="261">
        <v>220</v>
      </c>
      <c r="K37" s="41">
        <v>179</v>
      </c>
      <c r="L37" s="42">
        <v>179</v>
      </c>
      <c r="M37" s="42">
        <v>179</v>
      </c>
      <c r="N37" s="42">
        <v>178</v>
      </c>
      <c r="O37" s="42">
        <v>183</v>
      </c>
      <c r="P37" s="43">
        <v>185</v>
      </c>
      <c r="Q37" s="42">
        <v>186</v>
      </c>
      <c r="R37" s="43">
        <v>188</v>
      </c>
      <c r="S37" s="285">
        <f t="shared" si="0"/>
        <v>80.269058295964129</v>
      </c>
      <c r="T37" s="286">
        <f t="shared" si="0"/>
        <v>80.269058295964129</v>
      </c>
      <c r="U37" s="286">
        <f t="shared" si="0"/>
        <v>80.269058295964129</v>
      </c>
      <c r="V37" s="286">
        <f t="shared" si="0"/>
        <v>80.909090909090907</v>
      </c>
      <c r="W37" s="286">
        <f t="shared" si="0"/>
        <v>83.181818181818173</v>
      </c>
      <c r="X37" s="286">
        <f t="shared" si="0"/>
        <v>83.710407239819006</v>
      </c>
      <c r="Y37" s="286">
        <f t="shared" si="0"/>
        <v>84.162895927601809</v>
      </c>
      <c r="Z37" s="287">
        <f t="shared" si="0"/>
        <v>85.454545454545453</v>
      </c>
    </row>
    <row r="38" spans="1:26">
      <c r="A38" s="331">
        <v>211</v>
      </c>
      <c r="B38" s="284" t="s">
        <v>31</v>
      </c>
      <c r="C38" s="41">
        <v>15</v>
      </c>
      <c r="D38" s="42">
        <v>15</v>
      </c>
      <c r="E38" s="42">
        <v>15</v>
      </c>
      <c r="F38" s="42">
        <v>15</v>
      </c>
      <c r="G38" s="42">
        <v>15</v>
      </c>
      <c r="H38" s="43">
        <v>15</v>
      </c>
      <c r="I38" s="42">
        <v>15</v>
      </c>
      <c r="J38" s="261">
        <v>15</v>
      </c>
      <c r="K38" s="41">
        <v>15</v>
      </c>
      <c r="L38" s="42">
        <v>15</v>
      </c>
      <c r="M38" s="42">
        <v>15</v>
      </c>
      <c r="N38" s="42">
        <v>15</v>
      </c>
      <c r="O38" s="42">
        <v>15</v>
      </c>
      <c r="P38" s="43">
        <v>15</v>
      </c>
      <c r="Q38" s="42">
        <v>15</v>
      </c>
      <c r="R38" s="43">
        <v>15</v>
      </c>
      <c r="S38" s="285">
        <f t="shared" si="0"/>
        <v>100</v>
      </c>
      <c r="T38" s="286">
        <f t="shared" si="0"/>
        <v>100</v>
      </c>
      <c r="U38" s="286">
        <f t="shared" si="0"/>
        <v>100</v>
      </c>
      <c r="V38" s="286">
        <f t="shared" si="0"/>
        <v>100</v>
      </c>
      <c r="W38" s="286">
        <f t="shared" si="0"/>
        <v>100</v>
      </c>
      <c r="X38" s="286">
        <f t="shared" si="0"/>
        <v>100</v>
      </c>
      <c r="Y38" s="286">
        <f t="shared" si="0"/>
        <v>100</v>
      </c>
      <c r="Z38" s="287">
        <f t="shared" si="0"/>
        <v>100</v>
      </c>
    </row>
    <row r="39" spans="1:26">
      <c r="A39" s="331">
        <v>212</v>
      </c>
      <c r="B39" s="284" t="s">
        <v>32</v>
      </c>
      <c r="C39" s="41">
        <v>13</v>
      </c>
      <c r="D39" s="42">
        <v>13</v>
      </c>
      <c r="E39" s="42">
        <v>13</v>
      </c>
      <c r="F39" s="42">
        <v>13</v>
      </c>
      <c r="G39" s="42">
        <v>13</v>
      </c>
      <c r="H39" s="43">
        <v>13</v>
      </c>
      <c r="I39" s="42">
        <v>13</v>
      </c>
      <c r="J39" s="261">
        <v>13</v>
      </c>
      <c r="K39" s="41">
        <v>13</v>
      </c>
      <c r="L39" s="42">
        <v>13</v>
      </c>
      <c r="M39" s="42">
        <v>13</v>
      </c>
      <c r="N39" s="42">
        <v>13</v>
      </c>
      <c r="O39" s="42">
        <v>13</v>
      </c>
      <c r="P39" s="43">
        <v>13</v>
      </c>
      <c r="Q39" s="42">
        <v>13</v>
      </c>
      <c r="R39" s="43">
        <v>13</v>
      </c>
      <c r="S39" s="285">
        <f t="shared" si="0"/>
        <v>100</v>
      </c>
      <c r="T39" s="286">
        <f t="shared" si="0"/>
        <v>100</v>
      </c>
      <c r="U39" s="286">
        <f t="shared" si="0"/>
        <v>100</v>
      </c>
      <c r="V39" s="286">
        <f t="shared" si="0"/>
        <v>100</v>
      </c>
      <c r="W39" s="286">
        <f t="shared" si="0"/>
        <v>100</v>
      </c>
      <c r="X39" s="286">
        <f t="shared" si="0"/>
        <v>100</v>
      </c>
      <c r="Y39" s="286">
        <f t="shared" si="0"/>
        <v>100</v>
      </c>
      <c r="Z39" s="287">
        <f t="shared" ref="Z39" si="1">(R39/J39)*100</f>
        <v>100</v>
      </c>
    </row>
    <row r="40" spans="1:26">
      <c r="A40" s="331">
        <v>213</v>
      </c>
      <c r="B40" s="284" t="s">
        <v>33</v>
      </c>
      <c r="C40" s="41">
        <v>109</v>
      </c>
      <c r="D40" s="42">
        <v>109</v>
      </c>
      <c r="E40" s="42">
        <v>109</v>
      </c>
      <c r="F40" s="42">
        <v>108</v>
      </c>
      <c r="G40" s="42">
        <v>108</v>
      </c>
      <c r="H40" s="43">
        <v>108</v>
      </c>
      <c r="I40" s="42">
        <v>108</v>
      </c>
      <c r="J40" s="261">
        <v>107</v>
      </c>
      <c r="K40" s="41">
        <v>107</v>
      </c>
      <c r="L40" s="42">
        <v>107</v>
      </c>
      <c r="M40" s="42">
        <v>107</v>
      </c>
      <c r="N40" s="42">
        <v>106</v>
      </c>
      <c r="O40" s="42">
        <v>106</v>
      </c>
      <c r="P40" s="43">
        <v>106</v>
      </c>
      <c r="Q40" s="42">
        <v>106</v>
      </c>
      <c r="R40" s="43">
        <v>106</v>
      </c>
      <c r="S40" s="285">
        <f t="shared" ref="S40:Z71" si="2">(K40/C40)*100</f>
        <v>98.165137614678898</v>
      </c>
      <c r="T40" s="286">
        <f t="shared" si="2"/>
        <v>98.165137614678898</v>
      </c>
      <c r="U40" s="286">
        <f t="shared" si="2"/>
        <v>98.165137614678898</v>
      </c>
      <c r="V40" s="286">
        <f t="shared" si="2"/>
        <v>98.148148148148152</v>
      </c>
      <c r="W40" s="286">
        <f t="shared" si="2"/>
        <v>98.148148148148152</v>
      </c>
      <c r="X40" s="286">
        <f t="shared" si="2"/>
        <v>98.148148148148152</v>
      </c>
      <c r="Y40" s="286">
        <f t="shared" si="2"/>
        <v>98.148148148148152</v>
      </c>
      <c r="Z40" s="287">
        <f t="shared" si="2"/>
        <v>99.065420560747668</v>
      </c>
    </row>
    <row r="41" spans="1:26">
      <c r="A41" s="331">
        <v>214</v>
      </c>
      <c r="B41" s="284" t="s">
        <v>34</v>
      </c>
      <c r="C41" s="41">
        <v>69</v>
      </c>
      <c r="D41" s="42">
        <v>69</v>
      </c>
      <c r="E41" s="42">
        <v>69</v>
      </c>
      <c r="F41" s="42">
        <v>69</v>
      </c>
      <c r="G41" s="42">
        <v>69</v>
      </c>
      <c r="H41" s="43">
        <v>69</v>
      </c>
      <c r="I41" s="42">
        <v>69</v>
      </c>
      <c r="J41" s="261">
        <v>69</v>
      </c>
      <c r="K41" s="41">
        <v>59</v>
      </c>
      <c r="L41" s="42">
        <v>58</v>
      </c>
      <c r="M41" s="42">
        <v>58</v>
      </c>
      <c r="N41" s="42">
        <v>58</v>
      </c>
      <c r="O41" s="42">
        <v>58</v>
      </c>
      <c r="P41" s="43">
        <v>60</v>
      </c>
      <c r="Q41" s="42">
        <v>62</v>
      </c>
      <c r="R41" s="43">
        <v>62</v>
      </c>
      <c r="S41" s="285">
        <f t="shared" si="2"/>
        <v>85.507246376811594</v>
      </c>
      <c r="T41" s="286">
        <f t="shared" si="2"/>
        <v>84.05797101449275</v>
      </c>
      <c r="U41" s="286">
        <f t="shared" si="2"/>
        <v>84.05797101449275</v>
      </c>
      <c r="V41" s="286">
        <f t="shared" si="2"/>
        <v>84.05797101449275</v>
      </c>
      <c r="W41" s="286">
        <f t="shared" si="2"/>
        <v>84.05797101449275</v>
      </c>
      <c r="X41" s="286">
        <f t="shared" si="2"/>
        <v>86.956521739130437</v>
      </c>
      <c r="Y41" s="286">
        <f t="shared" si="2"/>
        <v>89.85507246376811</v>
      </c>
      <c r="Z41" s="287">
        <f t="shared" si="2"/>
        <v>89.85507246376811</v>
      </c>
    </row>
    <row r="42" spans="1:26">
      <c r="A42" s="331">
        <v>215</v>
      </c>
      <c r="B42" s="284" t="s">
        <v>35</v>
      </c>
      <c r="C42" s="41">
        <v>49</v>
      </c>
      <c r="D42" s="42">
        <v>49</v>
      </c>
      <c r="E42" s="42">
        <v>49</v>
      </c>
      <c r="F42" s="42">
        <v>49</v>
      </c>
      <c r="G42" s="42">
        <v>49</v>
      </c>
      <c r="H42" s="43">
        <v>49</v>
      </c>
      <c r="I42" s="42">
        <v>49</v>
      </c>
      <c r="J42" s="261">
        <v>49</v>
      </c>
      <c r="K42" s="41">
        <v>47</v>
      </c>
      <c r="L42" s="42">
        <v>47</v>
      </c>
      <c r="M42" s="42">
        <v>47</v>
      </c>
      <c r="N42" s="42">
        <v>47</v>
      </c>
      <c r="O42" s="42">
        <v>47</v>
      </c>
      <c r="P42" s="43">
        <v>47</v>
      </c>
      <c r="Q42" s="42">
        <v>47</v>
      </c>
      <c r="R42" s="43">
        <v>47</v>
      </c>
      <c r="S42" s="285">
        <f t="shared" si="2"/>
        <v>95.918367346938766</v>
      </c>
      <c r="T42" s="286">
        <f t="shared" si="2"/>
        <v>95.918367346938766</v>
      </c>
      <c r="U42" s="286">
        <f t="shared" si="2"/>
        <v>95.918367346938766</v>
      </c>
      <c r="V42" s="286">
        <f t="shared" si="2"/>
        <v>95.918367346938766</v>
      </c>
      <c r="W42" s="286">
        <f t="shared" si="2"/>
        <v>95.918367346938766</v>
      </c>
      <c r="X42" s="286">
        <f t="shared" si="2"/>
        <v>95.918367346938766</v>
      </c>
      <c r="Y42" s="286">
        <f t="shared" si="2"/>
        <v>95.918367346938766</v>
      </c>
      <c r="Z42" s="287">
        <f t="shared" si="2"/>
        <v>95.918367346938766</v>
      </c>
    </row>
    <row r="43" spans="1:26">
      <c r="A43" s="331">
        <v>216</v>
      </c>
      <c r="B43" s="284" t="s">
        <v>36</v>
      </c>
      <c r="C43" s="41">
        <v>19</v>
      </c>
      <c r="D43" s="42">
        <v>19</v>
      </c>
      <c r="E43" s="42">
        <v>19</v>
      </c>
      <c r="F43" s="42">
        <v>19</v>
      </c>
      <c r="G43" s="42">
        <v>19</v>
      </c>
      <c r="H43" s="43">
        <v>19</v>
      </c>
      <c r="I43" s="42">
        <v>19</v>
      </c>
      <c r="J43" s="261">
        <v>19</v>
      </c>
      <c r="K43" s="41">
        <v>19</v>
      </c>
      <c r="L43" s="42">
        <v>18</v>
      </c>
      <c r="M43" s="42">
        <v>19</v>
      </c>
      <c r="N43" s="42">
        <v>19</v>
      </c>
      <c r="O43" s="42">
        <v>19</v>
      </c>
      <c r="P43" s="43">
        <v>19</v>
      </c>
      <c r="Q43" s="42">
        <v>19</v>
      </c>
      <c r="R43" s="43">
        <v>19</v>
      </c>
      <c r="S43" s="285">
        <f t="shared" si="2"/>
        <v>100</v>
      </c>
      <c r="T43" s="286">
        <f t="shared" si="2"/>
        <v>94.73684210526315</v>
      </c>
      <c r="U43" s="286">
        <f t="shared" si="2"/>
        <v>100</v>
      </c>
      <c r="V43" s="286">
        <f t="shared" si="2"/>
        <v>100</v>
      </c>
      <c r="W43" s="286">
        <f t="shared" si="2"/>
        <v>100</v>
      </c>
      <c r="X43" s="286">
        <f t="shared" si="2"/>
        <v>100</v>
      </c>
      <c r="Y43" s="286">
        <f t="shared" si="2"/>
        <v>100</v>
      </c>
      <c r="Z43" s="287">
        <f t="shared" si="2"/>
        <v>100</v>
      </c>
    </row>
    <row r="44" spans="1:26">
      <c r="A44" s="331">
        <v>301</v>
      </c>
      <c r="B44" s="284" t="s">
        <v>37</v>
      </c>
      <c r="C44" s="41">
        <v>45</v>
      </c>
      <c r="D44" s="42">
        <v>45</v>
      </c>
      <c r="E44" s="42">
        <v>45</v>
      </c>
      <c r="F44" s="42">
        <v>45</v>
      </c>
      <c r="G44" s="42">
        <v>45</v>
      </c>
      <c r="H44" s="43">
        <v>45</v>
      </c>
      <c r="I44" s="42">
        <v>44</v>
      </c>
      <c r="J44" s="261">
        <v>44</v>
      </c>
      <c r="K44" s="41">
        <v>44</v>
      </c>
      <c r="L44" s="42">
        <v>44</v>
      </c>
      <c r="M44" s="42">
        <v>44</v>
      </c>
      <c r="N44" s="42">
        <v>44</v>
      </c>
      <c r="O44" s="42">
        <v>44</v>
      </c>
      <c r="P44" s="43">
        <v>44</v>
      </c>
      <c r="Q44" s="42">
        <v>44</v>
      </c>
      <c r="R44" s="43">
        <v>44</v>
      </c>
      <c r="S44" s="285">
        <f t="shared" si="2"/>
        <v>97.777777777777771</v>
      </c>
      <c r="T44" s="286">
        <f t="shared" si="2"/>
        <v>97.777777777777771</v>
      </c>
      <c r="U44" s="286">
        <f t="shared" si="2"/>
        <v>97.777777777777771</v>
      </c>
      <c r="V44" s="286">
        <f t="shared" si="2"/>
        <v>97.777777777777771</v>
      </c>
      <c r="W44" s="286">
        <f t="shared" si="2"/>
        <v>97.777777777777771</v>
      </c>
      <c r="X44" s="286">
        <f t="shared" si="2"/>
        <v>97.777777777777771</v>
      </c>
      <c r="Y44" s="286">
        <f t="shared" si="2"/>
        <v>100</v>
      </c>
      <c r="Z44" s="287">
        <f t="shared" si="2"/>
        <v>100</v>
      </c>
    </row>
    <row r="45" spans="1:26">
      <c r="A45" s="331">
        <v>302</v>
      </c>
      <c r="B45" s="284" t="s">
        <v>38</v>
      </c>
      <c r="C45" s="41">
        <v>30</v>
      </c>
      <c r="D45" s="42">
        <v>30</v>
      </c>
      <c r="E45" s="42">
        <v>30</v>
      </c>
      <c r="F45" s="42">
        <v>30</v>
      </c>
      <c r="G45" s="42">
        <v>30</v>
      </c>
      <c r="H45" s="43">
        <v>30</v>
      </c>
      <c r="I45" s="42">
        <v>30</v>
      </c>
      <c r="J45" s="261">
        <v>30</v>
      </c>
      <c r="K45" s="41">
        <v>30</v>
      </c>
      <c r="L45" s="42">
        <v>30</v>
      </c>
      <c r="M45" s="42">
        <v>30</v>
      </c>
      <c r="N45" s="42">
        <v>30</v>
      </c>
      <c r="O45" s="42">
        <v>30</v>
      </c>
      <c r="P45" s="43">
        <v>30</v>
      </c>
      <c r="Q45" s="42">
        <v>30</v>
      </c>
      <c r="R45" s="43">
        <v>30</v>
      </c>
      <c r="S45" s="285">
        <f t="shared" si="2"/>
        <v>100</v>
      </c>
      <c r="T45" s="286">
        <f t="shared" si="2"/>
        <v>100</v>
      </c>
      <c r="U45" s="286">
        <f t="shared" si="2"/>
        <v>100</v>
      </c>
      <c r="V45" s="286">
        <f t="shared" si="2"/>
        <v>100</v>
      </c>
      <c r="W45" s="286">
        <f t="shared" si="2"/>
        <v>100</v>
      </c>
      <c r="X45" s="286">
        <f t="shared" si="2"/>
        <v>100</v>
      </c>
      <c r="Y45" s="286">
        <f t="shared" si="2"/>
        <v>100</v>
      </c>
      <c r="Z45" s="287">
        <f t="shared" si="2"/>
        <v>100</v>
      </c>
    </row>
    <row r="46" spans="1:26">
      <c r="A46" s="331">
        <v>303</v>
      </c>
      <c r="B46" s="284" t="s">
        <v>39</v>
      </c>
      <c r="C46" s="41">
        <v>21</v>
      </c>
      <c r="D46" s="42">
        <v>21</v>
      </c>
      <c r="E46" s="42">
        <v>21</v>
      </c>
      <c r="F46" s="42">
        <v>21</v>
      </c>
      <c r="G46" s="42">
        <v>21</v>
      </c>
      <c r="H46" s="43">
        <v>21</v>
      </c>
      <c r="I46" s="42">
        <v>21</v>
      </c>
      <c r="J46" s="261">
        <v>21</v>
      </c>
      <c r="K46" s="41">
        <v>21</v>
      </c>
      <c r="L46" s="42">
        <v>21</v>
      </c>
      <c r="M46" s="42">
        <v>21</v>
      </c>
      <c r="N46" s="42">
        <v>21</v>
      </c>
      <c r="O46" s="42">
        <v>21</v>
      </c>
      <c r="P46" s="43">
        <v>21</v>
      </c>
      <c r="Q46" s="42">
        <v>21</v>
      </c>
      <c r="R46" s="43">
        <v>21</v>
      </c>
      <c r="S46" s="285">
        <f t="shared" si="2"/>
        <v>100</v>
      </c>
      <c r="T46" s="286">
        <f t="shared" si="2"/>
        <v>100</v>
      </c>
      <c r="U46" s="286">
        <f t="shared" si="2"/>
        <v>100</v>
      </c>
      <c r="V46" s="286">
        <f t="shared" si="2"/>
        <v>100</v>
      </c>
      <c r="W46" s="286">
        <f t="shared" si="2"/>
        <v>100</v>
      </c>
      <c r="X46" s="286">
        <f t="shared" si="2"/>
        <v>100</v>
      </c>
      <c r="Y46" s="286">
        <f t="shared" si="2"/>
        <v>100</v>
      </c>
      <c r="Z46" s="287">
        <f t="shared" si="2"/>
        <v>100</v>
      </c>
    </row>
    <row r="47" spans="1:26">
      <c r="A47" s="331">
        <v>304</v>
      </c>
      <c r="B47" s="284" t="s">
        <v>40</v>
      </c>
      <c r="C47" s="41">
        <v>19</v>
      </c>
      <c r="D47" s="42">
        <v>19</v>
      </c>
      <c r="E47" s="42">
        <v>19</v>
      </c>
      <c r="F47" s="42">
        <v>19</v>
      </c>
      <c r="G47" s="42">
        <v>19</v>
      </c>
      <c r="H47" s="43">
        <v>19</v>
      </c>
      <c r="I47" s="42">
        <v>18</v>
      </c>
      <c r="J47" s="261">
        <v>18</v>
      </c>
      <c r="K47" s="41">
        <v>18</v>
      </c>
      <c r="L47" s="42">
        <v>18</v>
      </c>
      <c r="M47" s="42">
        <v>18</v>
      </c>
      <c r="N47" s="42">
        <v>18</v>
      </c>
      <c r="O47" s="42">
        <v>18</v>
      </c>
      <c r="P47" s="43">
        <v>18</v>
      </c>
      <c r="Q47" s="42">
        <v>18</v>
      </c>
      <c r="R47" s="43">
        <v>18</v>
      </c>
      <c r="S47" s="285">
        <f t="shared" si="2"/>
        <v>94.73684210526315</v>
      </c>
      <c r="T47" s="286">
        <f t="shared" si="2"/>
        <v>94.73684210526315</v>
      </c>
      <c r="U47" s="286">
        <f t="shared" si="2"/>
        <v>94.73684210526315</v>
      </c>
      <c r="V47" s="286">
        <f t="shared" si="2"/>
        <v>94.73684210526315</v>
      </c>
      <c r="W47" s="286">
        <f t="shared" si="2"/>
        <v>94.73684210526315</v>
      </c>
      <c r="X47" s="286">
        <f t="shared" si="2"/>
        <v>94.73684210526315</v>
      </c>
      <c r="Y47" s="286">
        <f t="shared" si="2"/>
        <v>100</v>
      </c>
      <c r="Z47" s="287">
        <f t="shared" si="2"/>
        <v>100</v>
      </c>
    </row>
    <row r="48" spans="1:26">
      <c r="A48" s="331">
        <v>305</v>
      </c>
      <c r="B48" s="284" t="s">
        <v>41</v>
      </c>
      <c r="C48" s="41">
        <v>133</v>
      </c>
      <c r="D48" s="42">
        <v>132</v>
      </c>
      <c r="E48" s="42">
        <v>132</v>
      </c>
      <c r="F48" s="42">
        <v>132</v>
      </c>
      <c r="G48" s="42">
        <v>132</v>
      </c>
      <c r="H48" s="43">
        <v>132</v>
      </c>
      <c r="I48" s="42">
        <v>132</v>
      </c>
      <c r="J48" s="261">
        <v>132</v>
      </c>
      <c r="K48" s="41">
        <v>91</v>
      </c>
      <c r="L48" s="42">
        <v>90</v>
      </c>
      <c r="M48" s="42">
        <v>88</v>
      </c>
      <c r="N48" s="42">
        <v>92</v>
      </c>
      <c r="O48" s="42">
        <v>91</v>
      </c>
      <c r="P48" s="43">
        <v>91</v>
      </c>
      <c r="Q48" s="42">
        <v>91</v>
      </c>
      <c r="R48" s="43">
        <v>91</v>
      </c>
      <c r="S48" s="285">
        <f t="shared" si="2"/>
        <v>68.421052631578945</v>
      </c>
      <c r="T48" s="286">
        <f t="shared" si="2"/>
        <v>68.181818181818173</v>
      </c>
      <c r="U48" s="286">
        <f t="shared" si="2"/>
        <v>66.666666666666657</v>
      </c>
      <c r="V48" s="286">
        <f t="shared" si="2"/>
        <v>69.696969696969703</v>
      </c>
      <c r="W48" s="286">
        <f t="shared" si="2"/>
        <v>68.939393939393938</v>
      </c>
      <c r="X48" s="286">
        <f t="shared" si="2"/>
        <v>68.939393939393938</v>
      </c>
      <c r="Y48" s="286">
        <f t="shared" si="2"/>
        <v>68.939393939393938</v>
      </c>
      <c r="Z48" s="287">
        <f t="shared" si="2"/>
        <v>68.939393939393938</v>
      </c>
    </row>
    <row r="49" spans="1:26">
      <c r="A49" s="331">
        <v>306</v>
      </c>
      <c r="B49" s="284" t="s">
        <v>42</v>
      </c>
      <c r="C49" s="41">
        <v>10</v>
      </c>
      <c r="D49" s="42">
        <v>10</v>
      </c>
      <c r="E49" s="42">
        <v>10</v>
      </c>
      <c r="F49" s="42">
        <v>10</v>
      </c>
      <c r="G49" s="42">
        <v>10</v>
      </c>
      <c r="H49" s="43">
        <v>10</v>
      </c>
      <c r="I49" s="42">
        <v>10</v>
      </c>
      <c r="J49" s="261">
        <v>10</v>
      </c>
      <c r="K49" s="41">
        <v>10</v>
      </c>
      <c r="L49" s="42">
        <v>10</v>
      </c>
      <c r="M49" s="42">
        <v>10</v>
      </c>
      <c r="N49" s="42">
        <v>10</v>
      </c>
      <c r="O49" s="42">
        <v>10</v>
      </c>
      <c r="P49" s="43">
        <v>10</v>
      </c>
      <c r="Q49" s="42">
        <v>10</v>
      </c>
      <c r="R49" s="43">
        <v>10</v>
      </c>
      <c r="S49" s="285">
        <f t="shared" si="2"/>
        <v>100</v>
      </c>
      <c r="T49" s="286">
        <f t="shared" si="2"/>
        <v>100</v>
      </c>
      <c r="U49" s="286">
        <f t="shared" si="2"/>
        <v>100</v>
      </c>
      <c r="V49" s="286">
        <f t="shared" si="2"/>
        <v>100</v>
      </c>
      <c r="W49" s="286">
        <f t="shared" si="2"/>
        <v>100</v>
      </c>
      <c r="X49" s="286">
        <f t="shared" si="2"/>
        <v>100</v>
      </c>
      <c r="Y49" s="286">
        <f t="shared" si="2"/>
        <v>100</v>
      </c>
      <c r="Z49" s="287">
        <f t="shared" si="2"/>
        <v>100</v>
      </c>
    </row>
    <row r="50" spans="1:26">
      <c r="A50" s="331">
        <v>307</v>
      </c>
      <c r="B50" s="284" t="s">
        <v>43</v>
      </c>
      <c r="C50" s="41">
        <v>15</v>
      </c>
      <c r="D50" s="42">
        <v>15</v>
      </c>
      <c r="E50" s="42">
        <v>15</v>
      </c>
      <c r="F50" s="42">
        <v>15</v>
      </c>
      <c r="G50" s="42">
        <v>15</v>
      </c>
      <c r="H50" s="43">
        <v>15</v>
      </c>
      <c r="I50" s="42">
        <v>15</v>
      </c>
      <c r="J50" s="261">
        <v>15</v>
      </c>
      <c r="K50" s="41">
        <v>14</v>
      </c>
      <c r="L50" s="42">
        <v>14</v>
      </c>
      <c r="M50" s="42">
        <v>14</v>
      </c>
      <c r="N50" s="42">
        <v>14</v>
      </c>
      <c r="O50" s="42">
        <v>14</v>
      </c>
      <c r="P50" s="43">
        <v>14</v>
      </c>
      <c r="Q50" s="42">
        <v>14</v>
      </c>
      <c r="R50" s="43">
        <v>14</v>
      </c>
      <c r="S50" s="285">
        <f t="shared" si="2"/>
        <v>93.333333333333329</v>
      </c>
      <c r="T50" s="286">
        <f t="shared" si="2"/>
        <v>93.333333333333329</v>
      </c>
      <c r="U50" s="286">
        <f t="shared" si="2"/>
        <v>93.333333333333329</v>
      </c>
      <c r="V50" s="286">
        <f t="shared" si="2"/>
        <v>93.333333333333329</v>
      </c>
      <c r="W50" s="286">
        <f t="shared" si="2"/>
        <v>93.333333333333329</v>
      </c>
      <c r="X50" s="286">
        <f t="shared" si="2"/>
        <v>93.333333333333329</v>
      </c>
      <c r="Y50" s="286">
        <f t="shared" si="2"/>
        <v>93.333333333333329</v>
      </c>
      <c r="Z50" s="287">
        <f t="shared" si="2"/>
        <v>93.333333333333329</v>
      </c>
    </row>
    <row r="51" spans="1:26">
      <c r="A51" s="331">
        <v>308</v>
      </c>
      <c r="B51" s="284" t="s">
        <v>44</v>
      </c>
      <c r="C51" s="41">
        <v>30</v>
      </c>
      <c r="D51" s="42">
        <v>29</v>
      </c>
      <c r="E51" s="42">
        <v>29</v>
      </c>
      <c r="F51" s="42">
        <v>29</v>
      </c>
      <c r="G51" s="42">
        <v>29</v>
      </c>
      <c r="H51" s="43">
        <v>29</v>
      </c>
      <c r="I51" s="42">
        <v>29</v>
      </c>
      <c r="J51" s="261">
        <v>29</v>
      </c>
      <c r="K51" s="41">
        <v>29</v>
      </c>
      <c r="L51" s="42">
        <v>28</v>
      </c>
      <c r="M51" s="42">
        <v>28</v>
      </c>
      <c r="N51" s="42">
        <v>28</v>
      </c>
      <c r="O51" s="42">
        <v>28</v>
      </c>
      <c r="P51" s="43">
        <v>28</v>
      </c>
      <c r="Q51" s="42">
        <v>28</v>
      </c>
      <c r="R51" s="43">
        <v>28</v>
      </c>
      <c r="S51" s="285">
        <f t="shared" si="2"/>
        <v>96.666666666666671</v>
      </c>
      <c r="T51" s="286">
        <f t="shared" si="2"/>
        <v>96.551724137931032</v>
      </c>
      <c r="U51" s="286">
        <f t="shared" si="2"/>
        <v>96.551724137931032</v>
      </c>
      <c r="V51" s="286">
        <f t="shared" si="2"/>
        <v>96.551724137931032</v>
      </c>
      <c r="W51" s="286">
        <f t="shared" si="2"/>
        <v>96.551724137931032</v>
      </c>
      <c r="X51" s="286">
        <f t="shared" si="2"/>
        <v>96.551724137931032</v>
      </c>
      <c r="Y51" s="286">
        <f t="shared" si="2"/>
        <v>96.551724137931032</v>
      </c>
      <c r="Z51" s="287">
        <f t="shared" si="2"/>
        <v>96.551724137931032</v>
      </c>
    </row>
    <row r="52" spans="1:26">
      <c r="A52" s="331">
        <v>401</v>
      </c>
      <c r="B52" s="284" t="s">
        <v>45</v>
      </c>
      <c r="C52" s="41">
        <v>24</v>
      </c>
      <c r="D52" s="42">
        <v>24</v>
      </c>
      <c r="E52" s="42">
        <v>24</v>
      </c>
      <c r="F52" s="42">
        <v>24</v>
      </c>
      <c r="G52" s="42">
        <v>24</v>
      </c>
      <c r="H52" s="43">
        <v>24</v>
      </c>
      <c r="I52" s="42">
        <v>24</v>
      </c>
      <c r="J52" s="261">
        <v>24</v>
      </c>
      <c r="K52" s="41">
        <v>24</v>
      </c>
      <c r="L52" s="42">
        <v>24</v>
      </c>
      <c r="M52" s="42">
        <v>24</v>
      </c>
      <c r="N52" s="42">
        <v>24</v>
      </c>
      <c r="O52" s="42">
        <v>24</v>
      </c>
      <c r="P52" s="43">
        <v>24</v>
      </c>
      <c r="Q52" s="42">
        <v>24</v>
      </c>
      <c r="R52" s="43">
        <v>24</v>
      </c>
      <c r="S52" s="285">
        <f t="shared" si="2"/>
        <v>100</v>
      </c>
      <c r="T52" s="286">
        <f t="shared" si="2"/>
        <v>100</v>
      </c>
      <c r="U52" s="286">
        <f t="shared" si="2"/>
        <v>100</v>
      </c>
      <c r="V52" s="286">
        <f t="shared" si="2"/>
        <v>100</v>
      </c>
      <c r="W52" s="286">
        <f t="shared" si="2"/>
        <v>100</v>
      </c>
      <c r="X52" s="286">
        <f t="shared" si="2"/>
        <v>100</v>
      </c>
      <c r="Y52" s="286">
        <f t="shared" si="2"/>
        <v>100</v>
      </c>
      <c r="Z52" s="287">
        <f t="shared" si="2"/>
        <v>100</v>
      </c>
    </row>
    <row r="53" spans="1:26">
      <c r="A53" s="331">
        <v>402</v>
      </c>
      <c r="B53" s="284" t="s">
        <v>46</v>
      </c>
      <c r="C53" s="41">
        <v>12</v>
      </c>
      <c r="D53" s="42">
        <v>12</v>
      </c>
      <c r="E53" s="42">
        <v>12</v>
      </c>
      <c r="F53" s="42">
        <v>12</v>
      </c>
      <c r="G53" s="42">
        <v>12</v>
      </c>
      <c r="H53" s="43">
        <v>12</v>
      </c>
      <c r="I53" s="42">
        <v>12</v>
      </c>
      <c r="J53" s="261">
        <v>12</v>
      </c>
      <c r="K53" s="41">
        <v>12</v>
      </c>
      <c r="L53" s="42">
        <v>12</v>
      </c>
      <c r="M53" s="42">
        <v>12</v>
      </c>
      <c r="N53" s="42">
        <v>12</v>
      </c>
      <c r="O53" s="42">
        <v>12</v>
      </c>
      <c r="P53" s="43">
        <v>12</v>
      </c>
      <c r="Q53" s="42">
        <v>12</v>
      </c>
      <c r="R53" s="43">
        <v>12</v>
      </c>
      <c r="S53" s="285">
        <f t="shared" si="2"/>
        <v>100</v>
      </c>
      <c r="T53" s="286">
        <f t="shared" si="2"/>
        <v>100</v>
      </c>
      <c r="U53" s="286">
        <f t="shared" si="2"/>
        <v>100</v>
      </c>
      <c r="V53" s="286">
        <f t="shared" si="2"/>
        <v>100</v>
      </c>
      <c r="W53" s="286">
        <f t="shared" si="2"/>
        <v>100</v>
      </c>
      <c r="X53" s="286">
        <f t="shared" si="2"/>
        <v>100</v>
      </c>
      <c r="Y53" s="286">
        <f t="shared" si="2"/>
        <v>100</v>
      </c>
      <c r="Z53" s="287">
        <f t="shared" si="2"/>
        <v>100</v>
      </c>
    </row>
    <row r="54" spans="1:26">
      <c r="A54" s="331">
        <v>403</v>
      </c>
      <c r="B54" s="284" t="s">
        <v>47</v>
      </c>
      <c r="C54" s="41">
        <v>12</v>
      </c>
      <c r="D54" s="42">
        <v>12</v>
      </c>
      <c r="E54" s="42">
        <v>12</v>
      </c>
      <c r="F54" s="42">
        <v>12</v>
      </c>
      <c r="G54" s="42">
        <v>12</v>
      </c>
      <c r="H54" s="43">
        <v>12</v>
      </c>
      <c r="I54" s="42">
        <v>12</v>
      </c>
      <c r="J54" s="261">
        <v>12</v>
      </c>
      <c r="K54" s="41">
        <v>12</v>
      </c>
      <c r="L54" s="42">
        <v>12</v>
      </c>
      <c r="M54" s="42">
        <v>12</v>
      </c>
      <c r="N54" s="42">
        <v>12</v>
      </c>
      <c r="O54" s="42">
        <v>12</v>
      </c>
      <c r="P54" s="43">
        <v>12</v>
      </c>
      <c r="Q54" s="42">
        <v>12</v>
      </c>
      <c r="R54" s="43">
        <v>12</v>
      </c>
      <c r="S54" s="285">
        <f t="shared" si="2"/>
        <v>100</v>
      </c>
      <c r="T54" s="286">
        <f t="shared" si="2"/>
        <v>100</v>
      </c>
      <c r="U54" s="286">
        <f t="shared" si="2"/>
        <v>100</v>
      </c>
      <c r="V54" s="286">
        <f t="shared" si="2"/>
        <v>100</v>
      </c>
      <c r="W54" s="286">
        <f t="shared" si="2"/>
        <v>100</v>
      </c>
      <c r="X54" s="286">
        <f t="shared" si="2"/>
        <v>100</v>
      </c>
      <c r="Y54" s="286">
        <f t="shared" si="2"/>
        <v>100</v>
      </c>
      <c r="Z54" s="287">
        <f t="shared" si="2"/>
        <v>100</v>
      </c>
    </row>
    <row r="55" spans="1:26">
      <c r="A55" s="331">
        <v>404</v>
      </c>
      <c r="B55" s="284" t="s">
        <v>48</v>
      </c>
      <c r="C55" s="41">
        <v>12</v>
      </c>
      <c r="D55" s="42">
        <v>12</v>
      </c>
      <c r="E55" s="42">
        <v>12</v>
      </c>
      <c r="F55" s="42">
        <v>12</v>
      </c>
      <c r="G55" s="42">
        <v>12</v>
      </c>
      <c r="H55" s="43">
        <v>12</v>
      </c>
      <c r="I55" s="42">
        <v>12</v>
      </c>
      <c r="J55" s="261">
        <v>12</v>
      </c>
      <c r="K55" s="41">
        <v>12</v>
      </c>
      <c r="L55" s="42">
        <v>12</v>
      </c>
      <c r="M55" s="42">
        <v>12</v>
      </c>
      <c r="N55" s="42">
        <v>12</v>
      </c>
      <c r="O55" s="42">
        <v>12</v>
      </c>
      <c r="P55" s="43">
        <v>12</v>
      </c>
      <c r="Q55" s="42">
        <v>12</v>
      </c>
      <c r="R55" s="43">
        <v>12</v>
      </c>
      <c r="S55" s="285">
        <f t="shared" si="2"/>
        <v>100</v>
      </c>
      <c r="T55" s="286">
        <f t="shared" si="2"/>
        <v>100</v>
      </c>
      <c r="U55" s="286">
        <f t="shared" si="2"/>
        <v>100</v>
      </c>
      <c r="V55" s="286">
        <f t="shared" si="2"/>
        <v>100</v>
      </c>
      <c r="W55" s="286">
        <f t="shared" si="2"/>
        <v>100</v>
      </c>
      <c r="X55" s="286">
        <f t="shared" si="2"/>
        <v>100</v>
      </c>
      <c r="Y55" s="286">
        <f t="shared" si="2"/>
        <v>100</v>
      </c>
      <c r="Z55" s="287">
        <f t="shared" si="2"/>
        <v>100</v>
      </c>
    </row>
    <row r="56" spans="1:26">
      <c r="A56" s="331">
        <v>405</v>
      </c>
      <c r="B56" s="284" t="s">
        <v>49</v>
      </c>
      <c r="C56" s="41">
        <v>12</v>
      </c>
      <c r="D56" s="42">
        <v>12</v>
      </c>
      <c r="E56" s="42">
        <v>12</v>
      </c>
      <c r="F56" s="42">
        <v>12</v>
      </c>
      <c r="G56" s="42">
        <v>12</v>
      </c>
      <c r="H56" s="43">
        <v>12</v>
      </c>
      <c r="I56" s="42">
        <v>12</v>
      </c>
      <c r="J56" s="261">
        <v>12</v>
      </c>
      <c r="K56" s="41">
        <v>12</v>
      </c>
      <c r="L56" s="42">
        <v>12</v>
      </c>
      <c r="M56" s="42">
        <v>12</v>
      </c>
      <c r="N56" s="42">
        <v>12</v>
      </c>
      <c r="O56" s="42">
        <v>12</v>
      </c>
      <c r="P56" s="43">
        <v>12</v>
      </c>
      <c r="Q56" s="42">
        <v>12</v>
      </c>
      <c r="R56" s="43">
        <v>12</v>
      </c>
      <c r="S56" s="285">
        <f t="shared" si="2"/>
        <v>100</v>
      </c>
      <c r="T56" s="286">
        <f t="shared" si="2"/>
        <v>100</v>
      </c>
      <c r="U56" s="286">
        <f t="shared" si="2"/>
        <v>100</v>
      </c>
      <c r="V56" s="286">
        <f t="shared" si="2"/>
        <v>100</v>
      </c>
      <c r="W56" s="286">
        <f t="shared" si="2"/>
        <v>100</v>
      </c>
      <c r="X56" s="286">
        <f t="shared" si="2"/>
        <v>100</v>
      </c>
      <c r="Y56" s="286">
        <f t="shared" si="2"/>
        <v>100</v>
      </c>
      <c r="Z56" s="287">
        <f t="shared" si="2"/>
        <v>100</v>
      </c>
    </row>
    <row r="57" spans="1:26">
      <c r="A57" s="331">
        <v>406</v>
      </c>
      <c r="B57" s="284" t="s">
        <v>50</v>
      </c>
      <c r="C57" s="41">
        <v>8</v>
      </c>
      <c r="D57" s="42">
        <v>8</v>
      </c>
      <c r="E57" s="42">
        <v>8</v>
      </c>
      <c r="F57" s="42">
        <v>8</v>
      </c>
      <c r="G57" s="42">
        <v>8</v>
      </c>
      <c r="H57" s="43">
        <v>8</v>
      </c>
      <c r="I57" s="42">
        <v>8</v>
      </c>
      <c r="J57" s="261">
        <v>8</v>
      </c>
      <c r="K57" s="41">
        <v>8</v>
      </c>
      <c r="L57" s="42">
        <v>8</v>
      </c>
      <c r="M57" s="42">
        <v>8</v>
      </c>
      <c r="N57" s="42">
        <v>8</v>
      </c>
      <c r="O57" s="42">
        <v>8</v>
      </c>
      <c r="P57" s="43">
        <v>8</v>
      </c>
      <c r="Q57" s="42">
        <v>8</v>
      </c>
      <c r="R57" s="43">
        <v>8</v>
      </c>
      <c r="S57" s="285">
        <f t="shared" si="2"/>
        <v>100</v>
      </c>
      <c r="T57" s="286">
        <f t="shared" si="2"/>
        <v>100</v>
      </c>
      <c r="U57" s="286">
        <f t="shared" si="2"/>
        <v>100</v>
      </c>
      <c r="V57" s="286">
        <f t="shared" si="2"/>
        <v>100</v>
      </c>
      <c r="W57" s="286">
        <f t="shared" si="2"/>
        <v>100</v>
      </c>
      <c r="X57" s="286">
        <f t="shared" si="2"/>
        <v>100</v>
      </c>
      <c r="Y57" s="286">
        <f t="shared" si="2"/>
        <v>100</v>
      </c>
      <c r="Z57" s="287">
        <f t="shared" si="2"/>
        <v>100</v>
      </c>
    </row>
    <row r="58" spans="1:26">
      <c r="A58" s="331">
        <v>407</v>
      </c>
      <c r="B58" s="284" t="s">
        <v>51</v>
      </c>
      <c r="C58" s="41">
        <v>3</v>
      </c>
      <c r="D58" s="42">
        <v>3</v>
      </c>
      <c r="E58" s="42">
        <v>3</v>
      </c>
      <c r="F58" s="42">
        <v>3</v>
      </c>
      <c r="G58" s="42">
        <v>3</v>
      </c>
      <c r="H58" s="43">
        <v>3</v>
      </c>
      <c r="I58" s="42">
        <v>3</v>
      </c>
      <c r="J58" s="261">
        <v>3</v>
      </c>
      <c r="K58" s="41">
        <v>3</v>
      </c>
      <c r="L58" s="42">
        <v>3</v>
      </c>
      <c r="M58" s="42">
        <v>3</v>
      </c>
      <c r="N58" s="42">
        <v>3</v>
      </c>
      <c r="O58" s="42">
        <v>3</v>
      </c>
      <c r="P58" s="43">
        <v>3</v>
      </c>
      <c r="Q58" s="42">
        <v>3</v>
      </c>
      <c r="R58" s="43">
        <v>3</v>
      </c>
      <c r="S58" s="285">
        <f t="shared" si="2"/>
        <v>100</v>
      </c>
      <c r="T58" s="286">
        <f t="shared" si="2"/>
        <v>100</v>
      </c>
      <c r="U58" s="286">
        <f t="shared" si="2"/>
        <v>100</v>
      </c>
      <c r="V58" s="286">
        <f t="shared" si="2"/>
        <v>100</v>
      </c>
      <c r="W58" s="286">
        <f t="shared" si="2"/>
        <v>100</v>
      </c>
      <c r="X58" s="286">
        <f t="shared" si="2"/>
        <v>100</v>
      </c>
      <c r="Y58" s="286">
        <f t="shared" si="2"/>
        <v>100</v>
      </c>
      <c r="Z58" s="287">
        <f t="shared" si="2"/>
        <v>100</v>
      </c>
    </row>
    <row r="59" spans="1:26">
      <c r="A59" s="331">
        <v>408</v>
      </c>
      <c r="B59" s="284" t="s">
        <v>52</v>
      </c>
      <c r="C59" s="41">
        <v>3</v>
      </c>
      <c r="D59" s="42">
        <v>3</v>
      </c>
      <c r="E59" s="42">
        <v>3</v>
      </c>
      <c r="F59" s="42">
        <v>3</v>
      </c>
      <c r="G59" s="42">
        <v>3</v>
      </c>
      <c r="H59" s="43">
        <v>3</v>
      </c>
      <c r="I59" s="42">
        <v>3</v>
      </c>
      <c r="J59" s="261">
        <v>3</v>
      </c>
      <c r="K59" s="41">
        <v>2</v>
      </c>
      <c r="L59" s="42">
        <v>2</v>
      </c>
      <c r="M59" s="42">
        <v>2</v>
      </c>
      <c r="N59" s="42">
        <v>2</v>
      </c>
      <c r="O59" s="42">
        <v>2</v>
      </c>
      <c r="P59" s="43">
        <v>2</v>
      </c>
      <c r="Q59" s="42">
        <v>2</v>
      </c>
      <c r="R59" s="43">
        <v>2</v>
      </c>
      <c r="S59" s="285">
        <f t="shared" si="2"/>
        <v>66.666666666666657</v>
      </c>
      <c r="T59" s="286">
        <f t="shared" si="2"/>
        <v>66.666666666666657</v>
      </c>
      <c r="U59" s="286">
        <f t="shared" si="2"/>
        <v>66.666666666666657</v>
      </c>
      <c r="V59" s="286">
        <f t="shared" si="2"/>
        <v>66.666666666666657</v>
      </c>
      <c r="W59" s="286">
        <f t="shared" si="2"/>
        <v>66.666666666666657</v>
      </c>
      <c r="X59" s="286">
        <f t="shared" si="2"/>
        <v>66.666666666666657</v>
      </c>
      <c r="Y59" s="286">
        <f t="shared" si="2"/>
        <v>66.666666666666657</v>
      </c>
      <c r="Z59" s="287">
        <f t="shared" si="2"/>
        <v>66.666666666666657</v>
      </c>
    </row>
    <row r="60" spans="1:26">
      <c r="A60" s="331">
        <v>409</v>
      </c>
      <c r="B60" s="284" t="s">
        <v>53</v>
      </c>
      <c r="C60" s="41">
        <v>3</v>
      </c>
      <c r="D60" s="42">
        <v>3</v>
      </c>
      <c r="E60" s="42">
        <v>3</v>
      </c>
      <c r="F60" s="42">
        <v>3</v>
      </c>
      <c r="G60" s="42">
        <v>3</v>
      </c>
      <c r="H60" s="43">
        <v>3</v>
      </c>
      <c r="I60" s="42">
        <v>3</v>
      </c>
      <c r="J60" s="261">
        <v>3</v>
      </c>
      <c r="K60" s="41">
        <v>3</v>
      </c>
      <c r="L60" s="42">
        <v>3</v>
      </c>
      <c r="M60" s="42">
        <v>3</v>
      </c>
      <c r="N60" s="42">
        <v>3</v>
      </c>
      <c r="O60" s="42">
        <v>3</v>
      </c>
      <c r="P60" s="43">
        <v>3</v>
      </c>
      <c r="Q60" s="42">
        <v>3</v>
      </c>
      <c r="R60" s="43">
        <v>3</v>
      </c>
      <c r="S60" s="285">
        <f t="shared" si="2"/>
        <v>100</v>
      </c>
      <c r="T60" s="286">
        <f t="shared" si="2"/>
        <v>100</v>
      </c>
      <c r="U60" s="286">
        <f t="shared" si="2"/>
        <v>100</v>
      </c>
      <c r="V60" s="286">
        <f t="shared" si="2"/>
        <v>100</v>
      </c>
      <c r="W60" s="286">
        <f t="shared" si="2"/>
        <v>100</v>
      </c>
      <c r="X60" s="286">
        <f t="shared" si="2"/>
        <v>100</v>
      </c>
      <c r="Y60" s="286">
        <f t="shared" si="2"/>
        <v>100</v>
      </c>
      <c r="Z60" s="287">
        <f t="shared" si="2"/>
        <v>100</v>
      </c>
    </row>
    <row r="61" spans="1:26">
      <c r="A61" s="331">
        <v>410</v>
      </c>
      <c r="B61" s="284" t="s">
        <v>54</v>
      </c>
      <c r="C61" s="41">
        <v>106</v>
      </c>
      <c r="D61" s="42">
        <v>106</v>
      </c>
      <c r="E61" s="42">
        <v>106</v>
      </c>
      <c r="F61" s="42">
        <v>106</v>
      </c>
      <c r="G61" s="42">
        <v>106</v>
      </c>
      <c r="H61" s="43">
        <v>106</v>
      </c>
      <c r="I61" s="42">
        <v>106</v>
      </c>
      <c r="J61" s="261">
        <v>105</v>
      </c>
      <c r="K61" s="41">
        <v>60</v>
      </c>
      <c r="L61" s="42">
        <v>62</v>
      </c>
      <c r="M61" s="42">
        <v>61</v>
      </c>
      <c r="N61" s="42">
        <v>60</v>
      </c>
      <c r="O61" s="42">
        <v>62</v>
      </c>
      <c r="P61" s="43">
        <v>63</v>
      </c>
      <c r="Q61" s="42">
        <v>66</v>
      </c>
      <c r="R61" s="43">
        <v>68</v>
      </c>
      <c r="S61" s="285">
        <f t="shared" si="2"/>
        <v>56.60377358490566</v>
      </c>
      <c r="T61" s="286">
        <f t="shared" si="2"/>
        <v>58.490566037735846</v>
      </c>
      <c r="U61" s="286">
        <f t="shared" si="2"/>
        <v>57.547169811320757</v>
      </c>
      <c r="V61" s="286">
        <f t="shared" si="2"/>
        <v>56.60377358490566</v>
      </c>
      <c r="W61" s="286">
        <f t="shared" si="2"/>
        <v>58.490566037735846</v>
      </c>
      <c r="X61" s="286">
        <f t="shared" si="2"/>
        <v>59.433962264150942</v>
      </c>
      <c r="Y61" s="286">
        <f t="shared" si="2"/>
        <v>62.264150943396224</v>
      </c>
      <c r="Z61" s="287">
        <f t="shared" si="2"/>
        <v>64.761904761904759</v>
      </c>
    </row>
    <row r="62" spans="1:26">
      <c r="A62" s="331">
        <v>501</v>
      </c>
      <c r="B62" s="284" t="s">
        <v>55</v>
      </c>
      <c r="C62" s="41">
        <v>31</v>
      </c>
      <c r="D62" s="42">
        <v>31</v>
      </c>
      <c r="E62" s="42">
        <v>31</v>
      </c>
      <c r="F62" s="42">
        <v>31</v>
      </c>
      <c r="G62" s="42">
        <v>31</v>
      </c>
      <c r="H62" s="43">
        <v>31</v>
      </c>
      <c r="I62" s="42">
        <v>31</v>
      </c>
      <c r="J62" s="261">
        <v>31</v>
      </c>
      <c r="K62" s="41">
        <v>31</v>
      </c>
      <c r="L62" s="42">
        <v>31</v>
      </c>
      <c r="M62" s="42">
        <v>30</v>
      </c>
      <c r="N62" s="42">
        <v>30</v>
      </c>
      <c r="O62" s="42">
        <v>29</v>
      </c>
      <c r="P62" s="43">
        <v>30</v>
      </c>
      <c r="Q62" s="42">
        <v>30</v>
      </c>
      <c r="R62" s="43">
        <v>30</v>
      </c>
      <c r="S62" s="285">
        <f t="shared" si="2"/>
        <v>100</v>
      </c>
      <c r="T62" s="286">
        <f t="shared" si="2"/>
        <v>100</v>
      </c>
      <c r="U62" s="286">
        <f t="shared" si="2"/>
        <v>96.774193548387103</v>
      </c>
      <c r="V62" s="286">
        <f t="shared" si="2"/>
        <v>96.774193548387103</v>
      </c>
      <c r="W62" s="286">
        <f t="shared" si="2"/>
        <v>93.548387096774192</v>
      </c>
      <c r="X62" s="286">
        <f t="shared" si="2"/>
        <v>96.774193548387103</v>
      </c>
      <c r="Y62" s="286">
        <f t="shared" si="2"/>
        <v>96.774193548387103</v>
      </c>
      <c r="Z62" s="287">
        <f t="shared" si="2"/>
        <v>96.774193548387103</v>
      </c>
    </row>
    <row r="63" spans="1:26">
      <c r="A63" s="331">
        <v>502</v>
      </c>
      <c r="B63" s="284" t="s">
        <v>56</v>
      </c>
      <c r="C63" s="41">
        <v>98</v>
      </c>
      <c r="D63" s="42">
        <v>98</v>
      </c>
      <c r="E63" s="42">
        <v>98</v>
      </c>
      <c r="F63" s="42">
        <v>97</v>
      </c>
      <c r="G63" s="42">
        <v>96</v>
      </c>
      <c r="H63" s="43">
        <v>96</v>
      </c>
      <c r="I63" s="42">
        <v>96</v>
      </c>
      <c r="J63" s="261">
        <v>96</v>
      </c>
      <c r="K63" s="41">
        <v>82</v>
      </c>
      <c r="L63" s="42">
        <v>82</v>
      </c>
      <c r="M63" s="42">
        <v>82</v>
      </c>
      <c r="N63" s="42">
        <v>82</v>
      </c>
      <c r="O63" s="42">
        <v>82</v>
      </c>
      <c r="P63" s="43">
        <v>82</v>
      </c>
      <c r="Q63" s="42">
        <v>82</v>
      </c>
      <c r="R63" s="43">
        <v>82</v>
      </c>
      <c r="S63" s="285">
        <f t="shared" si="2"/>
        <v>83.673469387755105</v>
      </c>
      <c r="T63" s="286">
        <f t="shared" si="2"/>
        <v>83.673469387755105</v>
      </c>
      <c r="U63" s="286">
        <f t="shared" si="2"/>
        <v>83.673469387755105</v>
      </c>
      <c r="V63" s="286">
        <f t="shared" si="2"/>
        <v>84.536082474226802</v>
      </c>
      <c r="W63" s="286">
        <f t="shared" si="2"/>
        <v>85.416666666666657</v>
      </c>
      <c r="X63" s="286">
        <f t="shared" si="2"/>
        <v>85.416666666666657</v>
      </c>
      <c r="Y63" s="286">
        <f t="shared" si="2"/>
        <v>85.416666666666657</v>
      </c>
      <c r="Z63" s="287">
        <f t="shared" si="2"/>
        <v>85.416666666666657</v>
      </c>
    </row>
    <row r="64" spans="1:26">
      <c r="A64" s="331">
        <v>503</v>
      </c>
      <c r="B64" s="284" t="s">
        <v>57</v>
      </c>
      <c r="C64" s="41">
        <v>69</v>
      </c>
      <c r="D64" s="42">
        <v>69</v>
      </c>
      <c r="E64" s="42">
        <v>69</v>
      </c>
      <c r="F64" s="42">
        <v>69</v>
      </c>
      <c r="G64" s="42">
        <v>69</v>
      </c>
      <c r="H64" s="43">
        <v>69</v>
      </c>
      <c r="I64" s="42">
        <v>68</v>
      </c>
      <c r="J64" s="261">
        <v>68</v>
      </c>
      <c r="K64" s="41">
        <v>61</v>
      </c>
      <c r="L64" s="42">
        <v>61</v>
      </c>
      <c r="M64" s="42">
        <v>60</v>
      </c>
      <c r="N64" s="42">
        <v>61</v>
      </c>
      <c r="O64" s="42">
        <v>60</v>
      </c>
      <c r="P64" s="43">
        <v>61</v>
      </c>
      <c r="Q64" s="42">
        <v>61</v>
      </c>
      <c r="R64" s="43">
        <v>62</v>
      </c>
      <c r="S64" s="285">
        <f t="shared" si="2"/>
        <v>88.405797101449281</v>
      </c>
      <c r="T64" s="286">
        <f t="shared" si="2"/>
        <v>88.405797101449281</v>
      </c>
      <c r="U64" s="286">
        <f t="shared" si="2"/>
        <v>86.956521739130437</v>
      </c>
      <c r="V64" s="286">
        <f t="shared" si="2"/>
        <v>88.405797101449281</v>
      </c>
      <c r="W64" s="286">
        <f t="shared" si="2"/>
        <v>86.956521739130437</v>
      </c>
      <c r="X64" s="286">
        <f t="shared" si="2"/>
        <v>88.405797101449281</v>
      </c>
      <c r="Y64" s="286">
        <f t="shared" si="2"/>
        <v>89.705882352941174</v>
      </c>
      <c r="Z64" s="287">
        <f t="shared" si="2"/>
        <v>91.17647058823529</v>
      </c>
    </row>
    <row r="65" spans="1:26">
      <c r="A65" s="331">
        <v>504</v>
      </c>
      <c r="B65" s="284" t="s">
        <v>58</v>
      </c>
      <c r="C65" s="41">
        <v>29</v>
      </c>
      <c r="D65" s="42">
        <v>29</v>
      </c>
      <c r="E65" s="42">
        <v>29</v>
      </c>
      <c r="F65" s="42">
        <v>29</v>
      </c>
      <c r="G65" s="42">
        <v>29</v>
      </c>
      <c r="H65" s="43">
        <v>29</v>
      </c>
      <c r="I65" s="42">
        <v>29</v>
      </c>
      <c r="J65" s="261">
        <v>29</v>
      </c>
      <c r="K65" s="41">
        <v>26</v>
      </c>
      <c r="L65" s="42">
        <v>26</v>
      </c>
      <c r="M65" s="42">
        <v>26</v>
      </c>
      <c r="N65" s="42">
        <v>26</v>
      </c>
      <c r="O65" s="42">
        <v>26</v>
      </c>
      <c r="P65" s="43">
        <v>25</v>
      </c>
      <c r="Q65" s="42">
        <v>25</v>
      </c>
      <c r="R65" s="43">
        <v>26</v>
      </c>
      <c r="S65" s="285">
        <f t="shared" si="2"/>
        <v>89.65517241379311</v>
      </c>
      <c r="T65" s="286">
        <f t="shared" si="2"/>
        <v>89.65517241379311</v>
      </c>
      <c r="U65" s="286">
        <f t="shared" si="2"/>
        <v>89.65517241379311</v>
      </c>
      <c r="V65" s="286">
        <f t="shared" si="2"/>
        <v>89.65517241379311</v>
      </c>
      <c r="W65" s="286">
        <f t="shared" si="2"/>
        <v>89.65517241379311</v>
      </c>
      <c r="X65" s="286">
        <f t="shared" si="2"/>
        <v>86.206896551724128</v>
      </c>
      <c r="Y65" s="286">
        <f t="shared" si="2"/>
        <v>86.206896551724128</v>
      </c>
      <c r="Z65" s="287">
        <f t="shared" si="2"/>
        <v>89.65517241379311</v>
      </c>
    </row>
    <row r="66" spans="1:26">
      <c r="A66" s="331">
        <v>505</v>
      </c>
      <c r="B66" s="284" t="s">
        <v>84</v>
      </c>
      <c r="C66" s="41">
        <v>28</v>
      </c>
      <c r="D66" s="42">
        <v>28</v>
      </c>
      <c r="E66" s="42">
        <v>28</v>
      </c>
      <c r="F66" s="42">
        <v>28</v>
      </c>
      <c r="G66" s="42">
        <v>28</v>
      </c>
      <c r="H66" s="43">
        <v>28</v>
      </c>
      <c r="I66" s="42">
        <v>28</v>
      </c>
      <c r="J66" s="261">
        <v>28</v>
      </c>
      <c r="K66" s="41">
        <v>27</v>
      </c>
      <c r="L66" s="42">
        <v>27</v>
      </c>
      <c r="M66" s="42">
        <v>27</v>
      </c>
      <c r="N66" s="42">
        <v>27</v>
      </c>
      <c r="O66" s="42">
        <v>27</v>
      </c>
      <c r="P66" s="43">
        <v>27</v>
      </c>
      <c r="Q66" s="42">
        <v>27</v>
      </c>
      <c r="R66" s="43">
        <v>27</v>
      </c>
      <c r="S66" s="285">
        <f t="shared" si="2"/>
        <v>96.428571428571431</v>
      </c>
      <c r="T66" s="286">
        <f t="shared" si="2"/>
        <v>96.428571428571431</v>
      </c>
      <c r="U66" s="286">
        <f t="shared" si="2"/>
        <v>96.428571428571431</v>
      </c>
      <c r="V66" s="286">
        <f t="shared" si="2"/>
        <v>96.428571428571431</v>
      </c>
      <c r="W66" s="286">
        <f t="shared" si="2"/>
        <v>96.428571428571431</v>
      </c>
      <c r="X66" s="286">
        <f t="shared" si="2"/>
        <v>96.428571428571431</v>
      </c>
      <c r="Y66" s="286">
        <f t="shared" si="2"/>
        <v>96.428571428571431</v>
      </c>
      <c r="Z66" s="287">
        <f t="shared" si="2"/>
        <v>96.428571428571431</v>
      </c>
    </row>
    <row r="67" spans="1:26">
      <c r="A67" s="331">
        <v>506</v>
      </c>
      <c r="B67" s="284" t="s">
        <v>60</v>
      </c>
      <c r="C67" s="41">
        <v>30</v>
      </c>
      <c r="D67" s="42">
        <v>30</v>
      </c>
      <c r="E67" s="42">
        <v>30</v>
      </c>
      <c r="F67" s="42">
        <v>30</v>
      </c>
      <c r="G67" s="42">
        <v>30</v>
      </c>
      <c r="H67" s="43">
        <v>30</v>
      </c>
      <c r="I67" s="42">
        <v>30</v>
      </c>
      <c r="J67" s="261">
        <v>30</v>
      </c>
      <c r="K67" s="41">
        <v>29</v>
      </c>
      <c r="L67" s="42">
        <v>28</v>
      </c>
      <c r="M67" s="42">
        <v>27</v>
      </c>
      <c r="N67" s="42">
        <v>27</v>
      </c>
      <c r="O67" s="42">
        <v>27</v>
      </c>
      <c r="P67" s="43">
        <v>29</v>
      </c>
      <c r="Q67" s="42">
        <v>29</v>
      </c>
      <c r="R67" s="43">
        <v>29</v>
      </c>
      <c r="S67" s="285">
        <f t="shared" si="2"/>
        <v>96.666666666666671</v>
      </c>
      <c r="T67" s="286">
        <f t="shared" si="2"/>
        <v>93.333333333333329</v>
      </c>
      <c r="U67" s="286">
        <f t="shared" si="2"/>
        <v>90</v>
      </c>
      <c r="V67" s="286">
        <f t="shared" si="2"/>
        <v>90</v>
      </c>
      <c r="W67" s="286">
        <f t="shared" si="2"/>
        <v>90</v>
      </c>
      <c r="X67" s="286">
        <f t="shared" si="2"/>
        <v>96.666666666666671</v>
      </c>
      <c r="Y67" s="286">
        <f t="shared" si="2"/>
        <v>96.666666666666671</v>
      </c>
      <c r="Z67" s="287">
        <f t="shared" si="2"/>
        <v>96.666666666666671</v>
      </c>
    </row>
    <row r="68" spans="1:26">
      <c r="A68" s="331">
        <v>507</v>
      </c>
      <c r="B68" s="284" t="s">
        <v>61</v>
      </c>
      <c r="C68" s="41">
        <v>38</v>
      </c>
      <c r="D68" s="42">
        <v>38</v>
      </c>
      <c r="E68" s="42">
        <v>38</v>
      </c>
      <c r="F68" s="42">
        <v>38</v>
      </c>
      <c r="G68" s="42">
        <v>38</v>
      </c>
      <c r="H68" s="43">
        <v>38</v>
      </c>
      <c r="I68" s="42">
        <v>37</v>
      </c>
      <c r="J68" s="261">
        <v>37</v>
      </c>
      <c r="K68" s="41">
        <v>34</v>
      </c>
      <c r="L68" s="42">
        <v>34</v>
      </c>
      <c r="M68" s="42">
        <v>35</v>
      </c>
      <c r="N68" s="42">
        <v>34</v>
      </c>
      <c r="O68" s="42">
        <v>34</v>
      </c>
      <c r="P68" s="43">
        <v>35</v>
      </c>
      <c r="Q68" s="42">
        <v>35</v>
      </c>
      <c r="R68" s="43">
        <v>35</v>
      </c>
      <c r="S68" s="285">
        <f t="shared" si="2"/>
        <v>89.473684210526315</v>
      </c>
      <c r="T68" s="286">
        <f t="shared" si="2"/>
        <v>89.473684210526315</v>
      </c>
      <c r="U68" s="286">
        <f t="shared" si="2"/>
        <v>92.10526315789474</v>
      </c>
      <c r="V68" s="286">
        <f t="shared" si="2"/>
        <v>89.473684210526315</v>
      </c>
      <c r="W68" s="286">
        <f t="shared" si="2"/>
        <v>89.473684210526315</v>
      </c>
      <c r="X68" s="286">
        <f t="shared" si="2"/>
        <v>92.10526315789474</v>
      </c>
      <c r="Y68" s="286">
        <f t="shared" si="2"/>
        <v>94.594594594594597</v>
      </c>
      <c r="Z68" s="287">
        <f t="shared" si="2"/>
        <v>94.594594594594597</v>
      </c>
    </row>
    <row r="69" spans="1:26">
      <c r="A69" s="331">
        <v>508</v>
      </c>
      <c r="B69" s="284" t="s">
        <v>62</v>
      </c>
      <c r="C69" s="41">
        <v>38</v>
      </c>
      <c r="D69" s="42">
        <v>38</v>
      </c>
      <c r="E69" s="42">
        <v>38</v>
      </c>
      <c r="F69" s="42">
        <v>38</v>
      </c>
      <c r="G69" s="42">
        <v>38</v>
      </c>
      <c r="H69" s="43">
        <v>38</v>
      </c>
      <c r="I69" s="42">
        <v>38</v>
      </c>
      <c r="J69" s="261">
        <v>38</v>
      </c>
      <c r="K69" s="41">
        <v>35</v>
      </c>
      <c r="L69" s="42">
        <v>35</v>
      </c>
      <c r="M69" s="42">
        <v>35</v>
      </c>
      <c r="N69" s="42">
        <v>34</v>
      </c>
      <c r="O69" s="42">
        <v>33</v>
      </c>
      <c r="P69" s="43">
        <v>33</v>
      </c>
      <c r="Q69" s="42">
        <v>33</v>
      </c>
      <c r="R69" s="43">
        <v>33</v>
      </c>
      <c r="S69" s="285">
        <f t="shared" si="2"/>
        <v>92.10526315789474</v>
      </c>
      <c r="T69" s="286">
        <f t="shared" si="2"/>
        <v>92.10526315789474</v>
      </c>
      <c r="U69" s="286">
        <f t="shared" si="2"/>
        <v>92.10526315789474</v>
      </c>
      <c r="V69" s="286">
        <f t="shared" si="2"/>
        <v>89.473684210526315</v>
      </c>
      <c r="W69" s="286">
        <f t="shared" si="2"/>
        <v>86.842105263157904</v>
      </c>
      <c r="X69" s="286">
        <f t="shared" si="2"/>
        <v>86.842105263157904</v>
      </c>
      <c r="Y69" s="286">
        <f t="shared" si="2"/>
        <v>86.842105263157904</v>
      </c>
      <c r="Z69" s="287">
        <f t="shared" si="2"/>
        <v>86.842105263157904</v>
      </c>
    </row>
    <row r="70" spans="1:26">
      <c r="A70" s="331">
        <v>509</v>
      </c>
      <c r="B70" s="284" t="s">
        <v>63</v>
      </c>
      <c r="C70" s="41">
        <v>44</v>
      </c>
      <c r="D70" s="42">
        <v>44</v>
      </c>
      <c r="E70" s="42">
        <v>44</v>
      </c>
      <c r="F70" s="42">
        <v>44</v>
      </c>
      <c r="G70" s="42">
        <v>44</v>
      </c>
      <c r="H70" s="43">
        <v>44</v>
      </c>
      <c r="I70" s="42">
        <v>43</v>
      </c>
      <c r="J70" s="261">
        <v>42</v>
      </c>
      <c r="K70" s="41">
        <v>38</v>
      </c>
      <c r="L70" s="42">
        <v>38</v>
      </c>
      <c r="M70" s="42">
        <v>40</v>
      </c>
      <c r="N70" s="42">
        <v>39</v>
      </c>
      <c r="O70" s="42">
        <v>40</v>
      </c>
      <c r="P70" s="43">
        <v>40</v>
      </c>
      <c r="Q70" s="42">
        <v>40</v>
      </c>
      <c r="R70" s="43">
        <v>40</v>
      </c>
      <c r="S70" s="285">
        <f t="shared" si="2"/>
        <v>86.36363636363636</v>
      </c>
      <c r="T70" s="286">
        <f t="shared" si="2"/>
        <v>86.36363636363636</v>
      </c>
      <c r="U70" s="286">
        <f t="shared" si="2"/>
        <v>90.909090909090907</v>
      </c>
      <c r="V70" s="286">
        <f t="shared" si="2"/>
        <v>88.63636363636364</v>
      </c>
      <c r="W70" s="286">
        <f t="shared" si="2"/>
        <v>90.909090909090907</v>
      </c>
      <c r="X70" s="286">
        <f t="shared" si="2"/>
        <v>90.909090909090907</v>
      </c>
      <c r="Y70" s="286">
        <f t="shared" si="2"/>
        <v>93.023255813953483</v>
      </c>
      <c r="Z70" s="287">
        <f t="shared" si="2"/>
        <v>95.238095238095227</v>
      </c>
    </row>
    <row r="71" spans="1:26">
      <c r="A71" s="331">
        <v>510</v>
      </c>
      <c r="B71" s="284" t="s">
        <v>64</v>
      </c>
      <c r="C71" s="41">
        <v>37</v>
      </c>
      <c r="D71" s="42">
        <v>37</v>
      </c>
      <c r="E71" s="42">
        <v>37</v>
      </c>
      <c r="F71" s="42">
        <v>36</v>
      </c>
      <c r="G71" s="42">
        <v>35</v>
      </c>
      <c r="H71" s="43">
        <v>35</v>
      </c>
      <c r="I71" s="42">
        <v>35</v>
      </c>
      <c r="J71" s="261">
        <v>35</v>
      </c>
      <c r="K71" s="41">
        <v>31</v>
      </c>
      <c r="L71" s="42">
        <v>32</v>
      </c>
      <c r="M71" s="42">
        <v>31</v>
      </c>
      <c r="N71" s="42">
        <v>30</v>
      </c>
      <c r="O71" s="42">
        <v>30</v>
      </c>
      <c r="P71" s="43">
        <v>30</v>
      </c>
      <c r="Q71" s="42">
        <v>30</v>
      </c>
      <c r="R71" s="43">
        <v>31</v>
      </c>
      <c r="S71" s="285">
        <f t="shared" si="2"/>
        <v>83.78378378378379</v>
      </c>
      <c r="T71" s="286">
        <f t="shared" si="2"/>
        <v>86.486486486486484</v>
      </c>
      <c r="U71" s="286">
        <f t="shared" si="2"/>
        <v>83.78378378378379</v>
      </c>
      <c r="V71" s="286">
        <f t="shared" si="2"/>
        <v>83.333333333333343</v>
      </c>
      <c r="W71" s="286">
        <f t="shared" si="2"/>
        <v>85.714285714285708</v>
      </c>
      <c r="X71" s="286">
        <f t="shared" si="2"/>
        <v>85.714285714285708</v>
      </c>
      <c r="Y71" s="286">
        <f t="shared" si="2"/>
        <v>85.714285714285708</v>
      </c>
      <c r="Z71" s="287">
        <f t="shared" ref="Z71" si="3">(R71/J71)*100</f>
        <v>88.571428571428569</v>
      </c>
    </row>
    <row r="72" spans="1:26">
      <c r="A72" s="331">
        <v>511</v>
      </c>
      <c r="B72" s="284" t="s">
        <v>65</v>
      </c>
      <c r="C72" s="41">
        <v>21</v>
      </c>
      <c r="D72" s="42">
        <v>21</v>
      </c>
      <c r="E72" s="42">
        <v>21</v>
      </c>
      <c r="F72" s="42">
        <v>21</v>
      </c>
      <c r="G72" s="42">
        <v>21</v>
      </c>
      <c r="H72" s="43">
        <v>21</v>
      </c>
      <c r="I72" s="42">
        <v>21</v>
      </c>
      <c r="J72" s="261">
        <v>21</v>
      </c>
      <c r="K72" s="41">
        <v>21</v>
      </c>
      <c r="L72" s="42">
        <v>21</v>
      </c>
      <c r="M72" s="42">
        <v>21</v>
      </c>
      <c r="N72" s="42">
        <v>21</v>
      </c>
      <c r="O72" s="42">
        <v>21</v>
      </c>
      <c r="P72" s="43">
        <v>21</v>
      </c>
      <c r="Q72" s="42">
        <v>21</v>
      </c>
      <c r="R72" s="43">
        <v>21</v>
      </c>
      <c r="S72" s="285">
        <f t="shared" ref="S72:Z91" si="4">(K72/C72)*100</f>
        <v>100</v>
      </c>
      <c r="T72" s="286">
        <f t="shared" si="4"/>
        <v>100</v>
      </c>
      <c r="U72" s="286">
        <f t="shared" si="4"/>
        <v>100</v>
      </c>
      <c r="V72" s="286">
        <f t="shared" si="4"/>
        <v>100</v>
      </c>
      <c r="W72" s="286">
        <f t="shared" si="4"/>
        <v>100</v>
      </c>
      <c r="X72" s="286">
        <f t="shared" si="4"/>
        <v>100</v>
      </c>
      <c r="Y72" s="286">
        <f t="shared" si="4"/>
        <v>100</v>
      </c>
      <c r="Z72" s="287">
        <f t="shared" si="4"/>
        <v>100</v>
      </c>
    </row>
    <row r="73" spans="1:26">
      <c r="A73" s="331">
        <v>601</v>
      </c>
      <c r="B73" s="284" t="s">
        <v>66</v>
      </c>
      <c r="C73" s="41">
        <v>139</v>
      </c>
      <c r="D73" s="42">
        <v>137</v>
      </c>
      <c r="E73" s="42">
        <v>137</v>
      </c>
      <c r="F73" s="42">
        <v>136</v>
      </c>
      <c r="G73" s="42">
        <v>136</v>
      </c>
      <c r="H73" s="43">
        <v>135</v>
      </c>
      <c r="I73" s="42">
        <v>135</v>
      </c>
      <c r="J73" s="261">
        <v>135</v>
      </c>
      <c r="K73" s="41">
        <v>121</v>
      </c>
      <c r="L73" s="42">
        <v>119</v>
      </c>
      <c r="M73" s="42">
        <v>121</v>
      </c>
      <c r="N73" s="42">
        <v>120</v>
      </c>
      <c r="O73" s="42">
        <v>120</v>
      </c>
      <c r="P73" s="43">
        <v>120</v>
      </c>
      <c r="Q73" s="42">
        <v>120</v>
      </c>
      <c r="R73" s="43">
        <v>120</v>
      </c>
      <c r="S73" s="285">
        <f t="shared" si="4"/>
        <v>87.050359712230218</v>
      </c>
      <c r="T73" s="286">
        <f t="shared" si="4"/>
        <v>86.861313868613138</v>
      </c>
      <c r="U73" s="286">
        <f t="shared" si="4"/>
        <v>88.321167883211686</v>
      </c>
      <c r="V73" s="286">
        <f t="shared" si="4"/>
        <v>88.235294117647058</v>
      </c>
      <c r="W73" s="286">
        <f t="shared" si="4"/>
        <v>88.235294117647058</v>
      </c>
      <c r="X73" s="286">
        <f t="shared" si="4"/>
        <v>88.888888888888886</v>
      </c>
      <c r="Y73" s="286">
        <f t="shared" si="4"/>
        <v>88.888888888888886</v>
      </c>
      <c r="Z73" s="287">
        <f t="shared" si="4"/>
        <v>88.888888888888886</v>
      </c>
    </row>
    <row r="74" spans="1:26">
      <c r="A74" s="331">
        <v>602</v>
      </c>
      <c r="B74" s="284" t="s">
        <v>67</v>
      </c>
      <c r="C74" s="41">
        <v>29</v>
      </c>
      <c r="D74" s="42">
        <v>29</v>
      </c>
      <c r="E74" s="42">
        <v>29</v>
      </c>
      <c r="F74" s="42">
        <v>29</v>
      </c>
      <c r="G74" s="42">
        <v>29</v>
      </c>
      <c r="H74" s="43">
        <v>29</v>
      </c>
      <c r="I74" s="42">
        <v>29</v>
      </c>
      <c r="J74" s="261">
        <v>29</v>
      </c>
      <c r="K74" s="41">
        <v>29</v>
      </c>
      <c r="L74" s="42">
        <v>29</v>
      </c>
      <c r="M74" s="42">
        <v>29</v>
      </c>
      <c r="N74" s="42">
        <v>29</v>
      </c>
      <c r="O74" s="42">
        <v>29</v>
      </c>
      <c r="P74" s="43">
        <v>28</v>
      </c>
      <c r="Q74" s="42">
        <v>28</v>
      </c>
      <c r="R74" s="43">
        <v>29</v>
      </c>
      <c r="S74" s="285">
        <f t="shared" si="4"/>
        <v>100</v>
      </c>
      <c r="T74" s="286">
        <f t="shared" si="4"/>
        <v>100</v>
      </c>
      <c r="U74" s="286">
        <f t="shared" si="4"/>
        <v>100</v>
      </c>
      <c r="V74" s="286">
        <f t="shared" si="4"/>
        <v>100</v>
      </c>
      <c r="W74" s="286">
        <f t="shared" si="4"/>
        <v>100</v>
      </c>
      <c r="X74" s="286">
        <f t="shared" si="4"/>
        <v>96.551724137931032</v>
      </c>
      <c r="Y74" s="286">
        <f t="shared" si="4"/>
        <v>96.551724137931032</v>
      </c>
      <c r="Z74" s="287">
        <f t="shared" si="4"/>
        <v>100</v>
      </c>
    </row>
    <row r="75" spans="1:26">
      <c r="A75" s="331">
        <v>603</v>
      </c>
      <c r="B75" s="284" t="s">
        <v>68</v>
      </c>
      <c r="C75" s="41">
        <v>158</v>
      </c>
      <c r="D75" s="42">
        <v>158</v>
      </c>
      <c r="E75" s="42">
        <v>159</v>
      </c>
      <c r="F75" s="42">
        <v>159</v>
      </c>
      <c r="G75" s="42">
        <v>159</v>
      </c>
      <c r="H75" s="43">
        <v>159</v>
      </c>
      <c r="I75" s="42">
        <v>158</v>
      </c>
      <c r="J75" s="261">
        <v>158</v>
      </c>
      <c r="K75" s="41">
        <v>101</v>
      </c>
      <c r="L75" s="42">
        <v>99</v>
      </c>
      <c r="M75" s="42">
        <v>101</v>
      </c>
      <c r="N75" s="42">
        <v>98</v>
      </c>
      <c r="O75" s="42">
        <v>96</v>
      </c>
      <c r="P75" s="43">
        <v>98</v>
      </c>
      <c r="Q75" s="42">
        <v>98</v>
      </c>
      <c r="R75" s="43">
        <v>98</v>
      </c>
      <c r="S75" s="285">
        <f t="shared" si="4"/>
        <v>63.924050632911388</v>
      </c>
      <c r="T75" s="286">
        <f t="shared" si="4"/>
        <v>62.658227848101269</v>
      </c>
      <c r="U75" s="286">
        <f t="shared" si="4"/>
        <v>63.522012578616348</v>
      </c>
      <c r="V75" s="286">
        <f t="shared" si="4"/>
        <v>61.635220125786162</v>
      </c>
      <c r="W75" s="286">
        <f t="shared" si="4"/>
        <v>60.377358490566039</v>
      </c>
      <c r="X75" s="286">
        <f t="shared" si="4"/>
        <v>61.635220125786162</v>
      </c>
      <c r="Y75" s="286">
        <f t="shared" si="4"/>
        <v>62.025316455696199</v>
      </c>
      <c r="Z75" s="287">
        <f t="shared" si="4"/>
        <v>62.025316455696199</v>
      </c>
    </row>
    <row r="76" spans="1:26">
      <c r="A76" s="331">
        <v>604</v>
      </c>
      <c r="B76" s="284" t="s">
        <v>69</v>
      </c>
      <c r="C76" s="41">
        <v>16</v>
      </c>
      <c r="D76" s="42">
        <v>16</v>
      </c>
      <c r="E76" s="42">
        <v>16</v>
      </c>
      <c r="F76" s="42">
        <v>16</v>
      </c>
      <c r="G76" s="42">
        <v>15</v>
      </c>
      <c r="H76" s="43">
        <v>15</v>
      </c>
      <c r="I76" s="42">
        <v>15</v>
      </c>
      <c r="J76" s="261">
        <v>14</v>
      </c>
      <c r="K76" s="41">
        <v>16</v>
      </c>
      <c r="L76" s="42">
        <v>16</v>
      </c>
      <c r="M76" s="42">
        <v>15</v>
      </c>
      <c r="N76" s="42">
        <v>15</v>
      </c>
      <c r="O76" s="42">
        <v>13</v>
      </c>
      <c r="P76" s="43">
        <v>13</v>
      </c>
      <c r="Q76" s="42">
        <v>14</v>
      </c>
      <c r="R76" s="43">
        <v>14</v>
      </c>
      <c r="S76" s="285">
        <f t="shared" si="4"/>
        <v>100</v>
      </c>
      <c r="T76" s="286">
        <f t="shared" si="4"/>
        <v>100</v>
      </c>
      <c r="U76" s="286">
        <f t="shared" si="4"/>
        <v>93.75</v>
      </c>
      <c r="V76" s="286">
        <f t="shared" si="4"/>
        <v>93.75</v>
      </c>
      <c r="W76" s="286">
        <f t="shared" si="4"/>
        <v>86.666666666666671</v>
      </c>
      <c r="X76" s="286">
        <f t="shared" si="4"/>
        <v>86.666666666666671</v>
      </c>
      <c r="Y76" s="286">
        <f t="shared" si="4"/>
        <v>93.333333333333329</v>
      </c>
      <c r="Z76" s="287">
        <f t="shared" si="4"/>
        <v>100</v>
      </c>
    </row>
    <row r="77" spans="1:26">
      <c r="A77" s="331">
        <v>605</v>
      </c>
      <c r="B77" s="284" t="s">
        <v>70</v>
      </c>
      <c r="C77" s="41">
        <v>91</v>
      </c>
      <c r="D77" s="42">
        <v>91</v>
      </c>
      <c r="E77" s="42">
        <v>91</v>
      </c>
      <c r="F77" s="42">
        <v>91</v>
      </c>
      <c r="G77" s="42">
        <v>91</v>
      </c>
      <c r="H77" s="43">
        <v>90</v>
      </c>
      <c r="I77" s="42">
        <v>90</v>
      </c>
      <c r="J77" s="261">
        <v>90</v>
      </c>
      <c r="K77" s="41">
        <v>61</v>
      </c>
      <c r="L77" s="42">
        <v>59</v>
      </c>
      <c r="M77" s="42">
        <v>58</v>
      </c>
      <c r="N77" s="42">
        <v>58</v>
      </c>
      <c r="O77" s="42">
        <v>59</v>
      </c>
      <c r="P77" s="43">
        <v>61</v>
      </c>
      <c r="Q77" s="42">
        <v>61</v>
      </c>
      <c r="R77" s="43">
        <v>61</v>
      </c>
      <c r="S77" s="285">
        <f t="shared" si="4"/>
        <v>67.032967032967022</v>
      </c>
      <c r="T77" s="286">
        <f t="shared" si="4"/>
        <v>64.835164835164832</v>
      </c>
      <c r="U77" s="286">
        <f t="shared" si="4"/>
        <v>63.73626373626373</v>
      </c>
      <c r="V77" s="286">
        <f t="shared" si="4"/>
        <v>63.73626373626373</v>
      </c>
      <c r="W77" s="286">
        <f t="shared" si="4"/>
        <v>64.835164835164832</v>
      </c>
      <c r="X77" s="286">
        <f t="shared" si="4"/>
        <v>67.777777777777786</v>
      </c>
      <c r="Y77" s="286">
        <f t="shared" si="4"/>
        <v>67.777777777777786</v>
      </c>
      <c r="Z77" s="287">
        <f t="shared" si="4"/>
        <v>67.777777777777786</v>
      </c>
    </row>
    <row r="78" spans="1:26">
      <c r="A78" s="331">
        <v>606</v>
      </c>
      <c r="B78" s="284" t="s">
        <v>71</v>
      </c>
      <c r="C78" s="41">
        <v>38</v>
      </c>
      <c r="D78" s="42">
        <v>38</v>
      </c>
      <c r="E78" s="42">
        <v>38</v>
      </c>
      <c r="F78" s="42">
        <v>38</v>
      </c>
      <c r="G78" s="42">
        <v>38</v>
      </c>
      <c r="H78" s="43">
        <v>38</v>
      </c>
      <c r="I78" s="42">
        <v>38</v>
      </c>
      <c r="J78" s="261">
        <v>38</v>
      </c>
      <c r="K78" s="41">
        <v>34</v>
      </c>
      <c r="L78" s="42">
        <v>35</v>
      </c>
      <c r="M78" s="42">
        <v>34</v>
      </c>
      <c r="N78" s="42">
        <v>35</v>
      </c>
      <c r="O78" s="42">
        <v>34</v>
      </c>
      <c r="P78" s="43">
        <v>34</v>
      </c>
      <c r="Q78" s="42">
        <v>34</v>
      </c>
      <c r="R78" s="43">
        <v>35</v>
      </c>
      <c r="S78" s="285">
        <f t="shared" si="4"/>
        <v>89.473684210526315</v>
      </c>
      <c r="T78" s="286">
        <f t="shared" si="4"/>
        <v>92.10526315789474</v>
      </c>
      <c r="U78" s="286">
        <f t="shared" si="4"/>
        <v>89.473684210526315</v>
      </c>
      <c r="V78" s="286">
        <f t="shared" si="4"/>
        <v>92.10526315789474</v>
      </c>
      <c r="W78" s="286">
        <f t="shared" si="4"/>
        <v>89.473684210526315</v>
      </c>
      <c r="X78" s="286">
        <f t="shared" si="4"/>
        <v>89.473684210526315</v>
      </c>
      <c r="Y78" s="286">
        <f t="shared" si="4"/>
        <v>89.473684210526315</v>
      </c>
      <c r="Z78" s="287">
        <f t="shared" si="4"/>
        <v>92.10526315789474</v>
      </c>
    </row>
    <row r="79" spans="1:26">
      <c r="A79" s="331">
        <v>607</v>
      </c>
      <c r="B79" s="284" t="s">
        <v>72</v>
      </c>
      <c r="C79" s="41">
        <v>83</v>
      </c>
      <c r="D79" s="42">
        <v>83</v>
      </c>
      <c r="E79" s="42">
        <v>81</v>
      </c>
      <c r="F79" s="42">
        <v>79</v>
      </c>
      <c r="G79" s="42">
        <v>79</v>
      </c>
      <c r="H79" s="43">
        <v>79</v>
      </c>
      <c r="I79" s="42">
        <v>79</v>
      </c>
      <c r="J79" s="261">
        <v>77</v>
      </c>
      <c r="K79" s="41">
        <v>51</v>
      </c>
      <c r="L79" s="42">
        <v>51</v>
      </c>
      <c r="M79" s="42">
        <v>51</v>
      </c>
      <c r="N79" s="42">
        <v>53</v>
      </c>
      <c r="O79" s="42">
        <v>50</v>
      </c>
      <c r="P79" s="43">
        <v>51</v>
      </c>
      <c r="Q79" s="42">
        <v>51</v>
      </c>
      <c r="R79" s="43">
        <v>56</v>
      </c>
      <c r="S79" s="285">
        <f t="shared" si="4"/>
        <v>61.445783132530117</v>
      </c>
      <c r="T79" s="286">
        <f t="shared" si="4"/>
        <v>61.445783132530117</v>
      </c>
      <c r="U79" s="286">
        <f t="shared" si="4"/>
        <v>62.962962962962962</v>
      </c>
      <c r="V79" s="286">
        <f t="shared" si="4"/>
        <v>67.088607594936718</v>
      </c>
      <c r="W79" s="286">
        <f t="shared" si="4"/>
        <v>63.291139240506332</v>
      </c>
      <c r="X79" s="286">
        <f t="shared" si="4"/>
        <v>64.556962025316452</v>
      </c>
      <c r="Y79" s="286">
        <f t="shared" si="4"/>
        <v>64.556962025316452</v>
      </c>
      <c r="Z79" s="287">
        <f t="shared" si="4"/>
        <v>72.727272727272734</v>
      </c>
    </row>
    <row r="80" spans="1:26">
      <c r="A80" s="331">
        <v>608</v>
      </c>
      <c r="B80" s="284" t="s">
        <v>73</v>
      </c>
      <c r="C80" s="41">
        <v>107</v>
      </c>
      <c r="D80" s="42">
        <v>107</v>
      </c>
      <c r="E80" s="42">
        <v>107</v>
      </c>
      <c r="F80" s="42">
        <v>107</v>
      </c>
      <c r="G80" s="42">
        <v>107</v>
      </c>
      <c r="H80" s="43">
        <v>106</v>
      </c>
      <c r="I80" s="42">
        <v>106</v>
      </c>
      <c r="J80" s="261">
        <v>105</v>
      </c>
      <c r="K80" s="41">
        <v>93</v>
      </c>
      <c r="L80" s="42">
        <v>91</v>
      </c>
      <c r="M80" s="42">
        <v>91</v>
      </c>
      <c r="N80" s="42">
        <v>90</v>
      </c>
      <c r="O80" s="42">
        <v>91</v>
      </c>
      <c r="P80" s="43">
        <v>90</v>
      </c>
      <c r="Q80" s="42">
        <v>90</v>
      </c>
      <c r="R80" s="43">
        <v>91</v>
      </c>
      <c r="S80" s="285">
        <f t="shared" si="4"/>
        <v>86.915887850467286</v>
      </c>
      <c r="T80" s="286">
        <f t="shared" si="4"/>
        <v>85.046728971962608</v>
      </c>
      <c r="U80" s="286">
        <f t="shared" si="4"/>
        <v>85.046728971962608</v>
      </c>
      <c r="V80" s="286">
        <f t="shared" si="4"/>
        <v>84.112149532710276</v>
      </c>
      <c r="W80" s="286">
        <f t="shared" si="4"/>
        <v>85.046728971962608</v>
      </c>
      <c r="X80" s="286">
        <f t="shared" si="4"/>
        <v>84.905660377358487</v>
      </c>
      <c r="Y80" s="286">
        <f t="shared" si="4"/>
        <v>84.905660377358487</v>
      </c>
      <c r="Z80" s="287">
        <f t="shared" si="4"/>
        <v>86.666666666666671</v>
      </c>
    </row>
    <row r="81" spans="1:26">
      <c r="A81" s="331">
        <v>609</v>
      </c>
      <c r="B81" s="284" t="s">
        <v>74</v>
      </c>
      <c r="C81" s="41">
        <v>43</v>
      </c>
      <c r="D81" s="42">
        <v>43</v>
      </c>
      <c r="E81" s="42">
        <v>43</v>
      </c>
      <c r="F81" s="42">
        <v>42</v>
      </c>
      <c r="G81" s="42">
        <v>42</v>
      </c>
      <c r="H81" s="43">
        <v>42</v>
      </c>
      <c r="I81" s="42">
        <v>42</v>
      </c>
      <c r="J81" s="261">
        <v>42</v>
      </c>
      <c r="K81" s="41">
        <v>33</v>
      </c>
      <c r="L81" s="42">
        <v>34</v>
      </c>
      <c r="M81" s="42">
        <v>34</v>
      </c>
      <c r="N81" s="42">
        <v>35</v>
      </c>
      <c r="O81" s="42">
        <v>35</v>
      </c>
      <c r="P81" s="43">
        <v>36</v>
      </c>
      <c r="Q81" s="42">
        <v>36</v>
      </c>
      <c r="R81" s="43">
        <v>36</v>
      </c>
      <c r="S81" s="285">
        <f t="shared" si="4"/>
        <v>76.744186046511629</v>
      </c>
      <c r="T81" s="286">
        <f t="shared" si="4"/>
        <v>79.069767441860463</v>
      </c>
      <c r="U81" s="286">
        <f t="shared" si="4"/>
        <v>79.069767441860463</v>
      </c>
      <c r="V81" s="286">
        <f t="shared" si="4"/>
        <v>83.333333333333343</v>
      </c>
      <c r="W81" s="286">
        <f t="shared" si="4"/>
        <v>83.333333333333343</v>
      </c>
      <c r="X81" s="286">
        <f t="shared" si="4"/>
        <v>85.714285714285708</v>
      </c>
      <c r="Y81" s="286">
        <f t="shared" si="4"/>
        <v>85.714285714285708</v>
      </c>
      <c r="Z81" s="287">
        <f t="shared" si="4"/>
        <v>85.714285714285708</v>
      </c>
    </row>
    <row r="82" spans="1:26">
      <c r="A82" s="331">
        <v>610</v>
      </c>
      <c r="B82" s="284" t="s">
        <v>75</v>
      </c>
      <c r="C82" s="41">
        <v>76</v>
      </c>
      <c r="D82" s="42">
        <v>76</v>
      </c>
      <c r="E82" s="42">
        <v>76</v>
      </c>
      <c r="F82" s="42">
        <v>76</v>
      </c>
      <c r="G82" s="42">
        <v>75</v>
      </c>
      <c r="H82" s="43">
        <v>75</v>
      </c>
      <c r="I82" s="42">
        <v>74</v>
      </c>
      <c r="J82" s="261">
        <v>73</v>
      </c>
      <c r="K82" s="41">
        <v>60</v>
      </c>
      <c r="L82" s="42">
        <v>60</v>
      </c>
      <c r="M82" s="42">
        <v>60</v>
      </c>
      <c r="N82" s="42">
        <v>60</v>
      </c>
      <c r="O82" s="42">
        <v>60</v>
      </c>
      <c r="P82" s="43">
        <v>60</v>
      </c>
      <c r="Q82" s="42">
        <v>60</v>
      </c>
      <c r="R82" s="43">
        <v>61</v>
      </c>
      <c r="S82" s="285">
        <f t="shared" si="4"/>
        <v>78.94736842105263</v>
      </c>
      <c r="T82" s="286">
        <f t="shared" si="4"/>
        <v>78.94736842105263</v>
      </c>
      <c r="U82" s="286">
        <f t="shared" si="4"/>
        <v>78.94736842105263</v>
      </c>
      <c r="V82" s="286">
        <f t="shared" si="4"/>
        <v>78.94736842105263</v>
      </c>
      <c r="W82" s="286">
        <f t="shared" si="4"/>
        <v>80</v>
      </c>
      <c r="X82" s="286">
        <f t="shared" si="4"/>
        <v>80</v>
      </c>
      <c r="Y82" s="286">
        <f t="shared" si="4"/>
        <v>81.081081081081081</v>
      </c>
      <c r="Z82" s="287">
        <f t="shared" si="4"/>
        <v>83.561643835616437</v>
      </c>
    </row>
    <row r="83" spans="1:26">
      <c r="A83" s="331">
        <v>611</v>
      </c>
      <c r="B83" s="284" t="s">
        <v>76</v>
      </c>
      <c r="C83" s="41">
        <v>14</v>
      </c>
      <c r="D83" s="42">
        <v>14</v>
      </c>
      <c r="E83" s="42">
        <v>14</v>
      </c>
      <c r="F83" s="42">
        <v>14</v>
      </c>
      <c r="G83" s="42">
        <v>14</v>
      </c>
      <c r="H83" s="43">
        <v>14</v>
      </c>
      <c r="I83" s="42">
        <v>14</v>
      </c>
      <c r="J83" s="261">
        <v>14</v>
      </c>
      <c r="K83" s="41">
        <v>14</v>
      </c>
      <c r="L83" s="42">
        <v>14</v>
      </c>
      <c r="M83" s="42">
        <v>14</v>
      </c>
      <c r="N83" s="42">
        <v>14</v>
      </c>
      <c r="O83" s="42">
        <v>14</v>
      </c>
      <c r="P83" s="43">
        <v>14</v>
      </c>
      <c r="Q83" s="42">
        <v>14</v>
      </c>
      <c r="R83" s="43">
        <v>14</v>
      </c>
      <c r="S83" s="285">
        <f t="shared" si="4"/>
        <v>100</v>
      </c>
      <c r="T83" s="286">
        <f t="shared" si="4"/>
        <v>100</v>
      </c>
      <c r="U83" s="286">
        <f t="shared" si="4"/>
        <v>100</v>
      </c>
      <c r="V83" s="286">
        <f t="shared" si="4"/>
        <v>100</v>
      </c>
      <c r="W83" s="286">
        <f t="shared" si="4"/>
        <v>100</v>
      </c>
      <c r="X83" s="286">
        <f t="shared" si="4"/>
        <v>100</v>
      </c>
      <c r="Y83" s="286">
        <f t="shared" si="4"/>
        <v>100</v>
      </c>
      <c r="Z83" s="287">
        <f t="shared" si="4"/>
        <v>100</v>
      </c>
    </row>
    <row r="84" spans="1:26">
      <c r="A84" s="331">
        <v>612</v>
      </c>
      <c r="B84" s="284" t="s">
        <v>103</v>
      </c>
      <c r="C84" s="41">
        <v>6</v>
      </c>
      <c r="D84" s="42">
        <v>6</v>
      </c>
      <c r="E84" s="42">
        <v>6</v>
      </c>
      <c r="F84" s="42">
        <v>6</v>
      </c>
      <c r="G84" s="42">
        <v>6</v>
      </c>
      <c r="H84" s="43">
        <v>6</v>
      </c>
      <c r="I84" s="42">
        <v>6</v>
      </c>
      <c r="J84" s="261">
        <v>6</v>
      </c>
      <c r="K84" s="41">
        <v>6</v>
      </c>
      <c r="L84" s="42">
        <v>6</v>
      </c>
      <c r="M84" s="42">
        <v>6</v>
      </c>
      <c r="N84" s="42">
        <v>6</v>
      </c>
      <c r="O84" s="42">
        <v>6</v>
      </c>
      <c r="P84" s="43">
        <v>6</v>
      </c>
      <c r="Q84" s="42">
        <v>6</v>
      </c>
      <c r="R84" s="43">
        <v>6</v>
      </c>
      <c r="S84" s="285">
        <f t="shared" si="4"/>
        <v>100</v>
      </c>
      <c r="T84" s="286">
        <f t="shared" si="4"/>
        <v>100</v>
      </c>
      <c r="U84" s="286">
        <f t="shared" si="4"/>
        <v>100</v>
      </c>
      <c r="V84" s="286">
        <f t="shared" si="4"/>
        <v>100</v>
      </c>
      <c r="W84" s="286">
        <f t="shared" si="4"/>
        <v>100</v>
      </c>
      <c r="X84" s="286">
        <f t="shared" si="4"/>
        <v>100</v>
      </c>
      <c r="Y84" s="286">
        <f t="shared" si="4"/>
        <v>100</v>
      </c>
      <c r="Z84" s="287">
        <f t="shared" si="4"/>
        <v>100</v>
      </c>
    </row>
    <row r="85" spans="1:26">
      <c r="A85" s="331">
        <v>613</v>
      </c>
      <c r="B85" s="284" t="s">
        <v>115</v>
      </c>
      <c r="C85" s="41">
        <v>20</v>
      </c>
      <c r="D85" s="42">
        <v>20</v>
      </c>
      <c r="E85" s="42">
        <v>20</v>
      </c>
      <c r="F85" s="42">
        <v>20</v>
      </c>
      <c r="G85" s="42">
        <v>20</v>
      </c>
      <c r="H85" s="43">
        <v>20</v>
      </c>
      <c r="I85" s="42">
        <v>19</v>
      </c>
      <c r="J85" s="261">
        <v>19</v>
      </c>
      <c r="K85" s="41">
        <v>14</v>
      </c>
      <c r="L85" s="42">
        <v>14</v>
      </c>
      <c r="M85" s="42">
        <v>14</v>
      </c>
      <c r="N85" s="42">
        <v>14</v>
      </c>
      <c r="O85" s="42">
        <v>14</v>
      </c>
      <c r="P85" s="43">
        <v>14</v>
      </c>
      <c r="Q85" s="42">
        <v>14</v>
      </c>
      <c r="R85" s="43">
        <v>14</v>
      </c>
      <c r="S85" s="285">
        <f t="shared" si="4"/>
        <v>70</v>
      </c>
      <c r="T85" s="286">
        <f t="shared" si="4"/>
        <v>70</v>
      </c>
      <c r="U85" s="286">
        <f t="shared" si="4"/>
        <v>70</v>
      </c>
      <c r="V85" s="286">
        <f t="shared" si="4"/>
        <v>70</v>
      </c>
      <c r="W85" s="286">
        <f t="shared" si="4"/>
        <v>70</v>
      </c>
      <c r="X85" s="286">
        <f t="shared" si="4"/>
        <v>70</v>
      </c>
      <c r="Y85" s="286">
        <f t="shared" si="4"/>
        <v>73.68421052631578</v>
      </c>
      <c r="Z85" s="287">
        <f t="shared" si="4"/>
        <v>73.68421052631578</v>
      </c>
    </row>
    <row r="86" spans="1:26">
      <c r="A86" s="331">
        <v>701</v>
      </c>
      <c r="B86" s="284" t="s">
        <v>77</v>
      </c>
      <c r="C86" s="41">
        <v>116</v>
      </c>
      <c r="D86" s="42">
        <v>115</v>
      </c>
      <c r="E86" s="42">
        <v>115</v>
      </c>
      <c r="F86" s="42">
        <v>115</v>
      </c>
      <c r="G86" s="42">
        <v>115</v>
      </c>
      <c r="H86" s="43">
        <v>117</v>
      </c>
      <c r="I86" s="42">
        <v>116</v>
      </c>
      <c r="J86" s="261">
        <v>115</v>
      </c>
      <c r="K86" s="41">
        <v>68</v>
      </c>
      <c r="L86" s="42">
        <v>67</v>
      </c>
      <c r="M86" s="42">
        <v>68</v>
      </c>
      <c r="N86" s="42">
        <v>67</v>
      </c>
      <c r="O86" s="42">
        <v>68</v>
      </c>
      <c r="P86" s="43">
        <v>63</v>
      </c>
      <c r="Q86" s="42">
        <v>63</v>
      </c>
      <c r="R86" s="43">
        <v>66</v>
      </c>
      <c r="S86" s="285">
        <f t="shared" si="4"/>
        <v>58.620689655172406</v>
      </c>
      <c r="T86" s="286">
        <f t="shared" si="4"/>
        <v>58.260869565217391</v>
      </c>
      <c r="U86" s="286">
        <f t="shared" si="4"/>
        <v>59.130434782608695</v>
      </c>
      <c r="V86" s="286">
        <f t="shared" si="4"/>
        <v>58.260869565217391</v>
      </c>
      <c r="W86" s="286">
        <f t="shared" si="4"/>
        <v>59.130434782608695</v>
      </c>
      <c r="X86" s="286">
        <f t="shared" si="4"/>
        <v>53.846153846153847</v>
      </c>
      <c r="Y86" s="286">
        <f t="shared" si="4"/>
        <v>54.310344827586206</v>
      </c>
      <c r="Z86" s="287">
        <f t="shared" si="4"/>
        <v>57.391304347826086</v>
      </c>
    </row>
    <row r="87" spans="1:26">
      <c r="A87" s="331">
        <v>702</v>
      </c>
      <c r="B87" s="284" t="s">
        <v>78</v>
      </c>
      <c r="C87" s="41">
        <v>133</v>
      </c>
      <c r="D87" s="42">
        <v>133</v>
      </c>
      <c r="E87" s="42">
        <v>133</v>
      </c>
      <c r="F87" s="42">
        <v>133</v>
      </c>
      <c r="G87" s="42">
        <v>133</v>
      </c>
      <c r="H87" s="43">
        <v>132</v>
      </c>
      <c r="I87" s="42">
        <v>131</v>
      </c>
      <c r="J87" s="261">
        <v>130</v>
      </c>
      <c r="K87" s="41">
        <v>84</v>
      </c>
      <c r="L87" s="42">
        <v>88</v>
      </c>
      <c r="M87" s="42">
        <v>89</v>
      </c>
      <c r="N87" s="42">
        <v>89</v>
      </c>
      <c r="O87" s="42">
        <v>88</v>
      </c>
      <c r="P87" s="43">
        <v>87</v>
      </c>
      <c r="Q87" s="42">
        <v>88</v>
      </c>
      <c r="R87" s="43">
        <v>88</v>
      </c>
      <c r="S87" s="285">
        <f t="shared" si="4"/>
        <v>63.157894736842103</v>
      </c>
      <c r="T87" s="286">
        <f t="shared" si="4"/>
        <v>66.165413533834581</v>
      </c>
      <c r="U87" s="286">
        <f t="shared" si="4"/>
        <v>66.917293233082702</v>
      </c>
      <c r="V87" s="286">
        <f t="shared" si="4"/>
        <v>66.917293233082702</v>
      </c>
      <c r="W87" s="286">
        <f t="shared" si="4"/>
        <v>66.165413533834581</v>
      </c>
      <c r="X87" s="286">
        <f t="shared" si="4"/>
        <v>65.909090909090907</v>
      </c>
      <c r="Y87" s="286">
        <f t="shared" si="4"/>
        <v>67.175572519083971</v>
      </c>
      <c r="Z87" s="287">
        <f t="shared" si="4"/>
        <v>67.692307692307693</v>
      </c>
    </row>
    <row r="88" spans="1:26">
      <c r="A88" s="331">
        <v>703</v>
      </c>
      <c r="B88" s="284" t="s">
        <v>79</v>
      </c>
      <c r="C88" s="41">
        <v>82</v>
      </c>
      <c r="D88" s="42">
        <v>82</v>
      </c>
      <c r="E88" s="42">
        <v>82</v>
      </c>
      <c r="F88" s="42">
        <v>82</v>
      </c>
      <c r="G88" s="42">
        <v>82</v>
      </c>
      <c r="H88" s="43">
        <v>82</v>
      </c>
      <c r="I88" s="42">
        <v>82</v>
      </c>
      <c r="J88" s="261">
        <v>82</v>
      </c>
      <c r="K88" s="41">
        <v>63</v>
      </c>
      <c r="L88" s="42">
        <v>64</v>
      </c>
      <c r="M88" s="42">
        <v>65</v>
      </c>
      <c r="N88" s="42">
        <v>65</v>
      </c>
      <c r="O88" s="42">
        <v>66</v>
      </c>
      <c r="P88" s="43">
        <v>66</v>
      </c>
      <c r="Q88" s="42">
        <v>66</v>
      </c>
      <c r="R88" s="43">
        <v>66</v>
      </c>
      <c r="S88" s="285">
        <f t="shared" si="4"/>
        <v>76.829268292682926</v>
      </c>
      <c r="T88" s="286">
        <f t="shared" si="4"/>
        <v>78.048780487804876</v>
      </c>
      <c r="U88" s="286">
        <f t="shared" si="4"/>
        <v>79.268292682926827</v>
      </c>
      <c r="V88" s="286">
        <f t="shared" si="4"/>
        <v>79.268292682926827</v>
      </c>
      <c r="W88" s="286">
        <f t="shared" si="4"/>
        <v>80.487804878048792</v>
      </c>
      <c r="X88" s="286">
        <f t="shared" si="4"/>
        <v>80.487804878048792</v>
      </c>
      <c r="Y88" s="286">
        <f t="shared" si="4"/>
        <v>80.487804878048792</v>
      </c>
      <c r="Z88" s="287">
        <f t="shared" si="4"/>
        <v>80.487804878048792</v>
      </c>
    </row>
    <row r="89" spans="1:26">
      <c r="A89" s="331">
        <v>704</v>
      </c>
      <c r="B89" s="284" t="s">
        <v>80</v>
      </c>
      <c r="C89" s="41">
        <v>78</v>
      </c>
      <c r="D89" s="42">
        <v>78</v>
      </c>
      <c r="E89" s="42">
        <v>78</v>
      </c>
      <c r="F89" s="42">
        <v>78</v>
      </c>
      <c r="G89" s="42">
        <v>78</v>
      </c>
      <c r="H89" s="43">
        <v>78</v>
      </c>
      <c r="I89" s="42">
        <v>78</v>
      </c>
      <c r="J89" s="261">
        <v>79</v>
      </c>
      <c r="K89" s="41">
        <v>48</v>
      </c>
      <c r="L89" s="42">
        <v>43</v>
      </c>
      <c r="M89" s="42">
        <v>46</v>
      </c>
      <c r="N89" s="42">
        <v>51</v>
      </c>
      <c r="O89" s="42">
        <v>55</v>
      </c>
      <c r="P89" s="43">
        <v>55</v>
      </c>
      <c r="Q89" s="42">
        <v>55</v>
      </c>
      <c r="R89" s="43">
        <v>60</v>
      </c>
      <c r="S89" s="285">
        <f t="shared" si="4"/>
        <v>61.53846153846154</v>
      </c>
      <c r="T89" s="286">
        <f t="shared" si="4"/>
        <v>55.128205128205131</v>
      </c>
      <c r="U89" s="286">
        <f t="shared" si="4"/>
        <v>58.974358974358978</v>
      </c>
      <c r="V89" s="286">
        <f t="shared" si="4"/>
        <v>65.384615384615387</v>
      </c>
      <c r="W89" s="286">
        <f t="shared" si="4"/>
        <v>70.512820512820511</v>
      </c>
      <c r="X89" s="286">
        <f t="shared" si="4"/>
        <v>70.512820512820511</v>
      </c>
      <c r="Y89" s="286">
        <f t="shared" si="4"/>
        <v>70.512820512820511</v>
      </c>
      <c r="Z89" s="287">
        <f t="shared" si="4"/>
        <v>75.949367088607602</v>
      </c>
    </row>
    <row r="90" spans="1:26">
      <c r="A90" s="331">
        <v>705</v>
      </c>
      <c r="B90" s="284" t="s">
        <v>81</v>
      </c>
      <c r="C90" s="41">
        <v>46</v>
      </c>
      <c r="D90" s="42">
        <v>46</v>
      </c>
      <c r="E90" s="42">
        <v>46</v>
      </c>
      <c r="F90" s="42">
        <v>46</v>
      </c>
      <c r="G90" s="42">
        <v>46</v>
      </c>
      <c r="H90" s="43">
        <v>47</v>
      </c>
      <c r="I90" s="42">
        <v>46</v>
      </c>
      <c r="J90" s="261">
        <v>46</v>
      </c>
      <c r="K90" s="41">
        <v>32</v>
      </c>
      <c r="L90" s="42">
        <v>32</v>
      </c>
      <c r="M90" s="42">
        <v>32</v>
      </c>
      <c r="N90" s="42">
        <v>32</v>
      </c>
      <c r="O90" s="42">
        <v>32</v>
      </c>
      <c r="P90" s="43">
        <v>32</v>
      </c>
      <c r="Q90" s="42">
        <v>32</v>
      </c>
      <c r="R90" s="43">
        <v>32</v>
      </c>
      <c r="S90" s="285">
        <f t="shared" si="4"/>
        <v>69.565217391304344</v>
      </c>
      <c r="T90" s="286">
        <f t="shared" si="4"/>
        <v>69.565217391304344</v>
      </c>
      <c r="U90" s="286">
        <f t="shared" si="4"/>
        <v>69.565217391304344</v>
      </c>
      <c r="V90" s="286">
        <f t="shared" si="4"/>
        <v>69.565217391304344</v>
      </c>
      <c r="W90" s="286">
        <f t="shared" si="4"/>
        <v>69.565217391304344</v>
      </c>
      <c r="X90" s="286">
        <f t="shared" si="4"/>
        <v>68.085106382978722</v>
      </c>
      <c r="Y90" s="286">
        <f t="shared" si="4"/>
        <v>69.565217391304344</v>
      </c>
      <c r="Z90" s="287">
        <f t="shared" si="4"/>
        <v>69.565217391304344</v>
      </c>
    </row>
    <row r="91" spans="1:26" ht="13.8" thickBot="1">
      <c r="A91" s="331">
        <v>706</v>
      </c>
      <c r="B91" s="288" t="s">
        <v>82</v>
      </c>
      <c r="C91" s="289">
        <v>49</v>
      </c>
      <c r="D91" s="259">
        <v>49</v>
      </c>
      <c r="E91" s="259">
        <v>49</v>
      </c>
      <c r="F91" s="259">
        <v>49</v>
      </c>
      <c r="G91" s="259">
        <v>49</v>
      </c>
      <c r="H91" s="260">
        <v>49</v>
      </c>
      <c r="I91" s="259">
        <v>48</v>
      </c>
      <c r="J91" s="258">
        <v>49</v>
      </c>
      <c r="K91" s="289">
        <v>41</v>
      </c>
      <c r="L91" s="259">
        <v>41</v>
      </c>
      <c r="M91" s="259">
        <v>40</v>
      </c>
      <c r="N91" s="259">
        <v>40</v>
      </c>
      <c r="O91" s="259">
        <v>40</v>
      </c>
      <c r="P91" s="260">
        <v>40</v>
      </c>
      <c r="Q91" s="259">
        <v>40</v>
      </c>
      <c r="R91" s="260">
        <v>40</v>
      </c>
      <c r="S91" s="290">
        <f t="shared" si="4"/>
        <v>83.673469387755105</v>
      </c>
      <c r="T91" s="291">
        <f t="shared" si="4"/>
        <v>83.673469387755105</v>
      </c>
      <c r="U91" s="291">
        <f t="shared" si="4"/>
        <v>81.632653061224488</v>
      </c>
      <c r="V91" s="291">
        <f t="shared" si="4"/>
        <v>81.632653061224488</v>
      </c>
      <c r="W91" s="291">
        <f t="shared" si="4"/>
        <v>81.632653061224488</v>
      </c>
      <c r="X91" s="291">
        <f t="shared" si="4"/>
        <v>81.632653061224488</v>
      </c>
      <c r="Y91" s="291">
        <f t="shared" si="4"/>
        <v>83.333333333333343</v>
      </c>
      <c r="Z91" s="292">
        <f t="shared" si="4"/>
        <v>81.632653061224488</v>
      </c>
    </row>
    <row r="92" spans="1:26">
      <c r="A92" s="145"/>
      <c r="B92" s="163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</row>
    <row r="93" spans="1:26">
      <c r="A93" s="145"/>
      <c r="B93" s="490" t="s">
        <v>1067</v>
      </c>
      <c r="C93" s="490"/>
      <c r="D93" s="490"/>
      <c r="E93" s="490"/>
      <c r="F93" s="490"/>
      <c r="G93" s="490"/>
      <c r="H93" s="490"/>
      <c r="I93" s="490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</row>
    <row r="94" spans="1:26">
      <c r="A94" s="145"/>
      <c r="B94" s="163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</row>
    <row r="95" spans="1:26">
      <c r="B95" s="163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</row>
  </sheetData>
  <mergeCells count="7">
    <mergeCell ref="S6:Z6"/>
    <mergeCell ref="B93:I93"/>
    <mergeCell ref="A2:B2"/>
    <mergeCell ref="B6:B7"/>
    <mergeCell ref="C6:J6"/>
    <mergeCell ref="K6:R6"/>
    <mergeCell ref="A6:A7"/>
  </mergeCells>
  <phoneticPr fontId="10" type="noConversion"/>
  <hyperlinks>
    <hyperlink ref="A1" location="'ODS 4'!A1" display="ODS 4" xr:uid="{00000000-0004-0000-2800-000000000000}"/>
  </hyperlinks>
  <pageMargins left="0.7" right="0.7" top="0.75" bottom="0.75" header="0.3" footer="0.3"/>
  <pageSetup scale="35" orientation="portrait" horizontalDpi="0" verticalDpi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C00000"/>
  </sheetPr>
  <dimension ref="A1:Z94"/>
  <sheetViews>
    <sheetView zoomScale="80" zoomScaleNormal="80" workbookViewId="0">
      <selection activeCell="A6" sqref="A6:A7"/>
    </sheetView>
  </sheetViews>
  <sheetFormatPr baseColWidth="10" defaultColWidth="10.77734375" defaultRowHeight="13.2"/>
  <cols>
    <col min="1" max="1" width="10.77734375" style="48"/>
    <col min="2" max="2" width="21.77734375" style="34" customWidth="1"/>
    <col min="3" max="16384" width="10.77734375" style="48"/>
  </cols>
  <sheetData>
    <row r="1" spans="1:26" ht="13.8" thickBot="1">
      <c r="A1" s="151" t="s">
        <v>269</v>
      </c>
      <c r="B1" s="163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6">
      <c r="A2" s="435" t="s">
        <v>227</v>
      </c>
      <c r="B2" s="436"/>
      <c r="C2" s="146"/>
      <c r="D2" s="146"/>
      <c r="E2" s="146"/>
      <c r="F2" s="146"/>
      <c r="G2" s="146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6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6">
      <c r="A4" s="146"/>
      <c r="B4" s="414" t="s">
        <v>1073</v>
      </c>
      <c r="C4" s="414"/>
      <c r="D4" s="414"/>
      <c r="E4" s="414"/>
      <c r="F4" s="414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 ht="13.8" thickBot="1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 ht="14.25" customHeight="1">
      <c r="A6" s="534" t="s">
        <v>1161</v>
      </c>
      <c r="B6" s="526" t="s">
        <v>0</v>
      </c>
      <c r="C6" s="528" t="s">
        <v>134</v>
      </c>
      <c r="D6" s="529"/>
      <c r="E6" s="529"/>
      <c r="F6" s="529"/>
      <c r="G6" s="529"/>
      <c r="H6" s="529"/>
      <c r="I6" s="529"/>
      <c r="J6" s="530"/>
      <c r="K6" s="531" t="s">
        <v>135</v>
      </c>
      <c r="L6" s="532"/>
      <c r="M6" s="532"/>
      <c r="N6" s="532"/>
      <c r="O6" s="532"/>
      <c r="P6" s="532"/>
      <c r="Q6" s="532"/>
      <c r="R6" s="533"/>
      <c r="S6" s="521" t="s">
        <v>1074</v>
      </c>
      <c r="T6" s="522"/>
      <c r="U6" s="522"/>
      <c r="V6" s="522"/>
      <c r="W6" s="522"/>
      <c r="X6" s="522"/>
      <c r="Y6" s="522"/>
      <c r="Z6" s="523"/>
    </row>
    <row r="7" spans="1:26" ht="13.8" thickBot="1">
      <c r="A7" s="535"/>
      <c r="B7" s="527"/>
      <c r="C7" s="268" t="s">
        <v>105</v>
      </c>
      <c r="D7" s="269" t="s">
        <v>106</v>
      </c>
      <c r="E7" s="269" t="s">
        <v>107</v>
      </c>
      <c r="F7" s="269" t="s">
        <v>108</v>
      </c>
      <c r="G7" s="269" t="s">
        <v>109</v>
      </c>
      <c r="H7" s="270">
        <v>2022</v>
      </c>
      <c r="I7" s="269">
        <v>2023</v>
      </c>
      <c r="J7" s="271">
        <v>2024</v>
      </c>
      <c r="K7" s="272" t="s">
        <v>105</v>
      </c>
      <c r="L7" s="273" t="s">
        <v>106</v>
      </c>
      <c r="M7" s="273" t="s">
        <v>107</v>
      </c>
      <c r="N7" s="273" t="s">
        <v>108</v>
      </c>
      <c r="O7" s="273">
        <v>2021</v>
      </c>
      <c r="P7" s="274">
        <v>2022</v>
      </c>
      <c r="Q7" s="273">
        <v>2023</v>
      </c>
      <c r="R7" s="275">
        <v>2024</v>
      </c>
      <c r="S7" s="276" t="s">
        <v>105</v>
      </c>
      <c r="T7" s="277" t="s">
        <v>106</v>
      </c>
      <c r="U7" s="277" t="s">
        <v>107</v>
      </c>
      <c r="V7" s="277" t="s">
        <v>108</v>
      </c>
      <c r="W7" s="277" t="s">
        <v>109</v>
      </c>
      <c r="X7" s="277" t="s">
        <v>110</v>
      </c>
      <c r="Y7" s="277" t="s">
        <v>1027</v>
      </c>
      <c r="Z7" s="278" t="s">
        <v>1028</v>
      </c>
    </row>
    <row r="8" spans="1:26">
      <c r="A8" s="331">
        <v>101</v>
      </c>
      <c r="B8" s="279" t="s">
        <v>1</v>
      </c>
      <c r="C8" s="37">
        <v>678</v>
      </c>
      <c r="D8" s="38">
        <v>716</v>
      </c>
      <c r="E8" s="38">
        <v>694</v>
      </c>
      <c r="F8" s="38">
        <v>700</v>
      </c>
      <c r="G8" s="38">
        <v>740</v>
      </c>
      <c r="H8" s="39">
        <v>708</v>
      </c>
      <c r="I8" s="38">
        <v>673</v>
      </c>
      <c r="J8" s="262">
        <v>701</v>
      </c>
      <c r="K8" s="280">
        <v>566</v>
      </c>
      <c r="L8" s="257">
        <v>591</v>
      </c>
      <c r="M8" s="257">
        <v>587</v>
      </c>
      <c r="N8" s="257">
        <v>615</v>
      </c>
      <c r="O8" s="257">
        <v>631</v>
      </c>
      <c r="P8" s="267">
        <v>651</v>
      </c>
      <c r="Q8" s="257">
        <v>604</v>
      </c>
      <c r="R8" s="267">
        <v>644</v>
      </c>
      <c r="S8" s="281">
        <f t="shared" ref="S8:Z39" si="0">(K8/C8)*100</f>
        <v>83.48082595870207</v>
      </c>
      <c r="T8" s="282">
        <f t="shared" si="0"/>
        <v>82.541899441340789</v>
      </c>
      <c r="U8" s="282">
        <f t="shared" si="0"/>
        <v>84.582132564841501</v>
      </c>
      <c r="V8" s="282">
        <f t="shared" si="0"/>
        <v>87.857142857142861</v>
      </c>
      <c r="W8" s="282">
        <f t="shared" si="0"/>
        <v>85.27027027027026</v>
      </c>
      <c r="X8" s="282">
        <f t="shared" si="0"/>
        <v>91.949152542372886</v>
      </c>
      <c r="Y8" s="282">
        <f t="shared" si="0"/>
        <v>89.747399702823188</v>
      </c>
      <c r="Z8" s="283">
        <f t="shared" si="0"/>
        <v>91.868758915834519</v>
      </c>
    </row>
    <row r="9" spans="1:26">
      <c r="A9" s="331">
        <v>102</v>
      </c>
      <c r="B9" s="284" t="s">
        <v>2</v>
      </c>
      <c r="C9" s="41">
        <v>126</v>
      </c>
      <c r="D9" s="42">
        <v>123</v>
      </c>
      <c r="E9" s="42">
        <v>121</v>
      </c>
      <c r="F9" s="42">
        <v>118</v>
      </c>
      <c r="G9" s="42">
        <v>127</v>
      </c>
      <c r="H9" s="43">
        <v>131</v>
      </c>
      <c r="I9" s="42">
        <v>135</v>
      </c>
      <c r="J9" s="261">
        <v>133</v>
      </c>
      <c r="K9" s="41">
        <v>115</v>
      </c>
      <c r="L9" s="42">
        <v>113</v>
      </c>
      <c r="M9" s="42">
        <v>100</v>
      </c>
      <c r="N9" s="42">
        <v>90</v>
      </c>
      <c r="O9" s="42">
        <v>112</v>
      </c>
      <c r="P9" s="43">
        <v>121</v>
      </c>
      <c r="Q9" s="42">
        <v>126</v>
      </c>
      <c r="R9" s="43">
        <v>127</v>
      </c>
      <c r="S9" s="285">
        <f t="shared" si="0"/>
        <v>91.269841269841265</v>
      </c>
      <c r="T9" s="286">
        <f t="shared" si="0"/>
        <v>91.869918699186996</v>
      </c>
      <c r="U9" s="286">
        <f t="shared" si="0"/>
        <v>82.644628099173559</v>
      </c>
      <c r="V9" s="286">
        <f t="shared" si="0"/>
        <v>76.271186440677965</v>
      </c>
      <c r="W9" s="286">
        <f t="shared" si="0"/>
        <v>88.188976377952756</v>
      </c>
      <c r="X9" s="286">
        <f t="shared" si="0"/>
        <v>92.36641221374046</v>
      </c>
      <c r="Y9" s="286">
        <f t="shared" si="0"/>
        <v>93.333333333333329</v>
      </c>
      <c r="Z9" s="287">
        <f t="shared" si="0"/>
        <v>95.488721804511272</v>
      </c>
    </row>
    <row r="10" spans="1:26">
      <c r="A10" s="331">
        <v>103</v>
      </c>
      <c r="B10" s="284" t="s">
        <v>3</v>
      </c>
      <c r="C10" s="41">
        <v>424</v>
      </c>
      <c r="D10" s="42">
        <v>430</v>
      </c>
      <c r="E10" s="42">
        <v>432</v>
      </c>
      <c r="F10" s="42">
        <v>470</v>
      </c>
      <c r="G10" s="42">
        <v>475</v>
      </c>
      <c r="H10" s="43">
        <v>465</v>
      </c>
      <c r="I10" s="42">
        <v>455</v>
      </c>
      <c r="J10" s="261">
        <v>436</v>
      </c>
      <c r="K10" s="41">
        <v>406</v>
      </c>
      <c r="L10" s="42">
        <v>401</v>
      </c>
      <c r="M10" s="42">
        <v>367</v>
      </c>
      <c r="N10" s="42">
        <v>422</v>
      </c>
      <c r="O10" s="42">
        <v>446</v>
      </c>
      <c r="P10" s="43">
        <v>441</v>
      </c>
      <c r="Q10" s="42">
        <v>420</v>
      </c>
      <c r="R10" s="43">
        <v>416</v>
      </c>
      <c r="S10" s="285">
        <f t="shared" si="0"/>
        <v>95.754716981132077</v>
      </c>
      <c r="T10" s="286">
        <f t="shared" si="0"/>
        <v>93.255813953488371</v>
      </c>
      <c r="U10" s="286">
        <f t="shared" si="0"/>
        <v>84.953703703703709</v>
      </c>
      <c r="V10" s="286">
        <f t="shared" si="0"/>
        <v>89.787234042553195</v>
      </c>
      <c r="W10" s="286">
        <f t="shared" si="0"/>
        <v>93.89473684210526</v>
      </c>
      <c r="X10" s="286">
        <f t="shared" si="0"/>
        <v>94.838709677419359</v>
      </c>
      <c r="Y10" s="286">
        <f t="shared" si="0"/>
        <v>92.307692307692307</v>
      </c>
      <c r="Z10" s="287">
        <f t="shared" si="0"/>
        <v>95.412844036697251</v>
      </c>
    </row>
    <row r="11" spans="1:26">
      <c r="A11" s="331">
        <v>104</v>
      </c>
      <c r="B11" s="284" t="s">
        <v>4</v>
      </c>
      <c r="C11" s="41">
        <v>181</v>
      </c>
      <c r="D11" s="42">
        <v>178</v>
      </c>
      <c r="E11" s="42">
        <v>153</v>
      </c>
      <c r="F11" s="42">
        <v>180</v>
      </c>
      <c r="G11" s="42">
        <v>175</v>
      </c>
      <c r="H11" s="43">
        <v>183</v>
      </c>
      <c r="I11" s="42">
        <v>180</v>
      </c>
      <c r="J11" s="261">
        <v>176</v>
      </c>
      <c r="K11" s="41">
        <v>157</v>
      </c>
      <c r="L11" s="42">
        <v>153</v>
      </c>
      <c r="M11" s="42">
        <v>130</v>
      </c>
      <c r="N11" s="42">
        <v>168</v>
      </c>
      <c r="O11" s="42">
        <v>158</v>
      </c>
      <c r="P11" s="43">
        <v>172</v>
      </c>
      <c r="Q11" s="42">
        <v>166</v>
      </c>
      <c r="R11" s="43">
        <v>161</v>
      </c>
      <c r="S11" s="285">
        <f t="shared" si="0"/>
        <v>86.740331491712709</v>
      </c>
      <c r="T11" s="286">
        <f t="shared" si="0"/>
        <v>85.955056179775283</v>
      </c>
      <c r="U11" s="286">
        <f t="shared" si="0"/>
        <v>84.967320261437905</v>
      </c>
      <c r="V11" s="286">
        <f t="shared" si="0"/>
        <v>93.333333333333329</v>
      </c>
      <c r="W11" s="286">
        <f t="shared" si="0"/>
        <v>90.285714285714278</v>
      </c>
      <c r="X11" s="286">
        <f t="shared" si="0"/>
        <v>93.989071038251367</v>
      </c>
      <c r="Y11" s="286">
        <f t="shared" si="0"/>
        <v>92.222222222222229</v>
      </c>
      <c r="Z11" s="287">
        <f t="shared" si="0"/>
        <v>91.477272727272734</v>
      </c>
    </row>
    <row r="12" spans="1:26">
      <c r="A12" s="331">
        <v>105</v>
      </c>
      <c r="B12" s="284" t="s">
        <v>5</v>
      </c>
      <c r="C12" s="41">
        <v>99</v>
      </c>
      <c r="D12" s="42">
        <v>96</v>
      </c>
      <c r="E12" s="42">
        <v>101</v>
      </c>
      <c r="F12" s="42">
        <v>106</v>
      </c>
      <c r="G12" s="42">
        <v>96</v>
      </c>
      <c r="H12" s="43">
        <v>102</v>
      </c>
      <c r="I12" s="42">
        <v>113</v>
      </c>
      <c r="J12" s="261">
        <v>109</v>
      </c>
      <c r="K12" s="41">
        <v>93</v>
      </c>
      <c r="L12" s="42">
        <v>91</v>
      </c>
      <c r="M12" s="42">
        <v>97</v>
      </c>
      <c r="N12" s="42">
        <v>84</v>
      </c>
      <c r="O12" s="42">
        <v>93</v>
      </c>
      <c r="P12" s="43">
        <v>95</v>
      </c>
      <c r="Q12" s="42">
        <v>102</v>
      </c>
      <c r="R12" s="43">
        <v>102</v>
      </c>
      <c r="S12" s="285">
        <f t="shared" si="0"/>
        <v>93.939393939393938</v>
      </c>
      <c r="T12" s="286">
        <f t="shared" si="0"/>
        <v>94.791666666666657</v>
      </c>
      <c r="U12" s="286">
        <f t="shared" si="0"/>
        <v>96.039603960396036</v>
      </c>
      <c r="V12" s="286">
        <f t="shared" si="0"/>
        <v>79.245283018867923</v>
      </c>
      <c r="W12" s="286">
        <f t="shared" si="0"/>
        <v>96.875</v>
      </c>
      <c r="X12" s="286">
        <f t="shared" si="0"/>
        <v>93.137254901960787</v>
      </c>
      <c r="Y12" s="286">
        <f t="shared" si="0"/>
        <v>90.265486725663706</v>
      </c>
      <c r="Z12" s="287">
        <f t="shared" si="0"/>
        <v>93.577981651376149</v>
      </c>
    </row>
    <row r="13" spans="1:26">
      <c r="A13" s="331">
        <v>106</v>
      </c>
      <c r="B13" s="284" t="s">
        <v>6</v>
      </c>
      <c r="C13" s="41">
        <v>151</v>
      </c>
      <c r="D13" s="42">
        <v>162</v>
      </c>
      <c r="E13" s="42">
        <v>158</v>
      </c>
      <c r="F13" s="42">
        <v>158</v>
      </c>
      <c r="G13" s="42">
        <v>159</v>
      </c>
      <c r="H13" s="43">
        <v>158</v>
      </c>
      <c r="I13" s="42">
        <v>146</v>
      </c>
      <c r="J13" s="261">
        <v>155</v>
      </c>
      <c r="K13" s="41">
        <v>145</v>
      </c>
      <c r="L13" s="42">
        <v>159</v>
      </c>
      <c r="M13" s="42">
        <v>134</v>
      </c>
      <c r="N13" s="42">
        <v>129</v>
      </c>
      <c r="O13" s="42">
        <v>151</v>
      </c>
      <c r="P13" s="43">
        <v>152</v>
      </c>
      <c r="Q13" s="42">
        <v>143</v>
      </c>
      <c r="R13" s="43">
        <v>145</v>
      </c>
      <c r="S13" s="285">
        <f t="shared" si="0"/>
        <v>96.026490066225165</v>
      </c>
      <c r="T13" s="286">
        <f t="shared" si="0"/>
        <v>98.148148148148152</v>
      </c>
      <c r="U13" s="286">
        <f t="shared" si="0"/>
        <v>84.810126582278471</v>
      </c>
      <c r="V13" s="286">
        <f t="shared" si="0"/>
        <v>81.64556962025317</v>
      </c>
      <c r="W13" s="286">
        <f t="shared" si="0"/>
        <v>94.968553459119505</v>
      </c>
      <c r="X13" s="286">
        <f t="shared" si="0"/>
        <v>96.202531645569621</v>
      </c>
      <c r="Y13" s="286">
        <f t="shared" si="0"/>
        <v>97.945205479452056</v>
      </c>
      <c r="Z13" s="287">
        <f t="shared" si="0"/>
        <v>93.548387096774192</v>
      </c>
    </row>
    <row r="14" spans="1:26">
      <c r="A14" s="331">
        <v>107</v>
      </c>
      <c r="B14" s="284" t="s">
        <v>7</v>
      </c>
      <c r="C14" s="41">
        <v>104</v>
      </c>
      <c r="D14" s="42">
        <v>95</v>
      </c>
      <c r="E14" s="42">
        <v>96</v>
      </c>
      <c r="F14" s="42">
        <v>97</v>
      </c>
      <c r="G14" s="42">
        <v>111</v>
      </c>
      <c r="H14" s="43">
        <v>111</v>
      </c>
      <c r="I14" s="42">
        <v>90</v>
      </c>
      <c r="J14" s="261">
        <v>100</v>
      </c>
      <c r="K14" s="41">
        <v>88</v>
      </c>
      <c r="L14" s="42">
        <v>90</v>
      </c>
      <c r="M14" s="42">
        <v>78</v>
      </c>
      <c r="N14" s="42">
        <v>92</v>
      </c>
      <c r="O14" s="42">
        <v>102</v>
      </c>
      <c r="P14" s="43">
        <v>104</v>
      </c>
      <c r="Q14" s="42">
        <v>84</v>
      </c>
      <c r="R14" s="43">
        <v>91</v>
      </c>
      <c r="S14" s="285">
        <f t="shared" si="0"/>
        <v>84.615384615384613</v>
      </c>
      <c r="T14" s="286">
        <f t="shared" si="0"/>
        <v>94.73684210526315</v>
      </c>
      <c r="U14" s="286">
        <f t="shared" si="0"/>
        <v>81.25</v>
      </c>
      <c r="V14" s="286">
        <f t="shared" si="0"/>
        <v>94.845360824742258</v>
      </c>
      <c r="W14" s="286">
        <f t="shared" si="0"/>
        <v>91.891891891891902</v>
      </c>
      <c r="X14" s="286">
        <f t="shared" si="0"/>
        <v>93.693693693693689</v>
      </c>
      <c r="Y14" s="286">
        <f t="shared" si="0"/>
        <v>93.333333333333329</v>
      </c>
      <c r="Z14" s="287">
        <f t="shared" si="0"/>
        <v>91</v>
      </c>
    </row>
    <row r="15" spans="1:26">
      <c r="A15" s="331">
        <v>108</v>
      </c>
      <c r="B15" s="284" t="s">
        <v>8</v>
      </c>
      <c r="C15" s="41">
        <v>153</v>
      </c>
      <c r="D15" s="42">
        <v>159</v>
      </c>
      <c r="E15" s="42">
        <v>170</v>
      </c>
      <c r="F15" s="42">
        <v>158</v>
      </c>
      <c r="G15" s="42">
        <v>162</v>
      </c>
      <c r="H15" s="43">
        <v>161</v>
      </c>
      <c r="I15" s="42">
        <v>135</v>
      </c>
      <c r="J15" s="261">
        <v>159</v>
      </c>
      <c r="K15" s="41">
        <v>146</v>
      </c>
      <c r="L15" s="42">
        <v>150</v>
      </c>
      <c r="M15" s="42">
        <v>154</v>
      </c>
      <c r="N15" s="42">
        <v>144</v>
      </c>
      <c r="O15" s="42">
        <v>150</v>
      </c>
      <c r="P15" s="43">
        <v>159</v>
      </c>
      <c r="Q15" s="42">
        <v>131</v>
      </c>
      <c r="R15" s="43">
        <v>159</v>
      </c>
      <c r="S15" s="285">
        <f t="shared" si="0"/>
        <v>95.424836601307192</v>
      </c>
      <c r="T15" s="286">
        <f t="shared" si="0"/>
        <v>94.339622641509436</v>
      </c>
      <c r="U15" s="286">
        <f t="shared" si="0"/>
        <v>90.588235294117652</v>
      </c>
      <c r="V15" s="286">
        <f t="shared" si="0"/>
        <v>91.139240506329116</v>
      </c>
      <c r="W15" s="286">
        <f t="shared" si="0"/>
        <v>92.592592592592595</v>
      </c>
      <c r="X15" s="286">
        <f t="shared" si="0"/>
        <v>98.757763975155271</v>
      </c>
      <c r="Y15" s="286">
        <f t="shared" si="0"/>
        <v>97.037037037037038</v>
      </c>
      <c r="Z15" s="287">
        <f t="shared" si="0"/>
        <v>100</v>
      </c>
    </row>
    <row r="16" spans="1:26">
      <c r="A16" s="331">
        <v>109</v>
      </c>
      <c r="B16" s="284" t="s">
        <v>9</v>
      </c>
      <c r="C16" s="41">
        <v>94</v>
      </c>
      <c r="D16" s="42">
        <v>106</v>
      </c>
      <c r="E16" s="42">
        <v>104</v>
      </c>
      <c r="F16" s="42">
        <v>108</v>
      </c>
      <c r="G16" s="42">
        <v>96</v>
      </c>
      <c r="H16" s="43">
        <v>113</v>
      </c>
      <c r="I16" s="42">
        <v>116</v>
      </c>
      <c r="J16" s="261">
        <v>113</v>
      </c>
      <c r="K16" s="41">
        <v>88</v>
      </c>
      <c r="L16" s="42">
        <v>88</v>
      </c>
      <c r="M16" s="42">
        <v>82</v>
      </c>
      <c r="N16" s="42">
        <v>91</v>
      </c>
      <c r="O16" s="42">
        <v>80</v>
      </c>
      <c r="P16" s="43">
        <v>113</v>
      </c>
      <c r="Q16" s="42">
        <v>116</v>
      </c>
      <c r="R16" s="43">
        <v>113</v>
      </c>
      <c r="S16" s="285">
        <f t="shared" si="0"/>
        <v>93.61702127659575</v>
      </c>
      <c r="T16" s="286">
        <f t="shared" si="0"/>
        <v>83.018867924528308</v>
      </c>
      <c r="U16" s="286">
        <f t="shared" si="0"/>
        <v>78.84615384615384</v>
      </c>
      <c r="V16" s="286">
        <f t="shared" si="0"/>
        <v>84.259259259259252</v>
      </c>
      <c r="W16" s="286">
        <f t="shared" si="0"/>
        <v>83.333333333333343</v>
      </c>
      <c r="X16" s="286">
        <f t="shared" si="0"/>
        <v>100</v>
      </c>
      <c r="Y16" s="286">
        <f t="shared" si="0"/>
        <v>100</v>
      </c>
      <c r="Z16" s="287">
        <f t="shared" si="0"/>
        <v>100</v>
      </c>
    </row>
    <row r="17" spans="1:26">
      <c r="A17" s="331">
        <v>110</v>
      </c>
      <c r="B17" s="284" t="s">
        <v>10</v>
      </c>
      <c r="C17" s="41">
        <v>159</v>
      </c>
      <c r="D17" s="42">
        <v>158</v>
      </c>
      <c r="E17" s="42">
        <v>148</v>
      </c>
      <c r="F17" s="42">
        <v>172</v>
      </c>
      <c r="G17" s="42">
        <v>177</v>
      </c>
      <c r="H17" s="43">
        <v>126</v>
      </c>
      <c r="I17" s="42">
        <v>189</v>
      </c>
      <c r="J17" s="261">
        <v>184</v>
      </c>
      <c r="K17" s="41">
        <v>149</v>
      </c>
      <c r="L17" s="42">
        <v>158</v>
      </c>
      <c r="M17" s="42">
        <v>129</v>
      </c>
      <c r="N17" s="42">
        <v>170</v>
      </c>
      <c r="O17" s="42">
        <v>162</v>
      </c>
      <c r="P17" s="43">
        <v>126</v>
      </c>
      <c r="Q17" s="42">
        <v>189</v>
      </c>
      <c r="R17" s="43">
        <v>184</v>
      </c>
      <c r="S17" s="285">
        <f t="shared" si="0"/>
        <v>93.710691823899367</v>
      </c>
      <c r="T17" s="286">
        <f t="shared" si="0"/>
        <v>100</v>
      </c>
      <c r="U17" s="286">
        <f t="shared" si="0"/>
        <v>87.162162162162161</v>
      </c>
      <c r="V17" s="286">
        <f t="shared" si="0"/>
        <v>98.837209302325576</v>
      </c>
      <c r="W17" s="286">
        <f t="shared" si="0"/>
        <v>91.525423728813564</v>
      </c>
      <c r="X17" s="286">
        <f t="shared" si="0"/>
        <v>100</v>
      </c>
      <c r="Y17" s="286">
        <f t="shared" si="0"/>
        <v>100</v>
      </c>
      <c r="Z17" s="287">
        <f t="shared" si="0"/>
        <v>100</v>
      </c>
    </row>
    <row r="18" spans="1:26">
      <c r="A18" s="331">
        <v>111</v>
      </c>
      <c r="B18" s="284" t="s">
        <v>11</v>
      </c>
      <c r="C18" s="41">
        <v>119</v>
      </c>
      <c r="D18" s="42">
        <v>115</v>
      </c>
      <c r="E18" s="42">
        <v>109</v>
      </c>
      <c r="F18" s="42">
        <v>128</v>
      </c>
      <c r="G18" s="42">
        <v>124</v>
      </c>
      <c r="H18" s="43">
        <v>134</v>
      </c>
      <c r="I18" s="42">
        <v>126</v>
      </c>
      <c r="J18" s="261">
        <v>95</v>
      </c>
      <c r="K18" s="41">
        <v>119</v>
      </c>
      <c r="L18" s="42">
        <v>115</v>
      </c>
      <c r="M18" s="42">
        <v>109</v>
      </c>
      <c r="N18" s="42">
        <v>128</v>
      </c>
      <c r="O18" s="42">
        <v>123</v>
      </c>
      <c r="P18" s="43">
        <v>129</v>
      </c>
      <c r="Q18" s="42">
        <v>122</v>
      </c>
      <c r="R18" s="43">
        <v>79</v>
      </c>
      <c r="S18" s="285">
        <f t="shared" si="0"/>
        <v>100</v>
      </c>
      <c r="T18" s="286">
        <f t="shared" si="0"/>
        <v>100</v>
      </c>
      <c r="U18" s="286">
        <f t="shared" si="0"/>
        <v>100</v>
      </c>
      <c r="V18" s="286">
        <f t="shared" si="0"/>
        <v>100</v>
      </c>
      <c r="W18" s="286">
        <f t="shared" si="0"/>
        <v>99.193548387096769</v>
      </c>
      <c r="X18" s="286">
        <f t="shared" si="0"/>
        <v>96.268656716417908</v>
      </c>
      <c r="Y18" s="286">
        <f t="shared" si="0"/>
        <v>96.825396825396822</v>
      </c>
      <c r="Z18" s="287">
        <f t="shared" si="0"/>
        <v>83.15789473684211</v>
      </c>
    </row>
    <row r="19" spans="1:26">
      <c r="A19" s="331">
        <v>112</v>
      </c>
      <c r="B19" s="284" t="s">
        <v>12</v>
      </c>
      <c r="C19" s="41">
        <v>121</v>
      </c>
      <c r="D19" s="42">
        <v>127</v>
      </c>
      <c r="E19" s="42">
        <v>120</v>
      </c>
      <c r="F19" s="42">
        <v>139</v>
      </c>
      <c r="G19" s="42">
        <v>121</v>
      </c>
      <c r="H19" s="43">
        <v>131</v>
      </c>
      <c r="I19" s="42">
        <v>130</v>
      </c>
      <c r="J19" s="261">
        <v>125</v>
      </c>
      <c r="K19" s="41">
        <v>108</v>
      </c>
      <c r="L19" s="42">
        <v>116</v>
      </c>
      <c r="M19" s="42">
        <v>118</v>
      </c>
      <c r="N19" s="42">
        <v>127</v>
      </c>
      <c r="O19" s="42">
        <v>119</v>
      </c>
      <c r="P19" s="43">
        <v>127</v>
      </c>
      <c r="Q19" s="42">
        <v>122</v>
      </c>
      <c r="R19" s="43">
        <v>119</v>
      </c>
      <c r="S19" s="285">
        <f t="shared" si="0"/>
        <v>89.256198347107443</v>
      </c>
      <c r="T19" s="286">
        <f t="shared" si="0"/>
        <v>91.338582677165363</v>
      </c>
      <c r="U19" s="286">
        <f t="shared" si="0"/>
        <v>98.333333333333329</v>
      </c>
      <c r="V19" s="286">
        <f t="shared" si="0"/>
        <v>91.366906474820141</v>
      </c>
      <c r="W19" s="286">
        <f t="shared" si="0"/>
        <v>98.347107438016536</v>
      </c>
      <c r="X19" s="286">
        <f t="shared" si="0"/>
        <v>96.946564885496173</v>
      </c>
      <c r="Y19" s="286">
        <f t="shared" si="0"/>
        <v>93.84615384615384</v>
      </c>
      <c r="Z19" s="287">
        <f t="shared" si="0"/>
        <v>95.199999999999989</v>
      </c>
    </row>
    <row r="20" spans="1:26">
      <c r="A20" s="331">
        <v>113</v>
      </c>
      <c r="B20" s="284" t="s">
        <v>13</v>
      </c>
      <c r="C20" s="41">
        <v>128</v>
      </c>
      <c r="D20" s="42">
        <v>144</v>
      </c>
      <c r="E20" s="42">
        <v>137</v>
      </c>
      <c r="F20" s="42">
        <v>156</v>
      </c>
      <c r="G20" s="42">
        <v>155</v>
      </c>
      <c r="H20" s="43">
        <v>151</v>
      </c>
      <c r="I20" s="42">
        <v>127</v>
      </c>
      <c r="J20" s="261">
        <v>124</v>
      </c>
      <c r="K20" s="41">
        <v>116</v>
      </c>
      <c r="L20" s="42">
        <v>138</v>
      </c>
      <c r="M20" s="42">
        <v>115</v>
      </c>
      <c r="N20" s="42">
        <v>156</v>
      </c>
      <c r="O20" s="42">
        <v>116</v>
      </c>
      <c r="P20" s="43">
        <v>151</v>
      </c>
      <c r="Q20" s="42">
        <v>105</v>
      </c>
      <c r="R20" s="43">
        <v>60</v>
      </c>
      <c r="S20" s="285">
        <f t="shared" si="0"/>
        <v>90.625</v>
      </c>
      <c r="T20" s="286">
        <f t="shared" si="0"/>
        <v>95.833333333333343</v>
      </c>
      <c r="U20" s="286">
        <f t="shared" si="0"/>
        <v>83.941605839416056</v>
      </c>
      <c r="V20" s="286">
        <f t="shared" si="0"/>
        <v>100</v>
      </c>
      <c r="W20" s="286">
        <f t="shared" si="0"/>
        <v>74.838709677419359</v>
      </c>
      <c r="X20" s="286">
        <f t="shared" si="0"/>
        <v>100</v>
      </c>
      <c r="Y20" s="286">
        <f t="shared" si="0"/>
        <v>82.677165354330711</v>
      </c>
      <c r="Z20" s="287">
        <f t="shared" si="0"/>
        <v>48.387096774193552</v>
      </c>
    </row>
    <row r="21" spans="1:26">
      <c r="A21" s="331">
        <v>114</v>
      </c>
      <c r="B21" s="284" t="s">
        <v>14</v>
      </c>
      <c r="C21" s="41">
        <v>90</v>
      </c>
      <c r="D21" s="42">
        <v>95</v>
      </c>
      <c r="E21" s="42">
        <v>85</v>
      </c>
      <c r="F21" s="42">
        <v>105</v>
      </c>
      <c r="G21" s="42">
        <v>88</v>
      </c>
      <c r="H21" s="43">
        <v>88</v>
      </c>
      <c r="I21" s="42">
        <v>87</v>
      </c>
      <c r="J21" s="261">
        <v>90</v>
      </c>
      <c r="K21" s="41">
        <v>74</v>
      </c>
      <c r="L21" s="42">
        <v>80</v>
      </c>
      <c r="M21" s="42">
        <v>83</v>
      </c>
      <c r="N21" s="42">
        <v>102</v>
      </c>
      <c r="O21" s="42">
        <v>85</v>
      </c>
      <c r="P21" s="43">
        <v>80</v>
      </c>
      <c r="Q21" s="42">
        <v>78</v>
      </c>
      <c r="R21" s="43">
        <v>85</v>
      </c>
      <c r="S21" s="285">
        <f t="shared" si="0"/>
        <v>82.222222222222214</v>
      </c>
      <c r="T21" s="286">
        <f t="shared" si="0"/>
        <v>84.210526315789465</v>
      </c>
      <c r="U21" s="286">
        <f t="shared" si="0"/>
        <v>97.647058823529406</v>
      </c>
      <c r="V21" s="286">
        <f t="shared" si="0"/>
        <v>97.142857142857139</v>
      </c>
      <c r="W21" s="286">
        <f t="shared" si="0"/>
        <v>96.590909090909093</v>
      </c>
      <c r="X21" s="286">
        <f t="shared" si="0"/>
        <v>90.909090909090907</v>
      </c>
      <c r="Y21" s="286">
        <f t="shared" si="0"/>
        <v>89.65517241379311</v>
      </c>
      <c r="Z21" s="287">
        <f t="shared" si="0"/>
        <v>94.444444444444443</v>
      </c>
    </row>
    <row r="22" spans="1:26">
      <c r="A22" s="331">
        <v>115</v>
      </c>
      <c r="B22" s="284" t="s">
        <v>15</v>
      </c>
      <c r="C22" s="41">
        <v>132</v>
      </c>
      <c r="D22" s="42">
        <v>134</v>
      </c>
      <c r="E22" s="42">
        <v>157</v>
      </c>
      <c r="F22" s="42">
        <v>149</v>
      </c>
      <c r="G22" s="42">
        <v>146</v>
      </c>
      <c r="H22" s="43">
        <v>152</v>
      </c>
      <c r="I22" s="42">
        <v>144</v>
      </c>
      <c r="J22" s="261">
        <v>136</v>
      </c>
      <c r="K22" s="41">
        <v>131</v>
      </c>
      <c r="L22" s="42">
        <v>128</v>
      </c>
      <c r="M22" s="42">
        <v>145</v>
      </c>
      <c r="N22" s="42">
        <v>146</v>
      </c>
      <c r="O22" s="42">
        <v>145</v>
      </c>
      <c r="P22" s="43">
        <v>148</v>
      </c>
      <c r="Q22" s="42">
        <v>139</v>
      </c>
      <c r="R22" s="43">
        <v>133</v>
      </c>
      <c r="S22" s="285">
        <f t="shared" si="0"/>
        <v>99.242424242424249</v>
      </c>
      <c r="T22" s="286">
        <f t="shared" si="0"/>
        <v>95.522388059701484</v>
      </c>
      <c r="U22" s="286">
        <f t="shared" si="0"/>
        <v>92.356687898089177</v>
      </c>
      <c r="V22" s="286">
        <f t="shared" si="0"/>
        <v>97.986577181208062</v>
      </c>
      <c r="W22" s="286">
        <f t="shared" si="0"/>
        <v>99.315068493150676</v>
      </c>
      <c r="X22" s="286">
        <f t="shared" si="0"/>
        <v>97.368421052631575</v>
      </c>
      <c r="Y22" s="286">
        <f t="shared" si="0"/>
        <v>96.527777777777786</v>
      </c>
      <c r="Z22" s="287">
        <f t="shared" si="0"/>
        <v>97.794117647058826</v>
      </c>
    </row>
    <row r="23" spans="1:26">
      <c r="A23" s="331">
        <v>116</v>
      </c>
      <c r="B23" s="284" t="s">
        <v>83</v>
      </c>
      <c r="C23" s="41">
        <v>49</v>
      </c>
      <c r="D23" s="42">
        <v>50</v>
      </c>
      <c r="E23" s="42">
        <v>49</v>
      </c>
      <c r="F23" s="42">
        <v>51</v>
      </c>
      <c r="G23" s="42">
        <v>49</v>
      </c>
      <c r="H23" s="43">
        <v>49</v>
      </c>
      <c r="I23" s="42">
        <v>44</v>
      </c>
      <c r="J23" s="261">
        <v>55</v>
      </c>
      <c r="K23" s="41">
        <v>44</v>
      </c>
      <c r="L23" s="42">
        <v>49</v>
      </c>
      <c r="M23" s="42">
        <v>46</v>
      </c>
      <c r="N23" s="42">
        <v>50</v>
      </c>
      <c r="O23" s="42">
        <v>42</v>
      </c>
      <c r="P23" s="43">
        <v>48</v>
      </c>
      <c r="Q23" s="42">
        <v>42</v>
      </c>
      <c r="R23" s="43">
        <v>52</v>
      </c>
      <c r="S23" s="285">
        <f t="shared" si="0"/>
        <v>89.795918367346943</v>
      </c>
      <c r="T23" s="286">
        <f t="shared" si="0"/>
        <v>98</v>
      </c>
      <c r="U23" s="286">
        <f t="shared" si="0"/>
        <v>93.877551020408163</v>
      </c>
      <c r="V23" s="286">
        <f t="shared" si="0"/>
        <v>98.039215686274503</v>
      </c>
      <c r="W23" s="286">
        <f t="shared" si="0"/>
        <v>85.714285714285708</v>
      </c>
      <c r="X23" s="286">
        <f t="shared" si="0"/>
        <v>97.959183673469383</v>
      </c>
      <c r="Y23" s="286">
        <f t="shared" si="0"/>
        <v>95.454545454545453</v>
      </c>
      <c r="Z23" s="287">
        <f t="shared" si="0"/>
        <v>94.545454545454547</v>
      </c>
    </row>
    <row r="24" spans="1:26">
      <c r="A24" s="331">
        <v>117</v>
      </c>
      <c r="B24" s="284" t="s">
        <v>17</v>
      </c>
      <c r="C24" s="41">
        <v>35</v>
      </c>
      <c r="D24" s="42">
        <v>31</v>
      </c>
      <c r="E24" s="42">
        <v>34</v>
      </c>
      <c r="F24" s="42">
        <v>33</v>
      </c>
      <c r="G24" s="42">
        <v>33</v>
      </c>
      <c r="H24" s="43">
        <v>32</v>
      </c>
      <c r="I24" s="42">
        <v>34</v>
      </c>
      <c r="J24" s="261">
        <v>42</v>
      </c>
      <c r="K24" s="41">
        <v>19</v>
      </c>
      <c r="L24" s="42">
        <v>29</v>
      </c>
      <c r="M24" s="42">
        <v>32</v>
      </c>
      <c r="N24" s="42">
        <v>32</v>
      </c>
      <c r="O24" s="42">
        <v>33</v>
      </c>
      <c r="P24" s="43">
        <v>30</v>
      </c>
      <c r="Q24" s="42">
        <v>33</v>
      </c>
      <c r="R24" s="43">
        <v>33</v>
      </c>
      <c r="S24" s="285">
        <f t="shared" si="0"/>
        <v>54.285714285714285</v>
      </c>
      <c r="T24" s="286">
        <f t="shared" si="0"/>
        <v>93.548387096774192</v>
      </c>
      <c r="U24" s="286">
        <f t="shared" si="0"/>
        <v>94.117647058823522</v>
      </c>
      <c r="V24" s="286">
        <f t="shared" si="0"/>
        <v>96.969696969696969</v>
      </c>
      <c r="W24" s="286">
        <f t="shared" si="0"/>
        <v>100</v>
      </c>
      <c r="X24" s="286">
        <f t="shared" si="0"/>
        <v>93.75</v>
      </c>
      <c r="Y24" s="286">
        <f t="shared" si="0"/>
        <v>97.058823529411768</v>
      </c>
      <c r="Z24" s="287">
        <f t="shared" si="0"/>
        <v>78.571428571428569</v>
      </c>
    </row>
    <row r="25" spans="1:26">
      <c r="A25" s="331">
        <v>118</v>
      </c>
      <c r="B25" s="284" t="s">
        <v>18</v>
      </c>
      <c r="C25" s="41">
        <v>125</v>
      </c>
      <c r="D25" s="42">
        <v>126</v>
      </c>
      <c r="E25" s="42">
        <v>128</v>
      </c>
      <c r="F25" s="42">
        <v>143</v>
      </c>
      <c r="G25" s="42">
        <v>128</v>
      </c>
      <c r="H25" s="43">
        <v>141</v>
      </c>
      <c r="I25" s="42">
        <v>140</v>
      </c>
      <c r="J25" s="261">
        <v>148</v>
      </c>
      <c r="K25" s="41">
        <v>124</v>
      </c>
      <c r="L25" s="42">
        <v>126</v>
      </c>
      <c r="M25" s="42">
        <v>128</v>
      </c>
      <c r="N25" s="42">
        <v>139</v>
      </c>
      <c r="O25" s="42">
        <v>128</v>
      </c>
      <c r="P25" s="43">
        <v>141</v>
      </c>
      <c r="Q25" s="42">
        <v>140</v>
      </c>
      <c r="R25" s="43">
        <v>148</v>
      </c>
      <c r="S25" s="285">
        <f t="shared" si="0"/>
        <v>99.2</v>
      </c>
      <c r="T25" s="286">
        <f t="shared" si="0"/>
        <v>100</v>
      </c>
      <c r="U25" s="286">
        <f t="shared" si="0"/>
        <v>100</v>
      </c>
      <c r="V25" s="286">
        <f t="shared" si="0"/>
        <v>97.2027972027972</v>
      </c>
      <c r="W25" s="286">
        <f t="shared" si="0"/>
        <v>100</v>
      </c>
      <c r="X25" s="286">
        <f t="shared" si="0"/>
        <v>100</v>
      </c>
      <c r="Y25" s="286">
        <f t="shared" si="0"/>
        <v>100</v>
      </c>
      <c r="Z25" s="287">
        <f t="shared" si="0"/>
        <v>100</v>
      </c>
    </row>
    <row r="26" spans="1:26">
      <c r="A26" s="331">
        <v>119</v>
      </c>
      <c r="B26" s="284" t="s">
        <v>19</v>
      </c>
      <c r="C26" s="41">
        <v>715</v>
      </c>
      <c r="D26" s="42">
        <v>773</v>
      </c>
      <c r="E26" s="42">
        <v>736</v>
      </c>
      <c r="F26" s="42">
        <v>797</v>
      </c>
      <c r="G26" s="42">
        <v>747</v>
      </c>
      <c r="H26" s="43">
        <v>777</v>
      </c>
      <c r="I26" s="42">
        <v>874</v>
      </c>
      <c r="J26" s="261">
        <v>757</v>
      </c>
      <c r="K26" s="41">
        <v>590</v>
      </c>
      <c r="L26" s="42">
        <v>595</v>
      </c>
      <c r="M26" s="42">
        <v>555</v>
      </c>
      <c r="N26" s="42">
        <v>637</v>
      </c>
      <c r="O26" s="42">
        <v>580</v>
      </c>
      <c r="P26" s="43">
        <v>606</v>
      </c>
      <c r="Q26" s="42">
        <v>585</v>
      </c>
      <c r="R26" s="43">
        <v>578</v>
      </c>
      <c r="S26" s="285">
        <f t="shared" si="0"/>
        <v>82.51748251748252</v>
      </c>
      <c r="T26" s="286">
        <f t="shared" si="0"/>
        <v>76.972833117723155</v>
      </c>
      <c r="U26" s="286">
        <f t="shared" si="0"/>
        <v>75.407608695652172</v>
      </c>
      <c r="V26" s="286">
        <f t="shared" si="0"/>
        <v>79.924717691342536</v>
      </c>
      <c r="W26" s="286">
        <f t="shared" si="0"/>
        <v>77.643908969210173</v>
      </c>
      <c r="X26" s="286">
        <f t="shared" si="0"/>
        <v>77.992277992277991</v>
      </c>
      <c r="Y26" s="286">
        <f t="shared" si="0"/>
        <v>66.933638443935934</v>
      </c>
      <c r="Z26" s="287">
        <f t="shared" si="0"/>
        <v>76.354029062087179</v>
      </c>
    </row>
    <row r="27" spans="1:26">
      <c r="A27" s="331">
        <v>120</v>
      </c>
      <c r="B27" s="284" t="s">
        <v>85</v>
      </c>
      <c r="C27" s="41">
        <v>76</v>
      </c>
      <c r="D27" s="42">
        <v>70</v>
      </c>
      <c r="E27" s="42">
        <v>77</v>
      </c>
      <c r="F27" s="42">
        <v>82</v>
      </c>
      <c r="G27" s="42">
        <v>81</v>
      </c>
      <c r="H27" s="43">
        <v>77</v>
      </c>
      <c r="I27" s="42">
        <v>70</v>
      </c>
      <c r="J27" s="261">
        <v>91</v>
      </c>
      <c r="K27" s="41">
        <v>73</v>
      </c>
      <c r="L27" s="42">
        <v>68</v>
      </c>
      <c r="M27" s="42">
        <v>60</v>
      </c>
      <c r="N27" s="42">
        <v>81</v>
      </c>
      <c r="O27" s="42">
        <v>78</v>
      </c>
      <c r="P27" s="43">
        <v>72</v>
      </c>
      <c r="Q27" s="42">
        <v>66</v>
      </c>
      <c r="R27" s="43">
        <v>87</v>
      </c>
      <c r="S27" s="285">
        <f t="shared" si="0"/>
        <v>96.05263157894737</v>
      </c>
      <c r="T27" s="286">
        <f t="shared" si="0"/>
        <v>97.142857142857139</v>
      </c>
      <c r="U27" s="286">
        <f t="shared" si="0"/>
        <v>77.922077922077932</v>
      </c>
      <c r="V27" s="286">
        <f t="shared" si="0"/>
        <v>98.780487804878049</v>
      </c>
      <c r="W27" s="286">
        <f t="shared" si="0"/>
        <v>96.296296296296291</v>
      </c>
      <c r="X27" s="286">
        <f t="shared" si="0"/>
        <v>93.506493506493499</v>
      </c>
      <c r="Y27" s="286">
        <f t="shared" si="0"/>
        <v>94.285714285714278</v>
      </c>
      <c r="Z27" s="287">
        <f t="shared" si="0"/>
        <v>95.604395604395606</v>
      </c>
    </row>
    <row r="28" spans="1:26">
      <c r="A28" s="331">
        <v>201</v>
      </c>
      <c r="B28" s="284" t="s">
        <v>21</v>
      </c>
      <c r="C28" s="41">
        <v>666</v>
      </c>
      <c r="D28" s="42">
        <v>717</v>
      </c>
      <c r="E28" s="42">
        <v>707</v>
      </c>
      <c r="F28" s="42">
        <v>727</v>
      </c>
      <c r="G28" s="42">
        <v>715</v>
      </c>
      <c r="H28" s="43">
        <v>733</v>
      </c>
      <c r="I28" s="42">
        <v>731</v>
      </c>
      <c r="J28" s="261">
        <v>701</v>
      </c>
      <c r="K28" s="41">
        <v>621</v>
      </c>
      <c r="L28" s="42">
        <v>687</v>
      </c>
      <c r="M28" s="42">
        <v>671</v>
      </c>
      <c r="N28" s="42">
        <v>708</v>
      </c>
      <c r="O28" s="42">
        <v>676</v>
      </c>
      <c r="P28" s="43">
        <v>683</v>
      </c>
      <c r="Q28" s="42">
        <v>666</v>
      </c>
      <c r="R28" s="43">
        <v>668</v>
      </c>
      <c r="S28" s="285">
        <f t="shared" si="0"/>
        <v>93.243243243243242</v>
      </c>
      <c r="T28" s="286">
        <f t="shared" si="0"/>
        <v>95.81589958158996</v>
      </c>
      <c r="U28" s="286">
        <f t="shared" si="0"/>
        <v>94.908062234794912</v>
      </c>
      <c r="V28" s="286">
        <f t="shared" si="0"/>
        <v>97.386519944979369</v>
      </c>
      <c r="W28" s="286">
        <f t="shared" si="0"/>
        <v>94.545454545454547</v>
      </c>
      <c r="X28" s="286">
        <f t="shared" si="0"/>
        <v>93.178717598908605</v>
      </c>
      <c r="Y28" s="286">
        <f t="shared" si="0"/>
        <v>91.108071135430919</v>
      </c>
      <c r="Z28" s="287">
        <f t="shared" si="0"/>
        <v>95.292439372325248</v>
      </c>
    </row>
    <row r="29" spans="1:26">
      <c r="A29" s="331">
        <v>202</v>
      </c>
      <c r="B29" s="284" t="s">
        <v>22</v>
      </c>
      <c r="C29" s="41">
        <v>315</v>
      </c>
      <c r="D29" s="42">
        <v>321</v>
      </c>
      <c r="E29" s="42">
        <v>307</v>
      </c>
      <c r="F29" s="42">
        <v>328</v>
      </c>
      <c r="G29" s="42">
        <v>314</v>
      </c>
      <c r="H29" s="43">
        <v>306</v>
      </c>
      <c r="I29" s="42">
        <v>327</v>
      </c>
      <c r="J29" s="261">
        <v>322</v>
      </c>
      <c r="K29" s="41">
        <v>275</v>
      </c>
      <c r="L29" s="42">
        <v>279</v>
      </c>
      <c r="M29" s="42">
        <v>276</v>
      </c>
      <c r="N29" s="42">
        <v>303</v>
      </c>
      <c r="O29" s="42">
        <v>290</v>
      </c>
      <c r="P29" s="43">
        <v>284</v>
      </c>
      <c r="Q29" s="42">
        <v>303</v>
      </c>
      <c r="R29" s="43">
        <v>304</v>
      </c>
      <c r="S29" s="285">
        <f t="shared" si="0"/>
        <v>87.301587301587304</v>
      </c>
      <c r="T29" s="286">
        <f t="shared" si="0"/>
        <v>86.915887850467286</v>
      </c>
      <c r="U29" s="286">
        <f t="shared" si="0"/>
        <v>89.90228013029315</v>
      </c>
      <c r="V29" s="286">
        <f t="shared" si="0"/>
        <v>92.378048780487802</v>
      </c>
      <c r="W29" s="286">
        <f t="shared" si="0"/>
        <v>92.356687898089177</v>
      </c>
      <c r="X29" s="286">
        <f t="shared" si="0"/>
        <v>92.810457516339866</v>
      </c>
      <c r="Y29" s="286">
        <f t="shared" si="0"/>
        <v>92.660550458715591</v>
      </c>
      <c r="Z29" s="287">
        <f t="shared" si="0"/>
        <v>94.409937888198755</v>
      </c>
    </row>
    <row r="30" spans="1:26">
      <c r="A30" s="331">
        <v>203</v>
      </c>
      <c r="B30" s="284" t="s">
        <v>23</v>
      </c>
      <c r="C30" s="41">
        <v>219</v>
      </c>
      <c r="D30" s="42">
        <v>225</v>
      </c>
      <c r="E30" s="42">
        <v>235</v>
      </c>
      <c r="F30" s="42">
        <v>231</v>
      </c>
      <c r="G30" s="42">
        <v>221</v>
      </c>
      <c r="H30" s="43">
        <v>238</v>
      </c>
      <c r="I30" s="42">
        <v>256</v>
      </c>
      <c r="J30" s="261">
        <v>259</v>
      </c>
      <c r="K30" s="41">
        <v>201</v>
      </c>
      <c r="L30" s="42">
        <v>200</v>
      </c>
      <c r="M30" s="42">
        <v>190</v>
      </c>
      <c r="N30" s="42">
        <v>186</v>
      </c>
      <c r="O30" s="42">
        <v>200</v>
      </c>
      <c r="P30" s="43">
        <v>212</v>
      </c>
      <c r="Q30" s="42">
        <v>233</v>
      </c>
      <c r="R30" s="43">
        <v>236</v>
      </c>
      <c r="S30" s="285">
        <f t="shared" si="0"/>
        <v>91.780821917808225</v>
      </c>
      <c r="T30" s="286">
        <f t="shared" si="0"/>
        <v>88.888888888888886</v>
      </c>
      <c r="U30" s="286">
        <f t="shared" si="0"/>
        <v>80.851063829787222</v>
      </c>
      <c r="V30" s="286">
        <f t="shared" si="0"/>
        <v>80.519480519480524</v>
      </c>
      <c r="W30" s="286">
        <f t="shared" si="0"/>
        <v>90.497737556561091</v>
      </c>
      <c r="X30" s="286">
        <f t="shared" si="0"/>
        <v>89.075630252100851</v>
      </c>
      <c r="Y30" s="286">
        <f t="shared" si="0"/>
        <v>91.015625</v>
      </c>
      <c r="Z30" s="287">
        <f t="shared" si="0"/>
        <v>91.119691119691112</v>
      </c>
    </row>
    <row r="31" spans="1:26">
      <c r="A31" s="331">
        <v>204</v>
      </c>
      <c r="B31" s="284" t="s">
        <v>24</v>
      </c>
      <c r="C31" s="41">
        <v>27</v>
      </c>
      <c r="D31" s="42">
        <v>25</v>
      </c>
      <c r="E31" s="42">
        <v>26</v>
      </c>
      <c r="F31" s="42">
        <v>26</v>
      </c>
      <c r="G31" s="42">
        <v>27</v>
      </c>
      <c r="H31" s="43">
        <v>26</v>
      </c>
      <c r="I31" s="42">
        <v>25</v>
      </c>
      <c r="J31" s="261">
        <v>27</v>
      </c>
      <c r="K31" s="41">
        <v>24</v>
      </c>
      <c r="L31" s="42">
        <v>14</v>
      </c>
      <c r="M31" s="42">
        <v>16</v>
      </c>
      <c r="N31" s="42">
        <v>18</v>
      </c>
      <c r="O31" s="42">
        <v>17</v>
      </c>
      <c r="P31" s="43">
        <v>26</v>
      </c>
      <c r="Q31" s="42">
        <v>22</v>
      </c>
      <c r="R31" s="43">
        <v>24</v>
      </c>
      <c r="S31" s="285">
        <f t="shared" si="0"/>
        <v>88.888888888888886</v>
      </c>
      <c r="T31" s="286">
        <f t="shared" si="0"/>
        <v>56.000000000000007</v>
      </c>
      <c r="U31" s="286">
        <f t="shared" si="0"/>
        <v>61.53846153846154</v>
      </c>
      <c r="V31" s="286">
        <f t="shared" si="0"/>
        <v>69.230769230769226</v>
      </c>
      <c r="W31" s="286">
        <f t="shared" si="0"/>
        <v>62.962962962962962</v>
      </c>
      <c r="X31" s="286">
        <f t="shared" si="0"/>
        <v>100</v>
      </c>
      <c r="Y31" s="286">
        <f t="shared" si="0"/>
        <v>88</v>
      </c>
      <c r="Z31" s="287">
        <f t="shared" si="0"/>
        <v>88.888888888888886</v>
      </c>
    </row>
    <row r="32" spans="1:26">
      <c r="A32" s="331">
        <v>205</v>
      </c>
      <c r="B32" s="284" t="s">
        <v>25</v>
      </c>
      <c r="C32" s="41">
        <v>107</v>
      </c>
      <c r="D32" s="42">
        <v>104</v>
      </c>
      <c r="E32" s="42">
        <v>103</v>
      </c>
      <c r="F32" s="42">
        <v>108</v>
      </c>
      <c r="G32" s="42">
        <v>103</v>
      </c>
      <c r="H32" s="43">
        <v>101</v>
      </c>
      <c r="I32" s="42">
        <v>106</v>
      </c>
      <c r="J32" s="261">
        <v>103</v>
      </c>
      <c r="K32" s="41">
        <v>105</v>
      </c>
      <c r="L32" s="42">
        <v>89</v>
      </c>
      <c r="M32" s="42">
        <v>96</v>
      </c>
      <c r="N32" s="42">
        <v>103</v>
      </c>
      <c r="O32" s="42">
        <v>99</v>
      </c>
      <c r="P32" s="43">
        <v>98</v>
      </c>
      <c r="Q32" s="42">
        <v>105</v>
      </c>
      <c r="R32" s="43">
        <v>99</v>
      </c>
      <c r="S32" s="285">
        <f t="shared" si="0"/>
        <v>98.130841121495322</v>
      </c>
      <c r="T32" s="286">
        <f t="shared" si="0"/>
        <v>85.576923076923066</v>
      </c>
      <c r="U32" s="286">
        <f t="shared" si="0"/>
        <v>93.203883495145632</v>
      </c>
      <c r="V32" s="286">
        <f t="shared" si="0"/>
        <v>95.370370370370367</v>
      </c>
      <c r="W32" s="286">
        <f t="shared" si="0"/>
        <v>96.116504854368941</v>
      </c>
      <c r="X32" s="286">
        <f t="shared" si="0"/>
        <v>97.029702970297024</v>
      </c>
      <c r="Y32" s="286">
        <f t="shared" si="0"/>
        <v>99.056603773584911</v>
      </c>
      <c r="Z32" s="287">
        <f t="shared" si="0"/>
        <v>96.116504854368941</v>
      </c>
    </row>
    <row r="33" spans="1:26">
      <c r="A33" s="331">
        <v>206</v>
      </c>
      <c r="B33" s="284" t="s">
        <v>26</v>
      </c>
      <c r="C33" s="41">
        <v>137</v>
      </c>
      <c r="D33" s="42">
        <v>148</v>
      </c>
      <c r="E33" s="42">
        <v>140</v>
      </c>
      <c r="F33" s="42">
        <v>157</v>
      </c>
      <c r="G33" s="42">
        <v>161</v>
      </c>
      <c r="H33" s="43">
        <v>160</v>
      </c>
      <c r="I33" s="42">
        <v>153</v>
      </c>
      <c r="J33" s="261">
        <v>153</v>
      </c>
      <c r="K33" s="41">
        <v>107</v>
      </c>
      <c r="L33" s="42">
        <v>126</v>
      </c>
      <c r="M33" s="42">
        <v>117</v>
      </c>
      <c r="N33" s="42">
        <v>142</v>
      </c>
      <c r="O33" s="42">
        <v>148</v>
      </c>
      <c r="P33" s="43">
        <v>137</v>
      </c>
      <c r="Q33" s="42">
        <v>139</v>
      </c>
      <c r="R33" s="43">
        <v>142</v>
      </c>
      <c r="S33" s="285">
        <f t="shared" si="0"/>
        <v>78.102189781021906</v>
      </c>
      <c r="T33" s="286">
        <f t="shared" si="0"/>
        <v>85.13513513513513</v>
      </c>
      <c r="U33" s="286">
        <f t="shared" si="0"/>
        <v>83.571428571428569</v>
      </c>
      <c r="V33" s="286">
        <f t="shared" si="0"/>
        <v>90.445859872611464</v>
      </c>
      <c r="W33" s="286">
        <f t="shared" si="0"/>
        <v>91.925465838509311</v>
      </c>
      <c r="X33" s="286">
        <f t="shared" si="0"/>
        <v>85.625</v>
      </c>
      <c r="Y33" s="286">
        <f t="shared" si="0"/>
        <v>90.849673202614383</v>
      </c>
      <c r="Z33" s="287">
        <f t="shared" si="0"/>
        <v>92.810457516339866</v>
      </c>
    </row>
    <row r="34" spans="1:26">
      <c r="A34" s="331">
        <v>207</v>
      </c>
      <c r="B34" s="284" t="s">
        <v>27</v>
      </c>
      <c r="C34" s="41">
        <v>89</v>
      </c>
      <c r="D34" s="42">
        <v>94</v>
      </c>
      <c r="E34" s="42">
        <v>93</v>
      </c>
      <c r="F34" s="42">
        <v>97</v>
      </c>
      <c r="G34" s="42">
        <v>102</v>
      </c>
      <c r="H34" s="43">
        <v>103</v>
      </c>
      <c r="I34" s="42">
        <v>91</v>
      </c>
      <c r="J34" s="261">
        <v>96</v>
      </c>
      <c r="K34" s="41">
        <v>78</v>
      </c>
      <c r="L34" s="42">
        <v>71</v>
      </c>
      <c r="M34" s="42">
        <v>85</v>
      </c>
      <c r="N34" s="42">
        <v>83</v>
      </c>
      <c r="O34" s="42">
        <v>89</v>
      </c>
      <c r="P34" s="43">
        <v>93</v>
      </c>
      <c r="Q34" s="42">
        <v>81</v>
      </c>
      <c r="R34" s="43">
        <v>86</v>
      </c>
      <c r="S34" s="285">
        <f t="shared" si="0"/>
        <v>87.640449438202253</v>
      </c>
      <c r="T34" s="286">
        <f t="shared" si="0"/>
        <v>75.531914893617028</v>
      </c>
      <c r="U34" s="286">
        <f t="shared" si="0"/>
        <v>91.397849462365585</v>
      </c>
      <c r="V34" s="286">
        <f t="shared" si="0"/>
        <v>85.567010309278345</v>
      </c>
      <c r="W34" s="286">
        <f t="shared" si="0"/>
        <v>87.254901960784309</v>
      </c>
      <c r="X34" s="286">
        <f t="shared" si="0"/>
        <v>90.291262135922338</v>
      </c>
      <c r="Y34" s="286">
        <f t="shared" si="0"/>
        <v>89.010989010989007</v>
      </c>
      <c r="Z34" s="287">
        <f t="shared" si="0"/>
        <v>89.583333333333343</v>
      </c>
    </row>
    <row r="35" spans="1:26">
      <c r="A35" s="331">
        <v>208</v>
      </c>
      <c r="B35" s="284" t="s">
        <v>28</v>
      </c>
      <c r="C35" s="41">
        <v>101</v>
      </c>
      <c r="D35" s="42">
        <v>103</v>
      </c>
      <c r="E35" s="42">
        <v>95</v>
      </c>
      <c r="F35" s="42">
        <v>112</v>
      </c>
      <c r="G35" s="42">
        <v>98</v>
      </c>
      <c r="H35" s="43">
        <v>100</v>
      </c>
      <c r="I35" s="42">
        <v>104</v>
      </c>
      <c r="J35" s="261">
        <v>100</v>
      </c>
      <c r="K35" s="41">
        <v>85</v>
      </c>
      <c r="L35" s="42">
        <v>94</v>
      </c>
      <c r="M35" s="42">
        <v>87</v>
      </c>
      <c r="N35" s="42">
        <v>107</v>
      </c>
      <c r="O35" s="42">
        <v>96</v>
      </c>
      <c r="P35" s="43">
        <v>94</v>
      </c>
      <c r="Q35" s="42">
        <v>103</v>
      </c>
      <c r="R35" s="43">
        <v>95</v>
      </c>
      <c r="S35" s="285">
        <f t="shared" si="0"/>
        <v>84.158415841584159</v>
      </c>
      <c r="T35" s="286">
        <f t="shared" si="0"/>
        <v>91.262135922330103</v>
      </c>
      <c r="U35" s="286">
        <f t="shared" si="0"/>
        <v>91.578947368421055</v>
      </c>
      <c r="V35" s="286">
        <f t="shared" si="0"/>
        <v>95.535714285714292</v>
      </c>
      <c r="W35" s="286">
        <f t="shared" si="0"/>
        <v>97.959183673469383</v>
      </c>
      <c r="X35" s="286">
        <f t="shared" si="0"/>
        <v>94</v>
      </c>
      <c r="Y35" s="286">
        <f t="shared" si="0"/>
        <v>99.038461538461547</v>
      </c>
      <c r="Z35" s="287">
        <f t="shared" si="0"/>
        <v>95</v>
      </c>
    </row>
    <row r="36" spans="1:26">
      <c r="A36" s="331">
        <v>209</v>
      </c>
      <c r="B36" s="284" t="s">
        <v>29</v>
      </c>
      <c r="C36" s="41">
        <v>87</v>
      </c>
      <c r="D36" s="42">
        <v>89</v>
      </c>
      <c r="E36" s="42">
        <v>87</v>
      </c>
      <c r="F36" s="42">
        <v>91</v>
      </c>
      <c r="G36" s="42">
        <v>93</v>
      </c>
      <c r="H36" s="43">
        <v>92</v>
      </c>
      <c r="I36" s="42">
        <v>91</v>
      </c>
      <c r="J36" s="261">
        <v>89</v>
      </c>
      <c r="K36" s="41">
        <v>82</v>
      </c>
      <c r="L36" s="42">
        <v>84</v>
      </c>
      <c r="M36" s="42">
        <v>81</v>
      </c>
      <c r="N36" s="42">
        <v>87</v>
      </c>
      <c r="O36" s="42">
        <v>87</v>
      </c>
      <c r="P36" s="43">
        <v>86</v>
      </c>
      <c r="Q36" s="42">
        <v>89</v>
      </c>
      <c r="R36" s="43">
        <v>87</v>
      </c>
      <c r="S36" s="285">
        <f t="shared" si="0"/>
        <v>94.252873563218387</v>
      </c>
      <c r="T36" s="286">
        <f t="shared" si="0"/>
        <v>94.382022471910105</v>
      </c>
      <c r="U36" s="286">
        <f t="shared" si="0"/>
        <v>93.103448275862064</v>
      </c>
      <c r="V36" s="286">
        <f t="shared" si="0"/>
        <v>95.604395604395606</v>
      </c>
      <c r="W36" s="286">
        <f t="shared" si="0"/>
        <v>93.548387096774192</v>
      </c>
      <c r="X36" s="286">
        <f t="shared" si="0"/>
        <v>93.478260869565219</v>
      </c>
      <c r="Y36" s="286">
        <f t="shared" si="0"/>
        <v>97.802197802197796</v>
      </c>
      <c r="Z36" s="287">
        <f t="shared" si="0"/>
        <v>97.752808988764045</v>
      </c>
    </row>
    <row r="37" spans="1:26">
      <c r="A37" s="331">
        <v>210</v>
      </c>
      <c r="B37" s="284" t="s">
        <v>30</v>
      </c>
      <c r="C37" s="41">
        <v>914</v>
      </c>
      <c r="D37" s="42">
        <v>942</v>
      </c>
      <c r="E37" s="42">
        <v>855</v>
      </c>
      <c r="F37" s="42">
        <v>907</v>
      </c>
      <c r="G37" s="42">
        <v>905</v>
      </c>
      <c r="H37" s="43">
        <v>888</v>
      </c>
      <c r="I37" s="42">
        <v>903</v>
      </c>
      <c r="J37" s="261">
        <v>903</v>
      </c>
      <c r="K37" s="41">
        <v>740</v>
      </c>
      <c r="L37" s="42">
        <v>752</v>
      </c>
      <c r="M37" s="42">
        <v>680</v>
      </c>
      <c r="N37" s="42">
        <v>822</v>
      </c>
      <c r="O37" s="42">
        <v>804</v>
      </c>
      <c r="P37" s="43">
        <v>732</v>
      </c>
      <c r="Q37" s="42">
        <v>793</v>
      </c>
      <c r="R37" s="43">
        <v>805</v>
      </c>
      <c r="S37" s="285">
        <f t="shared" si="0"/>
        <v>80.962800875273516</v>
      </c>
      <c r="T37" s="286">
        <f t="shared" si="0"/>
        <v>79.830148619957541</v>
      </c>
      <c r="U37" s="286">
        <f t="shared" si="0"/>
        <v>79.532163742690059</v>
      </c>
      <c r="V37" s="286">
        <f t="shared" si="0"/>
        <v>90.628445424476297</v>
      </c>
      <c r="W37" s="286">
        <f t="shared" si="0"/>
        <v>88.839779005524861</v>
      </c>
      <c r="X37" s="286">
        <f t="shared" si="0"/>
        <v>82.432432432432435</v>
      </c>
      <c r="Y37" s="286">
        <f t="shared" si="0"/>
        <v>87.818383167220375</v>
      </c>
      <c r="Z37" s="287">
        <f t="shared" si="0"/>
        <v>89.147286821705436</v>
      </c>
    </row>
    <row r="38" spans="1:26">
      <c r="A38" s="331">
        <v>211</v>
      </c>
      <c r="B38" s="284" t="s">
        <v>31</v>
      </c>
      <c r="C38" s="41">
        <v>75</v>
      </c>
      <c r="D38" s="42">
        <v>76</v>
      </c>
      <c r="E38" s="42">
        <v>74</v>
      </c>
      <c r="F38" s="42">
        <v>77</v>
      </c>
      <c r="G38" s="42">
        <v>61</v>
      </c>
      <c r="H38" s="43">
        <v>73</v>
      </c>
      <c r="I38" s="42">
        <v>70</v>
      </c>
      <c r="J38" s="261">
        <v>74</v>
      </c>
      <c r="K38" s="41">
        <v>70</v>
      </c>
      <c r="L38" s="42">
        <v>67</v>
      </c>
      <c r="M38" s="42">
        <v>68</v>
      </c>
      <c r="N38" s="42">
        <v>66</v>
      </c>
      <c r="O38" s="42">
        <v>56</v>
      </c>
      <c r="P38" s="43">
        <v>64</v>
      </c>
      <c r="Q38" s="42">
        <v>64</v>
      </c>
      <c r="R38" s="43">
        <v>65</v>
      </c>
      <c r="S38" s="285">
        <f t="shared" si="0"/>
        <v>93.333333333333329</v>
      </c>
      <c r="T38" s="286">
        <f t="shared" si="0"/>
        <v>88.157894736842096</v>
      </c>
      <c r="U38" s="286">
        <f t="shared" si="0"/>
        <v>91.891891891891902</v>
      </c>
      <c r="V38" s="286">
        <f t="shared" si="0"/>
        <v>85.714285714285708</v>
      </c>
      <c r="W38" s="286">
        <f t="shared" si="0"/>
        <v>91.803278688524586</v>
      </c>
      <c r="X38" s="286">
        <f t="shared" si="0"/>
        <v>87.671232876712324</v>
      </c>
      <c r="Y38" s="286">
        <f t="shared" si="0"/>
        <v>91.428571428571431</v>
      </c>
      <c r="Z38" s="287">
        <f t="shared" si="0"/>
        <v>87.837837837837839</v>
      </c>
    </row>
    <row r="39" spans="1:26">
      <c r="A39" s="331">
        <v>212</v>
      </c>
      <c r="B39" s="284" t="s">
        <v>32</v>
      </c>
      <c r="C39" s="41">
        <v>83</v>
      </c>
      <c r="D39" s="42">
        <v>88</v>
      </c>
      <c r="E39" s="42">
        <v>86</v>
      </c>
      <c r="F39" s="42">
        <v>91</v>
      </c>
      <c r="G39" s="42">
        <v>92</v>
      </c>
      <c r="H39" s="43">
        <v>95</v>
      </c>
      <c r="I39" s="42">
        <v>91</v>
      </c>
      <c r="J39" s="261">
        <v>98</v>
      </c>
      <c r="K39" s="41">
        <v>64</v>
      </c>
      <c r="L39" s="42">
        <v>81</v>
      </c>
      <c r="M39" s="42">
        <v>68</v>
      </c>
      <c r="N39" s="42">
        <v>89</v>
      </c>
      <c r="O39" s="42">
        <v>89</v>
      </c>
      <c r="P39" s="43">
        <v>90</v>
      </c>
      <c r="Q39" s="42">
        <v>81</v>
      </c>
      <c r="R39" s="43">
        <v>90</v>
      </c>
      <c r="S39" s="285">
        <f t="shared" si="0"/>
        <v>77.108433734939766</v>
      </c>
      <c r="T39" s="286">
        <f t="shared" si="0"/>
        <v>92.045454545454547</v>
      </c>
      <c r="U39" s="286">
        <f t="shared" si="0"/>
        <v>79.069767441860463</v>
      </c>
      <c r="V39" s="286">
        <f t="shared" si="0"/>
        <v>97.802197802197796</v>
      </c>
      <c r="W39" s="286">
        <f t="shared" si="0"/>
        <v>96.739130434782609</v>
      </c>
      <c r="X39" s="286">
        <f t="shared" si="0"/>
        <v>94.73684210526315</v>
      </c>
      <c r="Y39" s="286">
        <f t="shared" si="0"/>
        <v>89.010989010989007</v>
      </c>
      <c r="Z39" s="287">
        <f t="shared" ref="Z39" si="1">(R39/J39)*100</f>
        <v>91.83673469387756</v>
      </c>
    </row>
    <row r="40" spans="1:26">
      <c r="A40" s="331">
        <v>213</v>
      </c>
      <c r="B40" s="284" t="s">
        <v>33</v>
      </c>
      <c r="C40" s="41">
        <v>296</v>
      </c>
      <c r="D40" s="42">
        <v>313</v>
      </c>
      <c r="E40" s="42">
        <v>302</v>
      </c>
      <c r="F40" s="42">
        <v>314</v>
      </c>
      <c r="G40" s="42">
        <v>310</v>
      </c>
      <c r="H40" s="43">
        <v>302</v>
      </c>
      <c r="I40" s="42">
        <v>281</v>
      </c>
      <c r="J40" s="261">
        <v>275</v>
      </c>
      <c r="K40" s="41">
        <v>223</v>
      </c>
      <c r="L40" s="42">
        <v>236</v>
      </c>
      <c r="M40" s="42">
        <v>231</v>
      </c>
      <c r="N40" s="42">
        <v>249</v>
      </c>
      <c r="O40" s="42">
        <v>236</v>
      </c>
      <c r="P40" s="43">
        <v>223</v>
      </c>
      <c r="Q40" s="42">
        <v>227</v>
      </c>
      <c r="R40" s="43">
        <v>223</v>
      </c>
      <c r="S40" s="285">
        <f t="shared" ref="S40:Z71" si="2">(K40/C40)*100</f>
        <v>75.337837837837839</v>
      </c>
      <c r="T40" s="286">
        <f t="shared" si="2"/>
        <v>75.399361022364218</v>
      </c>
      <c r="U40" s="286">
        <f t="shared" si="2"/>
        <v>76.490066225165563</v>
      </c>
      <c r="V40" s="286">
        <f t="shared" si="2"/>
        <v>79.29936305732484</v>
      </c>
      <c r="W40" s="286">
        <f t="shared" si="2"/>
        <v>76.129032258064512</v>
      </c>
      <c r="X40" s="286">
        <f t="shared" si="2"/>
        <v>73.841059602649011</v>
      </c>
      <c r="Y40" s="286">
        <f t="shared" si="2"/>
        <v>80.782918149466184</v>
      </c>
      <c r="Z40" s="287">
        <f t="shared" si="2"/>
        <v>81.090909090909093</v>
      </c>
    </row>
    <row r="41" spans="1:26">
      <c r="A41" s="331">
        <v>214</v>
      </c>
      <c r="B41" s="284" t="s">
        <v>34</v>
      </c>
      <c r="C41" s="41">
        <v>166</v>
      </c>
      <c r="D41" s="42">
        <v>177</v>
      </c>
      <c r="E41" s="42">
        <v>167</v>
      </c>
      <c r="F41" s="42">
        <v>168</v>
      </c>
      <c r="G41" s="42">
        <v>176</v>
      </c>
      <c r="H41" s="43">
        <v>179</v>
      </c>
      <c r="I41" s="42">
        <v>148</v>
      </c>
      <c r="J41" s="261">
        <v>186</v>
      </c>
      <c r="K41" s="41">
        <v>132</v>
      </c>
      <c r="L41" s="42">
        <v>130</v>
      </c>
      <c r="M41" s="42">
        <v>143</v>
      </c>
      <c r="N41" s="42">
        <v>140</v>
      </c>
      <c r="O41" s="42">
        <v>142</v>
      </c>
      <c r="P41" s="43">
        <v>149</v>
      </c>
      <c r="Q41" s="42">
        <v>124</v>
      </c>
      <c r="R41" s="43">
        <v>152</v>
      </c>
      <c r="S41" s="285">
        <f t="shared" si="2"/>
        <v>79.518072289156621</v>
      </c>
      <c r="T41" s="286">
        <f t="shared" si="2"/>
        <v>73.44632768361582</v>
      </c>
      <c r="U41" s="286">
        <f t="shared" si="2"/>
        <v>85.628742514970057</v>
      </c>
      <c r="V41" s="286">
        <f t="shared" si="2"/>
        <v>83.333333333333343</v>
      </c>
      <c r="W41" s="286">
        <f t="shared" si="2"/>
        <v>80.681818181818173</v>
      </c>
      <c r="X41" s="286">
        <f t="shared" si="2"/>
        <v>83.240223463687144</v>
      </c>
      <c r="Y41" s="286">
        <f t="shared" si="2"/>
        <v>83.78378378378379</v>
      </c>
      <c r="Z41" s="287">
        <f t="shared" si="2"/>
        <v>81.72043010752688</v>
      </c>
    </row>
    <row r="42" spans="1:26">
      <c r="A42" s="331">
        <v>215</v>
      </c>
      <c r="B42" s="284" t="s">
        <v>35</v>
      </c>
      <c r="C42" s="41">
        <v>109</v>
      </c>
      <c r="D42" s="42">
        <v>106</v>
      </c>
      <c r="E42" s="42">
        <v>92</v>
      </c>
      <c r="F42" s="42">
        <v>106</v>
      </c>
      <c r="G42" s="42">
        <v>110</v>
      </c>
      <c r="H42" s="43">
        <v>104</v>
      </c>
      <c r="I42" s="42">
        <v>102</v>
      </c>
      <c r="J42" s="261">
        <v>101</v>
      </c>
      <c r="K42" s="41">
        <v>84</v>
      </c>
      <c r="L42" s="42">
        <v>92</v>
      </c>
      <c r="M42" s="42">
        <v>74</v>
      </c>
      <c r="N42" s="42">
        <v>87</v>
      </c>
      <c r="O42" s="42">
        <v>77</v>
      </c>
      <c r="P42" s="43">
        <v>84</v>
      </c>
      <c r="Q42" s="42">
        <v>74</v>
      </c>
      <c r="R42" s="43">
        <v>72</v>
      </c>
      <c r="S42" s="285">
        <f t="shared" si="2"/>
        <v>77.064220183486242</v>
      </c>
      <c r="T42" s="286">
        <f t="shared" si="2"/>
        <v>86.79245283018868</v>
      </c>
      <c r="U42" s="286">
        <f t="shared" si="2"/>
        <v>80.434782608695656</v>
      </c>
      <c r="V42" s="286">
        <f t="shared" si="2"/>
        <v>82.075471698113205</v>
      </c>
      <c r="W42" s="286">
        <f t="shared" si="2"/>
        <v>70</v>
      </c>
      <c r="X42" s="286">
        <f t="shared" si="2"/>
        <v>80.769230769230774</v>
      </c>
      <c r="Y42" s="286">
        <f t="shared" si="2"/>
        <v>72.549019607843135</v>
      </c>
      <c r="Z42" s="287">
        <f t="shared" si="2"/>
        <v>71.287128712871279</v>
      </c>
    </row>
    <row r="43" spans="1:26">
      <c r="A43" s="331">
        <v>216</v>
      </c>
      <c r="B43" s="284" t="s">
        <v>36</v>
      </c>
      <c r="C43" s="41">
        <v>72</v>
      </c>
      <c r="D43" s="42">
        <v>76</v>
      </c>
      <c r="E43" s="42">
        <v>66</v>
      </c>
      <c r="F43" s="42">
        <v>72</v>
      </c>
      <c r="G43" s="42">
        <v>60</v>
      </c>
      <c r="H43" s="43">
        <v>74</v>
      </c>
      <c r="I43" s="42">
        <v>76</v>
      </c>
      <c r="J43" s="261">
        <v>72</v>
      </c>
      <c r="K43" s="41">
        <v>69</v>
      </c>
      <c r="L43" s="42">
        <v>74</v>
      </c>
      <c r="M43" s="42">
        <v>55</v>
      </c>
      <c r="N43" s="42">
        <v>67</v>
      </c>
      <c r="O43" s="42">
        <v>55</v>
      </c>
      <c r="P43" s="43">
        <v>71</v>
      </c>
      <c r="Q43" s="42">
        <v>72</v>
      </c>
      <c r="R43" s="43">
        <v>63</v>
      </c>
      <c r="S43" s="285">
        <f t="shared" si="2"/>
        <v>95.833333333333343</v>
      </c>
      <c r="T43" s="286">
        <f t="shared" si="2"/>
        <v>97.368421052631575</v>
      </c>
      <c r="U43" s="286">
        <f t="shared" si="2"/>
        <v>83.333333333333343</v>
      </c>
      <c r="V43" s="286">
        <f t="shared" si="2"/>
        <v>93.055555555555557</v>
      </c>
      <c r="W43" s="286">
        <f t="shared" si="2"/>
        <v>91.666666666666657</v>
      </c>
      <c r="X43" s="286">
        <f t="shared" si="2"/>
        <v>95.945945945945937</v>
      </c>
      <c r="Y43" s="286">
        <f t="shared" si="2"/>
        <v>94.73684210526315</v>
      </c>
      <c r="Z43" s="287">
        <f t="shared" si="2"/>
        <v>87.5</v>
      </c>
    </row>
    <row r="44" spans="1:26">
      <c r="A44" s="331">
        <v>301</v>
      </c>
      <c r="B44" s="284" t="s">
        <v>37</v>
      </c>
      <c r="C44" s="41">
        <v>387</v>
      </c>
      <c r="D44" s="42">
        <v>415</v>
      </c>
      <c r="E44" s="42">
        <v>442</v>
      </c>
      <c r="F44" s="42">
        <v>450</v>
      </c>
      <c r="G44" s="42">
        <v>435</v>
      </c>
      <c r="H44" s="43">
        <v>437</v>
      </c>
      <c r="I44" s="42">
        <v>433</v>
      </c>
      <c r="J44" s="261">
        <v>441</v>
      </c>
      <c r="K44" s="41">
        <v>348</v>
      </c>
      <c r="L44" s="42">
        <v>382</v>
      </c>
      <c r="M44" s="42">
        <v>414</v>
      </c>
      <c r="N44" s="42">
        <v>430</v>
      </c>
      <c r="O44" s="42">
        <v>427</v>
      </c>
      <c r="P44" s="43">
        <v>404</v>
      </c>
      <c r="Q44" s="42">
        <v>394</v>
      </c>
      <c r="R44" s="43">
        <v>410</v>
      </c>
      <c r="S44" s="285">
        <f t="shared" si="2"/>
        <v>89.922480620155042</v>
      </c>
      <c r="T44" s="286">
        <f t="shared" si="2"/>
        <v>92.048192771084331</v>
      </c>
      <c r="U44" s="286">
        <f t="shared" si="2"/>
        <v>93.665158371040718</v>
      </c>
      <c r="V44" s="286">
        <f t="shared" si="2"/>
        <v>95.555555555555557</v>
      </c>
      <c r="W44" s="286">
        <f t="shared" si="2"/>
        <v>98.160919540229884</v>
      </c>
      <c r="X44" s="286">
        <f t="shared" si="2"/>
        <v>92.448512585812352</v>
      </c>
      <c r="Y44" s="286">
        <f t="shared" si="2"/>
        <v>90.993071593533486</v>
      </c>
      <c r="Z44" s="287">
        <f t="shared" si="2"/>
        <v>92.97052154195012</v>
      </c>
    </row>
    <row r="45" spans="1:26">
      <c r="A45" s="331">
        <v>302</v>
      </c>
      <c r="B45" s="284" t="s">
        <v>38</v>
      </c>
      <c r="C45" s="41">
        <v>201</v>
      </c>
      <c r="D45" s="42">
        <v>201</v>
      </c>
      <c r="E45" s="42">
        <v>228</v>
      </c>
      <c r="F45" s="42">
        <v>252</v>
      </c>
      <c r="G45" s="42">
        <v>220</v>
      </c>
      <c r="H45" s="43">
        <v>237</v>
      </c>
      <c r="I45" s="42">
        <v>250</v>
      </c>
      <c r="J45" s="261">
        <v>250</v>
      </c>
      <c r="K45" s="41">
        <v>187</v>
      </c>
      <c r="L45" s="42">
        <v>175</v>
      </c>
      <c r="M45" s="42">
        <v>193</v>
      </c>
      <c r="N45" s="42">
        <v>238</v>
      </c>
      <c r="O45" s="42">
        <v>209</v>
      </c>
      <c r="P45" s="43">
        <v>229</v>
      </c>
      <c r="Q45" s="42">
        <v>244</v>
      </c>
      <c r="R45" s="43">
        <v>243</v>
      </c>
      <c r="S45" s="285">
        <f t="shared" si="2"/>
        <v>93.03482587064677</v>
      </c>
      <c r="T45" s="286">
        <f t="shared" si="2"/>
        <v>87.06467661691542</v>
      </c>
      <c r="U45" s="286">
        <f t="shared" si="2"/>
        <v>84.649122807017534</v>
      </c>
      <c r="V45" s="286">
        <f t="shared" si="2"/>
        <v>94.444444444444443</v>
      </c>
      <c r="W45" s="286">
        <f t="shared" si="2"/>
        <v>95</v>
      </c>
      <c r="X45" s="286">
        <f t="shared" si="2"/>
        <v>96.624472573839654</v>
      </c>
      <c r="Y45" s="286">
        <f t="shared" si="2"/>
        <v>97.6</v>
      </c>
      <c r="Z45" s="287">
        <f t="shared" si="2"/>
        <v>97.2</v>
      </c>
    </row>
    <row r="46" spans="1:26">
      <c r="A46" s="331">
        <v>303</v>
      </c>
      <c r="B46" s="284" t="s">
        <v>39</v>
      </c>
      <c r="C46" s="41">
        <v>202</v>
      </c>
      <c r="D46" s="42">
        <v>197</v>
      </c>
      <c r="E46" s="42">
        <v>228</v>
      </c>
      <c r="F46" s="42">
        <v>235</v>
      </c>
      <c r="G46" s="42">
        <v>227</v>
      </c>
      <c r="H46" s="43">
        <v>226</v>
      </c>
      <c r="I46" s="42">
        <v>231</v>
      </c>
      <c r="J46" s="261">
        <v>204</v>
      </c>
      <c r="K46" s="41">
        <v>167</v>
      </c>
      <c r="L46" s="42">
        <v>184</v>
      </c>
      <c r="M46" s="42">
        <v>221</v>
      </c>
      <c r="N46" s="42">
        <v>223</v>
      </c>
      <c r="O46" s="42">
        <v>217</v>
      </c>
      <c r="P46" s="43">
        <v>218</v>
      </c>
      <c r="Q46" s="42">
        <v>221</v>
      </c>
      <c r="R46" s="43">
        <v>188</v>
      </c>
      <c r="S46" s="285">
        <f t="shared" si="2"/>
        <v>82.67326732673267</v>
      </c>
      <c r="T46" s="286">
        <f t="shared" si="2"/>
        <v>93.401015228426402</v>
      </c>
      <c r="U46" s="286">
        <f t="shared" si="2"/>
        <v>96.929824561403507</v>
      </c>
      <c r="V46" s="286">
        <f t="shared" si="2"/>
        <v>94.893617021276597</v>
      </c>
      <c r="W46" s="286">
        <f t="shared" si="2"/>
        <v>95.594713656387668</v>
      </c>
      <c r="X46" s="286">
        <f t="shared" si="2"/>
        <v>96.460176991150433</v>
      </c>
      <c r="Y46" s="286">
        <f t="shared" si="2"/>
        <v>95.67099567099568</v>
      </c>
      <c r="Z46" s="287">
        <f t="shared" si="2"/>
        <v>92.156862745098039</v>
      </c>
    </row>
    <row r="47" spans="1:26">
      <c r="A47" s="331">
        <v>304</v>
      </c>
      <c r="B47" s="284" t="s">
        <v>40</v>
      </c>
      <c r="C47" s="41">
        <v>109</v>
      </c>
      <c r="D47" s="42">
        <v>87</v>
      </c>
      <c r="E47" s="42">
        <v>93</v>
      </c>
      <c r="F47" s="42">
        <v>102</v>
      </c>
      <c r="G47" s="42">
        <v>83</v>
      </c>
      <c r="H47" s="43">
        <v>90</v>
      </c>
      <c r="I47" s="42">
        <v>100</v>
      </c>
      <c r="J47" s="261">
        <v>98</v>
      </c>
      <c r="K47" s="41">
        <v>103</v>
      </c>
      <c r="L47" s="42">
        <v>83</v>
      </c>
      <c r="M47" s="42">
        <v>93</v>
      </c>
      <c r="N47" s="42">
        <v>102</v>
      </c>
      <c r="O47" s="42">
        <v>70</v>
      </c>
      <c r="P47" s="43">
        <v>82</v>
      </c>
      <c r="Q47" s="42">
        <v>93</v>
      </c>
      <c r="R47" s="43">
        <v>92</v>
      </c>
      <c r="S47" s="285">
        <f t="shared" si="2"/>
        <v>94.495412844036693</v>
      </c>
      <c r="T47" s="286">
        <f t="shared" si="2"/>
        <v>95.402298850574709</v>
      </c>
      <c r="U47" s="286">
        <f t="shared" si="2"/>
        <v>100</v>
      </c>
      <c r="V47" s="286">
        <f t="shared" si="2"/>
        <v>100</v>
      </c>
      <c r="W47" s="286">
        <f t="shared" si="2"/>
        <v>84.337349397590373</v>
      </c>
      <c r="X47" s="286">
        <f t="shared" si="2"/>
        <v>91.111111111111114</v>
      </c>
      <c r="Y47" s="286">
        <f t="shared" si="2"/>
        <v>93</v>
      </c>
      <c r="Z47" s="287">
        <f t="shared" si="2"/>
        <v>93.877551020408163</v>
      </c>
    </row>
    <row r="48" spans="1:26">
      <c r="A48" s="331">
        <v>305</v>
      </c>
      <c r="B48" s="284" t="s">
        <v>41</v>
      </c>
      <c r="C48" s="41">
        <v>459</v>
      </c>
      <c r="D48" s="42">
        <v>413</v>
      </c>
      <c r="E48" s="42">
        <v>447</v>
      </c>
      <c r="F48" s="42">
        <v>467</v>
      </c>
      <c r="G48" s="42">
        <v>416</v>
      </c>
      <c r="H48" s="43">
        <v>420</v>
      </c>
      <c r="I48" s="42">
        <v>452</v>
      </c>
      <c r="J48" s="261">
        <v>420</v>
      </c>
      <c r="K48" s="41">
        <v>392</v>
      </c>
      <c r="L48" s="42">
        <v>329</v>
      </c>
      <c r="M48" s="42">
        <v>369</v>
      </c>
      <c r="N48" s="42">
        <v>412</v>
      </c>
      <c r="O48" s="42">
        <v>388</v>
      </c>
      <c r="P48" s="43">
        <v>369</v>
      </c>
      <c r="Q48" s="42">
        <v>390</v>
      </c>
      <c r="R48" s="43">
        <v>363</v>
      </c>
      <c r="S48" s="285">
        <f t="shared" si="2"/>
        <v>85.403050108932462</v>
      </c>
      <c r="T48" s="286">
        <f t="shared" si="2"/>
        <v>79.66101694915254</v>
      </c>
      <c r="U48" s="286">
        <f t="shared" si="2"/>
        <v>82.550335570469798</v>
      </c>
      <c r="V48" s="286">
        <f t="shared" si="2"/>
        <v>88.222698072805144</v>
      </c>
      <c r="W48" s="286">
        <f t="shared" si="2"/>
        <v>93.269230769230774</v>
      </c>
      <c r="X48" s="286">
        <f t="shared" si="2"/>
        <v>87.857142857142861</v>
      </c>
      <c r="Y48" s="286">
        <f t="shared" si="2"/>
        <v>86.283185840707972</v>
      </c>
      <c r="Z48" s="287">
        <f t="shared" si="2"/>
        <v>86.428571428571431</v>
      </c>
    </row>
    <row r="49" spans="1:26">
      <c r="A49" s="331">
        <v>306</v>
      </c>
      <c r="B49" s="284" t="s">
        <v>42</v>
      </c>
      <c r="C49" s="41">
        <v>48</v>
      </c>
      <c r="D49" s="42">
        <v>69</v>
      </c>
      <c r="E49" s="42">
        <v>50</v>
      </c>
      <c r="F49" s="42">
        <v>56</v>
      </c>
      <c r="G49" s="42">
        <v>59</v>
      </c>
      <c r="H49" s="43">
        <v>55</v>
      </c>
      <c r="I49" s="42">
        <v>61</v>
      </c>
      <c r="J49" s="261">
        <v>52</v>
      </c>
      <c r="K49" s="41">
        <v>45</v>
      </c>
      <c r="L49" s="42">
        <v>68</v>
      </c>
      <c r="M49" s="42">
        <v>48</v>
      </c>
      <c r="N49" s="42">
        <v>40</v>
      </c>
      <c r="O49" s="42">
        <v>58</v>
      </c>
      <c r="P49" s="43">
        <v>54</v>
      </c>
      <c r="Q49" s="42">
        <v>60</v>
      </c>
      <c r="R49" s="43">
        <v>48</v>
      </c>
      <c r="S49" s="285">
        <f t="shared" si="2"/>
        <v>93.75</v>
      </c>
      <c r="T49" s="286">
        <f t="shared" si="2"/>
        <v>98.550724637681171</v>
      </c>
      <c r="U49" s="286">
        <f t="shared" si="2"/>
        <v>96</v>
      </c>
      <c r="V49" s="286">
        <f t="shared" si="2"/>
        <v>71.428571428571431</v>
      </c>
      <c r="W49" s="286">
        <f t="shared" si="2"/>
        <v>98.305084745762713</v>
      </c>
      <c r="X49" s="286">
        <f t="shared" si="2"/>
        <v>98.181818181818187</v>
      </c>
      <c r="Y49" s="286">
        <f t="shared" si="2"/>
        <v>98.360655737704917</v>
      </c>
      <c r="Z49" s="287">
        <f t="shared" si="2"/>
        <v>92.307692307692307</v>
      </c>
    </row>
    <row r="50" spans="1:26">
      <c r="A50" s="331">
        <v>307</v>
      </c>
      <c r="B50" s="284" t="s">
        <v>43</v>
      </c>
      <c r="C50" s="41">
        <v>98</v>
      </c>
      <c r="D50" s="42">
        <v>105</v>
      </c>
      <c r="E50" s="42">
        <v>105</v>
      </c>
      <c r="F50" s="42">
        <v>125</v>
      </c>
      <c r="G50" s="42">
        <v>129</v>
      </c>
      <c r="H50" s="43">
        <v>127</v>
      </c>
      <c r="I50" s="42">
        <v>127</v>
      </c>
      <c r="J50" s="261">
        <v>126</v>
      </c>
      <c r="K50" s="41">
        <v>95</v>
      </c>
      <c r="L50" s="42">
        <v>102</v>
      </c>
      <c r="M50" s="42">
        <v>105</v>
      </c>
      <c r="N50" s="42">
        <v>123</v>
      </c>
      <c r="O50" s="42">
        <v>125</v>
      </c>
      <c r="P50" s="43">
        <v>125</v>
      </c>
      <c r="Q50" s="42">
        <v>120</v>
      </c>
      <c r="R50" s="43">
        <v>106</v>
      </c>
      <c r="S50" s="285">
        <f t="shared" si="2"/>
        <v>96.938775510204081</v>
      </c>
      <c r="T50" s="286">
        <f t="shared" si="2"/>
        <v>97.142857142857139</v>
      </c>
      <c r="U50" s="286">
        <f t="shared" si="2"/>
        <v>100</v>
      </c>
      <c r="V50" s="286">
        <f t="shared" si="2"/>
        <v>98.4</v>
      </c>
      <c r="W50" s="286">
        <f t="shared" si="2"/>
        <v>96.899224806201545</v>
      </c>
      <c r="X50" s="286">
        <f t="shared" si="2"/>
        <v>98.425196850393704</v>
      </c>
      <c r="Y50" s="286">
        <f t="shared" si="2"/>
        <v>94.488188976377955</v>
      </c>
      <c r="Z50" s="287">
        <f t="shared" si="2"/>
        <v>84.126984126984127</v>
      </c>
    </row>
    <row r="51" spans="1:26">
      <c r="A51" s="331">
        <v>308</v>
      </c>
      <c r="B51" s="284" t="s">
        <v>44</v>
      </c>
      <c r="C51" s="41">
        <v>145</v>
      </c>
      <c r="D51" s="42">
        <v>124</v>
      </c>
      <c r="E51" s="42">
        <v>159</v>
      </c>
      <c r="F51" s="42">
        <v>171</v>
      </c>
      <c r="G51" s="42">
        <v>167</v>
      </c>
      <c r="H51" s="43">
        <v>172</v>
      </c>
      <c r="I51" s="42">
        <v>172</v>
      </c>
      <c r="J51" s="261">
        <v>156</v>
      </c>
      <c r="K51" s="41">
        <v>142</v>
      </c>
      <c r="L51" s="42">
        <v>118</v>
      </c>
      <c r="M51" s="42">
        <v>154</v>
      </c>
      <c r="N51" s="42">
        <v>160</v>
      </c>
      <c r="O51" s="42">
        <v>161</v>
      </c>
      <c r="P51" s="43">
        <v>164</v>
      </c>
      <c r="Q51" s="42">
        <v>165</v>
      </c>
      <c r="R51" s="43">
        <v>148</v>
      </c>
      <c r="S51" s="285">
        <f t="shared" si="2"/>
        <v>97.931034482758619</v>
      </c>
      <c r="T51" s="286">
        <f t="shared" si="2"/>
        <v>95.161290322580655</v>
      </c>
      <c r="U51" s="286">
        <f t="shared" si="2"/>
        <v>96.855345911949684</v>
      </c>
      <c r="V51" s="286">
        <f t="shared" si="2"/>
        <v>93.567251461988292</v>
      </c>
      <c r="W51" s="286">
        <f t="shared" si="2"/>
        <v>96.407185628742525</v>
      </c>
      <c r="X51" s="286">
        <f t="shared" si="2"/>
        <v>95.348837209302332</v>
      </c>
      <c r="Y51" s="286">
        <f t="shared" si="2"/>
        <v>95.930232558139537</v>
      </c>
      <c r="Z51" s="287">
        <f t="shared" si="2"/>
        <v>94.871794871794862</v>
      </c>
    </row>
    <row r="52" spans="1:26">
      <c r="A52" s="331">
        <v>401</v>
      </c>
      <c r="B52" s="284" t="s">
        <v>45</v>
      </c>
      <c r="C52" s="41">
        <v>331</v>
      </c>
      <c r="D52" s="42">
        <v>332</v>
      </c>
      <c r="E52" s="42">
        <v>314</v>
      </c>
      <c r="F52" s="42">
        <v>319</v>
      </c>
      <c r="G52" s="42">
        <v>330</v>
      </c>
      <c r="H52" s="43">
        <v>328</v>
      </c>
      <c r="I52" s="42">
        <v>327</v>
      </c>
      <c r="J52" s="261">
        <v>326</v>
      </c>
      <c r="K52" s="41">
        <v>326</v>
      </c>
      <c r="L52" s="42">
        <v>325</v>
      </c>
      <c r="M52" s="42">
        <v>310</v>
      </c>
      <c r="N52" s="42">
        <v>315</v>
      </c>
      <c r="O52" s="42">
        <v>322</v>
      </c>
      <c r="P52" s="43">
        <v>326</v>
      </c>
      <c r="Q52" s="42">
        <v>325</v>
      </c>
      <c r="R52" s="43">
        <v>320</v>
      </c>
      <c r="S52" s="285">
        <f t="shared" si="2"/>
        <v>98.489425981873111</v>
      </c>
      <c r="T52" s="286">
        <f t="shared" si="2"/>
        <v>97.891566265060234</v>
      </c>
      <c r="U52" s="286">
        <f t="shared" si="2"/>
        <v>98.726114649681534</v>
      </c>
      <c r="V52" s="286">
        <f t="shared" si="2"/>
        <v>98.746081504702204</v>
      </c>
      <c r="W52" s="286">
        <f t="shared" si="2"/>
        <v>97.575757575757578</v>
      </c>
      <c r="X52" s="286">
        <f t="shared" si="2"/>
        <v>99.390243902439025</v>
      </c>
      <c r="Y52" s="286">
        <f t="shared" si="2"/>
        <v>99.388379204892956</v>
      </c>
      <c r="Z52" s="287">
        <f t="shared" si="2"/>
        <v>98.159509202453989</v>
      </c>
    </row>
    <row r="53" spans="1:26">
      <c r="A53" s="331">
        <v>402</v>
      </c>
      <c r="B53" s="284" t="s">
        <v>46</v>
      </c>
      <c r="C53" s="41">
        <v>111</v>
      </c>
      <c r="D53" s="42">
        <v>114</v>
      </c>
      <c r="E53" s="42">
        <v>105</v>
      </c>
      <c r="F53" s="42">
        <v>121</v>
      </c>
      <c r="G53" s="42">
        <v>119</v>
      </c>
      <c r="H53" s="43">
        <v>116</v>
      </c>
      <c r="I53" s="42">
        <v>118</v>
      </c>
      <c r="J53" s="261">
        <v>114</v>
      </c>
      <c r="K53" s="41">
        <v>110</v>
      </c>
      <c r="L53" s="42">
        <v>111</v>
      </c>
      <c r="M53" s="42">
        <v>98</v>
      </c>
      <c r="N53" s="42">
        <v>114</v>
      </c>
      <c r="O53" s="42">
        <v>114</v>
      </c>
      <c r="P53" s="43">
        <v>101</v>
      </c>
      <c r="Q53" s="42">
        <v>111</v>
      </c>
      <c r="R53" s="43">
        <v>114</v>
      </c>
      <c r="S53" s="285">
        <f t="shared" si="2"/>
        <v>99.099099099099092</v>
      </c>
      <c r="T53" s="286">
        <f t="shared" si="2"/>
        <v>97.368421052631575</v>
      </c>
      <c r="U53" s="286">
        <f t="shared" si="2"/>
        <v>93.333333333333329</v>
      </c>
      <c r="V53" s="286">
        <f t="shared" si="2"/>
        <v>94.214876033057848</v>
      </c>
      <c r="W53" s="286">
        <f t="shared" si="2"/>
        <v>95.798319327731093</v>
      </c>
      <c r="X53" s="286">
        <f t="shared" si="2"/>
        <v>87.068965517241381</v>
      </c>
      <c r="Y53" s="286">
        <f t="shared" si="2"/>
        <v>94.067796610169495</v>
      </c>
      <c r="Z53" s="287">
        <f t="shared" si="2"/>
        <v>100</v>
      </c>
    </row>
    <row r="54" spans="1:26">
      <c r="A54" s="331">
        <v>403</v>
      </c>
      <c r="B54" s="284" t="s">
        <v>47</v>
      </c>
      <c r="C54" s="41">
        <v>114</v>
      </c>
      <c r="D54" s="42">
        <v>111</v>
      </c>
      <c r="E54" s="42">
        <v>116</v>
      </c>
      <c r="F54" s="42">
        <v>127</v>
      </c>
      <c r="G54" s="42">
        <v>120</v>
      </c>
      <c r="H54" s="43">
        <v>115</v>
      </c>
      <c r="I54" s="42">
        <v>119</v>
      </c>
      <c r="J54" s="261">
        <v>115</v>
      </c>
      <c r="K54" s="41">
        <v>108</v>
      </c>
      <c r="L54" s="42">
        <v>110</v>
      </c>
      <c r="M54" s="42">
        <v>116</v>
      </c>
      <c r="N54" s="42">
        <v>124</v>
      </c>
      <c r="O54" s="42">
        <v>117</v>
      </c>
      <c r="P54" s="43">
        <v>112</v>
      </c>
      <c r="Q54" s="42">
        <v>119</v>
      </c>
      <c r="R54" s="43">
        <v>114</v>
      </c>
      <c r="S54" s="285">
        <f t="shared" si="2"/>
        <v>94.73684210526315</v>
      </c>
      <c r="T54" s="286">
        <f t="shared" si="2"/>
        <v>99.099099099099092</v>
      </c>
      <c r="U54" s="286">
        <f t="shared" si="2"/>
        <v>100</v>
      </c>
      <c r="V54" s="286">
        <f t="shared" si="2"/>
        <v>97.637795275590548</v>
      </c>
      <c r="W54" s="286">
        <f t="shared" si="2"/>
        <v>97.5</v>
      </c>
      <c r="X54" s="286">
        <f t="shared" si="2"/>
        <v>97.391304347826093</v>
      </c>
      <c r="Y54" s="286">
        <f t="shared" si="2"/>
        <v>100</v>
      </c>
      <c r="Z54" s="287">
        <f t="shared" si="2"/>
        <v>99.130434782608702</v>
      </c>
    </row>
    <row r="55" spans="1:26">
      <c r="A55" s="331">
        <v>404</v>
      </c>
      <c r="B55" s="284" t="s">
        <v>48</v>
      </c>
      <c r="C55" s="41">
        <v>105</v>
      </c>
      <c r="D55" s="42">
        <v>116</v>
      </c>
      <c r="E55" s="42">
        <v>116</v>
      </c>
      <c r="F55" s="42">
        <v>115</v>
      </c>
      <c r="G55" s="42">
        <v>119</v>
      </c>
      <c r="H55" s="43">
        <v>104</v>
      </c>
      <c r="I55" s="42">
        <v>98</v>
      </c>
      <c r="J55" s="261">
        <v>120</v>
      </c>
      <c r="K55" s="41">
        <v>85</v>
      </c>
      <c r="L55" s="42">
        <v>116</v>
      </c>
      <c r="M55" s="42">
        <v>116</v>
      </c>
      <c r="N55" s="42">
        <v>96</v>
      </c>
      <c r="O55" s="42">
        <v>119</v>
      </c>
      <c r="P55" s="43">
        <v>103</v>
      </c>
      <c r="Q55" s="42">
        <v>98</v>
      </c>
      <c r="R55" s="43">
        <v>110</v>
      </c>
      <c r="S55" s="285">
        <f t="shared" si="2"/>
        <v>80.952380952380949</v>
      </c>
      <c r="T55" s="286">
        <f t="shared" si="2"/>
        <v>100</v>
      </c>
      <c r="U55" s="286">
        <f t="shared" si="2"/>
        <v>100</v>
      </c>
      <c r="V55" s="286">
        <f t="shared" si="2"/>
        <v>83.478260869565219</v>
      </c>
      <c r="W55" s="286">
        <f t="shared" si="2"/>
        <v>100</v>
      </c>
      <c r="X55" s="286">
        <f t="shared" si="2"/>
        <v>99.038461538461547</v>
      </c>
      <c r="Y55" s="286">
        <f t="shared" si="2"/>
        <v>100</v>
      </c>
      <c r="Z55" s="287">
        <f t="shared" si="2"/>
        <v>91.666666666666657</v>
      </c>
    </row>
    <row r="56" spans="1:26">
      <c r="A56" s="331">
        <v>405</v>
      </c>
      <c r="B56" s="284" t="s">
        <v>49</v>
      </c>
      <c r="C56" s="41">
        <v>112</v>
      </c>
      <c r="D56" s="42">
        <v>130</v>
      </c>
      <c r="E56" s="42">
        <v>115</v>
      </c>
      <c r="F56" s="42">
        <v>121</v>
      </c>
      <c r="G56" s="42">
        <v>120</v>
      </c>
      <c r="H56" s="43">
        <v>123</v>
      </c>
      <c r="I56" s="42">
        <v>125</v>
      </c>
      <c r="J56" s="261">
        <v>103</v>
      </c>
      <c r="K56" s="41">
        <v>104</v>
      </c>
      <c r="L56" s="42">
        <v>119</v>
      </c>
      <c r="M56" s="42">
        <v>105</v>
      </c>
      <c r="N56" s="42">
        <v>112</v>
      </c>
      <c r="O56" s="42">
        <v>120</v>
      </c>
      <c r="P56" s="43">
        <v>116</v>
      </c>
      <c r="Q56" s="42">
        <v>120</v>
      </c>
      <c r="R56" s="43">
        <v>98</v>
      </c>
      <c r="S56" s="285">
        <f t="shared" si="2"/>
        <v>92.857142857142861</v>
      </c>
      <c r="T56" s="286">
        <f t="shared" si="2"/>
        <v>91.538461538461533</v>
      </c>
      <c r="U56" s="286">
        <f t="shared" si="2"/>
        <v>91.304347826086953</v>
      </c>
      <c r="V56" s="286">
        <f t="shared" si="2"/>
        <v>92.561983471074385</v>
      </c>
      <c r="W56" s="286">
        <f t="shared" si="2"/>
        <v>100</v>
      </c>
      <c r="X56" s="286">
        <f t="shared" si="2"/>
        <v>94.308943089430898</v>
      </c>
      <c r="Y56" s="286">
        <f t="shared" si="2"/>
        <v>96</v>
      </c>
      <c r="Z56" s="287">
        <f t="shared" si="2"/>
        <v>95.145631067961162</v>
      </c>
    </row>
    <row r="57" spans="1:26">
      <c r="A57" s="331">
        <v>406</v>
      </c>
      <c r="B57" s="284" t="s">
        <v>50</v>
      </c>
      <c r="C57" s="41">
        <v>58</v>
      </c>
      <c r="D57" s="42">
        <v>67</v>
      </c>
      <c r="E57" s="42">
        <v>63</v>
      </c>
      <c r="F57" s="42">
        <v>55</v>
      </c>
      <c r="G57" s="42">
        <v>55</v>
      </c>
      <c r="H57" s="43">
        <v>60</v>
      </c>
      <c r="I57" s="42">
        <v>68</v>
      </c>
      <c r="J57" s="261">
        <v>61</v>
      </c>
      <c r="K57" s="41">
        <v>51</v>
      </c>
      <c r="L57" s="42">
        <v>64</v>
      </c>
      <c r="M57" s="42">
        <v>63</v>
      </c>
      <c r="N57" s="42">
        <v>54</v>
      </c>
      <c r="O57" s="42">
        <v>55</v>
      </c>
      <c r="P57" s="43">
        <v>60</v>
      </c>
      <c r="Q57" s="42">
        <v>68</v>
      </c>
      <c r="R57" s="43">
        <v>58</v>
      </c>
      <c r="S57" s="285">
        <f t="shared" si="2"/>
        <v>87.931034482758619</v>
      </c>
      <c r="T57" s="286">
        <f t="shared" si="2"/>
        <v>95.522388059701484</v>
      </c>
      <c r="U57" s="286">
        <f t="shared" si="2"/>
        <v>100</v>
      </c>
      <c r="V57" s="286">
        <f t="shared" si="2"/>
        <v>98.181818181818187</v>
      </c>
      <c r="W57" s="286">
        <f t="shared" si="2"/>
        <v>100</v>
      </c>
      <c r="X57" s="286">
        <f t="shared" si="2"/>
        <v>100</v>
      </c>
      <c r="Y57" s="286">
        <f t="shared" si="2"/>
        <v>100</v>
      </c>
      <c r="Z57" s="287">
        <f t="shared" si="2"/>
        <v>95.081967213114751</v>
      </c>
    </row>
    <row r="58" spans="1:26">
      <c r="A58" s="331">
        <v>407</v>
      </c>
      <c r="B58" s="284" t="s">
        <v>51</v>
      </c>
      <c r="C58" s="41">
        <v>78</v>
      </c>
      <c r="D58" s="42">
        <v>80</v>
      </c>
      <c r="E58" s="42">
        <v>77</v>
      </c>
      <c r="F58" s="42">
        <v>90</v>
      </c>
      <c r="G58" s="42">
        <v>84</v>
      </c>
      <c r="H58" s="43">
        <v>89</v>
      </c>
      <c r="I58" s="42">
        <v>81</v>
      </c>
      <c r="J58" s="261">
        <v>91</v>
      </c>
      <c r="K58" s="41">
        <v>44</v>
      </c>
      <c r="L58" s="42">
        <v>41</v>
      </c>
      <c r="M58" s="42">
        <v>56</v>
      </c>
      <c r="N58" s="42">
        <v>90</v>
      </c>
      <c r="O58" s="42">
        <v>84</v>
      </c>
      <c r="P58" s="43">
        <v>89</v>
      </c>
      <c r="Q58" s="42">
        <v>81</v>
      </c>
      <c r="R58" s="43">
        <v>85</v>
      </c>
      <c r="S58" s="285">
        <f t="shared" si="2"/>
        <v>56.410256410256409</v>
      </c>
      <c r="T58" s="286">
        <f t="shared" si="2"/>
        <v>51.249999999999993</v>
      </c>
      <c r="U58" s="286">
        <f t="shared" si="2"/>
        <v>72.727272727272734</v>
      </c>
      <c r="V58" s="286">
        <f t="shared" si="2"/>
        <v>100</v>
      </c>
      <c r="W58" s="286">
        <f t="shared" si="2"/>
        <v>100</v>
      </c>
      <c r="X58" s="286">
        <f t="shared" si="2"/>
        <v>100</v>
      </c>
      <c r="Y58" s="286">
        <f t="shared" si="2"/>
        <v>100</v>
      </c>
      <c r="Z58" s="287">
        <f t="shared" si="2"/>
        <v>93.406593406593402</v>
      </c>
    </row>
    <row r="59" spans="1:26">
      <c r="A59" s="331">
        <v>408</v>
      </c>
      <c r="B59" s="284" t="s">
        <v>52</v>
      </c>
      <c r="C59" s="41">
        <v>77</v>
      </c>
      <c r="D59" s="42">
        <v>76</v>
      </c>
      <c r="E59" s="42">
        <v>74</v>
      </c>
      <c r="F59" s="42">
        <v>65</v>
      </c>
      <c r="G59" s="42">
        <v>67</v>
      </c>
      <c r="H59" s="43">
        <v>56</v>
      </c>
      <c r="I59" s="42">
        <v>54</v>
      </c>
      <c r="J59" s="261">
        <v>56</v>
      </c>
      <c r="K59" s="41">
        <v>72</v>
      </c>
      <c r="L59" s="42">
        <v>76</v>
      </c>
      <c r="M59" s="42">
        <v>74</v>
      </c>
      <c r="N59" s="42">
        <v>65</v>
      </c>
      <c r="O59" s="42">
        <v>67</v>
      </c>
      <c r="P59" s="43">
        <v>56</v>
      </c>
      <c r="Q59" s="42">
        <v>54</v>
      </c>
      <c r="R59" s="43">
        <v>56</v>
      </c>
      <c r="S59" s="285">
        <f t="shared" si="2"/>
        <v>93.506493506493499</v>
      </c>
      <c r="T59" s="286">
        <f t="shared" si="2"/>
        <v>100</v>
      </c>
      <c r="U59" s="286">
        <f t="shared" si="2"/>
        <v>100</v>
      </c>
      <c r="V59" s="286">
        <f t="shared" si="2"/>
        <v>100</v>
      </c>
      <c r="W59" s="286">
        <f t="shared" si="2"/>
        <v>100</v>
      </c>
      <c r="X59" s="286">
        <f t="shared" si="2"/>
        <v>100</v>
      </c>
      <c r="Y59" s="286">
        <f t="shared" si="2"/>
        <v>100</v>
      </c>
      <c r="Z59" s="287">
        <f t="shared" si="2"/>
        <v>100</v>
      </c>
    </row>
    <row r="60" spans="1:26">
      <c r="A60" s="331">
        <v>409</v>
      </c>
      <c r="B60" s="284" t="s">
        <v>53</v>
      </c>
      <c r="C60" s="41">
        <v>37</v>
      </c>
      <c r="D60" s="42">
        <v>38</v>
      </c>
      <c r="E60" s="42">
        <v>40</v>
      </c>
      <c r="F60" s="42">
        <v>34</v>
      </c>
      <c r="G60" s="42">
        <v>34</v>
      </c>
      <c r="H60" s="43">
        <v>56</v>
      </c>
      <c r="I60" s="42">
        <v>48</v>
      </c>
      <c r="J60" s="261">
        <v>47</v>
      </c>
      <c r="K60" s="41">
        <v>37</v>
      </c>
      <c r="L60" s="42">
        <v>36</v>
      </c>
      <c r="M60" s="42">
        <v>36</v>
      </c>
      <c r="N60" s="42">
        <v>31</v>
      </c>
      <c r="O60" s="42">
        <v>31</v>
      </c>
      <c r="P60" s="43">
        <v>56</v>
      </c>
      <c r="Q60" s="42">
        <v>48</v>
      </c>
      <c r="R60" s="43">
        <v>41</v>
      </c>
      <c r="S60" s="285">
        <f t="shared" si="2"/>
        <v>100</v>
      </c>
      <c r="T60" s="286">
        <f t="shared" si="2"/>
        <v>94.73684210526315</v>
      </c>
      <c r="U60" s="286">
        <f t="shared" si="2"/>
        <v>90</v>
      </c>
      <c r="V60" s="286">
        <f t="shared" si="2"/>
        <v>91.17647058823529</v>
      </c>
      <c r="W60" s="286">
        <f t="shared" si="2"/>
        <v>91.17647058823529</v>
      </c>
      <c r="X60" s="286">
        <f t="shared" si="2"/>
        <v>100</v>
      </c>
      <c r="Y60" s="286">
        <f t="shared" si="2"/>
        <v>100</v>
      </c>
      <c r="Z60" s="287">
        <f t="shared" si="2"/>
        <v>87.2340425531915</v>
      </c>
    </row>
    <row r="61" spans="1:26">
      <c r="A61" s="331">
        <v>410</v>
      </c>
      <c r="B61" s="284" t="s">
        <v>54</v>
      </c>
      <c r="C61" s="41">
        <v>336</v>
      </c>
      <c r="D61" s="42">
        <v>335</v>
      </c>
      <c r="E61" s="42">
        <v>349</v>
      </c>
      <c r="F61" s="42">
        <v>363</v>
      </c>
      <c r="G61" s="42">
        <v>394</v>
      </c>
      <c r="H61" s="43">
        <v>352</v>
      </c>
      <c r="I61" s="42">
        <v>336</v>
      </c>
      <c r="J61" s="261">
        <v>332</v>
      </c>
      <c r="K61" s="41">
        <v>278</v>
      </c>
      <c r="L61" s="42">
        <v>294</v>
      </c>
      <c r="M61" s="42">
        <v>291</v>
      </c>
      <c r="N61" s="42">
        <v>305</v>
      </c>
      <c r="O61" s="42">
        <v>301</v>
      </c>
      <c r="P61" s="43">
        <v>319</v>
      </c>
      <c r="Q61" s="42">
        <v>320</v>
      </c>
      <c r="R61" s="43">
        <v>297</v>
      </c>
      <c r="S61" s="285">
        <f t="shared" si="2"/>
        <v>82.738095238095227</v>
      </c>
      <c r="T61" s="286">
        <f t="shared" si="2"/>
        <v>87.761194029850742</v>
      </c>
      <c r="U61" s="286">
        <f t="shared" si="2"/>
        <v>83.381088825214903</v>
      </c>
      <c r="V61" s="286">
        <f t="shared" si="2"/>
        <v>84.022038567493112</v>
      </c>
      <c r="W61" s="286">
        <f t="shared" si="2"/>
        <v>76.395939086294419</v>
      </c>
      <c r="X61" s="286">
        <f t="shared" si="2"/>
        <v>90.625</v>
      </c>
      <c r="Y61" s="286">
        <f t="shared" si="2"/>
        <v>95.238095238095227</v>
      </c>
      <c r="Z61" s="287">
        <f t="shared" si="2"/>
        <v>89.457831325301214</v>
      </c>
    </row>
    <row r="62" spans="1:26">
      <c r="A62" s="331">
        <v>501</v>
      </c>
      <c r="B62" s="284" t="s">
        <v>55</v>
      </c>
      <c r="C62" s="41">
        <v>223</v>
      </c>
      <c r="D62" s="42">
        <v>223</v>
      </c>
      <c r="E62" s="42">
        <v>220</v>
      </c>
      <c r="F62" s="42">
        <v>221</v>
      </c>
      <c r="G62" s="42">
        <v>220</v>
      </c>
      <c r="H62" s="43">
        <v>203</v>
      </c>
      <c r="I62" s="42">
        <v>208</v>
      </c>
      <c r="J62" s="261">
        <v>225</v>
      </c>
      <c r="K62" s="41">
        <v>215</v>
      </c>
      <c r="L62" s="42">
        <v>223</v>
      </c>
      <c r="M62" s="42">
        <v>203</v>
      </c>
      <c r="N62" s="42">
        <v>204</v>
      </c>
      <c r="O62" s="42">
        <v>219</v>
      </c>
      <c r="P62" s="43">
        <v>200</v>
      </c>
      <c r="Q62" s="42">
        <v>191</v>
      </c>
      <c r="R62" s="43">
        <v>216</v>
      </c>
      <c r="S62" s="285">
        <f t="shared" si="2"/>
        <v>96.412556053811656</v>
      </c>
      <c r="T62" s="286">
        <f t="shared" si="2"/>
        <v>100</v>
      </c>
      <c r="U62" s="286">
        <f t="shared" si="2"/>
        <v>92.272727272727266</v>
      </c>
      <c r="V62" s="286">
        <f t="shared" si="2"/>
        <v>92.307692307692307</v>
      </c>
      <c r="W62" s="286">
        <f t="shared" si="2"/>
        <v>99.545454545454547</v>
      </c>
      <c r="X62" s="286">
        <f t="shared" si="2"/>
        <v>98.522167487684726</v>
      </c>
      <c r="Y62" s="286">
        <f t="shared" si="2"/>
        <v>91.826923076923066</v>
      </c>
      <c r="Z62" s="287">
        <f t="shared" si="2"/>
        <v>96</v>
      </c>
    </row>
    <row r="63" spans="1:26">
      <c r="A63" s="331">
        <v>502</v>
      </c>
      <c r="B63" s="284" t="s">
        <v>56</v>
      </c>
      <c r="C63" s="41">
        <v>234</v>
      </c>
      <c r="D63" s="42">
        <v>240</v>
      </c>
      <c r="E63" s="42">
        <v>268</v>
      </c>
      <c r="F63" s="42">
        <v>244</v>
      </c>
      <c r="G63" s="42">
        <v>257</v>
      </c>
      <c r="H63" s="43">
        <v>242</v>
      </c>
      <c r="I63" s="42">
        <v>238</v>
      </c>
      <c r="J63" s="261">
        <v>251</v>
      </c>
      <c r="K63" s="41">
        <v>187</v>
      </c>
      <c r="L63" s="42">
        <v>183</v>
      </c>
      <c r="M63" s="42">
        <v>196</v>
      </c>
      <c r="N63" s="42">
        <v>188</v>
      </c>
      <c r="O63" s="42">
        <v>210</v>
      </c>
      <c r="P63" s="43">
        <v>201</v>
      </c>
      <c r="Q63" s="42">
        <v>186</v>
      </c>
      <c r="R63" s="43">
        <v>226</v>
      </c>
      <c r="S63" s="285">
        <f t="shared" si="2"/>
        <v>79.914529914529922</v>
      </c>
      <c r="T63" s="286">
        <f t="shared" si="2"/>
        <v>76.25</v>
      </c>
      <c r="U63" s="286">
        <f t="shared" si="2"/>
        <v>73.134328358208961</v>
      </c>
      <c r="V63" s="286">
        <f t="shared" si="2"/>
        <v>77.049180327868854</v>
      </c>
      <c r="W63" s="286">
        <f t="shared" si="2"/>
        <v>81.712062256809332</v>
      </c>
      <c r="X63" s="286">
        <f t="shared" si="2"/>
        <v>83.057851239669418</v>
      </c>
      <c r="Y63" s="286">
        <f t="shared" si="2"/>
        <v>78.151260504201687</v>
      </c>
      <c r="Z63" s="287">
        <f t="shared" si="2"/>
        <v>90.039840637450197</v>
      </c>
    </row>
    <row r="64" spans="1:26">
      <c r="A64" s="331">
        <v>503</v>
      </c>
      <c r="B64" s="284" t="s">
        <v>57</v>
      </c>
      <c r="C64" s="41">
        <v>247</v>
      </c>
      <c r="D64" s="42">
        <v>250</v>
      </c>
      <c r="E64" s="42">
        <v>249</v>
      </c>
      <c r="F64" s="42">
        <v>263</v>
      </c>
      <c r="G64" s="42">
        <v>252</v>
      </c>
      <c r="H64" s="43">
        <v>221</v>
      </c>
      <c r="I64" s="42">
        <v>246</v>
      </c>
      <c r="J64" s="261">
        <v>253</v>
      </c>
      <c r="K64" s="41">
        <v>212</v>
      </c>
      <c r="L64" s="42">
        <v>209</v>
      </c>
      <c r="M64" s="42">
        <v>211</v>
      </c>
      <c r="N64" s="42">
        <v>235</v>
      </c>
      <c r="O64" s="42">
        <v>232</v>
      </c>
      <c r="P64" s="43">
        <v>205</v>
      </c>
      <c r="Q64" s="42">
        <v>233</v>
      </c>
      <c r="R64" s="43">
        <v>237</v>
      </c>
      <c r="S64" s="285">
        <f t="shared" si="2"/>
        <v>85.829959514170042</v>
      </c>
      <c r="T64" s="286">
        <f t="shared" si="2"/>
        <v>83.6</v>
      </c>
      <c r="U64" s="286">
        <f t="shared" si="2"/>
        <v>84.738955823293168</v>
      </c>
      <c r="V64" s="286">
        <f t="shared" si="2"/>
        <v>89.353612167300383</v>
      </c>
      <c r="W64" s="286">
        <f t="shared" si="2"/>
        <v>92.063492063492063</v>
      </c>
      <c r="X64" s="286">
        <f t="shared" si="2"/>
        <v>92.76018099547511</v>
      </c>
      <c r="Y64" s="286">
        <f t="shared" si="2"/>
        <v>94.715447154471548</v>
      </c>
      <c r="Z64" s="287">
        <f t="shared" si="2"/>
        <v>93.675889328063249</v>
      </c>
    </row>
    <row r="65" spans="1:26">
      <c r="A65" s="331">
        <v>504</v>
      </c>
      <c r="B65" s="284" t="s">
        <v>58</v>
      </c>
      <c r="C65" s="41">
        <v>79</v>
      </c>
      <c r="D65" s="42">
        <v>80</v>
      </c>
      <c r="E65" s="42">
        <v>83</v>
      </c>
      <c r="F65" s="42">
        <v>83</v>
      </c>
      <c r="G65" s="42">
        <v>83</v>
      </c>
      <c r="H65" s="43">
        <v>85</v>
      </c>
      <c r="I65" s="42">
        <v>88</v>
      </c>
      <c r="J65" s="261">
        <v>91</v>
      </c>
      <c r="K65" s="41">
        <v>66</v>
      </c>
      <c r="L65" s="42">
        <v>63</v>
      </c>
      <c r="M65" s="42">
        <v>67</v>
      </c>
      <c r="N65" s="42">
        <v>70</v>
      </c>
      <c r="O65" s="42">
        <v>75</v>
      </c>
      <c r="P65" s="43">
        <v>80</v>
      </c>
      <c r="Q65" s="42">
        <v>82</v>
      </c>
      <c r="R65" s="43">
        <v>82</v>
      </c>
      <c r="S65" s="285">
        <f t="shared" si="2"/>
        <v>83.544303797468359</v>
      </c>
      <c r="T65" s="286">
        <f t="shared" si="2"/>
        <v>78.75</v>
      </c>
      <c r="U65" s="286">
        <f t="shared" si="2"/>
        <v>80.722891566265062</v>
      </c>
      <c r="V65" s="286">
        <f t="shared" si="2"/>
        <v>84.337349397590373</v>
      </c>
      <c r="W65" s="286">
        <f t="shared" si="2"/>
        <v>90.361445783132538</v>
      </c>
      <c r="X65" s="286">
        <f t="shared" si="2"/>
        <v>94.117647058823522</v>
      </c>
      <c r="Y65" s="286">
        <f t="shared" si="2"/>
        <v>93.181818181818173</v>
      </c>
      <c r="Z65" s="287">
        <f t="shared" si="2"/>
        <v>90.109890109890117</v>
      </c>
    </row>
    <row r="66" spans="1:26">
      <c r="A66" s="331">
        <v>505</v>
      </c>
      <c r="B66" s="284" t="s">
        <v>84</v>
      </c>
      <c r="C66" s="41">
        <v>126</v>
      </c>
      <c r="D66" s="42">
        <v>129</v>
      </c>
      <c r="E66" s="42">
        <v>128</v>
      </c>
      <c r="F66" s="42">
        <v>143</v>
      </c>
      <c r="G66" s="42">
        <v>140</v>
      </c>
      <c r="H66" s="43">
        <v>136</v>
      </c>
      <c r="I66" s="42">
        <v>133</v>
      </c>
      <c r="J66" s="261">
        <v>160</v>
      </c>
      <c r="K66" s="41">
        <v>119</v>
      </c>
      <c r="L66" s="42">
        <v>124</v>
      </c>
      <c r="M66" s="42">
        <v>109</v>
      </c>
      <c r="N66" s="42">
        <v>142</v>
      </c>
      <c r="O66" s="42">
        <v>133</v>
      </c>
      <c r="P66" s="43">
        <v>133</v>
      </c>
      <c r="Q66" s="42">
        <v>126</v>
      </c>
      <c r="R66" s="43">
        <v>154</v>
      </c>
      <c r="S66" s="285">
        <f t="shared" si="2"/>
        <v>94.444444444444443</v>
      </c>
      <c r="T66" s="286">
        <f t="shared" si="2"/>
        <v>96.124031007751938</v>
      </c>
      <c r="U66" s="286">
        <f t="shared" si="2"/>
        <v>85.15625</v>
      </c>
      <c r="V66" s="286">
        <f t="shared" si="2"/>
        <v>99.300699300699307</v>
      </c>
      <c r="W66" s="286">
        <f t="shared" si="2"/>
        <v>95</v>
      </c>
      <c r="X66" s="286">
        <f t="shared" si="2"/>
        <v>97.794117647058826</v>
      </c>
      <c r="Y66" s="286">
        <f t="shared" si="2"/>
        <v>94.73684210526315</v>
      </c>
      <c r="Z66" s="287">
        <f t="shared" si="2"/>
        <v>96.25</v>
      </c>
    </row>
    <row r="67" spans="1:26">
      <c r="A67" s="331">
        <v>506</v>
      </c>
      <c r="B67" s="284" t="s">
        <v>60</v>
      </c>
      <c r="C67" s="41">
        <v>129</v>
      </c>
      <c r="D67" s="42">
        <v>117</v>
      </c>
      <c r="E67" s="42">
        <v>115</v>
      </c>
      <c r="F67" s="42">
        <v>130</v>
      </c>
      <c r="G67" s="42">
        <v>122</v>
      </c>
      <c r="H67" s="43">
        <v>123</v>
      </c>
      <c r="I67" s="42">
        <v>125</v>
      </c>
      <c r="J67" s="261">
        <v>133</v>
      </c>
      <c r="K67" s="41">
        <v>100</v>
      </c>
      <c r="L67" s="42">
        <v>107</v>
      </c>
      <c r="M67" s="42">
        <v>94</v>
      </c>
      <c r="N67" s="42">
        <v>105</v>
      </c>
      <c r="O67" s="42">
        <v>116</v>
      </c>
      <c r="P67" s="43">
        <v>120</v>
      </c>
      <c r="Q67" s="42">
        <v>110</v>
      </c>
      <c r="R67" s="43">
        <v>106</v>
      </c>
      <c r="S67" s="285">
        <f t="shared" si="2"/>
        <v>77.51937984496125</v>
      </c>
      <c r="T67" s="286">
        <f t="shared" si="2"/>
        <v>91.452991452991455</v>
      </c>
      <c r="U67" s="286">
        <f t="shared" si="2"/>
        <v>81.739130434782609</v>
      </c>
      <c r="V67" s="286">
        <f t="shared" si="2"/>
        <v>80.769230769230774</v>
      </c>
      <c r="W67" s="286">
        <f t="shared" si="2"/>
        <v>95.081967213114751</v>
      </c>
      <c r="X67" s="286">
        <f t="shared" si="2"/>
        <v>97.560975609756099</v>
      </c>
      <c r="Y67" s="286">
        <f t="shared" si="2"/>
        <v>88</v>
      </c>
      <c r="Z67" s="287">
        <f t="shared" si="2"/>
        <v>79.699248120300751</v>
      </c>
    </row>
    <row r="68" spans="1:26">
      <c r="A68" s="331">
        <v>507</v>
      </c>
      <c r="B68" s="284" t="s">
        <v>61</v>
      </c>
      <c r="C68" s="41">
        <v>94</v>
      </c>
      <c r="D68" s="42">
        <v>89</v>
      </c>
      <c r="E68" s="42">
        <v>101</v>
      </c>
      <c r="F68" s="42">
        <v>103</v>
      </c>
      <c r="G68" s="42">
        <v>98</v>
      </c>
      <c r="H68" s="43">
        <v>103</v>
      </c>
      <c r="I68" s="42">
        <v>100</v>
      </c>
      <c r="J68" s="261">
        <v>99</v>
      </c>
      <c r="K68" s="41">
        <v>82</v>
      </c>
      <c r="L68" s="42">
        <v>82</v>
      </c>
      <c r="M68" s="42">
        <v>84</v>
      </c>
      <c r="N68" s="42">
        <v>85</v>
      </c>
      <c r="O68" s="42">
        <v>87</v>
      </c>
      <c r="P68" s="43">
        <v>92</v>
      </c>
      <c r="Q68" s="42">
        <v>91</v>
      </c>
      <c r="R68" s="43">
        <v>90</v>
      </c>
      <c r="S68" s="285">
        <f t="shared" si="2"/>
        <v>87.2340425531915</v>
      </c>
      <c r="T68" s="286">
        <f t="shared" si="2"/>
        <v>92.134831460674164</v>
      </c>
      <c r="U68" s="286">
        <f t="shared" si="2"/>
        <v>83.168316831683171</v>
      </c>
      <c r="V68" s="286">
        <f t="shared" si="2"/>
        <v>82.524271844660191</v>
      </c>
      <c r="W68" s="286">
        <f t="shared" si="2"/>
        <v>88.775510204081627</v>
      </c>
      <c r="X68" s="286">
        <f t="shared" si="2"/>
        <v>89.320388349514573</v>
      </c>
      <c r="Y68" s="286">
        <f t="shared" si="2"/>
        <v>91</v>
      </c>
      <c r="Z68" s="287">
        <f t="shared" si="2"/>
        <v>90.909090909090907</v>
      </c>
    </row>
    <row r="69" spans="1:26">
      <c r="A69" s="331">
        <v>508</v>
      </c>
      <c r="B69" s="284" t="s">
        <v>62</v>
      </c>
      <c r="C69" s="41">
        <v>98</v>
      </c>
      <c r="D69" s="42">
        <v>109</v>
      </c>
      <c r="E69" s="42">
        <v>116</v>
      </c>
      <c r="F69" s="42">
        <v>115</v>
      </c>
      <c r="G69" s="42">
        <v>112</v>
      </c>
      <c r="H69" s="43">
        <v>81</v>
      </c>
      <c r="I69" s="42">
        <v>106</v>
      </c>
      <c r="J69" s="261">
        <v>97</v>
      </c>
      <c r="K69" s="41">
        <v>74</v>
      </c>
      <c r="L69" s="42">
        <v>84</v>
      </c>
      <c r="M69" s="42">
        <v>84</v>
      </c>
      <c r="N69" s="42">
        <v>93</v>
      </c>
      <c r="O69" s="42">
        <v>96</v>
      </c>
      <c r="P69" s="43">
        <v>72</v>
      </c>
      <c r="Q69" s="42">
        <v>71</v>
      </c>
      <c r="R69" s="43">
        <v>87</v>
      </c>
      <c r="S69" s="285">
        <f t="shared" si="2"/>
        <v>75.510204081632651</v>
      </c>
      <c r="T69" s="286">
        <f t="shared" si="2"/>
        <v>77.064220183486242</v>
      </c>
      <c r="U69" s="286">
        <f t="shared" si="2"/>
        <v>72.41379310344827</v>
      </c>
      <c r="V69" s="286">
        <f t="shared" si="2"/>
        <v>80.869565217391298</v>
      </c>
      <c r="W69" s="286">
        <f t="shared" si="2"/>
        <v>85.714285714285708</v>
      </c>
      <c r="X69" s="286">
        <f t="shared" si="2"/>
        <v>88.888888888888886</v>
      </c>
      <c r="Y69" s="286">
        <f t="shared" si="2"/>
        <v>66.981132075471692</v>
      </c>
      <c r="Z69" s="287">
        <f t="shared" si="2"/>
        <v>89.690721649484544</v>
      </c>
    </row>
    <row r="70" spans="1:26">
      <c r="A70" s="331">
        <v>509</v>
      </c>
      <c r="B70" s="284" t="s">
        <v>63</v>
      </c>
      <c r="C70" s="41">
        <v>76</v>
      </c>
      <c r="D70" s="42">
        <v>73</v>
      </c>
      <c r="E70" s="42">
        <v>76</v>
      </c>
      <c r="F70" s="42">
        <v>77</v>
      </c>
      <c r="G70" s="42">
        <v>71</v>
      </c>
      <c r="H70" s="43">
        <v>77</v>
      </c>
      <c r="I70" s="42">
        <v>72</v>
      </c>
      <c r="J70" s="261">
        <v>72</v>
      </c>
      <c r="K70" s="41">
        <v>66</v>
      </c>
      <c r="L70" s="42">
        <v>61</v>
      </c>
      <c r="M70" s="42">
        <v>64</v>
      </c>
      <c r="N70" s="42">
        <v>66</v>
      </c>
      <c r="O70" s="42">
        <v>62</v>
      </c>
      <c r="P70" s="43">
        <v>66</v>
      </c>
      <c r="Q70" s="42">
        <v>63</v>
      </c>
      <c r="R70" s="43">
        <v>68</v>
      </c>
      <c r="S70" s="285">
        <f t="shared" si="2"/>
        <v>86.842105263157904</v>
      </c>
      <c r="T70" s="286">
        <f t="shared" si="2"/>
        <v>83.561643835616437</v>
      </c>
      <c r="U70" s="286">
        <f t="shared" si="2"/>
        <v>84.210526315789465</v>
      </c>
      <c r="V70" s="286">
        <f t="shared" si="2"/>
        <v>85.714285714285708</v>
      </c>
      <c r="W70" s="286">
        <f t="shared" si="2"/>
        <v>87.323943661971825</v>
      </c>
      <c r="X70" s="286">
        <f t="shared" si="2"/>
        <v>85.714285714285708</v>
      </c>
      <c r="Y70" s="286">
        <f t="shared" si="2"/>
        <v>87.5</v>
      </c>
      <c r="Z70" s="287">
        <f t="shared" si="2"/>
        <v>94.444444444444443</v>
      </c>
    </row>
    <row r="71" spans="1:26">
      <c r="A71" s="331">
        <v>510</v>
      </c>
      <c r="B71" s="284" t="s">
        <v>64</v>
      </c>
      <c r="C71" s="41">
        <v>106</v>
      </c>
      <c r="D71" s="42">
        <v>102</v>
      </c>
      <c r="E71" s="42">
        <v>97</v>
      </c>
      <c r="F71" s="42">
        <v>118</v>
      </c>
      <c r="G71" s="42">
        <v>106</v>
      </c>
      <c r="H71" s="43">
        <v>112</v>
      </c>
      <c r="I71" s="42">
        <v>112</v>
      </c>
      <c r="J71" s="261">
        <v>110</v>
      </c>
      <c r="K71" s="41">
        <v>90</v>
      </c>
      <c r="L71" s="42">
        <v>86</v>
      </c>
      <c r="M71" s="42">
        <v>86</v>
      </c>
      <c r="N71" s="42">
        <v>105</v>
      </c>
      <c r="O71" s="42">
        <v>96</v>
      </c>
      <c r="P71" s="43">
        <v>105</v>
      </c>
      <c r="Q71" s="42">
        <v>103</v>
      </c>
      <c r="R71" s="43">
        <v>102</v>
      </c>
      <c r="S71" s="285">
        <f t="shared" si="2"/>
        <v>84.905660377358487</v>
      </c>
      <c r="T71" s="286">
        <f t="shared" si="2"/>
        <v>84.313725490196077</v>
      </c>
      <c r="U71" s="286">
        <f t="shared" si="2"/>
        <v>88.659793814432987</v>
      </c>
      <c r="V71" s="286">
        <f t="shared" si="2"/>
        <v>88.983050847457619</v>
      </c>
      <c r="W71" s="286">
        <f t="shared" si="2"/>
        <v>90.566037735849065</v>
      </c>
      <c r="X71" s="286">
        <f t="shared" si="2"/>
        <v>93.75</v>
      </c>
      <c r="Y71" s="286">
        <f t="shared" si="2"/>
        <v>91.964285714285708</v>
      </c>
      <c r="Z71" s="287">
        <f t="shared" ref="Z71" si="3">(R71/J71)*100</f>
        <v>92.72727272727272</v>
      </c>
    </row>
    <row r="72" spans="1:26">
      <c r="A72" s="331">
        <v>511</v>
      </c>
      <c r="B72" s="284" t="s">
        <v>65</v>
      </c>
      <c r="C72" s="41">
        <v>45</v>
      </c>
      <c r="D72" s="42">
        <v>43</v>
      </c>
      <c r="E72" s="42">
        <v>45</v>
      </c>
      <c r="F72" s="42">
        <v>45</v>
      </c>
      <c r="G72" s="42">
        <v>45</v>
      </c>
      <c r="H72" s="43">
        <v>45</v>
      </c>
      <c r="I72" s="42">
        <v>42</v>
      </c>
      <c r="J72" s="261">
        <v>44</v>
      </c>
      <c r="K72" s="41">
        <v>42</v>
      </c>
      <c r="L72" s="42">
        <v>42</v>
      </c>
      <c r="M72" s="42">
        <v>39</v>
      </c>
      <c r="N72" s="42">
        <v>45</v>
      </c>
      <c r="O72" s="42">
        <v>45</v>
      </c>
      <c r="P72" s="43">
        <v>45</v>
      </c>
      <c r="Q72" s="42">
        <v>41</v>
      </c>
      <c r="R72" s="43">
        <v>41</v>
      </c>
      <c r="S72" s="285">
        <f t="shared" ref="S72:Z91" si="4">(K72/C72)*100</f>
        <v>93.333333333333329</v>
      </c>
      <c r="T72" s="286">
        <f t="shared" si="4"/>
        <v>97.674418604651152</v>
      </c>
      <c r="U72" s="286">
        <f t="shared" si="4"/>
        <v>86.666666666666671</v>
      </c>
      <c r="V72" s="286">
        <f t="shared" si="4"/>
        <v>100</v>
      </c>
      <c r="W72" s="286">
        <f t="shared" si="4"/>
        <v>100</v>
      </c>
      <c r="X72" s="286">
        <f t="shared" si="4"/>
        <v>100</v>
      </c>
      <c r="Y72" s="286">
        <f t="shared" si="4"/>
        <v>97.61904761904762</v>
      </c>
      <c r="Z72" s="287">
        <f t="shared" si="4"/>
        <v>93.181818181818173</v>
      </c>
    </row>
    <row r="73" spans="1:26">
      <c r="A73" s="331">
        <v>601</v>
      </c>
      <c r="B73" s="284" t="s">
        <v>66</v>
      </c>
      <c r="C73" s="41">
        <v>488</v>
      </c>
      <c r="D73" s="42">
        <v>480</v>
      </c>
      <c r="E73" s="42">
        <v>516</v>
      </c>
      <c r="F73" s="42">
        <v>529</v>
      </c>
      <c r="G73" s="42">
        <v>513</v>
      </c>
      <c r="H73" s="43">
        <v>540</v>
      </c>
      <c r="I73" s="42">
        <v>512</v>
      </c>
      <c r="J73" s="261">
        <v>512</v>
      </c>
      <c r="K73" s="41">
        <v>387</v>
      </c>
      <c r="L73" s="42">
        <v>409</v>
      </c>
      <c r="M73" s="42">
        <v>378</v>
      </c>
      <c r="N73" s="42">
        <v>432</v>
      </c>
      <c r="O73" s="42">
        <v>427</v>
      </c>
      <c r="P73" s="43">
        <v>450</v>
      </c>
      <c r="Q73" s="42">
        <v>418</v>
      </c>
      <c r="R73" s="43">
        <v>429</v>
      </c>
      <c r="S73" s="285">
        <f t="shared" si="4"/>
        <v>79.303278688524586</v>
      </c>
      <c r="T73" s="286">
        <f t="shared" si="4"/>
        <v>85.208333333333329</v>
      </c>
      <c r="U73" s="286">
        <f t="shared" si="4"/>
        <v>73.255813953488371</v>
      </c>
      <c r="V73" s="286">
        <f t="shared" si="4"/>
        <v>81.663516068052928</v>
      </c>
      <c r="W73" s="286">
        <f t="shared" si="4"/>
        <v>83.235867446393769</v>
      </c>
      <c r="X73" s="286">
        <f t="shared" si="4"/>
        <v>83.333333333333343</v>
      </c>
      <c r="Y73" s="286">
        <f t="shared" si="4"/>
        <v>81.640625</v>
      </c>
      <c r="Z73" s="287">
        <f t="shared" si="4"/>
        <v>83.7890625</v>
      </c>
    </row>
    <row r="74" spans="1:26">
      <c r="A74" s="331">
        <v>602</v>
      </c>
      <c r="B74" s="284" t="s">
        <v>67</v>
      </c>
      <c r="C74" s="41">
        <v>111</v>
      </c>
      <c r="D74" s="42">
        <v>117</v>
      </c>
      <c r="E74" s="42">
        <v>113</v>
      </c>
      <c r="F74" s="42">
        <v>115</v>
      </c>
      <c r="G74" s="42">
        <v>106</v>
      </c>
      <c r="H74" s="43">
        <v>109</v>
      </c>
      <c r="I74" s="42">
        <v>118</v>
      </c>
      <c r="J74" s="261">
        <v>111</v>
      </c>
      <c r="K74" s="41">
        <v>90</v>
      </c>
      <c r="L74" s="42">
        <v>99</v>
      </c>
      <c r="M74" s="42">
        <v>96</v>
      </c>
      <c r="N74" s="42">
        <v>93</v>
      </c>
      <c r="O74" s="42">
        <v>91</v>
      </c>
      <c r="P74" s="43">
        <v>91</v>
      </c>
      <c r="Q74" s="42">
        <v>92</v>
      </c>
      <c r="R74" s="43">
        <v>72</v>
      </c>
      <c r="S74" s="285">
        <f t="shared" si="4"/>
        <v>81.081081081081081</v>
      </c>
      <c r="T74" s="286">
        <f t="shared" si="4"/>
        <v>84.615384615384613</v>
      </c>
      <c r="U74" s="286">
        <f t="shared" si="4"/>
        <v>84.955752212389385</v>
      </c>
      <c r="V74" s="286">
        <f t="shared" si="4"/>
        <v>80.869565217391298</v>
      </c>
      <c r="W74" s="286">
        <f t="shared" si="4"/>
        <v>85.84905660377359</v>
      </c>
      <c r="X74" s="286">
        <f t="shared" si="4"/>
        <v>83.486238532110093</v>
      </c>
      <c r="Y74" s="286">
        <f t="shared" si="4"/>
        <v>77.966101694915253</v>
      </c>
      <c r="Z74" s="287">
        <f t="shared" si="4"/>
        <v>64.86486486486487</v>
      </c>
    </row>
    <row r="75" spans="1:26">
      <c r="A75" s="331">
        <v>603</v>
      </c>
      <c r="B75" s="284" t="s">
        <v>68</v>
      </c>
      <c r="C75" s="41">
        <v>367</v>
      </c>
      <c r="D75" s="42">
        <v>370</v>
      </c>
      <c r="E75" s="42">
        <v>410</v>
      </c>
      <c r="F75" s="42">
        <v>402</v>
      </c>
      <c r="G75" s="42">
        <v>428</v>
      </c>
      <c r="H75" s="43">
        <v>416</v>
      </c>
      <c r="I75" s="42">
        <v>386</v>
      </c>
      <c r="J75" s="261">
        <v>404</v>
      </c>
      <c r="K75" s="41">
        <v>294</v>
      </c>
      <c r="L75" s="42">
        <v>314</v>
      </c>
      <c r="M75" s="42">
        <v>310</v>
      </c>
      <c r="N75" s="42">
        <v>292</v>
      </c>
      <c r="O75" s="42">
        <v>346</v>
      </c>
      <c r="P75" s="43">
        <v>337</v>
      </c>
      <c r="Q75" s="42">
        <v>315</v>
      </c>
      <c r="R75" s="43">
        <v>317</v>
      </c>
      <c r="S75" s="285">
        <f t="shared" si="4"/>
        <v>80.108991825613074</v>
      </c>
      <c r="T75" s="286">
        <f t="shared" si="4"/>
        <v>84.86486486486487</v>
      </c>
      <c r="U75" s="286">
        <f t="shared" si="4"/>
        <v>75.609756097560975</v>
      </c>
      <c r="V75" s="286">
        <f t="shared" si="4"/>
        <v>72.636815920398007</v>
      </c>
      <c r="W75" s="286">
        <f t="shared" si="4"/>
        <v>80.841121495327101</v>
      </c>
      <c r="X75" s="286">
        <f t="shared" si="4"/>
        <v>81.009615384615387</v>
      </c>
      <c r="Y75" s="286">
        <f t="shared" si="4"/>
        <v>81.606217616580309</v>
      </c>
      <c r="Z75" s="287">
        <f t="shared" si="4"/>
        <v>78.465346534653463</v>
      </c>
    </row>
    <row r="76" spans="1:26">
      <c r="A76" s="331">
        <v>604</v>
      </c>
      <c r="B76" s="284" t="s">
        <v>69</v>
      </c>
      <c r="C76" s="41">
        <v>69</v>
      </c>
      <c r="D76" s="42">
        <v>60</v>
      </c>
      <c r="E76" s="42">
        <v>61</v>
      </c>
      <c r="F76" s="42">
        <v>60</v>
      </c>
      <c r="G76" s="42">
        <v>58</v>
      </c>
      <c r="H76" s="43">
        <v>60</v>
      </c>
      <c r="I76" s="42">
        <v>57</v>
      </c>
      <c r="J76" s="261">
        <v>45</v>
      </c>
      <c r="K76" s="41">
        <v>37</v>
      </c>
      <c r="L76" s="42">
        <v>39</v>
      </c>
      <c r="M76" s="42">
        <v>40</v>
      </c>
      <c r="N76" s="42">
        <v>59</v>
      </c>
      <c r="O76" s="42">
        <v>58</v>
      </c>
      <c r="P76" s="43">
        <v>60</v>
      </c>
      <c r="Q76" s="42">
        <v>57</v>
      </c>
      <c r="R76" s="43">
        <v>45</v>
      </c>
      <c r="S76" s="285">
        <f t="shared" si="4"/>
        <v>53.623188405797109</v>
      </c>
      <c r="T76" s="286">
        <f t="shared" si="4"/>
        <v>65</v>
      </c>
      <c r="U76" s="286">
        <f t="shared" si="4"/>
        <v>65.573770491803273</v>
      </c>
      <c r="V76" s="286">
        <f t="shared" si="4"/>
        <v>98.333333333333329</v>
      </c>
      <c r="W76" s="286">
        <f t="shared" si="4"/>
        <v>100</v>
      </c>
      <c r="X76" s="286">
        <f t="shared" si="4"/>
        <v>100</v>
      </c>
      <c r="Y76" s="286">
        <f t="shared" si="4"/>
        <v>100</v>
      </c>
      <c r="Z76" s="287">
        <f t="shared" si="4"/>
        <v>100</v>
      </c>
    </row>
    <row r="77" spans="1:26">
      <c r="A77" s="331">
        <v>605</v>
      </c>
      <c r="B77" s="284" t="s">
        <v>70</v>
      </c>
      <c r="C77" s="41">
        <v>227</v>
      </c>
      <c r="D77" s="42">
        <v>214</v>
      </c>
      <c r="E77" s="42">
        <v>261</v>
      </c>
      <c r="F77" s="42">
        <v>236</v>
      </c>
      <c r="G77" s="42">
        <v>237</v>
      </c>
      <c r="H77" s="43">
        <v>248</v>
      </c>
      <c r="I77" s="42">
        <v>223</v>
      </c>
      <c r="J77" s="261">
        <v>226</v>
      </c>
      <c r="K77" s="41">
        <v>157</v>
      </c>
      <c r="L77" s="42">
        <v>151</v>
      </c>
      <c r="M77" s="42">
        <v>193</v>
      </c>
      <c r="N77" s="42">
        <v>188</v>
      </c>
      <c r="O77" s="42">
        <v>201</v>
      </c>
      <c r="P77" s="43">
        <v>216</v>
      </c>
      <c r="Q77" s="42">
        <v>170</v>
      </c>
      <c r="R77" s="43">
        <v>182</v>
      </c>
      <c r="S77" s="285">
        <f t="shared" si="4"/>
        <v>69.162995594713664</v>
      </c>
      <c r="T77" s="286">
        <f t="shared" si="4"/>
        <v>70.56074766355141</v>
      </c>
      <c r="U77" s="286">
        <f t="shared" si="4"/>
        <v>73.946360153256705</v>
      </c>
      <c r="V77" s="286">
        <f t="shared" si="4"/>
        <v>79.66101694915254</v>
      </c>
      <c r="W77" s="286">
        <f t="shared" si="4"/>
        <v>84.810126582278471</v>
      </c>
      <c r="X77" s="286">
        <f t="shared" si="4"/>
        <v>87.096774193548384</v>
      </c>
      <c r="Y77" s="286">
        <f t="shared" si="4"/>
        <v>76.233183856502237</v>
      </c>
      <c r="Z77" s="287">
        <f t="shared" si="4"/>
        <v>80.530973451327441</v>
      </c>
    </row>
    <row r="78" spans="1:26">
      <c r="A78" s="331">
        <v>606</v>
      </c>
      <c r="B78" s="284" t="s">
        <v>71</v>
      </c>
      <c r="C78" s="41">
        <v>133</v>
      </c>
      <c r="D78" s="42">
        <v>133</v>
      </c>
      <c r="E78" s="42">
        <v>125</v>
      </c>
      <c r="F78" s="42">
        <v>130</v>
      </c>
      <c r="G78" s="42">
        <v>140</v>
      </c>
      <c r="H78" s="43">
        <v>130</v>
      </c>
      <c r="I78" s="42">
        <v>126</v>
      </c>
      <c r="J78" s="261">
        <v>138</v>
      </c>
      <c r="K78" s="41">
        <v>110</v>
      </c>
      <c r="L78" s="42">
        <v>117</v>
      </c>
      <c r="M78" s="42">
        <v>91</v>
      </c>
      <c r="N78" s="42">
        <v>111</v>
      </c>
      <c r="O78" s="42">
        <v>123</v>
      </c>
      <c r="P78" s="43">
        <v>113</v>
      </c>
      <c r="Q78" s="42">
        <v>121</v>
      </c>
      <c r="R78" s="43">
        <v>122</v>
      </c>
      <c r="S78" s="285">
        <f t="shared" si="4"/>
        <v>82.706766917293223</v>
      </c>
      <c r="T78" s="286">
        <f t="shared" si="4"/>
        <v>87.969924812030072</v>
      </c>
      <c r="U78" s="286">
        <f t="shared" si="4"/>
        <v>72.8</v>
      </c>
      <c r="V78" s="286">
        <f t="shared" si="4"/>
        <v>85.384615384615387</v>
      </c>
      <c r="W78" s="286">
        <f t="shared" si="4"/>
        <v>87.857142857142861</v>
      </c>
      <c r="X78" s="286">
        <f t="shared" si="4"/>
        <v>86.92307692307692</v>
      </c>
      <c r="Y78" s="286">
        <f t="shared" si="4"/>
        <v>96.031746031746039</v>
      </c>
      <c r="Z78" s="287">
        <f t="shared" si="4"/>
        <v>88.405797101449281</v>
      </c>
    </row>
    <row r="79" spans="1:26">
      <c r="A79" s="331">
        <v>607</v>
      </c>
      <c r="B79" s="284" t="s">
        <v>72</v>
      </c>
      <c r="C79" s="41">
        <v>221</v>
      </c>
      <c r="D79" s="42">
        <v>215</v>
      </c>
      <c r="E79" s="42">
        <v>215</v>
      </c>
      <c r="F79" s="42">
        <v>234</v>
      </c>
      <c r="G79" s="42">
        <v>233</v>
      </c>
      <c r="H79" s="43">
        <v>265</v>
      </c>
      <c r="I79" s="42">
        <v>240</v>
      </c>
      <c r="J79" s="261">
        <v>209</v>
      </c>
      <c r="K79" s="41">
        <v>189</v>
      </c>
      <c r="L79" s="42">
        <v>175</v>
      </c>
      <c r="M79" s="42">
        <v>178</v>
      </c>
      <c r="N79" s="42">
        <v>184</v>
      </c>
      <c r="O79" s="42">
        <v>194</v>
      </c>
      <c r="P79" s="43">
        <v>220</v>
      </c>
      <c r="Q79" s="42">
        <v>196</v>
      </c>
      <c r="R79" s="43">
        <v>180</v>
      </c>
      <c r="S79" s="285">
        <f t="shared" si="4"/>
        <v>85.520361990950221</v>
      </c>
      <c r="T79" s="286">
        <f t="shared" si="4"/>
        <v>81.395348837209298</v>
      </c>
      <c r="U79" s="286">
        <f t="shared" si="4"/>
        <v>82.790697674418595</v>
      </c>
      <c r="V79" s="286">
        <f t="shared" si="4"/>
        <v>78.632478632478637</v>
      </c>
      <c r="W79" s="286">
        <f t="shared" si="4"/>
        <v>83.261802575107296</v>
      </c>
      <c r="X79" s="286">
        <f t="shared" si="4"/>
        <v>83.018867924528308</v>
      </c>
      <c r="Y79" s="286">
        <f t="shared" si="4"/>
        <v>81.666666666666671</v>
      </c>
      <c r="Z79" s="287">
        <f t="shared" si="4"/>
        <v>86.124401913875602</v>
      </c>
    </row>
    <row r="80" spans="1:26">
      <c r="A80" s="331">
        <v>608</v>
      </c>
      <c r="B80" s="284" t="s">
        <v>73</v>
      </c>
      <c r="C80" s="41">
        <v>319</v>
      </c>
      <c r="D80" s="42">
        <v>317</v>
      </c>
      <c r="E80" s="42">
        <v>316</v>
      </c>
      <c r="F80" s="42">
        <v>322</v>
      </c>
      <c r="G80" s="42">
        <v>334</v>
      </c>
      <c r="H80" s="43">
        <v>342</v>
      </c>
      <c r="I80" s="42">
        <v>339</v>
      </c>
      <c r="J80" s="261">
        <v>350</v>
      </c>
      <c r="K80" s="41">
        <v>270</v>
      </c>
      <c r="L80" s="42">
        <v>260</v>
      </c>
      <c r="M80" s="42">
        <v>254</v>
      </c>
      <c r="N80" s="42">
        <v>262</v>
      </c>
      <c r="O80" s="42">
        <v>274</v>
      </c>
      <c r="P80" s="43">
        <v>270</v>
      </c>
      <c r="Q80" s="42">
        <v>288</v>
      </c>
      <c r="R80" s="43">
        <v>280</v>
      </c>
      <c r="S80" s="285">
        <f t="shared" si="4"/>
        <v>84.639498432601883</v>
      </c>
      <c r="T80" s="286">
        <f t="shared" si="4"/>
        <v>82.018927444794954</v>
      </c>
      <c r="U80" s="286">
        <f t="shared" si="4"/>
        <v>80.379746835443029</v>
      </c>
      <c r="V80" s="286">
        <f t="shared" si="4"/>
        <v>81.366459627329192</v>
      </c>
      <c r="W80" s="286">
        <f t="shared" si="4"/>
        <v>82.035928143712582</v>
      </c>
      <c r="X80" s="286">
        <f t="shared" si="4"/>
        <v>78.94736842105263</v>
      </c>
      <c r="Y80" s="286">
        <f t="shared" si="4"/>
        <v>84.955752212389385</v>
      </c>
      <c r="Z80" s="287">
        <f t="shared" si="4"/>
        <v>80</v>
      </c>
    </row>
    <row r="81" spans="1:26">
      <c r="A81" s="331">
        <v>609</v>
      </c>
      <c r="B81" s="284" t="s">
        <v>74</v>
      </c>
      <c r="C81" s="41">
        <v>102</v>
      </c>
      <c r="D81" s="42">
        <v>103</v>
      </c>
      <c r="E81" s="42">
        <v>107</v>
      </c>
      <c r="F81" s="42">
        <v>106</v>
      </c>
      <c r="G81" s="42">
        <v>105</v>
      </c>
      <c r="H81" s="43">
        <v>108</v>
      </c>
      <c r="I81" s="42">
        <v>98</v>
      </c>
      <c r="J81" s="261">
        <v>104</v>
      </c>
      <c r="K81" s="41">
        <v>89</v>
      </c>
      <c r="L81" s="42">
        <v>95</v>
      </c>
      <c r="M81" s="42">
        <v>93</v>
      </c>
      <c r="N81" s="42">
        <v>94</v>
      </c>
      <c r="O81" s="42">
        <v>87</v>
      </c>
      <c r="P81" s="43">
        <v>98</v>
      </c>
      <c r="Q81" s="42">
        <v>86</v>
      </c>
      <c r="R81" s="43">
        <v>88</v>
      </c>
      <c r="S81" s="285">
        <f t="shared" si="4"/>
        <v>87.254901960784309</v>
      </c>
      <c r="T81" s="286">
        <f t="shared" si="4"/>
        <v>92.233009708737868</v>
      </c>
      <c r="U81" s="286">
        <f t="shared" si="4"/>
        <v>86.915887850467286</v>
      </c>
      <c r="V81" s="286">
        <f t="shared" si="4"/>
        <v>88.679245283018872</v>
      </c>
      <c r="W81" s="286">
        <f t="shared" si="4"/>
        <v>82.857142857142861</v>
      </c>
      <c r="X81" s="286">
        <f t="shared" si="4"/>
        <v>90.740740740740748</v>
      </c>
      <c r="Y81" s="286">
        <f t="shared" si="4"/>
        <v>87.755102040816325</v>
      </c>
      <c r="Z81" s="287">
        <f t="shared" si="4"/>
        <v>84.615384615384613</v>
      </c>
    </row>
    <row r="82" spans="1:26">
      <c r="A82" s="331">
        <v>610</v>
      </c>
      <c r="B82" s="284" t="s">
        <v>75</v>
      </c>
      <c r="C82" s="41">
        <v>261</v>
      </c>
      <c r="D82" s="42">
        <v>253</v>
      </c>
      <c r="E82" s="42">
        <v>247</v>
      </c>
      <c r="F82" s="42">
        <v>255</v>
      </c>
      <c r="G82" s="42">
        <v>268</v>
      </c>
      <c r="H82" s="43">
        <v>264</v>
      </c>
      <c r="I82" s="42">
        <v>257</v>
      </c>
      <c r="J82" s="261">
        <v>258</v>
      </c>
      <c r="K82" s="41">
        <v>200</v>
      </c>
      <c r="L82" s="42">
        <v>216</v>
      </c>
      <c r="M82" s="42">
        <v>199</v>
      </c>
      <c r="N82" s="42">
        <v>219</v>
      </c>
      <c r="O82" s="42">
        <v>215</v>
      </c>
      <c r="P82" s="43">
        <v>223</v>
      </c>
      <c r="Q82" s="42">
        <v>209</v>
      </c>
      <c r="R82" s="43">
        <v>212</v>
      </c>
      <c r="S82" s="285">
        <f t="shared" si="4"/>
        <v>76.628352490421463</v>
      </c>
      <c r="T82" s="286">
        <f t="shared" si="4"/>
        <v>85.375494071146235</v>
      </c>
      <c r="U82" s="286">
        <f t="shared" si="4"/>
        <v>80.566801619433207</v>
      </c>
      <c r="V82" s="286">
        <f t="shared" si="4"/>
        <v>85.882352941176464</v>
      </c>
      <c r="W82" s="286">
        <f t="shared" si="4"/>
        <v>80.223880597014926</v>
      </c>
      <c r="X82" s="286">
        <f t="shared" si="4"/>
        <v>84.469696969696969</v>
      </c>
      <c r="Y82" s="286">
        <f t="shared" si="4"/>
        <v>81.322957198443575</v>
      </c>
      <c r="Z82" s="287">
        <f t="shared" si="4"/>
        <v>82.170542635658919</v>
      </c>
    </row>
    <row r="83" spans="1:26">
      <c r="A83" s="331">
        <v>611</v>
      </c>
      <c r="B83" s="284" t="s">
        <v>76</v>
      </c>
      <c r="C83" s="41">
        <v>72</v>
      </c>
      <c r="D83" s="42">
        <v>73</v>
      </c>
      <c r="E83" s="42">
        <v>78</v>
      </c>
      <c r="F83" s="42">
        <v>81</v>
      </c>
      <c r="G83" s="42">
        <v>77</v>
      </c>
      <c r="H83" s="43">
        <v>108</v>
      </c>
      <c r="I83" s="42">
        <v>82</v>
      </c>
      <c r="J83" s="261">
        <v>87</v>
      </c>
      <c r="K83" s="41">
        <v>68</v>
      </c>
      <c r="L83" s="42">
        <v>63</v>
      </c>
      <c r="M83" s="42">
        <v>78</v>
      </c>
      <c r="N83" s="42">
        <v>77</v>
      </c>
      <c r="O83" s="42">
        <v>76</v>
      </c>
      <c r="P83" s="43">
        <v>100</v>
      </c>
      <c r="Q83" s="42">
        <v>79</v>
      </c>
      <c r="R83" s="43">
        <v>84</v>
      </c>
      <c r="S83" s="285">
        <f t="shared" si="4"/>
        <v>94.444444444444443</v>
      </c>
      <c r="T83" s="286">
        <f t="shared" si="4"/>
        <v>86.301369863013704</v>
      </c>
      <c r="U83" s="286">
        <f t="shared" si="4"/>
        <v>100</v>
      </c>
      <c r="V83" s="286">
        <f t="shared" si="4"/>
        <v>95.061728395061735</v>
      </c>
      <c r="W83" s="286">
        <f t="shared" si="4"/>
        <v>98.701298701298697</v>
      </c>
      <c r="X83" s="286">
        <f t="shared" si="4"/>
        <v>92.592592592592595</v>
      </c>
      <c r="Y83" s="286">
        <f t="shared" si="4"/>
        <v>96.341463414634148</v>
      </c>
      <c r="Z83" s="287">
        <f t="shared" si="4"/>
        <v>96.551724137931032</v>
      </c>
    </row>
    <row r="84" spans="1:26">
      <c r="A84" s="331">
        <v>612</v>
      </c>
      <c r="B84" s="284" t="s">
        <v>103</v>
      </c>
      <c r="C84" s="41">
        <v>17</v>
      </c>
      <c r="D84" s="42">
        <v>15</v>
      </c>
      <c r="E84" s="42">
        <v>13</v>
      </c>
      <c r="F84" s="42">
        <v>17</v>
      </c>
      <c r="G84" s="42">
        <v>16</v>
      </c>
      <c r="H84" s="43">
        <v>19</v>
      </c>
      <c r="I84" s="42">
        <v>20</v>
      </c>
      <c r="J84" s="261">
        <v>20</v>
      </c>
      <c r="K84" s="41">
        <v>14</v>
      </c>
      <c r="L84" s="42">
        <v>15</v>
      </c>
      <c r="M84" s="42">
        <v>11</v>
      </c>
      <c r="N84" s="42">
        <v>15</v>
      </c>
      <c r="O84" s="42">
        <v>14</v>
      </c>
      <c r="P84" s="43">
        <v>16</v>
      </c>
      <c r="Q84" s="42">
        <v>14</v>
      </c>
      <c r="R84" s="43">
        <v>9</v>
      </c>
      <c r="S84" s="285">
        <f t="shared" si="4"/>
        <v>82.35294117647058</v>
      </c>
      <c r="T84" s="286">
        <f t="shared" si="4"/>
        <v>100</v>
      </c>
      <c r="U84" s="286">
        <f t="shared" si="4"/>
        <v>84.615384615384613</v>
      </c>
      <c r="V84" s="286">
        <f t="shared" si="4"/>
        <v>88.235294117647058</v>
      </c>
      <c r="W84" s="286">
        <f t="shared" si="4"/>
        <v>87.5</v>
      </c>
      <c r="X84" s="286">
        <f t="shared" si="4"/>
        <v>84.210526315789465</v>
      </c>
      <c r="Y84" s="286">
        <f t="shared" si="4"/>
        <v>70</v>
      </c>
      <c r="Z84" s="287">
        <f t="shared" si="4"/>
        <v>45</v>
      </c>
    </row>
    <row r="85" spans="1:26">
      <c r="A85" s="331">
        <v>613</v>
      </c>
      <c r="B85" s="284" t="s">
        <v>115</v>
      </c>
      <c r="C85" s="41">
        <v>58</v>
      </c>
      <c r="D85" s="42">
        <v>66</v>
      </c>
      <c r="E85" s="42">
        <v>68</v>
      </c>
      <c r="F85" s="42">
        <v>68</v>
      </c>
      <c r="G85" s="42">
        <v>55</v>
      </c>
      <c r="H85" s="43">
        <v>60</v>
      </c>
      <c r="I85" s="42">
        <v>58</v>
      </c>
      <c r="J85" s="261">
        <v>61</v>
      </c>
      <c r="K85" s="41">
        <v>50</v>
      </c>
      <c r="L85" s="42">
        <v>58</v>
      </c>
      <c r="M85" s="42">
        <v>58</v>
      </c>
      <c r="N85" s="42">
        <v>57</v>
      </c>
      <c r="O85" s="42">
        <v>43</v>
      </c>
      <c r="P85" s="43">
        <v>53</v>
      </c>
      <c r="Q85" s="42">
        <v>48</v>
      </c>
      <c r="R85" s="43">
        <v>45</v>
      </c>
      <c r="S85" s="285">
        <f t="shared" si="4"/>
        <v>86.206896551724128</v>
      </c>
      <c r="T85" s="286">
        <f t="shared" si="4"/>
        <v>87.878787878787875</v>
      </c>
      <c r="U85" s="286">
        <f t="shared" si="4"/>
        <v>85.294117647058826</v>
      </c>
      <c r="V85" s="286">
        <f t="shared" si="4"/>
        <v>83.82352941176471</v>
      </c>
      <c r="W85" s="286">
        <f t="shared" si="4"/>
        <v>78.181818181818187</v>
      </c>
      <c r="X85" s="286">
        <f t="shared" si="4"/>
        <v>88.333333333333329</v>
      </c>
      <c r="Y85" s="286">
        <f t="shared" si="4"/>
        <v>82.758620689655174</v>
      </c>
      <c r="Z85" s="287">
        <f t="shared" si="4"/>
        <v>73.770491803278688</v>
      </c>
    </row>
    <row r="86" spans="1:26">
      <c r="A86" s="331">
        <v>701</v>
      </c>
      <c r="B86" s="284" t="s">
        <v>77</v>
      </c>
      <c r="C86" s="41">
        <v>457</v>
      </c>
      <c r="D86" s="42">
        <v>444</v>
      </c>
      <c r="E86" s="42">
        <v>420</v>
      </c>
      <c r="F86" s="42">
        <v>446</v>
      </c>
      <c r="G86" s="42">
        <v>426</v>
      </c>
      <c r="H86" s="43">
        <v>446</v>
      </c>
      <c r="I86" s="42">
        <v>440</v>
      </c>
      <c r="J86" s="261">
        <v>446</v>
      </c>
      <c r="K86" s="41">
        <v>389</v>
      </c>
      <c r="L86" s="42">
        <v>356</v>
      </c>
      <c r="M86" s="42">
        <v>351</v>
      </c>
      <c r="N86" s="42">
        <v>386</v>
      </c>
      <c r="O86" s="42">
        <v>376</v>
      </c>
      <c r="P86" s="43">
        <v>391</v>
      </c>
      <c r="Q86" s="42">
        <v>389</v>
      </c>
      <c r="R86" s="43">
        <v>378</v>
      </c>
      <c r="S86" s="285">
        <f t="shared" si="4"/>
        <v>85.120350109409188</v>
      </c>
      <c r="T86" s="286">
        <f t="shared" si="4"/>
        <v>80.180180180180187</v>
      </c>
      <c r="U86" s="286">
        <f t="shared" si="4"/>
        <v>83.571428571428569</v>
      </c>
      <c r="V86" s="286">
        <f t="shared" si="4"/>
        <v>86.54708520179372</v>
      </c>
      <c r="W86" s="286">
        <f t="shared" si="4"/>
        <v>88.262910798122064</v>
      </c>
      <c r="X86" s="286">
        <f t="shared" si="4"/>
        <v>87.668161434977577</v>
      </c>
      <c r="Y86" s="286">
        <f t="shared" si="4"/>
        <v>88.409090909090907</v>
      </c>
      <c r="Z86" s="287">
        <f t="shared" si="4"/>
        <v>84.753363228699556</v>
      </c>
    </row>
    <row r="87" spans="1:26">
      <c r="A87" s="331">
        <v>702</v>
      </c>
      <c r="B87" s="284" t="s">
        <v>78</v>
      </c>
      <c r="C87" s="41">
        <v>571</v>
      </c>
      <c r="D87" s="42">
        <v>583</v>
      </c>
      <c r="E87" s="42">
        <v>613</v>
      </c>
      <c r="F87" s="42">
        <v>646</v>
      </c>
      <c r="G87" s="42">
        <v>681</v>
      </c>
      <c r="H87" s="43">
        <v>624</v>
      </c>
      <c r="I87" s="42">
        <v>606</v>
      </c>
      <c r="J87" s="261">
        <v>633</v>
      </c>
      <c r="K87" s="41">
        <v>476</v>
      </c>
      <c r="L87" s="42">
        <v>495</v>
      </c>
      <c r="M87" s="42">
        <v>546</v>
      </c>
      <c r="N87" s="42">
        <v>588</v>
      </c>
      <c r="O87" s="42">
        <v>573</v>
      </c>
      <c r="P87" s="43">
        <v>562</v>
      </c>
      <c r="Q87" s="42">
        <v>535</v>
      </c>
      <c r="R87" s="43">
        <v>578</v>
      </c>
      <c r="S87" s="285">
        <f t="shared" si="4"/>
        <v>83.362521891418567</v>
      </c>
      <c r="T87" s="286">
        <f t="shared" si="4"/>
        <v>84.905660377358487</v>
      </c>
      <c r="U87" s="286">
        <f t="shared" si="4"/>
        <v>89.07014681892332</v>
      </c>
      <c r="V87" s="286">
        <f t="shared" si="4"/>
        <v>91.021671826625379</v>
      </c>
      <c r="W87" s="286">
        <f t="shared" si="4"/>
        <v>84.140969162995589</v>
      </c>
      <c r="X87" s="286">
        <f t="shared" si="4"/>
        <v>90.064102564102569</v>
      </c>
      <c r="Y87" s="286">
        <f t="shared" si="4"/>
        <v>88.28382838283828</v>
      </c>
      <c r="Z87" s="287">
        <f t="shared" si="4"/>
        <v>91.31121642969984</v>
      </c>
    </row>
    <row r="88" spans="1:26">
      <c r="A88" s="331">
        <v>703</v>
      </c>
      <c r="B88" s="284" t="s">
        <v>79</v>
      </c>
      <c r="C88" s="41">
        <v>298</v>
      </c>
      <c r="D88" s="42">
        <v>282</v>
      </c>
      <c r="E88" s="42">
        <v>271</v>
      </c>
      <c r="F88" s="42">
        <v>296</v>
      </c>
      <c r="G88" s="42">
        <v>288</v>
      </c>
      <c r="H88" s="43">
        <v>298</v>
      </c>
      <c r="I88" s="42">
        <v>276</v>
      </c>
      <c r="J88" s="261">
        <v>284</v>
      </c>
      <c r="K88" s="41">
        <v>241</v>
      </c>
      <c r="L88" s="42">
        <v>239</v>
      </c>
      <c r="M88" s="42">
        <v>226</v>
      </c>
      <c r="N88" s="42">
        <v>252</v>
      </c>
      <c r="O88" s="42">
        <v>253</v>
      </c>
      <c r="P88" s="43">
        <v>251</v>
      </c>
      <c r="Q88" s="42">
        <v>241</v>
      </c>
      <c r="R88" s="43">
        <v>228</v>
      </c>
      <c r="S88" s="285">
        <f t="shared" si="4"/>
        <v>80.872483221476514</v>
      </c>
      <c r="T88" s="286">
        <f t="shared" si="4"/>
        <v>84.751773049645379</v>
      </c>
      <c r="U88" s="286">
        <f t="shared" si="4"/>
        <v>83.394833948339482</v>
      </c>
      <c r="V88" s="286">
        <f t="shared" si="4"/>
        <v>85.13513513513513</v>
      </c>
      <c r="W88" s="286">
        <f t="shared" si="4"/>
        <v>87.847222222222214</v>
      </c>
      <c r="X88" s="286">
        <f t="shared" si="4"/>
        <v>84.228187919463082</v>
      </c>
      <c r="Y88" s="286">
        <f t="shared" si="4"/>
        <v>87.318840579710141</v>
      </c>
      <c r="Z88" s="287">
        <f t="shared" si="4"/>
        <v>80.281690140845072</v>
      </c>
    </row>
    <row r="89" spans="1:26">
      <c r="A89" s="331">
        <v>704</v>
      </c>
      <c r="B89" s="284" t="s">
        <v>80</v>
      </c>
      <c r="C89" s="41">
        <v>236</v>
      </c>
      <c r="D89" s="42">
        <v>230</v>
      </c>
      <c r="E89" s="42">
        <v>214</v>
      </c>
      <c r="F89" s="42">
        <v>261</v>
      </c>
      <c r="G89" s="42">
        <v>251</v>
      </c>
      <c r="H89" s="43">
        <v>251</v>
      </c>
      <c r="I89" s="42">
        <v>235</v>
      </c>
      <c r="J89" s="261">
        <v>236</v>
      </c>
      <c r="K89" s="41">
        <v>185</v>
      </c>
      <c r="L89" s="42">
        <v>191</v>
      </c>
      <c r="M89" s="42">
        <v>162</v>
      </c>
      <c r="N89" s="42">
        <v>191</v>
      </c>
      <c r="O89" s="42">
        <v>191</v>
      </c>
      <c r="P89" s="43">
        <v>201</v>
      </c>
      <c r="Q89" s="42">
        <v>187</v>
      </c>
      <c r="R89" s="43">
        <v>190</v>
      </c>
      <c r="S89" s="285">
        <f t="shared" si="4"/>
        <v>78.389830508474574</v>
      </c>
      <c r="T89" s="286">
        <f t="shared" si="4"/>
        <v>83.043478260869563</v>
      </c>
      <c r="U89" s="286">
        <f t="shared" si="4"/>
        <v>75.700934579439249</v>
      </c>
      <c r="V89" s="286">
        <f t="shared" si="4"/>
        <v>73.180076628352481</v>
      </c>
      <c r="W89" s="286">
        <f t="shared" si="4"/>
        <v>76.095617529880471</v>
      </c>
      <c r="X89" s="286">
        <f t="shared" si="4"/>
        <v>80.079681274900395</v>
      </c>
      <c r="Y89" s="286">
        <f t="shared" si="4"/>
        <v>79.574468085106389</v>
      </c>
      <c r="Z89" s="287">
        <f t="shared" si="4"/>
        <v>80.508474576271183</v>
      </c>
    </row>
    <row r="90" spans="1:26">
      <c r="A90" s="331">
        <v>705</v>
      </c>
      <c r="B90" s="284" t="s">
        <v>81</v>
      </c>
      <c r="C90" s="41">
        <v>191</v>
      </c>
      <c r="D90" s="42">
        <v>194</v>
      </c>
      <c r="E90" s="42">
        <v>199</v>
      </c>
      <c r="F90" s="42">
        <v>189</v>
      </c>
      <c r="G90" s="42">
        <v>158</v>
      </c>
      <c r="H90" s="43">
        <v>163</v>
      </c>
      <c r="I90" s="42">
        <v>183</v>
      </c>
      <c r="J90" s="261">
        <v>176</v>
      </c>
      <c r="K90" s="41">
        <v>116</v>
      </c>
      <c r="L90" s="42">
        <v>125</v>
      </c>
      <c r="M90" s="42">
        <v>120</v>
      </c>
      <c r="N90" s="42">
        <v>116</v>
      </c>
      <c r="O90" s="42">
        <v>111</v>
      </c>
      <c r="P90" s="43">
        <v>127</v>
      </c>
      <c r="Q90" s="42">
        <v>143</v>
      </c>
      <c r="R90" s="43">
        <v>143</v>
      </c>
      <c r="S90" s="285">
        <f t="shared" si="4"/>
        <v>60.732984293193716</v>
      </c>
      <c r="T90" s="286">
        <f t="shared" si="4"/>
        <v>64.432989690721655</v>
      </c>
      <c r="U90" s="286">
        <f t="shared" si="4"/>
        <v>60.301507537688437</v>
      </c>
      <c r="V90" s="286">
        <f t="shared" si="4"/>
        <v>61.375661375661373</v>
      </c>
      <c r="W90" s="286">
        <f t="shared" si="4"/>
        <v>70.25316455696202</v>
      </c>
      <c r="X90" s="286">
        <f t="shared" si="4"/>
        <v>77.914110429447859</v>
      </c>
      <c r="Y90" s="286">
        <f t="shared" si="4"/>
        <v>78.142076502732237</v>
      </c>
      <c r="Z90" s="287">
        <f t="shared" si="4"/>
        <v>81.25</v>
      </c>
    </row>
    <row r="91" spans="1:26" ht="13.8" thickBot="1">
      <c r="A91" s="331">
        <v>706</v>
      </c>
      <c r="B91" s="288" t="s">
        <v>82</v>
      </c>
      <c r="C91" s="289">
        <v>211</v>
      </c>
      <c r="D91" s="259">
        <v>217</v>
      </c>
      <c r="E91" s="259">
        <v>238</v>
      </c>
      <c r="F91" s="259">
        <v>245</v>
      </c>
      <c r="G91" s="259">
        <v>236</v>
      </c>
      <c r="H91" s="260">
        <v>244</v>
      </c>
      <c r="I91" s="259">
        <v>255</v>
      </c>
      <c r="J91" s="258">
        <v>241</v>
      </c>
      <c r="K91" s="289">
        <v>172</v>
      </c>
      <c r="L91" s="259">
        <v>171</v>
      </c>
      <c r="M91" s="259">
        <v>194</v>
      </c>
      <c r="N91" s="259">
        <v>219</v>
      </c>
      <c r="O91" s="259">
        <v>213</v>
      </c>
      <c r="P91" s="260">
        <v>227</v>
      </c>
      <c r="Q91" s="259">
        <v>232</v>
      </c>
      <c r="R91" s="260">
        <v>230</v>
      </c>
      <c r="S91" s="290">
        <f t="shared" si="4"/>
        <v>81.516587677725113</v>
      </c>
      <c r="T91" s="291">
        <f t="shared" si="4"/>
        <v>78.801843317972356</v>
      </c>
      <c r="U91" s="291">
        <f t="shared" si="4"/>
        <v>81.512605042016801</v>
      </c>
      <c r="V91" s="291">
        <f t="shared" si="4"/>
        <v>89.387755102040813</v>
      </c>
      <c r="W91" s="291">
        <f t="shared" si="4"/>
        <v>90.254237288135599</v>
      </c>
      <c r="X91" s="291">
        <f t="shared" si="4"/>
        <v>93.032786885245898</v>
      </c>
      <c r="Y91" s="291">
        <f t="shared" si="4"/>
        <v>90.980392156862749</v>
      </c>
      <c r="Z91" s="292">
        <f t="shared" si="4"/>
        <v>95.435684647302907</v>
      </c>
    </row>
    <row r="92" spans="1:26">
      <c r="A92" s="145"/>
      <c r="B92" s="163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  <row r="93" spans="1:26">
      <c r="A93" s="145"/>
      <c r="B93" s="490" t="s">
        <v>1067</v>
      </c>
      <c r="C93" s="490"/>
      <c r="D93" s="490"/>
      <c r="E93" s="490"/>
      <c r="F93" s="490"/>
      <c r="G93" s="490"/>
      <c r="H93" s="490"/>
      <c r="I93" s="490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</row>
    <row r="94" spans="1:26">
      <c r="A94" s="145"/>
      <c r="B94" s="163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</row>
  </sheetData>
  <mergeCells count="8">
    <mergeCell ref="S6:Z6"/>
    <mergeCell ref="B93:I93"/>
    <mergeCell ref="B4:F4"/>
    <mergeCell ref="A2:B2"/>
    <mergeCell ref="B6:B7"/>
    <mergeCell ref="C6:J6"/>
    <mergeCell ref="K6:R6"/>
    <mergeCell ref="A6:A7"/>
  </mergeCells>
  <hyperlinks>
    <hyperlink ref="A1" location="'ODS 4'!A1" display="ODS 4" xr:uid="{00000000-0004-0000-2900-000000000000}"/>
  </hyperlinks>
  <pageMargins left="0.7" right="0.7" top="0.75" bottom="0.75" header="0.3" footer="0.3"/>
  <pageSetup scale="35" orientation="portrait" horizontalDpi="0" verticalDpi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C00000"/>
  </sheetPr>
  <dimension ref="A1:Z94"/>
  <sheetViews>
    <sheetView zoomScale="80" zoomScaleNormal="80" workbookViewId="0">
      <selection activeCell="B4" sqref="B4:E4"/>
    </sheetView>
  </sheetViews>
  <sheetFormatPr baseColWidth="10" defaultColWidth="11.44140625" defaultRowHeight="13.2"/>
  <cols>
    <col min="1" max="1" width="11.44140625" style="48"/>
    <col min="2" max="2" width="19.44140625" style="34" customWidth="1"/>
    <col min="3" max="16384" width="11.44140625" style="48"/>
  </cols>
  <sheetData>
    <row r="1" spans="1:26" ht="13.8" thickBot="1">
      <c r="A1" s="170" t="s">
        <v>269</v>
      </c>
      <c r="B1" s="163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6">
      <c r="A2" s="524" t="s">
        <v>227</v>
      </c>
      <c r="B2" s="525"/>
      <c r="C2" s="525"/>
      <c r="D2" s="146"/>
      <c r="E2" s="146"/>
      <c r="F2" s="146"/>
      <c r="G2" s="146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6">
      <c r="A3" s="145"/>
      <c r="B3" s="16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6">
      <c r="A4" s="146"/>
      <c r="B4" s="414" t="s">
        <v>1075</v>
      </c>
      <c r="C4" s="414"/>
      <c r="D4" s="414"/>
      <c r="E4" s="414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 ht="13.8" thickBot="1">
      <c r="A5" s="145"/>
      <c r="B5" s="163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 ht="14.25" customHeight="1">
      <c r="A6" s="534" t="s">
        <v>1161</v>
      </c>
      <c r="B6" s="526" t="s">
        <v>0</v>
      </c>
      <c r="C6" s="528" t="s">
        <v>131</v>
      </c>
      <c r="D6" s="529"/>
      <c r="E6" s="529"/>
      <c r="F6" s="529"/>
      <c r="G6" s="529"/>
      <c r="H6" s="529"/>
      <c r="I6" s="529"/>
      <c r="J6" s="530"/>
      <c r="K6" s="531" t="s">
        <v>1076</v>
      </c>
      <c r="L6" s="532"/>
      <c r="M6" s="532"/>
      <c r="N6" s="532"/>
      <c r="O6" s="532"/>
      <c r="P6" s="532"/>
      <c r="Q6" s="532"/>
      <c r="R6" s="533"/>
      <c r="S6" s="521" t="s">
        <v>1077</v>
      </c>
      <c r="T6" s="522"/>
      <c r="U6" s="522"/>
      <c r="V6" s="522"/>
      <c r="W6" s="522"/>
      <c r="X6" s="522"/>
      <c r="Y6" s="522"/>
      <c r="Z6" s="523"/>
    </row>
    <row r="7" spans="1:26" ht="13.8" thickBot="1">
      <c r="A7" s="535"/>
      <c r="B7" s="527"/>
      <c r="C7" s="268" t="s">
        <v>105</v>
      </c>
      <c r="D7" s="269" t="s">
        <v>106</v>
      </c>
      <c r="E7" s="269" t="s">
        <v>107</v>
      </c>
      <c r="F7" s="269" t="s">
        <v>108</v>
      </c>
      <c r="G7" s="269" t="s">
        <v>109</v>
      </c>
      <c r="H7" s="270">
        <v>2022</v>
      </c>
      <c r="I7" s="269" t="s">
        <v>1027</v>
      </c>
      <c r="J7" s="271" t="s">
        <v>1028</v>
      </c>
      <c r="K7" s="272" t="s">
        <v>105</v>
      </c>
      <c r="L7" s="273" t="s">
        <v>106</v>
      </c>
      <c r="M7" s="273" t="s">
        <v>107</v>
      </c>
      <c r="N7" s="273" t="s">
        <v>108</v>
      </c>
      <c r="O7" s="273">
        <v>2021</v>
      </c>
      <c r="P7" s="274">
        <v>2022</v>
      </c>
      <c r="Q7" s="273" t="s">
        <v>1027</v>
      </c>
      <c r="R7" s="275" t="s">
        <v>1028</v>
      </c>
      <c r="S7" s="276" t="s">
        <v>105</v>
      </c>
      <c r="T7" s="277" t="s">
        <v>106</v>
      </c>
      <c r="U7" s="277" t="s">
        <v>107</v>
      </c>
      <c r="V7" s="277" t="s">
        <v>108</v>
      </c>
      <c r="W7" s="277" t="s">
        <v>109</v>
      </c>
      <c r="X7" s="277" t="s">
        <v>110</v>
      </c>
      <c r="Y7" s="277" t="s">
        <v>1027</v>
      </c>
      <c r="Z7" s="278" t="s">
        <v>1028</v>
      </c>
    </row>
    <row r="8" spans="1:26">
      <c r="A8" s="331">
        <v>101</v>
      </c>
      <c r="B8" s="279" t="s">
        <v>1</v>
      </c>
      <c r="C8" s="37">
        <v>42</v>
      </c>
      <c r="D8" s="38">
        <v>42</v>
      </c>
      <c r="E8" s="38">
        <v>41</v>
      </c>
      <c r="F8" s="38">
        <v>41</v>
      </c>
      <c r="G8" s="38">
        <v>41</v>
      </c>
      <c r="H8" s="39">
        <v>41</v>
      </c>
      <c r="I8" s="38">
        <v>41</v>
      </c>
      <c r="J8" s="262">
        <v>41</v>
      </c>
      <c r="K8" s="280">
        <v>0</v>
      </c>
      <c r="L8" s="257">
        <v>0</v>
      </c>
      <c r="M8" s="257">
        <v>0</v>
      </c>
      <c r="N8" s="257">
        <v>0</v>
      </c>
      <c r="O8" s="257">
        <v>0</v>
      </c>
      <c r="P8" s="267">
        <v>0</v>
      </c>
      <c r="Q8" s="257"/>
      <c r="R8" s="267"/>
      <c r="S8" s="281">
        <f t="shared" ref="S8:Z39" si="0">(K8/C8)*100</f>
        <v>0</v>
      </c>
      <c r="T8" s="282">
        <f t="shared" si="0"/>
        <v>0</v>
      </c>
      <c r="U8" s="282">
        <f t="shared" si="0"/>
        <v>0</v>
      </c>
      <c r="V8" s="282">
        <f t="shared" si="0"/>
        <v>0</v>
      </c>
      <c r="W8" s="282">
        <f t="shared" si="0"/>
        <v>0</v>
      </c>
      <c r="X8" s="282">
        <f t="shared" si="0"/>
        <v>0</v>
      </c>
      <c r="Y8" s="282">
        <f t="shared" si="0"/>
        <v>0</v>
      </c>
      <c r="Z8" s="283">
        <f t="shared" si="0"/>
        <v>0</v>
      </c>
    </row>
    <row r="9" spans="1:26">
      <c r="A9" s="331">
        <v>102</v>
      </c>
      <c r="B9" s="284" t="s">
        <v>2</v>
      </c>
      <c r="C9" s="41">
        <v>9</v>
      </c>
      <c r="D9" s="42">
        <v>9</v>
      </c>
      <c r="E9" s="42">
        <v>9</v>
      </c>
      <c r="F9" s="42">
        <v>9</v>
      </c>
      <c r="G9" s="42">
        <v>9</v>
      </c>
      <c r="H9" s="43">
        <v>9</v>
      </c>
      <c r="I9" s="42">
        <v>9</v>
      </c>
      <c r="J9" s="261">
        <v>9</v>
      </c>
      <c r="K9" s="41">
        <v>0</v>
      </c>
      <c r="L9" s="42">
        <v>0</v>
      </c>
      <c r="M9" s="42">
        <v>0</v>
      </c>
      <c r="N9" s="42">
        <v>0</v>
      </c>
      <c r="O9" s="42">
        <v>0</v>
      </c>
      <c r="P9" s="43">
        <v>0</v>
      </c>
      <c r="Q9" s="42"/>
      <c r="R9" s="43"/>
      <c r="S9" s="285">
        <f t="shared" si="0"/>
        <v>0</v>
      </c>
      <c r="T9" s="286">
        <f t="shared" si="0"/>
        <v>0</v>
      </c>
      <c r="U9" s="286">
        <f t="shared" si="0"/>
        <v>0</v>
      </c>
      <c r="V9" s="286">
        <f t="shared" si="0"/>
        <v>0</v>
      </c>
      <c r="W9" s="286">
        <f t="shared" si="0"/>
        <v>0</v>
      </c>
      <c r="X9" s="286">
        <f t="shared" si="0"/>
        <v>0</v>
      </c>
      <c r="Y9" s="286">
        <f t="shared" si="0"/>
        <v>0</v>
      </c>
      <c r="Z9" s="287">
        <f t="shared" si="0"/>
        <v>0</v>
      </c>
    </row>
    <row r="10" spans="1:26">
      <c r="A10" s="331">
        <v>103</v>
      </c>
      <c r="B10" s="284" t="s">
        <v>3</v>
      </c>
      <c r="C10" s="41">
        <v>44</v>
      </c>
      <c r="D10" s="42">
        <v>44</v>
      </c>
      <c r="E10" s="42">
        <v>44</v>
      </c>
      <c r="F10" s="42">
        <v>44</v>
      </c>
      <c r="G10" s="42">
        <v>44</v>
      </c>
      <c r="H10" s="43">
        <v>44</v>
      </c>
      <c r="I10" s="42">
        <v>44</v>
      </c>
      <c r="J10" s="261">
        <v>44</v>
      </c>
      <c r="K10" s="41">
        <v>4</v>
      </c>
      <c r="L10" s="42">
        <v>4</v>
      </c>
      <c r="M10" s="42">
        <v>5</v>
      </c>
      <c r="N10" s="42">
        <v>7</v>
      </c>
      <c r="O10" s="42">
        <v>5</v>
      </c>
      <c r="P10" s="43">
        <v>5</v>
      </c>
      <c r="Q10" s="42">
        <v>5</v>
      </c>
      <c r="R10" s="43">
        <v>6</v>
      </c>
      <c r="S10" s="285">
        <f t="shared" si="0"/>
        <v>9.0909090909090917</v>
      </c>
      <c r="T10" s="286">
        <f t="shared" si="0"/>
        <v>9.0909090909090917</v>
      </c>
      <c r="U10" s="286">
        <f t="shared" si="0"/>
        <v>11.363636363636363</v>
      </c>
      <c r="V10" s="286">
        <f t="shared" si="0"/>
        <v>15.909090909090908</v>
      </c>
      <c r="W10" s="286">
        <f t="shared" si="0"/>
        <v>11.363636363636363</v>
      </c>
      <c r="X10" s="286">
        <f t="shared" si="0"/>
        <v>11.363636363636363</v>
      </c>
      <c r="Y10" s="286">
        <f t="shared" si="0"/>
        <v>11.363636363636363</v>
      </c>
      <c r="Z10" s="287">
        <f t="shared" si="0"/>
        <v>13.636363636363635</v>
      </c>
    </row>
    <row r="11" spans="1:26">
      <c r="A11" s="331">
        <v>104</v>
      </c>
      <c r="B11" s="284" t="s">
        <v>4</v>
      </c>
      <c r="C11" s="41">
        <v>65</v>
      </c>
      <c r="D11" s="42">
        <v>64</v>
      </c>
      <c r="E11" s="42">
        <v>64</v>
      </c>
      <c r="F11" s="42">
        <v>64</v>
      </c>
      <c r="G11" s="42">
        <v>63</v>
      </c>
      <c r="H11" s="43">
        <v>63</v>
      </c>
      <c r="I11" s="42">
        <v>64</v>
      </c>
      <c r="J11" s="261">
        <v>63</v>
      </c>
      <c r="K11" s="41">
        <v>44</v>
      </c>
      <c r="L11" s="42">
        <v>41</v>
      </c>
      <c r="M11" s="42">
        <v>40</v>
      </c>
      <c r="N11" s="42">
        <v>37</v>
      </c>
      <c r="O11" s="42">
        <v>33</v>
      </c>
      <c r="P11" s="43">
        <v>33</v>
      </c>
      <c r="Q11" s="42">
        <v>36</v>
      </c>
      <c r="R11" s="43">
        <v>37</v>
      </c>
      <c r="S11" s="285">
        <f t="shared" si="0"/>
        <v>67.692307692307693</v>
      </c>
      <c r="T11" s="286">
        <f t="shared" si="0"/>
        <v>64.0625</v>
      </c>
      <c r="U11" s="286">
        <f t="shared" si="0"/>
        <v>62.5</v>
      </c>
      <c r="V11" s="286">
        <f t="shared" si="0"/>
        <v>57.8125</v>
      </c>
      <c r="W11" s="286">
        <f t="shared" si="0"/>
        <v>52.380952380952387</v>
      </c>
      <c r="X11" s="286">
        <f t="shared" si="0"/>
        <v>52.380952380952387</v>
      </c>
      <c r="Y11" s="286">
        <f t="shared" si="0"/>
        <v>56.25</v>
      </c>
      <c r="Z11" s="287">
        <f t="shared" si="0"/>
        <v>58.730158730158735</v>
      </c>
    </row>
    <row r="12" spans="1:26">
      <c r="A12" s="331">
        <v>105</v>
      </c>
      <c r="B12" s="284" t="s">
        <v>5</v>
      </c>
      <c r="C12" s="41">
        <v>30</v>
      </c>
      <c r="D12" s="42">
        <v>30</v>
      </c>
      <c r="E12" s="42">
        <v>30</v>
      </c>
      <c r="F12" s="42">
        <v>30</v>
      </c>
      <c r="G12" s="42">
        <v>29</v>
      </c>
      <c r="H12" s="43">
        <v>29</v>
      </c>
      <c r="I12" s="42">
        <v>29</v>
      </c>
      <c r="J12" s="261">
        <v>29</v>
      </c>
      <c r="K12" s="41">
        <v>18</v>
      </c>
      <c r="L12" s="42">
        <v>18</v>
      </c>
      <c r="M12" s="42">
        <v>17</v>
      </c>
      <c r="N12" s="42">
        <v>19</v>
      </c>
      <c r="O12" s="42">
        <v>15</v>
      </c>
      <c r="P12" s="43">
        <v>16</v>
      </c>
      <c r="Q12" s="42">
        <v>15</v>
      </c>
      <c r="R12" s="43">
        <v>16</v>
      </c>
      <c r="S12" s="285">
        <f t="shared" si="0"/>
        <v>60</v>
      </c>
      <c r="T12" s="286">
        <f t="shared" si="0"/>
        <v>60</v>
      </c>
      <c r="U12" s="286">
        <f t="shared" si="0"/>
        <v>56.666666666666664</v>
      </c>
      <c r="V12" s="286">
        <f t="shared" si="0"/>
        <v>63.333333333333329</v>
      </c>
      <c r="W12" s="286">
        <f t="shared" si="0"/>
        <v>51.724137931034484</v>
      </c>
      <c r="X12" s="286">
        <f t="shared" si="0"/>
        <v>55.172413793103445</v>
      </c>
      <c r="Y12" s="286">
        <f t="shared" si="0"/>
        <v>51.724137931034484</v>
      </c>
      <c r="Z12" s="287">
        <f t="shared" si="0"/>
        <v>55.172413793103445</v>
      </c>
    </row>
    <row r="13" spans="1:26">
      <c r="A13" s="331">
        <v>106</v>
      </c>
      <c r="B13" s="284" t="s">
        <v>6</v>
      </c>
      <c r="C13" s="41">
        <v>30</v>
      </c>
      <c r="D13" s="42">
        <v>30</v>
      </c>
      <c r="E13" s="42">
        <v>30</v>
      </c>
      <c r="F13" s="42">
        <v>30</v>
      </c>
      <c r="G13" s="42">
        <v>29</v>
      </c>
      <c r="H13" s="43">
        <v>29</v>
      </c>
      <c r="I13" s="42">
        <v>29</v>
      </c>
      <c r="J13" s="261">
        <v>29</v>
      </c>
      <c r="K13" s="41">
        <v>9</v>
      </c>
      <c r="L13" s="42">
        <v>8</v>
      </c>
      <c r="M13" s="42">
        <v>9</v>
      </c>
      <c r="N13" s="42">
        <v>9</v>
      </c>
      <c r="O13" s="42">
        <v>7</v>
      </c>
      <c r="P13" s="43">
        <v>7</v>
      </c>
      <c r="Q13" s="42">
        <v>7</v>
      </c>
      <c r="R13" s="43">
        <v>5</v>
      </c>
      <c r="S13" s="285">
        <f t="shared" si="0"/>
        <v>30</v>
      </c>
      <c r="T13" s="286">
        <f t="shared" si="0"/>
        <v>26.666666666666668</v>
      </c>
      <c r="U13" s="286">
        <f t="shared" si="0"/>
        <v>30</v>
      </c>
      <c r="V13" s="286">
        <f t="shared" si="0"/>
        <v>30</v>
      </c>
      <c r="W13" s="286">
        <f t="shared" si="0"/>
        <v>24.137931034482758</v>
      </c>
      <c r="X13" s="286">
        <f t="shared" si="0"/>
        <v>24.137931034482758</v>
      </c>
      <c r="Y13" s="286">
        <f t="shared" si="0"/>
        <v>24.137931034482758</v>
      </c>
      <c r="Z13" s="287">
        <f t="shared" si="0"/>
        <v>17.241379310344829</v>
      </c>
    </row>
    <row r="14" spans="1:26">
      <c r="A14" s="331">
        <v>107</v>
      </c>
      <c r="B14" s="284" t="s">
        <v>7</v>
      </c>
      <c r="C14" s="41">
        <v>20</v>
      </c>
      <c r="D14" s="42">
        <v>20</v>
      </c>
      <c r="E14" s="42">
        <v>20</v>
      </c>
      <c r="F14" s="42">
        <v>20</v>
      </c>
      <c r="G14" s="42">
        <v>20</v>
      </c>
      <c r="H14" s="43">
        <v>19</v>
      </c>
      <c r="I14" s="42">
        <v>19</v>
      </c>
      <c r="J14" s="261">
        <v>19</v>
      </c>
      <c r="K14" s="41">
        <v>8</v>
      </c>
      <c r="L14" s="42">
        <v>8</v>
      </c>
      <c r="M14" s="42">
        <v>8</v>
      </c>
      <c r="N14" s="42">
        <v>6</v>
      </c>
      <c r="O14" s="42">
        <v>6</v>
      </c>
      <c r="P14" s="43">
        <v>4</v>
      </c>
      <c r="Q14" s="42">
        <v>4</v>
      </c>
      <c r="R14" s="43">
        <v>4</v>
      </c>
      <c r="S14" s="285">
        <f t="shared" si="0"/>
        <v>40</v>
      </c>
      <c r="T14" s="286">
        <f t="shared" si="0"/>
        <v>40</v>
      </c>
      <c r="U14" s="286">
        <f t="shared" si="0"/>
        <v>40</v>
      </c>
      <c r="V14" s="286">
        <f t="shared" si="0"/>
        <v>30</v>
      </c>
      <c r="W14" s="286">
        <f t="shared" si="0"/>
        <v>30</v>
      </c>
      <c r="X14" s="286">
        <f t="shared" si="0"/>
        <v>21.052631578947366</v>
      </c>
      <c r="Y14" s="286">
        <f t="shared" si="0"/>
        <v>21.052631578947366</v>
      </c>
      <c r="Z14" s="287">
        <f t="shared" si="0"/>
        <v>21.052631578947366</v>
      </c>
    </row>
    <row r="15" spans="1:26">
      <c r="A15" s="331">
        <v>108</v>
      </c>
      <c r="B15" s="284" t="s">
        <v>8</v>
      </c>
      <c r="C15" s="41">
        <v>12</v>
      </c>
      <c r="D15" s="42">
        <v>12</v>
      </c>
      <c r="E15" s="42">
        <v>12</v>
      </c>
      <c r="F15" s="42">
        <v>12</v>
      </c>
      <c r="G15" s="42">
        <v>12</v>
      </c>
      <c r="H15" s="43">
        <v>12</v>
      </c>
      <c r="I15" s="42">
        <v>12</v>
      </c>
      <c r="J15" s="261">
        <v>12</v>
      </c>
      <c r="K15" s="41">
        <v>0</v>
      </c>
      <c r="L15" s="42">
        <v>0</v>
      </c>
      <c r="M15" s="42">
        <v>0</v>
      </c>
      <c r="N15" s="42">
        <v>0</v>
      </c>
      <c r="O15" s="42">
        <v>0</v>
      </c>
      <c r="P15" s="43">
        <v>0</v>
      </c>
      <c r="Q15" s="42"/>
      <c r="R15" s="43"/>
      <c r="S15" s="285">
        <f t="shared" si="0"/>
        <v>0</v>
      </c>
      <c r="T15" s="286">
        <f t="shared" si="0"/>
        <v>0</v>
      </c>
      <c r="U15" s="286">
        <f t="shared" si="0"/>
        <v>0</v>
      </c>
      <c r="V15" s="286">
        <f t="shared" si="0"/>
        <v>0</v>
      </c>
      <c r="W15" s="286">
        <f t="shared" si="0"/>
        <v>0</v>
      </c>
      <c r="X15" s="286">
        <f t="shared" si="0"/>
        <v>0</v>
      </c>
      <c r="Y15" s="286">
        <f t="shared" si="0"/>
        <v>0</v>
      </c>
      <c r="Z15" s="287">
        <f t="shared" si="0"/>
        <v>0</v>
      </c>
    </row>
    <row r="16" spans="1:26">
      <c r="A16" s="331">
        <v>109</v>
      </c>
      <c r="B16" s="284" t="s">
        <v>9</v>
      </c>
      <c r="C16" s="41">
        <v>12</v>
      </c>
      <c r="D16" s="42">
        <v>12</v>
      </c>
      <c r="E16" s="42">
        <v>12</v>
      </c>
      <c r="F16" s="42">
        <v>12</v>
      </c>
      <c r="G16" s="42">
        <v>12</v>
      </c>
      <c r="H16" s="43">
        <v>12</v>
      </c>
      <c r="I16" s="42">
        <v>12</v>
      </c>
      <c r="J16" s="261">
        <v>12</v>
      </c>
      <c r="K16" s="41">
        <v>1</v>
      </c>
      <c r="L16" s="42">
        <v>1</v>
      </c>
      <c r="M16" s="42">
        <v>1</v>
      </c>
      <c r="N16" s="42">
        <v>1</v>
      </c>
      <c r="O16" s="42">
        <v>1</v>
      </c>
      <c r="P16" s="43">
        <v>1</v>
      </c>
      <c r="Q16" s="42">
        <v>1</v>
      </c>
      <c r="R16" s="43">
        <v>1</v>
      </c>
      <c r="S16" s="285">
        <f t="shared" si="0"/>
        <v>8.3333333333333321</v>
      </c>
      <c r="T16" s="286">
        <f t="shared" si="0"/>
        <v>8.3333333333333321</v>
      </c>
      <c r="U16" s="286">
        <f t="shared" si="0"/>
        <v>8.3333333333333321</v>
      </c>
      <c r="V16" s="286">
        <f t="shared" si="0"/>
        <v>8.3333333333333321</v>
      </c>
      <c r="W16" s="286">
        <f t="shared" si="0"/>
        <v>8.3333333333333321</v>
      </c>
      <c r="X16" s="286">
        <f t="shared" si="0"/>
        <v>8.3333333333333321</v>
      </c>
      <c r="Y16" s="286">
        <f t="shared" si="0"/>
        <v>8.3333333333333321</v>
      </c>
      <c r="Z16" s="287">
        <f t="shared" si="0"/>
        <v>8.3333333333333321</v>
      </c>
    </row>
    <row r="17" spans="1:26">
      <c r="A17" s="331">
        <v>110</v>
      </c>
      <c r="B17" s="284" t="s">
        <v>10</v>
      </c>
      <c r="C17" s="41">
        <v>12</v>
      </c>
      <c r="D17" s="42">
        <v>12</v>
      </c>
      <c r="E17" s="42">
        <v>12</v>
      </c>
      <c r="F17" s="42">
        <v>12</v>
      </c>
      <c r="G17" s="42">
        <v>12</v>
      </c>
      <c r="H17" s="43">
        <v>12</v>
      </c>
      <c r="I17" s="42">
        <v>12</v>
      </c>
      <c r="J17" s="261">
        <v>12</v>
      </c>
      <c r="K17" s="41">
        <v>0</v>
      </c>
      <c r="L17" s="42">
        <v>0</v>
      </c>
      <c r="M17" s="42">
        <v>0</v>
      </c>
      <c r="N17" s="42">
        <v>0</v>
      </c>
      <c r="O17" s="42">
        <v>0</v>
      </c>
      <c r="P17" s="43">
        <v>0</v>
      </c>
      <c r="Q17" s="42"/>
      <c r="R17" s="43"/>
      <c r="S17" s="285">
        <f t="shared" si="0"/>
        <v>0</v>
      </c>
      <c r="T17" s="286">
        <f t="shared" si="0"/>
        <v>0</v>
      </c>
      <c r="U17" s="286">
        <f t="shared" si="0"/>
        <v>0</v>
      </c>
      <c r="V17" s="286">
        <f t="shared" si="0"/>
        <v>0</v>
      </c>
      <c r="W17" s="286">
        <f t="shared" si="0"/>
        <v>0</v>
      </c>
      <c r="X17" s="286">
        <f t="shared" si="0"/>
        <v>0</v>
      </c>
      <c r="Y17" s="286">
        <f t="shared" si="0"/>
        <v>0</v>
      </c>
      <c r="Z17" s="287">
        <f t="shared" si="0"/>
        <v>0</v>
      </c>
    </row>
    <row r="18" spans="1:26">
      <c r="A18" s="331">
        <v>111</v>
      </c>
      <c r="B18" s="284" t="s">
        <v>11</v>
      </c>
      <c r="C18" s="41">
        <v>10</v>
      </c>
      <c r="D18" s="42">
        <v>10</v>
      </c>
      <c r="E18" s="42">
        <v>10</v>
      </c>
      <c r="F18" s="42">
        <v>10</v>
      </c>
      <c r="G18" s="42">
        <v>10</v>
      </c>
      <c r="H18" s="43">
        <v>10</v>
      </c>
      <c r="I18" s="42">
        <v>10</v>
      </c>
      <c r="J18" s="261">
        <v>10</v>
      </c>
      <c r="K18" s="41">
        <v>1</v>
      </c>
      <c r="L18" s="42">
        <v>1</v>
      </c>
      <c r="M18" s="42">
        <v>1</v>
      </c>
      <c r="N18" s="42">
        <v>1</v>
      </c>
      <c r="O18" s="42">
        <v>1</v>
      </c>
      <c r="P18" s="43">
        <v>1</v>
      </c>
      <c r="Q18" s="42">
        <v>1</v>
      </c>
      <c r="R18" s="43">
        <v>1</v>
      </c>
      <c r="S18" s="285">
        <f t="shared" si="0"/>
        <v>10</v>
      </c>
      <c r="T18" s="286">
        <f t="shared" si="0"/>
        <v>10</v>
      </c>
      <c r="U18" s="286">
        <f t="shared" si="0"/>
        <v>10</v>
      </c>
      <c r="V18" s="286">
        <f t="shared" si="0"/>
        <v>10</v>
      </c>
      <c r="W18" s="286">
        <f t="shared" si="0"/>
        <v>10</v>
      </c>
      <c r="X18" s="286">
        <f t="shared" si="0"/>
        <v>10</v>
      </c>
      <c r="Y18" s="286">
        <f t="shared" si="0"/>
        <v>10</v>
      </c>
      <c r="Z18" s="287">
        <f t="shared" si="0"/>
        <v>10</v>
      </c>
    </row>
    <row r="19" spans="1:26">
      <c r="A19" s="331">
        <v>112</v>
      </c>
      <c r="B19" s="284" t="s">
        <v>12</v>
      </c>
      <c r="C19" s="41">
        <v>49</v>
      </c>
      <c r="D19" s="42">
        <v>48</v>
      </c>
      <c r="E19" s="42">
        <v>48</v>
      </c>
      <c r="F19" s="42">
        <v>47</v>
      </c>
      <c r="G19" s="42">
        <v>47</v>
      </c>
      <c r="H19" s="43">
        <v>47</v>
      </c>
      <c r="I19" s="42">
        <v>47</v>
      </c>
      <c r="J19" s="261">
        <v>46</v>
      </c>
      <c r="K19" s="41">
        <v>29</v>
      </c>
      <c r="L19" s="42">
        <v>32</v>
      </c>
      <c r="M19" s="42">
        <v>33</v>
      </c>
      <c r="N19" s="42">
        <v>32</v>
      </c>
      <c r="O19" s="42">
        <v>26</v>
      </c>
      <c r="P19" s="43">
        <v>27</v>
      </c>
      <c r="Q19" s="42">
        <v>27</v>
      </c>
      <c r="R19" s="43">
        <v>28</v>
      </c>
      <c r="S19" s="285">
        <f t="shared" si="0"/>
        <v>59.183673469387756</v>
      </c>
      <c r="T19" s="286">
        <f t="shared" si="0"/>
        <v>66.666666666666657</v>
      </c>
      <c r="U19" s="286">
        <f t="shared" si="0"/>
        <v>68.75</v>
      </c>
      <c r="V19" s="286">
        <f t="shared" si="0"/>
        <v>68.085106382978722</v>
      </c>
      <c r="W19" s="286">
        <f t="shared" si="0"/>
        <v>55.319148936170215</v>
      </c>
      <c r="X19" s="286">
        <f t="shared" si="0"/>
        <v>57.446808510638306</v>
      </c>
      <c r="Y19" s="286">
        <f t="shared" si="0"/>
        <v>57.446808510638306</v>
      </c>
      <c r="Z19" s="287">
        <f t="shared" si="0"/>
        <v>60.869565217391312</v>
      </c>
    </row>
    <row r="20" spans="1:26">
      <c r="A20" s="331">
        <v>113</v>
      </c>
      <c r="B20" s="284" t="s">
        <v>13</v>
      </c>
      <c r="C20" s="41">
        <v>9</v>
      </c>
      <c r="D20" s="42">
        <v>9</v>
      </c>
      <c r="E20" s="42">
        <v>9</v>
      </c>
      <c r="F20" s="42">
        <v>9</v>
      </c>
      <c r="G20" s="42">
        <v>9</v>
      </c>
      <c r="H20" s="43">
        <v>9</v>
      </c>
      <c r="I20" s="42">
        <v>9</v>
      </c>
      <c r="J20" s="261">
        <v>9</v>
      </c>
      <c r="K20" s="41">
        <v>0</v>
      </c>
      <c r="L20" s="42">
        <v>0</v>
      </c>
      <c r="M20" s="42">
        <v>0</v>
      </c>
      <c r="N20" s="42">
        <v>0</v>
      </c>
      <c r="O20" s="42">
        <v>0</v>
      </c>
      <c r="P20" s="43">
        <v>0</v>
      </c>
      <c r="Q20" s="42"/>
      <c r="R20" s="43"/>
      <c r="S20" s="285">
        <f t="shared" si="0"/>
        <v>0</v>
      </c>
      <c r="T20" s="286">
        <f t="shared" si="0"/>
        <v>0</v>
      </c>
      <c r="U20" s="286">
        <f t="shared" si="0"/>
        <v>0</v>
      </c>
      <c r="V20" s="286">
        <f t="shared" si="0"/>
        <v>0</v>
      </c>
      <c r="W20" s="286">
        <f t="shared" si="0"/>
        <v>0</v>
      </c>
      <c r="X20" s="286">
        <f t="shared" si="0"/>
        <v>0</v>
      </c>
      <c r="Y20" s="286">
        <f t="shared" si="0"/>
        <v>0</v>
      </c>
      <c r="Z20" s="287">
        <f t="shared" si="0"/>
        <v>0</v>
      </c>
    </row>
    <row r="21" spans="1:26">
      <c r="A21" s="331">
        <v>114</v>
      </c>
      <c r="B21" s="284" t="s">
        <v>14</v>
      </c>
      <c r="C21" s="41">
        <v>7</v>
      </c>
      <c r="D21" s="42">
        <v>7</v>
      </c>
      <c r="E21" s="42">
        <v>7</v>
      </c>
      <c r="F21" s="42">
        <v>7</v>
      </c>
      <c r="G21" s="42">
        <v>7</v>
      </c>
      <c r="H21" s="43">
        <v>7</v>
      </c>
      <c r="I21" s="42">
        <v>7</v>
      </c>
      <c r="J21" s="261">
        <v>7</v>
      </c>
      <c r="K21" s="41">
        <v>0</v>
      </c>
      <c r="L21" s="42">
        <v>0</v>
      </c>
      <c r="M21" s="42">
        <v>0</v>
      </c>
      <c r="N21" s="42">
        <v>0</v>
      </c>
      <c r="O21" s="42">
        <v>0</v>
      </c>
      <c r="P21" s="43">
        <v>0</v>
      </c>
      <c r="Q21" s="42"/>
      <c r="R21" s="43"/>
      <c r="S21" s="285">
        <f t="shared" si="0"/>
        <v>0</v>
      </c>
      <c r="T21" s="286">
        <f t="shared" si="0"/>
        <v>0</v>
      </c>
      <c r="U21" s="286">
        <f t="shared" si="0"/>
        <v>0</v>
      </c>
      <c r="V21" s="286">
        <f t="shared" si="0"/>
        <v>0</v>
      </c>
      <c r="W21" s="286">
        <f t="shared" si="0"/>
        <v>0</v>
      </c>
      <c r="X21" s="286">
        <f t="shared" si="0"/>
        <v>0</v>
      </c>
      <c r="Y21" s="286">
        <f t="shared" si="0"/>
        <v>0</v>
      </c>
      <c r="Z21" s="287">
        <f t="shared" si="0"/>
        <v>0</v>
      </c>
    </row>
    <row r="22" spans="1:26">
      <c r="A22" s="331">
        <v>115</v>
      </c>
      <c r="B22" s="284" t="s">
        <v>15</v>
      </c>
      <c r="C22" s="41">
        <v>10</v>
      </c>
      <c r="D22" s="42">
        <v>10</v>
      </c>
      <c r="E22" s="42">
        <v>10</v>
      </c>
      <c r="F22" s="42">
        <v>10</v>
      </c>
      <c r="G22" s="42">
        <v>10</v>
      </c>
      <c r="H22" s="43">
        <v>10</v>
      </c>
      <c r="I22" s="42">
        <v>10</v>
      </c>
      <c r="J22" s="261">
        <v>10</v>
      </c>
      <c r="K22" s="41">
        <v>0</v>
      </c>
      <c r="L22" s="42">
        <v>0</v>
      </c>
      <c r="M22" s="42">
        <v>0</v>
      </c>
      <c r="N22" s="42">
        <v>0</v>
      </c>
      <c r="O22" s="42">
        <v>0</v>
      </c>
      <c r="P22" s="43">
        <v>0</v>
      </c>
      <c r="Q22" s="42"/>
      <c r="R22" s="43"/>
      <c r="S22" s="285">
        <f t="shared" si="0"/>
        <v>0</v>
      </c>
      <c r="T22" s="286">
        <f t="shared" si="0"/>
        <v>0</v>
      </c>
      <c r="U22" s="286">
        <f t="shared" si="0"/>
        <v>0</v>
      </c>
      <c r="V22" s="286">
        <f t="shared" si="0"/>
        <v>0</v>
      </c>
      <c r="W22" s="286">
        <f t="shared" si="0"/>
        <v>0</v>
      </c>
      <c r="X22" s="286">
        <f t="shared" si="0"/>
        <v>0</v>
      </c>
      <c r="Y22" s="286">
        <f t="shared" si="0"/>
        <v>0</v>
      </c>
      <c r="Z22" s="287">
        <f t="shared" si="0"/>
        <v>0</v>
      </c>
    </row>
    <row r="23" spans="1:26">
      <c r="A23" s="331">
        <v>116</v>
      </c>
      <c r="B23" s="284" t="s">
        <v>83</v>
      </c>
      <c r="C23" s="41">
        <v>29</v>
      </c>
      <c r="D23" s="42">
        <v>28</v>
      </c>
      <c r="E23" s="42">
        <v>29</v>
      </c>
      <c r="F23" s="42">
        <v>29</v>
      </c>
      <c r="G23" s="42">
        <v>29</v>
      </c>
      <c r="H23" s="43">
        <v>29</v>
      </c>
      <c r="I23" s="42">
        <v>29</v>
      </c>
      <c r="J23" s="261">
        <v>29</v>
      </c>
      <c r="K23" s="41">
        <v>23</v>
      </c>
      <c r="L23" s="42">
        <v>22</v>
      </c>
      <c r="M23" s="42">
        <v>22</v>
      </c>
      <c r="N23" s="42">
        <v>23</v>
      </c>
      <c r="O23" s="42">
        <v>20</v>
      </c>
      <c r="P23" s="43">
        <v>21</v>
      </c>
      <c r="Q23" s="42">
        <v>20</v>
      </c>
      <c r="R23" s="43">
        <v>21</v>
      </c>
      <c r="S23" s="285">
        <f t="shared" si="0"/>
        <v>79.310344827586206</v>
      </c>
      <c r="T23" s="286">
        <f t="shared" si="0"/>
        <v>78.571428571428569</v>
      </c>
      <c r="U23" s="286">
        <f t="shared" si="0"/>
        <v>75.862068965517238</v>
      </c>
      <c r="V23" s="286">
        <f t="shared" si="0"/>
        <v>79.310344827586206</v>
      </c>
      <c r="W23" s="286">
        <f t="shared" si="0"/>
        <v>68.965517241379317</v>
      </c>
      <c r="X23" s="286">
        <f t="shared" si="0"/>
        <v>72.41379310344827</v>
      </c>
      <c r="Y23" s="286">
        <f t="shared" si="0"/>
        <v>68.965517241379317</v>
      </c>
      <c r="Z23" s="287">
        <f t="shared" si="0"/>
        <v>72.41379310344827</v>
      </c>
    </row>
    <row r="24" spans="1:26">
      <c r="A24" s="331">
        <v>117</v>
      </c>
      <c r="B24" s="284" t="s">
        <v>17</v>
      </c>
      <c r="C24" s="41">
        <v>12</v>
      </c>
      <c r="D24" s="42">
        <v>12</v>
      </c>
      <c r="E24" s="42">
        <v>11</v>
      </c>
      <c r="F24" s="42">
        <v>11</v>
      </c>
      <c r="G24" s="42">
        <v>11</v>
      </c>
      <c r="H24" s="43">
        <v>11</v>
      </c>
      <c r="I24" s="42">
        <v>11</v>
      </c>
      <c r="J24" s="261">
        <v>11</v>
      </c>
      <c r="K24" s="41">
        <v>7</v>
      </c>
      <c r="L24" s="42">
        <v>7</v>
      </c>
      <c r="M24" s="42">
        <v>6</v>
      </c>
      <c r="N24" s="42">
        <v>6</v>
      </c>
      <c r="O24" s="42">
        <v>6</v>
      </c>
      <c r="P24" s="43">
        <v>6</v>
      </c>
      <c r="Q24" s="42">
        <v>6</v>
      </c>
      <c r="R24" s="43">
        <v>5</v>
      </c>
      <c r="S24" s="285">
        <f t="shared" si="0"/>
        <v>58.333333333333336</v>
      </c>
      <c r="T24" s="286">
        <f t="shared" si="0"/>
        <v>58.333333333333336</v>
      </c>
      <c r="U24" s="286">
        <f t="shared" si="0"/>
        <v>54.54545454545454</v>
      </c>
      <c r="V24" s="286">
        <f t="shared" si="0"/>
        <v>54.54545454545454</v>
      </c>
      <c r="W24" s="286">
        <f t="shared" si="0"/>
        <v>54.54545454545454</v>
      </c>
      <c r="X24" s="286">
        <f t="shared" si="0"/>
        <v>54.54545454545454</v>
      </c>
      <c r="Y24" s="286">
        <f t="shared" si="0"/>
        <v>54.54545454545454</v>
      </c>
      <c r="Z24" s="287">
        <f t="shared" si="0"/>
        <v>45.454545454545453</v>
      </c>
    </row>
    <row r="25" spans="1:26">
      <c r="A25" s="331">
        <v>118</v>
      </c>
      <c r="B25" s="284" t="s">
        <v>18</v>
      </c>
      <c r="C25" s="41">
        <v>10</v>
      </c>
      <c r="D25" s="42">
        <v>10</v>
      </c>
      <c r="E25" s="42">
        <v>10</v>
      </c>
      <c r="F25" s="42">
        <v>10</v>
      </c>
      <c r="G25" s="42">
        <v>10</v>
      </c>
      <c r="H25" s="43">
        <v>10</v>
      </c>
      <c r="I25" s="42">
        <v>10</v>
      </c>
      <c r="J25" s="261">
        <v>10</v>
      </c>
      <c r="K25" s="41">
        <v>0</v>
      </c>
      <c r="L25" s="42">
        <v>0</v>
      </c>
      <c r="M25" s="42">
        <v>0</v>
      </c>
      <c r="N25" s="42">
        <v>0</v>
      </c>
      <c r="O25" s="42">
        <v>0</v>
      </c>
      <c r="P25" s="43">
        <v>0</v>
      </c>
      <c r="Q25" s="42"/>
      <c r="R25" s="43"/>
      <c r="S25" s="285">
        <f t="shared" si="0"/>
        <v>0</v>
      </c>
      <c r="T25" s="286">
        <f t="shared" si="0"/>
        <v>0</v>
      </c>
      <c r="U25" s="286">
        <f t="shared" si="0"/>
        <v>0</v>
      </c>
      <c r="V25" s="286">
        <f t="shared" si="0"/>
        <v>0</v>
      </c>
      <c r="W25" s="286">
        <f t="shared" si="0"/>
        <v>0</v>
      </c>
      <c r="X25" s="286">
        <f t="shared" si="0"/>
        <v>0</v>
      </c>
      <c r="Y25" s="286">
        <f t="shared" si="0"/>
        <v>0</v>
      </c>
      <c r="Z25" s="287">
        <f t="shared" si="0"/>
        <v>0</v>
      </c>
    </row>
    <row r="26" spans="1:26">
      <c r="A26" s="331">
        <v>119</v>
      </c>
      <c r="B26" s="284" t="s">
        <v>19</v>
      </c>
      <c r="C26" s="41">
        <v>215</v>
      </c>
      <c r="D26" s="42">
        <v>215</v>
      </c>
      <c r="E26" s="42">
        <v>215</v>
      </c>
      <c r="F26" s="42">
        <v>214</v>
      </c>
      <c r="G26" s="42">
        <v>214</v>
      </c>
      <c r="H26" s="43">
        <v>214</v>
      </c>
      <c r="I26" s="42">
        <v>213</v>
      </c>
      <c r="J26" s="261">
        <v>214</v>
      </c>
      <c r="K26" s="41">
        <v>95</v>
      </c>
      <c r="L26" s="42">
        <v>97</v>
      </c>
      <c r="M26" s="42">
        <v>94</v>
      </c>
      <c r="N26" s="42">
        <v>94</v>
      </c>
      <c r="O26" s="42">
        <v>80</v>
      </c>
      <c r="P26" s="43">
        <v>78</v>
      </c>
      <c r="Q26" s="42">
        <v>77</v>
      </c>
      <c r="R26" s="43">
        <v>79</v>
      </c>
      <c r="S26" s="285">
        <f t="shared" si="0"/>
        <v>44.186046511627907</v>
      </c>
      <c r="T26" s="286">
        <f t="shared" si="0"/>
        <v>45.116279069767437</v>
      </c>
      <c r="U26" s="286">
        <f t="shared" si="0"/>
        <v>43.720930232558139</v>
      </c>
      <c r="V26" s="286">
        <f t="shared" si="0"/>
        <v>43.925233644859816</v>
      </c>
      <c r="W26" s="286">
        <f t="shared" si="0"/>
        <v>37.383177570093459</v>
      </c>
      <c r="X26" s="286">
        <f t="shared" si="0"/>
        <v>36.44859813084112</v>
      </c>
      <c r="Y26" s="286">
        <f t="shared" si="0"/>
        <v>36.15023474178404</v>
      </c>
      <c r="Z26" s="287">
        <f t="shared" si="0"/>
        <v>36.915887850467286</v>
      </c>
    </row>
    <row r="27" spans="1:26">
      <c r="A27" s="331">
        <v>120</v>
      </c>
      <c r="B27" s="284" t="s">
        <v>85</v>
      </c>
      <c r="C27" s="41">
        <v>23</v>
      </c>
      <c r="D27" s="42">
        <v>23</v>
      </c>
      <c r="E27" s="42">
        <v>23</v>
      </c>
      <c r="F27" s="42">
        <v>23</v>
      </c>
      <c r="G27" s="42">
        <v>23</v>
      </c>
      <c r="H27" s="43">
        <v>23</v>
      </c>
      <c r="I27" s="42">
        <v>23</v>
      </c>
      <c r="J27" s="261">
        <v>23</v>
      </c>
      <c r="K27" s="41">
        <v>12</v>
      </c>
      <c r="L27" s="42">
        <v>11</v>
      </c>
      <c r="M27" s="42">
        <v>12</v>
      </c>
      <c r="N27" s="42">
        <v>11</v>
      </c>
      <c r="O27" s="42">
        <v>10</v>
      </c>
      <c r="P27" s="43">
        <v>10</v>
      </c>
      <c r="Q27" s="42">
        <v>11</v>
      </c>
      <c r="R27" s="43">
        <v>11</v>
      </c>
      <c r="S27" s="285">
        <f t="shared" si="0"/>
        <v>52.173913043478258</v>
      </c>
      <c r="T27" s="286">
        <f t="shared" si="0"/>
        <v>47.826086956521742</v>
      </c>
      <c r="U27" s="286">
        <f t="shared" si="0"/>
        <v>52.173913043478258</v>
      </c>
      <c r="V27" s="286">
        <f t="shared" si="0"/>
        <v>47.826086956521742</v>
      </c>
      <c r="W27" s="286">
        <f t="shared" si="0"/>
        <v>43.478260869565219</v>
      </c>
      <c r="X27" s="286">
        <f t="shared" si="0"/>
        <v>43.478260869565219</v>
      </c>
      <c r="Y27" s="286">
        <f t="shared" si="0"/>
        <v>47.826086956521742</v>
      </c>
      <c r="Z27" s="287">
        <f t="shared" si="0"/>
        <v>47.826086956521742</v>
      </c>
    </row>
    <row r="28" spans="1:26">
      <c r="A28" s="331">
        <v>201</v>
      </c>
      <c r="B28" s="284" t="s">
        <v>21</v>
      </c>
      <c r="C28" s="41">
        <v>70</v>
      </c>
      <c r="D28" s="42">
        <v>70</v>
      </c>
      <c r="E28" s="42">
        <v>70</v>
      </c>
      <c r="F28" s="42">
        <v>70</v>
      </c>
      <c r="G28" s="42">
        <v>70</v>
      </c>
      <c r="H28" s="43">
        <v>70</v>
      </c>
      <c r="I28" s="42">
        <v>70</v>
      </c>
      <c r="J28" s="261">
        <v>70</v>
      </c>
      <c r="K28" s="41">
        <v>2</v>
      </c>
      <c r="L28" s="42">
        <v>1</v>
      </c>
      <c r="M28" s="42">
        <v>1</v>
      </c>
      <c r="N28" s="42">
        <v>1</v>
      </c>
      <c r="O28" s="42">
        <v>1</v>
      </c>
      <c r="P28" s="43">
        <v>1</v>
      </c>
      <c r="Q28" s="42">
        <v>1</v>
      </c>
      <c r="R28" s="43">
        <v>1</v>
      </c>
      <c r="S28" s="285">
        <f t="shared" si="0"/>
        <v>2.8571428571428572</v>
      </c>
      <c r="T28" s="286">
        <f t="shared" si="0"/>
        <v>1.4285714285714286</v>
      </c>
      <c r="U28" s="286">
        <f t="shared" si="0"/>
        <v>1.4285714285714286</v>
      </c>
      <c r="V28" s="286">
        <f t="shared" si="0"/>
        <v>1.4285714285714286</v>
      </c>
      <c r="W28" s="286">
        <f t="shared" si="0"/>
        <v>1.4285714285714286</v>
      </c>
      <c r="X28" s="286">
        <f t="shared" si="0"/>
        <v>1.4285714285714286</v>
      </c>
      <c r="Y28" s="286">
        <f t="shared" si="0"/>
        <v>1.4285714285714286</v>
      </c>
      <c r="Z28" s="287">
        <f t="shared" si="0"/>
        <v>1.4285714285714286</v>
      </c>
    </row>
    <row r="29" spans="1:26">
      <c r="A29" s="331">
        <v>202</v>
      </c>
      <c r="B29" s="284" t="s">
        <v>22</v>
      </c>
      <c r="C29" s="41">
        <v>82</v>
      </c>
      <c r="D29" s="42">
        <v>81</v>
      </c>
      <c r="E29" s="42">
        <v>80</v>
      </c>
      <c r="F29" s="42">
        <v>80</v>
      </c>
      <c r="G29" s="42">
        <v>80</v>
      </c>
      <c r="H29" s="43">
        <v>80</v>
      </c>
      <c r="I29" s="42">
        <v>80</v>
      </c>
      <c r="J29" s="261">
        <v>80</v>
      </c>
      <c r="K29" s="41">
        <v>25</v>
      </c>
      <c r="L29" s="42">
        <v>24</v>
      </c>
      <c r="M29" s="42">
        <v>23</v>
      </c>
      <c r="N29" s="42">
        <v>21</v>
      </c>
      <c r="O29" s="42">
        <v>19</v>
      </c>
      <c r="P29" s="43">
        <v>16</v>
      </c>
      <c r="Q29" s="42">
        <v>15</v>
      </c>
      <c r="R29" s="43">
        <v>19</v>
      </c>
      <c r="S29" s="285">
        <f t="shared" si="0"/>
        <v>30.487804878048781</v>
      </c>
      <c r="T29" s="286">
        <f t="shared" si="0"/>
        <v>29.629629629629626</v>
      </c>
      <c r="U29" s="286">
        <f t="shared" si="0"/>
        <v>28.749999999999996</v>
      </c>
      <c r="V29" s="286">
        <f t="shared" si="0"/>
        <v>26.25</v>
      </c>
      <c r="W29" s="286">
        <f t="shared" si="0"/>
        <v>23.75</v>
      </c>
      <c r="X29" s="286">
        <f t="shared" si="0"/>
        <v>20</v>
      </c>
      <c r="Y29" s="286">
        <f t="shared" si="0"/>
        <v>18.75</v>
      </c>
      <c r="Z29" s="287">
        <f t="shared" si="0"/>
        <v>23.75</v>
      </c>
    </row>
    <row r="30" spans="1:26">
      <c r="A30" s="331">
        <v>203</v>
      </c>
      <c r="B30" s="284" t="s">
        <v>23</v>
      </c>
      <c r="C30" s="41">
        <v>34</v>
      </c>
      <c r="D30" s="42">
        <v>34</v>
      </c>
      <c r="E30" s="42">
        <v>34</v>
      </c>
      <c r="F30" s="42">
        <v>34</v>
      </c>
      <c r="G30" s="42">
        <v>34</v>
      </c>
      <c r="H30" s="43">
        <v>34</v>
      </c>
      <c r="I30" s="42">
        <v>34</v>
      </c>
      <c r="J30" s="261">
        <v>34</v>
      </c>
      <c r="K30" s="41">
        <v>1</v>
      </c>
      <c r="L30" s="42">
        <v>2</v>
      </c>
      <c r="M30" s="42">
        <v>0</v>
      </c>
      <c r="N30" s="42">
        <v>0</v>
      </c>
      <c r="O30" s="42">
        <v>0</v>
      </c>
      <c r="P30" s="43">
        <v>0</v>
      </c>
      <c r="Q30" s="42"/>
      <c r="R30" s="43">
        <v>1</v>
      </c>
      <c r="S30" s="285">
        <f t="shared" si="0"/>
        <v>2.9411764705882351</v>
      </c>
      <c r="T30" s="286">
        <f t="shared" si="0"/>
        <v>5.8823529411764701</v>
      </c>
      <c r="U30" s="286">
        <f t="shared" si="0"/>
        <v>0</v>
      </c>
      <c r="V30" s="286">
        <f t="shared" si="0"/>
        <v>0</v>
      </c>
      <c r="W30" s="286">
        <f t="shared" si="0"/>
        <v>0</v>
      </c>
      <c r="X30" s="286">
        <f t="shared" si="0"/>
        <v>0</v>
      </c>
      <c r="Y30" s="286">
        <f t="shared" si="0"/>
        <v>0</v>
      </c>
      <c r="Z30" s="287">
        <f t="shared" si="0"/>
        <v>2.9411764705882351</v>
      </c>
    </row>
    <row r="31" spans="1:26">
      <c r="A31" s="331">
        <v>204</v>
      </c>
      <c r="B31" s="284" t="s">
        <v>24</v>
      </c>
      <c r="C31" s="41">
        <v>10</v>
      </c>
      <c r="D31" s="42">
        <v>10</v>
      </c>
      <c r="E31" s="42">
        <v>10</v>
      </c>
      <c r="F31" s="42">
        <v>10</v>
      </c>
      <c r="G31" s="42">
        <v>10</v>
      </c>
      <c r="H31" s="43">
        <v>10</v>
      </c>
      <c r="I31" s="42">
        <v>10</v>
      </c>
      <c r="J31" s="261">
        <v>10</v>
      </c>
      <c r="K31" s="41">
        <v>6</v>
      </c>
      <c r="L31" s="42">
        <v>5</v>
      </c>
      <c r="M31" s="42">
        <v>5</v>
      </c>
      <c r="N31" s="42">
        <v>5</v>
      </c>
      <c r="O31" s="42">
        <v>5</v>
      </c>
      <c r="P31" s="43">
        <v>5</v>
      </c>
      <c r="Q31" s="42">
        <v>5</v>
      </c>
      <c r="R31" s="43">
        <v>5</v>
      </c>
      <c r="S31" s="285">
        <f t="shared" si="0"/>
        <v>60</v>
      </c>
      <c r="T31" s="286">
        <f t="shared" si="0"/>
        <v>50</v>
      </c>
      <c r="U31" s="286">
        <f t="shared" si="0"/>
        <v>50</v>
      </c>
      <c r="V31" s="286">
        <f t="shared" si="0"/>
        <v>50</v>
      </c>
      <c r="W31" s="286">
        <f t="shared" si="0"/>
        <v>50</v>
      </c>
      <c r="X31" s="286">
        <f t="shared" si="0"/>
        <v>50</v>
      </c>
      <c r="Y31" s="286">
        <f t="shared" si="0"/>
        <v>50</v>
      </c>
      <c r="Z31" s="287">
        <f t="shared" si="0"/>
        <v>50</v>
      </c>
    </row>
    <row r="32" spans="1:26">
      <c r="A32" s="331">
        <v>205</v>
      </c>
      <c r="B32" s="284" t="s">
        <v>25</v>
      </c>
      <c r="C32" s="41">
        <v>22</v>
      </c>
      <c r="D32" s="42">
        <v>22</v>
      </c>
      <c r="E32" s="42">
        <v>22</v>
      </c>
      <c r="F32" s="42">
        <v>22</v>
      </c>
      <c r="G32" s="42">
        <v>22</v>
      </c>
      <c r="H32" s="43">
        <v>22</v>
      </c>
      <c r="I32" s="42">
        <v>22</v>
      </c>
      <c r="J32" s="261">
        <v>22</v>
      </c>
      <c r="K32" s="41">
        <v>6</v>
      </c>
      <c r="L32" s="42">
        <v>5</v>
      </c>
      <c r="M32" s="42">
        <v>5</v>
      </c>
      <c r="N32" s="42">
        <v>5</v>
      </c>
      <c r="O32" s="42">
        <v>4</v>
      </c>
      <c r="P32" s="43">
        <v>4</v>
      </c>
      <c r="Q32" s="42">
        <v>4</v>
      </c>
      <c r="R32" s="43">
        <v>4</v>
      </c>
      <c r="S32" s="285">
        <f t="shared" si="0"/>
        <v>27.27272727272727</v>
      </c>
      <c r="T32" s="286">
        <f t="shared" si="0"/>
        <v>22.727272727272727</v>
      </c>
      <c r="U32" s="286">
        <f t="shared" si="0"/>
        <v>22.727272727272727</v>
      </c>
      <c r="V32" s="286">
        <f t="shared" si="0"/>
        <v>22.727272727272727</v>
      </c>
      <c r="W32" s="286">
        <f t="shared" si="0"/>
        <v>18.181818181818183</v>
      </c>
      <c r="X32" s="286">
        <f t="shared" si="0"/>
        <v>18.181818181818183</v>
      </c>
      <c r="Y32" s="286">
        <f t="shared" si="0"/>
        <v>18.181818181818183</v>
      </c>
      <c r="Z32" s="287">
        <f t="shared" si="0"/>
        <v>18.181818181818183</v>
      </c>
    </row>
    <row r="33" spans="1:26">
      <c r="A33" s="331">
        <v>206</v>
      </c>
      <c r="B33" s="284" t="s">
        <v>26</v>
      </c>
      <c r="C33" s="41">
        <v>28</v>
      </c>
      <c r="D33" s="42">
        <v>28</v>
      </c>
      <c r="E33" s="42">
        <v>28</v>
      </c>
      <c r="F33" s="42">
        <v>28</v>
      </c>
      <c r="G33" s="42">
        <v>28</v>
      </c>
      <c r="H33" s="43">
        <v>28</v>
      </c>
      <c r="I33" s="42">
        <v>28</v>
      </c>
      <c r="J33" s="261">
        <v>28</v>
      </c>
      <c r="K33" s="41">
        <v>3</v>
      </c>
      <c r="L33" s="42">
        <v>2</v>
      </c>
      <c r="M33" s="42">
        <v>1</v>
      </c>
      <c r="N33" s="42">
        <v>0</v>
      </c>
      <c r="O33" s="42">
        <v>0</v>
      </c>
      <c r="P33" s="43">
        <v>0</v>
      </c>
      <c r="Q33" s="42"/>
      <c r="R33" s="43"/>
      <c r="S33" s="285">
        <f t="shared" si="0"/>
        <v>10.714285714285714</v>
      </c>
      <c r="T33" s="286">
        <f t="shared" si="0"/>
        <v>7.1428571428571423</v>
      </c>
      <c r="U33" s="286">
        <f t="shared" si="0"/>
        <v>3.5714285714285712</v>
      </c>
      <c r="V33" s="286">
        <f t="shared" si="0"/>
        <v>0</v>
      </c>
      <c r="W33" s="286">
        <f t="shared" si="0"/>
        <v>0</v>
      </c>
      <c r="X33" s="286">
        <f t="shared" si="0"/>
        <v>0</v>
      </c>
      <c r="Y33" s="286">
        <f t="shared" si="0"/>
        <v>0</v>
      </c>
      <c r="Z33" s="287">
        <f t="shared" si="0"/>
        <v>0</v>
      </c>
    </row>
    <row r="34" spans="1:26">
      <c r="A34" s="331">
        <v>207</v>
      </c>
      <c r="B34" s="284" t="s">
        <v>27</v>
      </c>
      <c r="C34" s="41">
        <v>11</v>
      </c>
      <c r="D34" s="42">
        <v>11</v>
      </c>
      <c r="E34" s="42">
        <v>11</v>
      </c>
      <c r="F34" s="42">
        <v>11</v>
      </c>
      <c r="G34" s="42">
        <v>11</v>
      </c>
      <c r="H34" s="43">
        <v>11</v>
      </c>
      <c r="I34" s="42">
        <v>11</v>
      </c>
      <c r="J34" s="261">
        <v>11</v>
      </c>
      <c r="K34" s="41">
        <v>1</v>
      </c>
      <c r="L34" s="42">
        <v>0</v>
      </c>
      <c r="M34" s="42">
        <v>0</v>
      </c>
      <c r="N34" s="42">
        <v>0</v>
      </c>
      <c r="O34" s="42">
        <v>0</v>
      </c>
      <c r="P34" s="43">
        <v>1</v>
      </c>
      <c r="Q34" s="42"/>
      <c r="R34" s="43"/>
      <c r="S34" s="285">
        <f t="shared" si="0"/>
        <v>9.0909090909090917</v>
      </c>
      <c r="T34" s="286">
        <f t="shared" si="0"/>
        <v>0</v>
      </c>
      <c r="U34" s="286">
        <f t="shared" si="0"/>
        <v>0</v>
      </c>
      <c r="V34" s="286">
        <f t="shared" si="0"/>
        <v>0</v>
      </c>
      <c r="W34" s="286">
        <f t="shared" si="0"/>
        <v>0</v>
      </c>
      <c r="X34" s="286">
        <f t="shared" si="0"/>
        <v>9.0909090909090917</v>
      </c>
      <c r="Y34" s="286">
        <f t="shared" si="0"/>
        <v>0</v>
      </c>
      <c r="Z34" s="287">
        <f t="shared" si="0"/>
        <v>0</v>
      </c>
    </row>
    <row r="35" spans="1:26">
      <c r="A35" s="331">
        <v>208</v>
      </c>
      <c r="B35" s="284" t="s">
        <v>28</v>
      </c>
      <c r="C35" s="41">
        <v>15</v>
      </c>
      <c r="D35" s="42">
        <v>15</v>
      </c>
      <c r="E35" s="42">
        <v>15</v>
      </c>
      <c r="F35" s="42">
        <v>15</v>
      </c>
      <c r="G35" s="42">
        <v>15</v>
      </c>
      <c r="H35" s="43">
        <v>15</v>
      </c>
      <c r="I35" s="42">
        <v>15</v>
      </c>
      <c r="J35" s="261">
        <v>15</v>
      </c>
      <c r="K35" s="41">
        <v>0</v>
      </c>
      <c r="L35" s="42">
        <v>0</v>
      </c>
      <c r="M35" s="42">
        <v>0</v>
      </c>
      <c r="N35" s="42">
        <v>0</v>
      </c>
      <c r="O35" s="42">
        <v>0</v>
      </c>
      <c r="P35" s="43">
        <v>0</v>
      </c>
      <c r="Q35" s="42"/>
      <c r="R35" s="43"/>
      <c r="S35" s="285">
        <f t="shared" si="0"/>
        <v>0</v>
      </c>
      <c r="T35" s="286">
        <f t="shared" si="0"/>
        <v>0</v>
      </c>
      <c r="U35" s="286">
        <f t="shared" si="0"/>
        <v>0</v>
      </c>
      <c r="V35" s="286">
        <f t="shared" si="0"/>
        <v>0</v>
      </c>
      <c r="W35" s="286">
        <f t="shared" si="0"/>
        <v>0</v>
      </c>
      <c r="X35" s="286">
        <f t="shared" si="0"/>
        <v>0</v>
      </c>
      <c r="Y35" s="286">
        <f t="shared" si="0"/>
        <v>0</v>
      </c>
      <c r="Z35" s="287">
        <f t="shared" si="0"/>
        <v>0</v>
      </c>
    </row>
    <row r="36" spans="1:26">
      <c r="A36" s="331">
        <v>209</v>
      </c>
      <c r="B36" s="284" t="s">
        <v>29</v>
      </c>
      <c r="C36" s="41">
        <v>15</v>
      </c>
      <c r="D36" s="42">
        <v>15</v>
      </c>
      <c r="E36" s="42">
        <v>15</v>
      </c>
      <c r="F36" s="42">
        <v>15</v>
      </c>
      <c r="G36" s="42">
        <v>15</v>
      </c>
      <c r="H36" s="43">
        <v>15</v>
      </c>
      <c r="I36" s="42">
        <v>15</v>
      </c>
      <c r="J36" s="261">
        <v>15</v>
      </c>
      <c r="K36" s="41">
        <v>3</v>
      </c>
      <c r="L36" s="42">
        <v>3</v>
      </c>
      <c r="M36" s="42">
        <v>3</v>
      </c>
      <c r="N36" s="42">
        <v>3</v>
      </c>
      <c r="O36" s="42">
        <v>1</v>
      </c>
      <c r="P36" s="43">
        <v>1</v>
      </c>
      <c r="Q36" s="42">
        <v>1</v>
      </c>
      <c r="R36" s="43">
        <v>1</v>
      </c>
      <c r="S36" s="285">
        <f t="shared" si="0"/>
        <v>20</v>
      </c>
      <c r="T36" s="286">
        <f t="shared" si="0"/>
        <v>20</v>
      </c>
      <c r="U36" s="286">
        <f t="shared" si="0"/>
        <v>20</v>
      </c>
      <c r="V36" s="286">
        <f t="shared" si="0"/>
        <v>20</v>
      </c>
      <c r="W36" s="286">
        <f t="shared" si="0"/>
        <v>6.666666666666667</v>
      </c>
      <c r="X36" s="286">
        <f t="shared" si="0"/>
        <v>6.666666666666667</v>
      </c>
      <c r="Y36" s="286">
        <f t="shared" si="0"/>
        <v>6.666666666666667</v>
      </c>
      <c r="Z36" s="287">
        <f t="shared" si="0"/>
        <v>6.666666666666667</v>
      </c>
    </row>
    <row r="37" spans="1:26">
      <c r="A37" s="331">
        <v>210</v>
      </c>
      <c r="B37" s="284" t="s">
        <v>30</v>
      </c>
      <c r="C37" s="41">
        <v>223</v>
      </c>
      <c r="D37" s="42">
        <v>223</v>
      </c>
      <c r="E37" s="42">
        <v>223</v>
      </c>
      <c r="F37" s="42">
        <v>220</v>
      </c>
      <c r="G37" s="42">
        <v>220</v>
      </c>
      <c r="H37" s="43">
        <v>221</v>
      </c>
      <c r="I37" s="42">
        <v>221</v>
      </c>
      <c r="J37" s="261">
        <v>220</v>
      </c>
      <c r="K37" s="41">
        <v>75</v>
      </c>
      <c r="L37" s="42">
        <v>74</v>
      </c>
      <c r="M37" s="42">
        <v>77</v>
      </c>
      <c r="N37" s="42">
        <v>71</v>
      </c>
      <c r="O37" s="42">
        <v>61</v>
      </c>
      <c r="P37" s="43">
        <v>59</v>
      </c>
      <c r="Q37" s="42">
        <v>61</v>
      </c>
      <c r="R37" s="43">
        <v>61</v>
      </c>
      <c r="S37" s="285">
        <f t="shared" si="0"/>
        <v>33.632286995515699</v>
      </c>
      <c r="T37" s="286">
        <f t="shared" si="0"/>
        <v>33.183856502242151</v>
      </c>
      <c r="U37" s="286">
        <f t="shared" si="0"/>
        <v>34.529147982062781</v>
      </c>
      <c r="V37" s="286">
        <f t="shared" si="0"/>
        <v>32.272727272727273</v>
      </c>
      <c r="W37" s="286">
        <f t="shared" si="0"/>
        <v>27.727272727272727</v>
      </c>
      <c r="X37" s="286">
        <f t="shared" si="0"/>
        <v>26.696832579185521</v>
      </c>
      <c r="Y37" s="286">
        <f t="shared" si="0"/>
        <v>27.601809954751133</v>
      </c>
      <c r="Z37" s="287">
        <f t="shared" si="0"/>
        <v>27.727272727272727</v>
      </c>
    </row>
    <row r="38" spans="1:26">
      <c r="A38" s="331">
        <v>211</v>
      </c>
      <c r="B38" s="284" t="s">
        <v>31</v>
      </c>
      <c r="C38" s="41">
        <v>15</v>
      </c>
      <c r="D38" s="42">
        <v>15</v>
      </c>
      <c r="E38" s="42">
        <v>15</v>
      </c>
      <c r="F38" s="42">
        <v>15</v>
      </c>
      <c r="G38" s="42">
        <v>15</v>
      </c>
      <c r="H38" s="43">
        <v>15</v>
      </c>
      <c r="I38" s="42">
        <v>15</v>
      </c>
      <c r="J38" s="261">
        <v>15</v>
      </c>
      <c r="K38" s="41">
        <v>5</v>
      </c>
      <c r="L38" s="42">
        <v>5</v>
      </c>
      <c r="M38" s="42">
        <v>5</v>
      </c>
      <c r="N38" s="42">
        <v>5</v>
      </c>
      <c r="O38" s="42">
        <v>2</v>
      </c>
      <c r="P38" s="43">
        <v>4</v>
      </c>
      <c r="Q38" s="42">
        <v>2</v>
      </c>
      <c r="R38" s="43">
        <v>3</v>
      </c>
      <c r="S38" s="285">
        <f t="shared" si="0"/>
        <v>33.333333333333329</v>
      </c>
      <c r="T38" s="286">
        <f t="shared" si="0"/>
        <v>33.333333333333329</v>
      </c>
      <c r="U38" s="286">
        <f t="shared" si="0"/>
        <v>33.333333333333329</v>
      </c>
      <c r="V38" s="286">
        <f t="shared" si="0"/>
        <v>33.333333333333329</v>
      </c>
      <c r="W38" s="286">
        <f t="shared" si="0"/>
        <v>13.333333333333334</v>
      </c>
      <c r="X38" s="286">
        <f t="shared" si="0"/>
        <v>26.666666666666668</v>
      </c>
      <c r="Y38" s="286">
        <f t="shared" si="0"/>
        <v>13.333333333333334</v>
      </c>
      <c r="Z38" s="287">
        <f t="shared" si="0"/>
        <v>20</v>
      </c>
    </row>
    <row r="39" spans="1:26">
      <c r="A39" s="331">
        <v>212</v>
      </c>
      <c r="B39" s="284" t="s">
        <v>32</v>
      </c>
      <c r="C39" s="41">
        <v>13</v>
      </c>
      <c r="D39" s="42">
        <v>13</v>
      </c>
      <c r="E39" s="42">
        <v>13</v>
      </c>
      <c r="F39" s="42">
        <v>13</v>
      </c>
      <c r="G39" s="42">
        <v>13</v>
      </c>
      <c r="H39" s="43">
        <v>13</v>
      </c>
      <c r="I39" s="42">
        <v>13</v>
      </c>
      <c r="J39" s="261">
        <v>13</v>
      </c>
      <c r="K39" s="41">
        <v>2</v>
      </c>
      <c r="L39" s="42">
        <v>2</v>
      </c>
      <c r="M39" s="42">
        <v>0</v>
      </c>
      <c r="N39" s="42">
        <v>1</v>
      </c>
      <c r="O39" s="42">
        <v>0</v>
      </c>
      <c r="P39" s="43">
        <v>0</v>
      </c>
      <c r="Q39" s="42"/>
      <c r="R39" s="43"/>
      <c r="S39" s="285">
        <f t="shared" si="0"/>
        <v>15.384615384615385</v>
      </c>
      <c r="T39" s="286">
        <f t="shared" si="0"/>
        <v>15.384615384615385</v>
      </c>
      <c r="U39" s="286">
        <f t="shared" si="0"/>
        <v>0</v>
      </c>
      <c r="V39" s="286">
        <f t="shared" si="0"/>
        <v>7.6923076923076925</v>
      </c>
      <c r="W39" s="286">
        <f t="shared" si="0"/>
        <v>0</v>
      </c>
      <c r="X39" s="286">
        <f t="shared" si="0"/>
        <v>0</v>
      </c>
      <c r="Y39" s="286">
        <f t="shared" si="0"/>
        <v>0</v>
      </c>
      <c r="Z39" s="287">
        <f t="shared" ref="Z39" si="1">(R39/J39)*100</f>
        <v>0</v>
      </c>
    </row>
    <row r="40" spans="1:26">
      <c r="A40" s="331">
        <v>213</v>
      </c>
      <c r="B40" s="284" t="s">
        <v>33</v>
      </c>
      <c r="C40" s="41">
        <v>109</v>
      </c>
      <c r="D40" s="42">
        <v>109</v>
      </c>
      <c r="E40" s="42">
        <v>109</v>
      </c>
      <c r="F40" s="42">
        <v>108</v>
      </c>
      <c r="G40" s="42">
        <v>108</v>
      </c>
      <c r="H40" s="43">
        <v>108</v>
      </c>
      <c r="I40" s="42">
        <v>108</v>
      </c>
      <c r="J40" s="261">
        <v>107</v>
      </c>
      <c r="K40" s="41">
        <v>39</v>
      </c>
      <c r="L40" s="42">
        <v>37</v>
      </c>
      <c r="M40" s="42">
        <v>37</v>
      </c>
      <c r="N40" s="42">
        <v>36</v>
      </c>
      <c r="O40" s="42">
        <v>31</v>
      </c>
      <c r="P40" s="43">
        <v>30</v>
      </c>
      <c r="Q40" s="42">
        <v>32</v>
      </c>
      <c r="R40" s="43">
        <v>29</v>
      </c>
      <c r="S40" s="285">
        <f t="shared" ref="S40:Z71" si="2">(K40/C40)*100</f>
        <v>35.779816513761467</v>
      </c>
      <c r="T40" s="286">
        <f t="shared" si="2"/>
        <v>33.944954128440372</v>
      </c>
      <c r="U40" s="286">
        <f t="shared" si="2"/>
        <v>33.944954128440372</v>
      </c>
      <c r="V40" s="286">
        <f t="shared" si="2"/>
        <v>33.333333333333329</v>
      </c>
      <c r="W40" s="286">
        <f t="shared" si="2"/>
        <v>28.703703703703702</v>
      </c>
      <c r="X40" s="286">
        <f t="shared" si="2"/>
        <v>27.777777777777779</v>
      </c>
      <c r="Y40" s="286">
        <f t="shared" si="2"/>
        <v>29.629629629629626</v>
      </c>
      <c r="Z40" s="287">
        <f t="shared" si="2"/>
        <v>27.102803738317753</v>
      </c>
    </row>
    <row r="41" spans="1:26">
      <c r="A41" s="331">
        <v>214</v>
      </c>
      <c r="B41" s="284" t="s">
        <v>34</v>
      </c>
      <c r="C41" s="41">
        <v>69</v>
      </c>
      <c r="D41" s="42">
        <v>69</v>
      </c>
      <c r="E41" s="42">
        <v>69</v>
      </c>
      <c r="F41" s="42">
        <v>69</v>
      </c>
      <c r="G41" s="42">
        <v>69</v>
      </c>
      <c r="H41" s="43">
        <v>69</v>
      </c>
      <c r="I41" s="42">
        <v>69</v>
      </c>
      <c r="J41" s="261">
        <v>69</v>
      </c>
      <c r="K41" s="41">
        <v>31</v>
      </c>
      <c r="L41" s="42">
        <v>29</v>
      </c>
      <c r="M41" s="42">
        <v>27</v>
      </c>
      <c r="N41" s="42">
        <v>27</v>
      </c>
      <c r="O41" s="42">
        <v>21</v>
      </c>
      <c r="P41" s="43">
        <v>21</v>
      </c>
      <c r="Q41" s="42">
        <v>19</v>
      </c>
      <c r="R41" s="43">
        <v>20</v>
      </c>
      <c r="S41" s="285">
        <f t="shared" si="2"/>
        <v>44.927536231884055</v>
      </c>
      <c r="T41" s="286">
        <f t="shared" si="2"/>
        <v>42.028985507246375</v>
      </c>
      <c r="U41" s="286">
        <f t="shared" si="2"/>
        <v>39.130434782608695</v>
      </c>
      <c r="V41" s="286">
        <f t="shared" si="2"/>
        <v>39.130434782608695</v>
      </c>
      <c r="W41" s="286">
        <f t="shared" si="2"/>
        <v>30.434782608695656</v>
      </c>
      <c r="X41" s="286">
        <f t="shared" si="2"/>
        <v>30.434782608695656</v>
      </c>
      <c r="Y41" s="286">
        <f t="shared" si="2"/>
        <v>27.536231884057973</v>
      </c>
      <c r="Z41" s="287">
        <f t="shared" si="2"/>
        <v>28.985507246376812</v>
      </c>
    </row>
    <row r="42" spans="1:26">
      <c r="A42" s="331">
        <v>215</v>
      </c>
      <c r="B42" s="284" t="s">
        <v>35</v>
      </c>
      <c r="C42" s="41">
        <v>49</v>
      </c>
      <c r="D42" s="42">
        <v>49</v>
      </c>
      <c r="E42" s="42">
        <v>49</v>
      </c>
      <c r="F42" s="42">
        <v>49</v>
      </c>
      <c r="G42" s="42">
        <v>49</v>
      </c>
      <c r="H42" s="43">
        <v>49</v>
      </c>
      <c r="I42" s="42">
        <v>49</v>
      </c>
      <c r="J42" s="261">
        <v>49</v>
      </c>
      <c r="K42" s="41">
        <v>31</v>
      </c>
      <c r="L42" s="42">
        <v>30</v>
      </c>
      <c r="M42" s="42">
        <v>26</v>
      </c>
      <c r="N42" s="42">
        <v>27</v>
      </c>
      <c r="O42" s="42">
        <v>24</v>
      </c>
      <c r="P42" s="43">
        <v>24</v>
      </c>
      <c r="Q42" s="42">
        <v>24</v>
      </c>
      <c r="R42" s="43">
        <v>25</v>
      </c>
      <c r="S42" s="285">
        <f t="shared" si="2"/>
        <v>63.265306122448983</v>
      </c>
      <c r="T42" s="286">
        <f t="shared" si="2"/>
        <v>61.224489795918366</v>
      </c>
      <c r="U42" s="286">
        <f t="shared" si="2"/>
        <v>53.061224489795919</v>
      </c>
      <c r="V42" s="286">
        <f t="shared" si="2"/>
        <v>55.102040816326522</v>
      </c>
      <c r="W42" s="286">
        <f t="shared" si="2"/>
        <v>48.979591836734691</v>
      </c>
      <c r="X42" s="286">
        <f t="shared" si="2"/>
        <v>48.979591836734691</v>
      </c>
      <c r="Y42" s="286">
        <f t="shared" si="2"/>
        <v>48.979591836734691</v>
      </c>
      <c r="Z42" s="287">
        <f t="shared" si="2"/>
        <v>51.020408163265309</v>
      </c>
    </row>
    <row r="43" spans="1:26">
      <c r="A43" s="331">
        <v>216</v>
      </c>
      <c r="B43" s="284" t="s">
        <v>36</v>
      </c>
      <c r="C43" s="41">
        <v>19</v>
      </c>
      <c r="D43" s="42">
        <v>19</v>
      </c>
      <c r="E43" s="42">
        <v>19</v>
      </c>
      <c r="F43" s="42">
        <v>19</v>
      </c>
      <c r="G43" s="42">
        <v>19</v>
      </c>
      <c r="H43" s="43">
        <v>19</v>
      </c>
      <c r="I43" s="42">
        <v>19</v>
      </c>
      <c r="J43" s="261">
        <v>19</v>
      </c>
      <c r="K43" s="41">
        <v>6</v>
      </c>
      <c r="L43" s="42">
        <v>7</v>
      </c>
      <c r="M43" s="42">
        <v>7</v>
      </c>
      <c r="N43" s="42">
        <v>7</v>
      </c>
      <c r="O43" s="42">
        <v>6</v>
      </c>
      <c r="P43" s="43">
        <v>6</v>
      </c>
      <c r="Q43" s="42">
        <v>6</v>
      </c>
      <c r="R43" s="43">
        <v>7</v>
      </c>
      <c r="S43" s="285">
        <f t="shared" si="2"/>
        <v>31.578947368421051</v>
      </c>
      <c r="T43" s="286">
        <f t="shared" si="2"/>
        <v>36.84210526315789</v>
      </c>
      <c r="U43" s="286">
        <f t="shared" si="2"/>
        <v>36.84210526315789</v>
      </c>
      <c r="V43" s="286">
        <f t="shared" si="2"/>
        <v>36.84210526315789</v>
      </c>
      <c r="W43" s="286">
        <f t="shared" si="2"/>
        <v>31.578947368421051</v>
      </c>
      <c r="X43" s="286">
        <f t="shared" si="2"/>
        <v>31.578947368421051</v>
      </c>
      <c r="Y43" s="286">
        <f t="shared" si="2"/>
        <v>31.578947368421051</v>
      </c>
      <c r="Z43" s="287">
        <f t="shared" si="2"/>
        <v>36.84210526315789</v>
      </c>
    </row>
    <row r="44" spans="1:26">
      <c r="A44" s="331">
        <v>301</v>
      </c>
      <c r="B44" s="284" t="s">
        <v>37</v>
      </c>
      <c r="C44" s="41">
        <v>45</v>
      </c>
      <c r="D44" s="42">
        <v>45</v>
      </c>
      <c r="E44" s="42">
        <v>45</v>
      </c>
      <c r="F44" s="42">
        <v>45</v>
      </c>
      <c r="G44" s="42">
        <v>45</v>
      </c>
      <c r="H44" s="43">
        <v>45</v>
      </c>
      <c r="I44" s="42">
        <v>44</v>
      </c>
      <c r="J44" s="261">
        <v>44</v>
      </c>
      <c r="K44" s="41">
        <v>2</v>
      </c>
      <c r="L44" s="42">
        <v>2</v>
      </c>
      <c r="M44" s="42">
        <v>2</v>
      </c>
      <c r="N44" s="42">
        <v>2</v>
      </c>
      <c r="O44" s="42">
        <v>2</v>
      </c>
      <c r="P44" s="43">
        <v>2</v>
      </c>
      <c r="Q44" s="42">
        <v>2</v>
      </c>
      <c r="R44" s="43">
        <v>2</v>
      </c>
      <c r="S44" s="285">
        <f t="shared" si="2"/>
        <v>4.4444444444444446</v>
      </c>
      <c r="T44" s="286">
        <f t="shared" si="2"/>
        <v>4.4444444444444446</v>
      </c>
      <c r="U44" s="286">
        <f t="shared" si="2"/>
        <v>4.4444444444444446</v>
      </c>
      <c r="V44" s="286">
        <f t="shared" si="2"/>
        <v>4.4444444444444446</v>
      </c>
      <c r="W44" s="286">
        <f t="shared" si="2"/>
        <v>4.4444444444444446</v>
      </c>
      <c r="X44" s="286">
        <f t="shared" si="2"/>
        <v>4.4444444444444446</v>
      </c>
      <c r="Y44" s="286">
        <f t="shared" si="2"/>
        <v>4.5454545454545459</v>
      </c>
      <c r="Z44" s="287">
        <f t="shared" si="2"/>
        <v>4.5454545454545459</v>
      </c>
    </row>
    <row r="45" spans="1:26">
      <c r="A45" s="331">
        <v>302</v>
      </c>
      <c r="B45" s="284" t="s">
        <v>38</v>
      </c>
      <c r="C45" s="41">
        <v>30</v>
      </c>
      <c r="D45" s="42">
        <v>30</v>
      </c>
      <c r="E45" s="42">
        <v>30</v>
      </c>
      <c r="F45" s="42">
        <v>30</v>
      </c>
      <c r="G45" s="42">
        <v>30</v>
      </c>
      <c r="H45" s="43">
        <v>30</v>
      </c>
      <c r="I45" s="42">
        <v>30</v>
      </c>
      <c r="J45" s="261">
        <v>30</v>
      </c>
      <c r="K45" s="41">
        <v>8</v>
      </c>
      <c r="L45" s="42">
        <v>5</v>
      </c>
      <c r="M45" s="42">
        <v>5</v>
      </c>
      <c r="N45" s="42">
        <v>8</v>
      </c>
      <c r="O45" s="42">
        <v>3</v>
      </c>
      <c r="P45" s="43">
        <v>3</v>
      </c>
      <c r="Q45" s="42">
        <v>5</v>
      </c>
      <c r="R45" s="43">
        <v>5</v>
      </c>
      <c r="S45" s="285">
        <f t="shared" si="2"/>
        <v>26.666666666666668</v>
      </c>
      <c r="T45" s="286">
        <f t="shared" si="2"/>
        <v>16.666666666666664</v>
      </c>
      <c r="U45" s="286">
        <f t="shared" si="2"/>
        <v>16.666666666666664</v>
      </c>
      <c r="V45" s="286">
        <f t="shared" si="2"/>
        <v>26.666666666666668</v>
      </c>
      <c r="W45" s="286">
        <f t="shared" si="2"/>
        <v>10</v>
      </c>
      <c r="X45" s="286">
        <f t="shared" si="2"/>
        <v>10</v>
      </c>
      <c r="Y45" s="286">
        <f t="shared" si="2"/>
        <v>16.666666666666664</v>
      </c>
      <c r="Z45" s="287">
        <f t="shared" si="2"/>
        <v>16.666666666666664</v>
      </c>
    </row>
    <row r="46" spans="1:26">
      <c r="A46" s="331">
        <v>303</v>
      </c>
      <c r="B46" s="284" t="s">
        <v>39</v>
      </c>
      <c r="C46" s="41">
        <v>21</v>
      </c>
      <c r="D46" s="42">
        <v>21</v>
      </c>
      <c r="E46" s="42">
        <v>21</v>
      </c>
      <c r="F46" s="42">
        <v>21</v>
      </c>
      <c r="G46" s="42">
        <v>21</v>
      </c>
      <c r="H46" s="43">
        <v>21</v>
      </c>
      <c r="I46" s="42">
        <v>21</v>
      </c>
      <c r="J46" s="261">
        <v>21</v>
      </c>
      <c r="K46" s="41">
        <v>0</v>
      </c>
      <c r="L46" s="42">
        <v>0</v>
      </c>
      <c r="M46" s="42">
        <v>0</v>
      </c>
      <c r="N46" s="42">
        <v>0</v>
      </c>
      <c r="O46" s="42">
        <v>0</v>
      </c>
      <c r="P46" s="43">
        <v>0</v>
      </c>
      <c r="Q46" s="42"/>
      <c r="R46" s="43"/>
      <c r="S46" s="285">
        <f t="shared" si="2"/>
        <v>0</v>
      </c>
      <c r="T46" s="286">
        <f t="shared" si="2"/>
        <v>0</v>
      </c>
      <c r="U46" s="286">
        <f t="shared" si="2"/>
        <v>0</v>
      </c>
      <c r="V46" s="286">
        <f t="shared" si="2"/>
        <v>0</v>
      </c>
      <c r="W46" s="286">
        <f t="shared" si="2"/>
        <v>0</v>
      </c>
      <c r="X46" s="286">
        <f t="shared" si="2"/>
        <v>0</v>
      </c>
      <c r="Y46" s="286">
        <f t="shared" si="2"/>
        <v>0</v>
      </c>
      <c r="Z46" s="287">
        <f t="shared" si="2"/>
        <v>0</v>
      </c>
    </row>
    <row r="47" spans="1:26">
      <c r="A47" s="331">
        <v>304</v>
      </c>
      <c r="B47" s="284" t="s">
        <v>40</v>
      </c>
      <c r="C47" s="41">
        <v>19</v>
      </c>
      <c r="D47" s="42">
        <v>19</v>
      </c>
      <c r="E47" s="42">
        <v>19</v>
      </c>
      <c r="F47" s="42">
        <v>19</v>
      </c>
      <c r="G47" s="42">
        <v>19</v>
      </c>
      <c r="H47" s="43">
        <v>19</v>
      </c>
      <c r="I47" s="42">
        <v>18</v>
      </c>
      <c r="J47" s="261">
        <v>18</v>
      </c>
      <c r="K47" s="41">
        <v>7</v>
      </c>
      <c r="L47" s="42">
        <v>7</v>
      </c>
      <c r="M47" s="42">
        <v>6</v>
      </c>
      <c r="N47" s="42">
        <v>7</v>
      </c>
      <c r="O47" s="42">
        <v>6</v>
      </c>
      <c r="P47" s="43">
        <v>5</v>
      </c>
      <c r="Q47" s="42">
        <v>4</v>
      </c>
      <c r="R47" s="43">
        <v>5</v>
      </c>
      <c r="S47" s="285">
        <f t="shared" si="2"/>
        <v>36.84210526315789</v>
      </c>
      <c r="T47" s="286">
        <f t="shared" si="2"/>
        <v>36.84210526315789</v>
      </c>
      <c r="U47" s="286">
        <f t="shared" si="2"/>
        <v>31.578947368421051</v>
      </c>
      <c r="V47" s="286">
        <f t="shared" si="2"/>
        <v>36.84210526315789</v>
      </c>
      <c r="W47" s="286">
        <f t="shared" si="2"/>
        <v>31.578947368421051</v>
      </c>
      <c r="X47" s="286">
        <f t="shared" si="2"/>
        <v>26.315789473684209</v>
      </c>
      <c r="Y47" s="286">
        <f t="shared" si="2"/>
        <v>22.222222222222221</v>
      </c>
      <c r="Z47" s="287">
        <f t="shared" si="2"/>
        <v>27.777777777777779</v>
      </c>
    </row>
    <row r="48" spans="1:26">
      <c r="A48" s="331">
        <v>305</v>
      </c>
      <c r="B48" s="284" t="s">
        <v>41</v>
      </c>
      <c r="C48" s="41">
        <v>133</v>
      </c>
      <c r="D48" s="42">
        <v>132</v>
      </c>
      <c r="E48" s="42">
        <v>132</v>
      </c>
      <c r="F48" s="42">
        <v>132</v>
      </c>
      <c r="G48" s="42">
        <v>132</v>
      </c>
      <c r="H48" s="43">
        <v>132</v>
      </c>
      <c r="I48" s="42">
        <v>132</v>
      </c>
      <c r="J48" s="261">
        <v>132</v>
      </c>
      <c r="K48" s="41">
        <v>74</v>
      </c>
      <c r="L48" s="42">
        <v>75</v>
      </c>
      <c r="M48" s="42">
        <v>73</v>
      </c>
      <c r="N48" s="42">
        <v>72</v>
      </c>
      <c r="O48" s="42">
        <v>60</v>
      </c>
      <c r="P48" s="43">
        <v>59</v>
      </c>
      <c r="Q48" s="42">
        <v>62</v>
      </c>
      <c r="R48" s="43">
        <v>61</v>
      </c>
      <c r="S48" s="285">
        <f t="shared" si="2"/>
        <v>55.639097744360896</v>
      </c>
      <c r="T48" s="286">
        <f t="shared" si="2"/>
        <v>56.81818181818182</v>
      </c>
      <c r="U48" s="286">
        <f t="shared" si="2"/>
        <v>55.303030303030297</v>
      </c>
      <c r="V48" s="286">
        <f t="shared" si="2"/>
        <v>54.54545454545454</v>
      </c>
      <c r="W48" s="286">
        <f t="shared" si="2"/>
        <v>45.454545454545453</v>
      </c>
      <c r="X48" s="286">
        <f t="shared" si="2"/>
        <v>44.696969696969695</v>
      </c>
      <c r="Y48" s="286">
        <f t="shared" si="2"/>
        <v>46.969696969696969</v>
      </c>
      <c r="Z48" s="287">
        <f t="shared" si="2"/>
        <v>46.212121212121211</v>
      </c>
    </row>
    <row r="49" spans="1:26">
      <c r="A49" s="331">
        <v>306</v>
      </c>
      <c r="B49" s="284" t="s">
        <v>42</v>
      </c>
      <c r="C49" s="41">
        <v>10</v>
      </c>
      <c r="D49" s="42">
        <v>10</v>
      </c>
      <c r="E49" s="42">
        <v>10</v>
      </c>
      <c r="F49" s="42">
        <v>10</v>
      </c>
      <c r="G49" s="42">
        <v>10</v>
      </c>
      <c r="H49" s="43">
        <v>10</v>
      </c>
      <c r="I49" s="42">
        <v>10</v>
      </c>
      <c r="J49" s="261">
        <v>10</v>
      </c>
      <c r="K49" s="41">
        <v>3</v>
      </c>
      <c r="L49" s="42">
        <v>3</v>
      </c>
      <c r="M49" s="42">
        <v>2</v>
      </c>
      <c r="N49" s="42">
        <v>2</v>
      </c>
      <c r="O49" s="42">
        <v>2</v>
      </c>
      <c r="P49" s="43">
        <v>2</v>
      </c>
      <c r="Q49" s="42">
        <v>2</v>
      </c>
      <c r="R49" s="43">
        <v>2</v>
      </c>
      <c r="S49" s="285">
        <f t="shared" si="2"/>
        <v>30</v>
      </c>
      <c r="T49" s="286">
        <f t="shared" si="2"/>
        <v>30</v>
      </c>
      <c r="U49" s="286">
        <f t="shared" si="2"/>
        <v>20</v>
      </c>
      <c r="V49" s="286">
        <f t="shared" si="2"/>
        <v>20</v>
      </c>
      <c r="W49" s="286">
        <f t="shared" si="2"/>
        <v>20</v>
      </c>
      <c r="X49" s="286">
        <f t="shared" si="2"/>
        <v>20</v>
      </c>
      <c r="Y49" s="286">
        <f t="shared" si="2"/>
        <v>20</v>
      </c>
      <c r="Z49" s="287">
        <f t="shared" si="2"/>
        <v>20</v>
      </c>
    </row>
    <row r="50" spans="1:26">
      <c r="A50" s="331">
        <v>307</v>
      </c>
      <c r="B50" s="284" t="s">
        <v>43</v>
      </c>
      <c r="C50" s="41">
        <v>15</v>
      </c>
      <c r="D50" s="42">
        <v>15</v>
      </c>
      <c r="E50" s="42">
        <v>15</v>
      </c>
      <c r="F50" s="42">
        <v>15</v>
      </c>
      <c r="G50" s="42">
        <v>15</v>
      </c>
      <c r="H50" s="43">
        <v>15</v>
      </c>
      <c r="I50" s="42">
        <v>15</v>
      </c>
      <c r="J50" s="261">
        <v>15</v>
      </c>
      <c r="K50" s="41">
        <v>2</v>
      </c>
      <c r="L50" s="42">
        <v>2</v>
      </c>
      <c r="M50" s="42">
        <v>2</v>
      </c>
      <c r="N50" s="42">
        <v>2</v>
      </c>
      <c r="O50" s="42">
        <v>2</v>
      </c>
      <c r="P50" s="43">
        <v>2</v>
      </c>
      <c r="Q50" s="42">
        <v>1</v>
      </c>
      <c r="R50" s="43">
        <v>2</v>
      </c>
      <c r="S50" s="285">
        <f t="shared" si="2"/>
        <v>13.333333333333334</v>
      </c>
      <c r="T50" s="286">
        <f t="shared" si="2"/>
        <v>13.333333333333334</v>
      </c>
      <c r="U50" s="286">
        <f t="shared" si="2"/>
        <v>13.333333333333334</v>
      </c>
      <c r="V50" s="286">
        <f t="shared" si="2"/>
        <v>13.333333333333334</v>
      </c>
      <c r="W50" s="286">
        <f t="shared" si="2"/>
        <v>13.333333333333334</v>
      </c>
      <c r="X50" s="286">
        <f t="shared" si="2"/>
        <v>13.333333333333334</v>
      </c>
      <c r="Y50" s="286">
        <f t="shared" si="2"/>
        <v>6.666666666666667</v>
      </c>
      <c r="Z50" s="287">
        <f t="shared" si="2"/>
        <v>13.333333333333334</v>
      </c>
    </row>
    <row r="51" spans="1:26">
      <c r="A51" s="331">
        <v>308</v>
      </c>
      <c r="B51" s="284" t="s">
        <v>44</v>
      </c>
      <c r="C51" s="41">
        <v>30</v>
      </c>
      <c r="D51" s="42">
        <v>29</v>
      </c>
      <c r="E51" s="42">
        <v>29</v>
      </c>
      <c r="F51" s="42">
        <v>29</v>
      </c>
      <c r="G51" s="42">
        <v>29</v>
      </c>
      <c r="H51" s="43">
        <v>29</v>
      </c>
      <c r="I51" s="42">
        <v>29</v>
      </c>
      <c r="J51" s="261">
        <v>29</v>
      </c>
      <c r="K51" s="41">
        <v>9</v>
      </c>
      <c r="L51" s="42">
        <v>9</v>
      </c>
      <c r="M51" s="42">
        <v>10</v>
      </c>
      <c r="N51" s="42">
        <v>9</v>
      </c>
      <c r="O51" s="42">
        <v>8</v>
      </c>
      <c r="P51" s="43">
        <v>8</v>
      </c>
      <c r="Q51" s="42">
        <v>7</v>
      </c>
      <c r="R51" s="43">
        <v>9</v>
      </c>
      <c r="S51" s="285">
        <f t="shared" si="2"/>
        <v>30</v>
      </c>
      <c r="T51" s="286">
        <f t="shared" si="2"/>
        <v>31.03448275862069</v>
      </c>
      <c r="U51" s="286">
        <f t="shared" si="2"/>
        <v>34.482758620689658</v>
      </c>
      <c r="V51" s="286">
        <f t="shared" si="2"/>
        <v>31.03448275862069</v>
      </c>
      <c r="W51" s="286">
        <f t="shared" si="2"/>
        <v>27.586206896551722</v>
      </c>
      <c r="X51" s="286">
        <f t="shared" si="2"/>
        <v>27.586206896551722</v>
      </c>
      <c r="Y51" s="286">
        <f t="shared" si="2"/>
        <v>24.137931034482758</v>
      </c>
      <c r="Z51" s="287">
        <f t="shared" si="2"/>
        <v>31.03448275862069</v>
      </c>
    </row>
    <row r="52" spans="1:26">
      <c r="A52" s="331">
        <v>401</v>
      </c>
      <c r="B52" s="284" t="s">
        <v>45</v>
      </c>
      <c r="C52" s="41">
        <v>24</v>
      </c>
      <c r="D52" s="42">
        <v>24</v>
      </c>
      <c r="E52" s="42">
        <v>24</v>
      </c>
      <c r="F52" s="42">
        <v>24</v>
      </c>
      <c r="G52" s="42">
        <v>24</v>
      </c>
      <c r="H52" s="43">
        <v>24</v>
      </c>
      <c r="I52" s="42">
        <v>24</v>
      </c>
      <c r="J52" s="261">
        <v>24</v>
      </c>
      <c r="K52" s="41">
        <v>2</v>
      </c>
      <c r="L52" s="42">
        <v>2</v>
      </c>
      <c r="M52" s="42">
        <v>2</v>
      </c>
      <c r="N52" s="42">
        <v>2</v>
      </c>
      <c r="O52" s="42">
        <v>2</v>
      </c>
      <c r="P52" s="43">
        <v>1</v>
      </c>
      <c r="Q52" s="42">
        <v>1</v>
      </c>
      <c r="R52" s="43">
        <v>1</v>
      </c>
      <c r="S52" s="285">
        <f t="shared" si="2"/>
        <v>8.3333333333333321</v>
      </c>
      <c r="T52" s="286">
        <f t="shared" si="2"/>
        <v>8.3333333333333321</v>
      </c>
      <c r="U52" s="286">
        <f t="shared" si="2"/>
        <v>8.3333333333333321</v>
      </c>
      <c r="V52" s="286">
        <f t="shared" si="2"/>
        <v>8.3333333333333321</v>
      </c>
      <c r="W52" s="286">
        <f t="shared" si="2"/>
        <v>8.3333333333333321</v>
      </c>
      <c r="X52" s="286">
        <f t="shared" si="2"/>
        <v>4.1666666666666661</v>
      </c>
      <c r="Y52" s="286">
        <f t="shared" si="2"/>
        <v>4.1666666666666661</v>
      </c>
      <c r="Z52" s="287">
        <f t="shared" si="2"/>
        <v>4.1666666666666661</v>
      </c>
    </row>
    <row r="53" spans="1:26">
      <c r="A53" s="331">
        <v>402</v>
      </c>
      <c r="B53" s="284" t="s">
        <v>46</v>
      </c>
      <c r="C53" s="41">
        <v>12</v>
      </c>
      <c r="D53" s="42">
        <v>12</v>
      </c>
      <c r="E53" s="42">
        <v>12</v>
      </c>
      <c r="F53" s="42">
        <v>12</v>
      </c>
      <c r="G53" s="42">
        <v>12</v>
      </c>
      <c r="H53" s="43">
        <v>12</v>
      </c>
      <c r="I53" s="42">
        <v>12</v>
      </c>
      <c r="J53" s="261">
        <v>12</v>
      </c>
      <c r="K53" s="41">
        <v>2</v>
      </c>
      <c r="L53" s="42">
        <v>2</v>
      </c>
      <c r="M53" s="42">
        <v>2</v>
      </c>
      <c r="N53" s="42">
        <v>2</v>
      </c>
      <c r="O53" s="42">
        <v>2</v>
      </c>
      <c r="P53" s="43">
        <v>2</v>
      </c>
      <c r="Q53" s="42">
        <v>2</v>
      </c>
      <c r="R53" s="43">
        <v>2</v>
      </c>
      <c r="S53" s="285">
        <f t="shared" si="2"/>
        <v>16.666666666666664</v>
      </c>
      <c r="T53" s="286">
        <f t="shared" si="2"/>
        <v>16.666666666666664</v>
      </c>
      <c r="U53" s="286">
        <f t="shared" si="2"/>
        <v>16.666666666666664</v>
      </c>
      <c r="V53" s="286">
        <f t="shared" si="2"/>
        <v>16.666666666666664</v>
      </c>
      <c r="W53" s="286">
        <f t="shared" si="2"/>
        <v>16.666666666666664</v>
      </c>
      <c r="X53" s="286">
        <f t="shared" si="2"/>
        <v>16.666666666666664</v>
      </c>
      <c r="Y53" s="286">
        <f t="shared" si="2"/>
        <v>16.666666666666664</v>
      </c>
      <c r="Z53" s="287">
        <f t="shared" si="2"/>
        <v>16.666666666666664</v>
      </c>
    </row>
    <row r="54" spans="1:26">
      <c r="A54" s="331">
        <v>403</v>
      </c>
      <c r="B54" s="284" t="s">
        <v>47</v>
      </c>
      <c r="C54" s="41">
        <v>12</v>
      </c>
      <c r="D54" s="42">
        <v>12</v>
      </c>
      <c r="E54" s="42">
        <v>12</v>
      </c>
      <c r="F54" s="42">
        <v>12</v>
      </c>
      <c r="G54" s="42">
        <v>12</v>
      </c>
      <c r="H54" s="43">
        <v>12</v>
      </c>
      <c r="I54" s="42">
        <v>12</v>
      </c>
      <c r="J54" s="261">
        <v>12</v>
      </c>
      <c r="K54" s="41">
        <v>0</v>
      </c>
      <c r="L54" s="42">
        <v>0</v>
      </c>
      <c r="M54" s="42">
        <v>0</v>
      </c>
      <c r="N54" s="42">
        <v>0</v>
      </c>
      <c r="O54" s="42">
        <v>0</v>
      </c>
      <c r="P54" s="43">
        <v>0</v>
      </c>
      <c r="Q54" s="42"/>
      <c r="R54" s="43"/>
      <c r="S54" s="285">
        <f t="shared" si="2"/>
        <v>0</v>
      </c>
      <c r="T54" s="286">
        <f t="shared" si="2"/>
        <v>0</v>
      </c>
      <c r="U54" s="286">
        <f t="shared" si="2"/>
        <v>0</v>
      </c>
      <c r="V54" s="286">
        <f t="shared" si="2"/>
        <v>0</v>
      </c>
      <c r="W54" s="286">
        <f t="shared" si="2"/>
        <v>0</v>
      </c>
      <c r="X54" s="286">
        <f t="shared" si="2"/>
        <v>0</v>
      </c>
      <c r="Y54" s="286">
        <f t="shared" si="2"/>
        <v>0</v>
      </c>
      <c r="Z54" s="287">
        <f t="shared" si="2"/>
        <v>0</v>
      </c>
    </row>
    <row r="55" spans="1:26">
      <c r="A55" s="331">
        <v>404</v>
      </c>
      <c r="B55" s="284" t="s">
        <v>48</v>
      </c>
      <c r="C55" s="41">
        <v>12</v>
      </c>
      <c r="D55" s="42">
        <v>12</v>
      </c>
      <c r="E55" s="42">
        <v>12</v>
      </c>
      <c r="F55" s="42">
        <v>12</v>
      </c>
      <c r="G55" s="42">
        <v>12</v>
      </c>
      <c r="H55" s="43">
        <v>12</v>
      </c>
      <c r="I55" s="42">
        <v>12</v>
      </c>
      <c r="J55" s="261">
        <v>12</v>
      </c>
      <c r="K55" s="41">
        <v>1</v>
      </c>
      <c r="L55" s="42">
        <v>1</v>
      </c>
      <c r="M55" s="42">
        <v>1</v>
      </c>
      <c r="N55" s="42">
        <v>1</v>
      </c>
      <c r="O55" s="42">
        <v>1</v>
      </c>
      <c r="P55" s="43">
        <v>0</v>
      </c>
      <c r="Q55" s="42">
        <v>1</v>
      </c>
      <c r="R55" s="43">
        <v>1</v>
      </c>
      <c r="S55" s="285">
        <f t="shared" si="2"/>
        <v>8.3333333333333321</v>
      </c>
      <c r="T55" s="286">
        <f t="shared" si="2"/>
        <v>8.3333333333333321</v>
      </c>
      <c r="U55" s="286">
        <f t="shared" si="2"/>
        <v>8.3333333333333321</v>
      </c>
      <c r="V55" s="286">
        <f t="shared" si="2"/>
        <v>8.3333333333333321</v>
      </c>
      <c r="W55" s="286">
        <f t="shared" si="2"/>
        <v>8.3333333333333321</v>
      </c>
      <c r="X55" s="286">
        <f t="shared" si="2"/>
        <v>0</v>
      </c>
      <c r="Y55" s="286">
        <f t="shared" si="2"/>
        <v>8.3333333333333321</v>
      </c>
      <c r="Z55" s="287">
        <f t="shared" si="2"/>
        <v>8.3333333333333321</v>
      </c>
    </row>
    <row r="56" spans="1:26">
      <c r="A56" s="331">
        <v>405</v>
      </c>
      <c r="B56" s="284" t="s">
        <v>49</v>
      </c>
      <c r="C56" s="41">
        <v>12</v>
      </c>
      <c r="D56" s="42">
        <v>12</v>
      </c>
      <c r="E56" s="42">
        <v>12</v>
      </c>
      <c r="F56" s="42">
        <v>12</v>
      </c>
      <c r="G56" s="42">
        <v>12</v>
      </c>
      <c r="H56" s="43">
        <v>12</v>
      </c>
      <c r="I56" s="42">
        <v>12</v>
      </c>
      <c r="J56" s="261">
        <v>12</v>
      </c>
      <c r="K56" s="41">
        <v>0</v>
      </c>
      <c r="L56" s="42">
        <v>0</v>
      </c>
      <c r="M56" s="42">
        <v>0</v>
      </c>
      <c r="N56" s="42">
        <v>0</v>
      </c>
      <c r="O56" s="42">
        <v>0</v>
      </c>
      <c r="P56" s="43">
        <v>0</v>
      </c>
      <c r="Q56" s="42"/>
      <c r="R56" s="43"/>
      <c r="S56" s="285">
        <f t="shared" si="2"/>
        <v>0</v>
      </c>
      <c r="T56" s="286">
        <f t="shared" si="2"/>
        <v>0</v>
      </c>
      <c r="U56" s="286">
        <f t="shared" si="2"/>
        <v>0</v>
      </c>
      <c r="V56" s="286">
        <f t="shared" si="2"/>
        <v>0</v>
      </c>
      <c r="W56" s="286">
        <f t="shared" si="2"/>
        <v>0</v>
      </c>
      <c r="X56" s="286">
        <f t="shared" si="2"/>
        <v>0</v>
      </c>
      <c r="Y56" s="286">
        <f t="shared" si="2"/>
        <v>0</v>
      </c>
      <c r="Z56" s="287">
        <f t="shared" si="2"/>
        <v>0</v>
      </c>
    </row>
    <row r="57" spans="1:26">
      <c r="A57" s="331">
        <v>406</v>
      </c>
      <c r="B57" s="284" t="s">
        <v>50</v>
      </c>
      <c r="C57" s="41">
        <v>8</v>
      </c>
      <c r="D57" s="42">
        <v>8</v>
      </c>
      <c r="E57" s="42">
        <v>8</v>
      </c>
      <c r="F57" s="42">
        <v>8</v>
      </c>
      <c r="G57" s="42">
        <v>8</v>
      </c>
      <c r="H57" s="43">
        <v>8</v>
      </c>
      <c r="I57" s="42">
        <v>8</v>
      </c>
      <c r="J57" s="261">
        <v>8</v>
      </c>
      <c r="K57" s="41">
        <v>0</v>
      </c>
      <c r="L57" s="42">
        <v>0</v>
      </c>
      <c r="M57" s="42">
        <v>0</v>
      </c>
      <c r="N57" s="42">
        <v>0</v>
      </c>
      <c r="O57" s="42">
        <v>0</v>
      </c>
      <c r="P57" s="43">
        <v>0</v>
      </c>
      <c r="Q57" s="42"/>
      <c r="R57" s="43"/>
      <c r="S57" s="285">
        <f t="shared" si="2"/>
        <v>0</v>
      </c>
      <c r="T57" s="286">
        <f t="shared" si="2"/>
        <v>0</v>
      </c>
      <c r="U57" s="286">
        <f t="shared" si="2"/>
        <v>0</v>
      </c>
      <c r="V57" s="286">
        <f t="shared" si="2"/>
        <v>0</v>
      </c>
      <c r="W57" s="286">
        <f t="shared" si="2"/>
        <v>0</v>
      </c>
      <c r="X57" s="286">
        <f t="shared" si="2"/>
        <v>0</v>
      </c>
      <c r="Y57" s="286">
        <f t="shared" si="2"/>
        <v>0</v>
      </c>
      <c r="Z57" s="287">
        <f t="shared" si="2"/>
        <v>0</v>
      </c>
    </row>
    <row r="58" spans="1:26">
      <c r="A58" s="331">
        <v>407</v>
      </c>
      <c r="B58" s="284" t="s">
        <v>51</v>
      </c>
      <c r="C58" s="41">
        <v>3</v>
      </c>
      <c r="D58" s="42">
        <v>3</v>
      </c>
      <c r="E58" s="42">
        <v>3</v>
      </c>
      <c r="F58" s="42">
        <v>3</v>
      </c>
      <c r="G58" s="42">
        <v>3</v>
      </c>
      <c r="H58" s="43">
        <v>3</v>
      </c>
      <c r="I58" s="42">
        <v>3</v>
      </c>
      <c r="J58" s="261">
        <v>3</v>
      </c>
      <c r="K58" s="41">
        <v>0</v>
      </c>
      <c r="L58" s="42">
        <v>0</v>
      </c>
      <c r="M58" s="42">
        <v>0</v>
      </c>
      <c r="N58" s="42">
        <v>0</v>
      </c>
      <c r="O58" s="42">
        <v>0</v>
      </c>
      <c r="P58" s="43">
        <v>0</v>
      </c>
      <c r="Q58" s="42"/>
      <c r="R58" s="43"/>
      <c r="S58" s="285">
        <f t="shared" si="2"/>
        <v>0</v>
      </c>
      <c r="T58" s="286">
        <f t="shared" si="2"/>
        <v>0</v>
      </c>
      <c r="U58" s="286">
        <f t="shared" si="2"/>
        <v>0</v>
      </c>
      <c r="V58" s="286">
        <f t="shared" si="2"/>
        <v>0</v>
      </c>
      <c r="W58" s="286">
        <f t="shared" si="2"/>
        <v>0</v>
      </c>
      <c r="X58" s="286">
        <f t="shared" si="2"/>
        <v>0</v>
      </c>
      <c r="Y58" s="286">
        <f t="shared" si="2"/>
        <v>0</v>
      </c>
      <c r="Z58" s="287">
        <f t="shared" si="2"/>
        <v>0</v>
      </c>
    </row>
    <row r="59" spans="1:26">
      <c r="A59" s="331">
        <v>408</v>
      </c>
      <c r="B59" s="284" t="s">
        <v>52</v>
      </c>
      <c r="C59" s="41">
        <v>3</v>
      </c>
      <c r="D59" s="42">
        <v>3</v>
      </c>
      <c r="E59" s="42">
        <v>3</v>
      </c>
      <c r="F59" s="42">
        <v>3</v>
      </c>
      <c r="G59" s="42">
        <v>3</v>
      </c>
      <c r="H59" s="43">
        <v>3</v>
      </c>
      <c r="I59" s="42">
        <v>3</v>
      </c>
      <c r="J59" s="261">
        <v>3</v>
      </c>
      <c r="K59" s="41">
        <v>0</v>
      </c>
      <c r="L59" s="42">
        <v>0</v>
      </c>
      <c r="M59" s="42">
        <v>0</v>
      </c>
      <c r="N59" s="42">
        <v>0</v>
      </c>
      <c r="O59" s="42">
        <v>0</v>
      </c>
      <c r="P59" s="43">
        <v>0</v>
      </c>
      <c r="Q59" s="42"/>
      <c r="R59" s="43"/>
      <c r="S59" s="285">
        <f t="shared" si="2"/>
        <v>0</v>
      </c>
      <c r="T59" s="286">
        <f t="shared" si="2"/>
        <v>0</v>
      </c>
      <c r="U59" s="286">
        <f t="shared" si="2"/>
        <v>0</v>
      </c>
      <c r="V59" s="286">
        <f t="shared" si="2"/>
        <v>0</v>
      </c>
      <c r="W59" s="286">
        <f t="shared" si="2"/>
        <v>0</v>
      </c>
      <c r="X59" s="286">
        <f t="shared" si="2"/>
        <v>0</v>
      </c>
      <c r="Y59" s="286">
        <f t="shared" si="2"/>
        <v>0</v>
      </c>
      <c r="Z59" s="287">
        <f t="shared" si="2"/>
        <v>0</v>
      </c>
    </row>
    <row r="60" spans="1:26">
      <c r="A60" s="331">
        <v>409</v>
      </c>
      <c r="B60" s="284" t="s">
        <v>53</v>
      </c>
      <c r="C60" s="41">
        <v>3</v>
      </c>
      <c r="D60" s="42">
        <v>3</v>
      </c>
      <c r="E60" s="42">
        <v>3</v>
      </c>
      <c r="F60" s="42">
        <v>3</v>
      </c>
      <c r="G60" s="42">
        <v>3</v>
      </c>
      <c r="H60" s="43">
        <v>3</v>
      </c>
      <c r="I60" s="42">
        <v>3</v>
      </c>
      <c r="J60" s="261">
        <v>3</v>
      </c>
      <c r="K60" s="41">
        <v>0</v>
      </c>
      <c r="L60" s="42">
        <v>0</v>
      </c>
      <c r="M60" s="42">
        <v>0</v>
      </c>
      <c r="N60" s="42">
        <v>0</v>
      </c>
      <c r="O60" s="42">
        <v>0</v>
      </c>
      <c r="P60" s="43">
        <v>0</v>
      </c>
      <c r="Q60" s="42"/>
      <c r="R60" s="43"/>
      <c r="S60" s="285">
        <f t="shared" si="2"/>
        <v>0</v>
      </c>
      <c r="T60" s="286">
        <f t="shared" si="2"/>
        <v>0</v>
      </c>
      <c r="U60" s="286">
        <f t="shared" si="2"/>
        <v>0</v>
      </c>
      <c r="V60" s="286">
        <f t="shared" si="2"/>
        <v>0</v>
      </c>
      <c r="W60" s="286">
        <f t="shared" si="2"/>
        <v>0</v>
      </c>
      <c r="X60" s="286">
        <f t="shared" si="2"/>
        <v>0</v>
      </c>
      <c r="Y60" s="286">
        <f t="shared" si="2"/>
        <v>0</v>
      </c>
      <c r="Z60" s="287">
        <f t="shared" si="2"/>
        <v>0</v>
      </c>
    </row>
    <row r="61" spans="1:26">
      <c r="A61" s="331">
        <v>410</v>
      </c>
      <c r="B61" s="284" t="s">
        <v>54</v>
      </c>
      <c r="C61" s="41">
        <v>106</v>
      </c>
      <c r="D61" s="42">
        <v>106</v>
      </c>
      <c r="E61" s="42">
        <v>106</v>
      </c>
      <c r="F61" s="42">
        <v>106</v>
      </c>
      <c r="G61" s="42">
        <v>106</v>
      </c>
      <c r="H61" s="43">
        <v>106</v>
      </c>
      <c r="I61" s="42">
        <v>106</v>
      </c>
      <c r="J61" s="261">
        <v>105</v>
      </c>
      <c r="K61" s="41">
        <v>42</v>
      </c>
      <c r="L61" s="42">
        <v>38</v>
      </c>
      <c r="M61" s="42">
        <v>39</v>
      </c>
      <c r="N61" s="42">
        <v>42</v>
      </c>
      <c r="O61" s="42">
        <v>30</v>
      </c>
      <c r="P61" s="43">
        <v>33</v>
      </c>
      <c r="Q61" s="42">
        <v>32</v>
      </c>
      <c r="R61" s="43">
        <v>33</v>
      </c>
      <c r="S61" s="285">
        <f t="shared" si="2"/>
        <v>39.622641509433961</v>
      </c>
      <c r="T61" s="286">
        <f t="shared" si="2"/>
        <v>35.849056603773583</v>
      </c>
      <c r="U61" s="286">
        <f t="shared" si="2"/>
        <v>36.79245283018868</v>
      </c>
      <c r="V61" s="286">
        <f t="shared" si="2"/>
        <v>39.622641509433961</v>
      </c>
      <c r="W61" s="286">
        <f t="shared" si="2"/>
        <v>28.30188679245283</v>
      </c>
      <c r="X61" s="286">
        <f t="shared" si="2"/>
        <v>31.132075471698112</v>
      </c>
      <c r="Y61" s="286">
        <f t="shared" si="2"/>
        <v>30.188679245283019</v>
      </c>
      <c r="Z61" s="287">
        <f t="shared" si="2"/>
        <v>31.428571428571427</v>
      </c>
    </row>
    <row r="62" spans="1:26">
      <c r="A62" s="331">
        <v>501</v>
      </c>
      <c r="B62" s="284" t="s">
        <v>55</v>
      </c>
      <c r="C62" s="41">
        <v>31</v>
      </c>
      <c r="D62" s="42">
        <v>31</v>
      </c>
      <c r="E62" s="42">
        <v>31</v>
      </c>
      <c r="F62" s="42">
        <v>31</v>
      </c>
      <c r="G62" s="42">
        <v>31</v>
      </c>
      <c r="H62" s="43">
        <v>31</v>
      </c>
      <c r="I62" s="42">
        <v>31</v>
      </c>
      <c r="J62" s="261">
        <v>31</v>
      </c>
      <c r="K62" s="41">
        <v>8</v>
      </c>
      <c r="L62" s="42">
        <v>8</v>
      </c>
      <c r="M62" s="42">
        <v>8</v>
      </c>
      <c r="N62" s="42">
        <v>8</v>
      </c>
      <c r="O62" s="42">
        <v>6</v>
      </c>
      <c r="P62" s="43">
        <v>5</v>
      </c>
      <c r="Q62" s="42">
        <v>5</v>
      </c>
      <c r="R62" s="43">
        <v>6</v>
      </c>
      <c r="S62" s="285">
        <f t="shared" si="2"/>
        <v>25.806451612903224</v>
      </c>
      <c r="T62" s="286">
        <f t="shared" si="2"/>
        <v>25.806451612903224</v>
      </c>
      <c r="U62" s="286">
        <f t="shared" si="2"/>
        <v>25.806451612903224</v>
      </c>
      <c r="V62" s="286">
        <f t="shared" si="2"/>
        <v>25.806451612903224</v>
      </c>
      <c r="W62" s="286">
        <f t="shared" si="2"/>
        <v>19.35483870967742</v>
      </c>
      <c r="X62" s="286">
        <f t="shared" si="2"/>
        <v>16.129032258064516</v>
      </c>
      <c r="Y62" s="286">
        <f t="shared" si="2"/>
        <v>16.129032258064516</v>
      </c>
      <c r="Z62" s="287">
        <f t="shared" si="2"/>
        <v>19.35483870967742</v>
      </c>
    </row>
    <row r="63" spans="1:26">
      <c r="A63" s="331">
        <v>502</v>
      </c>
      <c r="B63" s="284" t="s">
        <v>56</v>
      </c>
      <c r="C63" s="41">
        <v>98</v>
      </c>
      <c r="D63" s="42">
        <v>98</v>
      </c>
      <c r="E63" s="42">
        <v>98</v>
      </c>
      <c r="F63" s="42">
        <v>97</v>
      </c>
      <c r="G63" s="42">
        <v>96</v>
      </c>
      <c r="H63" s="43">
        <v>96</v>
      </c>
      <c r="I63" s="42">
        <v>96</v>
      </c>
      <c r="J63" s="261">
        <v>96</v>
      </c>
      <c r="K63" s="41">
        <v>54</v>
      </c>
      <c r="L63" s="42">
        <v>55</v>
      </c>
      <c r="M63" s="42">
        <v>51</v>
      </c>
      <c r="N63" s="42">
        <v>52</v>
      </c>
      <c r="O63" s="42">
        <v>45</v>
      </c>
      <c r="P63" s="43">
        <v>46</v>
      </c>
      <c r="Q63" s="42">
        <v>47</v>
      </c>
      <c r="R63" s="43">
        <v>48</v>
      </c>
      <c r="S63" s="285">
        <f t="shared" si="2"/>
        <v>55.102040816326522</v>
      </c>
      <c r="T63" s="286">
        <f t="shared" si="2"/>
        <v>56.12244897959183</v>
      </c>
      <c r="U63" s="286">
        <f t="shared" si="2"/>
        <v>52.040816326530617</v>
      </c>
      <c r="V63" s="286">
        <f t="shared" si="2"/>
        <v>53.608247422680414</v>
      </c>
      <c r="W63" s="286">
        <f t="shared" si="2"/>
        <v>46.875</v>
      </c>
      <c r="X63" s="286">
        <f t="shared" si="2"/>
        <v>47.916666666666671</v>
      </c>
      <c r="Y63" s="286">
        <f t="shared" si="2"/>
        <v>48.958333333333329</v>
      </c>
      <c r="Z63" s="287">
        <f t="shared" si="2"/>
        <v>50</v>
      </c>
    </row>
    <row r="64" spans="1:26">
      <c r="A64" s="331">
        <v>503</v>
      </c>
      <c r="B64" s="284" t="s">
        <v>57</v>
      </c>
      <c r="C64" s="41">
        <v>69</v>
      </c>
      <c r="D64" s="42">
        <v>69</v>
      </c>
      <c r="E64" s="42">
        <v>69</v>
      </c>
      <c r="F64" s="42">
        <v>69</v>
      </c>
      <c r="G64" s="42">
        <v>69</v>
      </c>
      <c r="H64" s="43">
        <v>69</v>
      </c>
      <c r="I64" s="42">
        <v>68</v>
      </c>
      <c r="J64" s="261">
        <v>68</v>
      </c>
      <c r="K64" s="41">
        <v>26</v>
      </c>
      <c r="L64" s="42">
        <v>27</v>
      </c>
      <c r="M64" s="42">
        <v>27</v>
      </c>
      <c r="N64" s="42">
        <v>25</v>
      </c>
      <c r="O64" s="42">
        <v>20</v>
      </c>
      <c r="P64" s="43">
        <v>18</v>
      </c>
      <c r="Q64" s="42">
        <v>16</v>
      </c>
      <c r="R64" s="43">
        <v>18</v>
      </c>
      <c r="S64" s="285">
        <f t="shared" si="2"/>
        <v>37.681159420289859</v>
      </c>
      <c r="T64" s="286">
        <f t="shared" si="2"/>
        <v>39.130434782608695</v>
      </c>
      <c r="U64" s="286">
        <f t="shared" si="2"/>
        <v>39.130434782608695</v>
      </c>
      <c r="V64" s="286">
        <f t="shared" si="2"/>
        <v>36.231884057971016</v>
      </c>
      <c r="W64" s="286">
        <f t="shared" si="2"/>
        <v>28.985507246376812</v>
      </c>
      <c r="X64" s="286">
        <f t="shared" si="2"/>
        <v>26.086956521739129</v>
      </c>
      <c r="Y64" s="286">
        <f t="shared" si="2"/>
        <v>23.52941176470588</v>
      </c>
      <c r="Z64" s="287">
        <f t="shared" si="2"/>
        <v>26.47058823529412</v>
      </c>
    </row>
    <row r="65" spans="1:26">
      <c r="A65" s="331">
        <v>504</v>
      </c>
      <c r="B65" s="284" t="s">
        <v>58</v>
      </c>
      <c r="C65" s="41">
        <v>29</v>
      </c>
      <c r="D65" s="42">
        <v>29</v>
      </c>
      <c r="E65" s="42">
        <v>29</v>
      </c>
      <c r="F65" s="42">
        <v>29</v>
      </c>
      <c r="G65" s="42">
        <v>29</v>
      </c>
      <c r="H65" s="43">
        <v>29</v>
      </c>
      <c r="I65" s="42">
        <v>29</v>
      </c>
      <c r="J65" s="261">
        <v>29</v>
      </c>
      <c r="K65" s="41">
        <v>16</v>
      </c>
      <c r="L65" s="42">
        <v>15</v>
      </c>
      <c r="M65" s="42">
        <v>15</v>
      </c>
      <c r="N65" s="42">
        <v>17</v>
      </c>
      <c r="O65" s="42">
        <v>13</v>
      </c>
      <c r="P65" s="43">
        <v>12</v>
      </c>
      <c r="Q65" s="42">
        <v>14</v>
      </c>
      <c r="R65" s="43">
        <v>13</v>
      </c>
      <c r="S65" s="285">
        <f t="shared" si="2"/>
        <v>55.172413793103445</v>
      </c>
      <c r="T65" s="286">
        <f t="shared" si="2"/>
        <v>51.724137931034484</v>
      </c>
      <c r="U65" s="286">
        <f t="shared" si="2"/>
        <v>51.724137931034484</v>
      </c>
      <c r="V65" s="286">
        <f t="shared" si="2"/>
        <v>58.620689655172406</v>
      </c>
      <c r="W65" s="286">
        <f t="shared" si="2"/>
        <v>44.827586206896555</v>
      </c>
      <c r="X65" s="286">
        <f t="shared" si="2"/>
        <v>41.379310344827587</v>
      </c>
      <c r="Y65" s="286">
        <f t="shared" si="2"/>
        <v>48.275862068965516</v>
      </c>
      <c r="Z65" s="287">
        <f t="shared" si="2"/>
        <v>44.827586206896555</v>
      </c>
    </row>
    <row r="66" spans="1:26">
      <c r="A66" s="331">
        <v>505</v>
      </c>
      <c r="B66" s="284" t="s">
        <v>84</v>
      </c>
      <c r="C66" s="41">
        <v>28</v>
      </c>
      <c r="D66" s="42">
        <v>28</v>
      </c>
      <c r="E66" s="42">
        <v>28</v>
      </c>
      <c r="F66" s="42">
        <v>28</v>
      </c>
      <c r="G66" s="42">
        <v>28</v>
      </c>
      <c r="H66" s="43">
        <v>28</v>
      </c>
      <c r="I66" s="42">
        <v>28</v>
      </c>
      <c r="J66" s="261">
        <v>28</v>
      </c>
      <c r="K66" s="41">
        <v>2</v>
      </c>
      <c r="L66" s="42">
        <v>2</v>
      </c>
      <c r="M66" s="42">
        <v>2</v>
      </c>
      <c r="N66" s="42">
        <v>3</v>
      </c>
      <c r="O66" s="42">
        <v>0</v>
      </c>
      <c r="P66" s="43">
        <v>0</v>
      </c>
      <c r="Q66" s="42">
        <v>1</v>
      </c>
      <c r="R66" s="43">
        <v>1</v>
      </c>
      <c r="S66" s="285">
        <f t="shared" si="2"/>
        <v>7.1428571428571423</v>
      </c>
      <c r="T66" s="286">
        <f t="shared" si="2"/>
        <v>7.1428571428571423</v>
      </c>
      <c r="U66" s="286">
        <f t="shared" si="2"/>
        <v>7.1428571428571423</v>
      </c>
      <c r="V66" s="286">
        <f t="shared" si="2"/>
        <v>10.714285714285714</v>
      </c>
      <c r="W66" s="286">
        <f t="shared" si="2"/>
        <v>0</v>
      </c>
      <c r="X66" s="286">
        <f t="shared" si="2"/>
        <v>0</v>
      </c>
      <c r="Y66" s="286">
        <f t="shared" si="2"/>
        <v>3.5714285714285712</v>
      </c>
      <c r="Z66" s="287">
        <f t="shared" si="2"/>
        <v>3.5714285714285712</v>
      </c>
    </row>
    <row r="67" spans="1:26">
      <c r="A67" s="331">
        <v>506</v>
      </c>
      <c r="B67" s="284" t="s">
        <v>60</v>
      </c>
      <c r="C67" s="41">
        <v>30</v>
      </c>
      <c r="D67" s="42">
        <v>30</v>
      </c>
      <c r="E67" s="42">
        <v>30</v>
      </c>
      <c r="F67" s="42">
        <v>30</v>
      </c>
      <c r="G67" s="42">
        <v>30</v>
      </c>
      <c r="H67" s="43">
        <v>30</v>
      </c>
      <c r="I67" s="42">
        <v>30</v>
      </c>
      <c r="J67" s="261">
        <v>30</v>
      </c>
      <c r="K67" s="41">
        <v>13</v>
      </c>
      <c r="L67" s="42">
        <v>13</v>
      </c>
      <c r="M67" s="42">
        <v>13</v>
      </c>
      <c r="N67" s="42">
        <v>15</v>
      </c>
      <c r="O67" s="42">
        <v>10</v>
      </c>
      <c r="P67" s="43">
        <v>11</v>
      </c>
      <c r="Q67" s="42">
        <v>11</v>
      </c>
      <c r="R67" s="43">
        <v>12</v>
      </c>
      <c r="S67" s="285">
        <f t="shared" si="2"/>
        <v>43.333333333333336</v>
      </c>
      <c r="T67" s="286">
        <f t="shared" si="2"/>
        <v>43.333333333333336</v>
      </c>
      <c r="U67" s="286">
        <f t="shared" si="2"/>
        <v>43.333333333333336</v>
      </c>
      <c r="V67" s="286">
        <f t="shared" si="2"/>
        <v>50</v>
      </c>
      <c r="W67" s="286">
        <f t="shared" si="2"/>
        <v>33.333333333333329</v>
      </c>
      <c r="X67" s="286">
        <f t="shared" si="2"/>
        <v>36.666666666666664</v>
      </c>
      <c r="Y67" s="286">
        <f t="shared" si="2"/>
        <v>36.666666666666664</v>
      </c>
      <c r="Z67" s="287">
        <f t="shared" si="2"/>
        <v>40</v>
      </c>
    </row>
    <row r="68" spans="1:26">
      <c r="A68" s="331">
        <v>507</v>
      </c>
      <c r="B68" s="284" t="s">
        <v>61</v>
      </c>
      <c r="C68" s="41">
        <v>38</v>
      </c>
      <c r="D68" s="42">
        <v>38</v>
      </c>
      <c r="E68" s="42">
        <v>38</v>
      </c>
      <c r="F68" s="42">
        <v>38</v>
      </c>
      <c r="G68" s="42">
        <v>38</v>
      </c>
      <c r="H68" s="43">
        <v>38</v>
      </c>
      <c r="I68" s="42">
        <v>37</v>
      </c>
      <c r="J68" s="261">
        <v>37</v>
      </c>
      <c r="K68" s="41">
        <v>19</v>
      </c>
      <c r="L68" s="42">
        <v>19</v>
      </c>
      <c r="M68" s="42">
        <v>21</v>
      </c>
      <c r="N68" s="42">
        <v>20</v>
      </c>
      <c r="O68" s="42">
        <v>17</v>
      </c>
      <c r="P68" s="43">
        <v>18</v>
      </c>
      <c r="Q68" s="42">
        <v>17</v>
      </c>
      <c r="R68" s="43">
        <v>17</v>
      </c>
      <c r="S68" s="285">
        <f t="shared" si="2"/>
        <v>50</v>
      </c>
      <c r="T68" s="286">
        <f t="shared" si="2"/>
        <v>50</v>
      </c>
      <c r="U68" s="286">
        <f t="shared" si="2"/>
        <v>55.26315789473685</v>
      </c>
      <c r="V68" s="286">
        <f t="shared" si="2"/>
        <v>52.631578947368418</v>
      </c>
      <c r="W68" s="286">
        <f t="shared" si="2"/>
        <v>44.736842105263158</v>
      </c>
      <c r="X68" s="286">
        <f t="shared" si="2"/>
        <v>47.368421052631575</v>
      </c>
      <c r="Y68" s="286">
        <f t="shared" si="2"/>
        <v>45.945945945945951</v>
      </c>
      <c r="Z68" s="287">
        <f t="shared" si="2"/>
        <v>45.945945945945951</v>
      </c>
    </row>
    <row r="69" spans="1:26">
      <c r="A69" s="331">
        <v>508</v>
      </c>
      <c r="B69" s="284" t="s">
        <v>62</v>
      </c>
      <c r="C69" s="41">
        <v>38</v>
      </c>
      <c r="D69" s="42">
        <v>38</v>
      </c>
      <c r="E69" s="42">
        <v>38</v>
      </c>
      <c r="F69" s="42">
        <v>38</v>
      </c>
      <c r="G69" s="42">
        <v>38</v>
      </c>
      <c r="H69" s="43">
        <v>38</v>
      </c>
      <c r="I69" s="42">
        <v>38</v>
      </c>
      <c r="J69" s="261">
        <v>38</v>
      </c>
      <c r="K69" s="41">
        <v>23</v>
      </c>
      <c r="L69" s="42">
        <v>22</v>
      </c>
      <c r="M69" s="42">
        <v>22</v>
      </c>
      <c r="N69" s="42">
        <v>24</v>
      </c>
      <c r="O69" s="42">
        <v>19</v>
      </c>
      <c r="P69" s="43">
        <v>20</v>
      </c>
      <c r="Q69" s="42">
        <v>21</v>
      </c>
      <c r="R69" s="43">
        <v>19</v>
      </c>
      <c r="S69" s="285">
        <f t="shared" si="2"/>
        <v>60.526315789473685</v>
      </c>
      <c r="T69" s="286">
        <f t="shared" si="2"/>
        <v>57.894736842105267</v>
      </c>
      <c r="U69" s="286">
        <f t="shared" si="2"/>
        <v>57.894736842105267</v>
      </c>
      <c r="V69" s="286">
        <f t="shared" si="2"/>
        <v>63.157894736842103</v>
      </c>
      <c r="W69" s="286">
        <f t="shared" si="2"/>
        <v>50</v>
      </c>
      <c r="X69" s="286">
        <f t="shared" si="2"/>
        <v>52.631578947368418</v>
      </c>
      <c r="Y69" s="286">
        <f t="shared" si="2"/>
        <v>55.26315789473685</v>
      </c>
      <c r="Z69" s="287">
        <f t="shared" si="2"/>
        <v>50</v>
      </c>
    </row>
    <row r="70" spans="1:26">
      <c r="A70" s="331">
        <v>509</v>
      </c>
      <c r="B70" s="284" t="s">
        <v>63</v>
      </c>
      <c r="C70" s="41">
        <v>44</v>
      </c>
      <c r="D70" s="42">
        <v>44</v>
      </c>
      <c r="E70" s="42">
        <v>44</v>
      </c>
      <c r="F70" s="42">
        <v>44</v>
      </c>
      <c r="G70" s="42">
        <v>44</v>
      </c>
      <c r="H70" s="43">
        <v>44</v>
      </c>
      <c r="I70" s="42">
        <v>43</v>
      </c>
      <c r="J70" s="261">
        <v>42</v>
      </c>
      <c r="K70" s="41">
        <v>36</v>
      </c>
      <c r="L70" s="42">
        <v>36</v>
      </c>
      <c r="M70" s="42">
        <v>36</v>
      </c>
      <c r="N70" s="42">
        <v>38</v>
      </c>
      <c r="O70" s="42">
        <v>33</v>
      </c>
      <c r="P70" s="43">
        <v>35</v>
      </c>
      <c r="Q70" s="42">
        <v>33</v>
      </c>
      <c r="R70" s="43">
        <v>33</v>
      </c>
      <c r="S70" s="285">
        <f t="shared" si="2"/>
        <v>81.818181818181827</v>
      </c>
      <c r="T70" s="286">
        <f t="shared" si="2"/>
        <v>81.818181818181827</v>
      </c>
      <c r="U70" s="286">
        <f t="shared" si="2"/>
        <v>81.818181818181827</v>
      </c>
      <c r="V70" s="286">
        <f t="shared" si="2"/>
        <v>86.36363636363636</v>
      </c>
      <c r="W70" s="286">
        <f t="shared" si="2"/>
        <v>75</v>
      </c>
      <c r="X70" s="286">
        <f t="shared" si="2"/>
        <v>79.545454545454547</v>
      </c>
      <c r="Y70" s="286">
        <f t="shared" si="2"/>
        <v>76.744186046511629</v>
      </c>
      <c r="Z70" s="287">
        <f t="shared" si="2"/>
        <v>78.571428571428569</v>
      </c>
    </row>
    <row r="71" spans="1:26">
      <c r="A71" s="331">
        <v>510</v>
      </c>
      <c r="B71" s="284" t="s">
        <v>64</v>
      </c>
      <c r="C71" s="41">
        <v>37</v>
      </c>
      <c r="D71" s="42">
        <v>37</v>
      </c>
      <c r="E71" s="42">
        <v>37</v>
      </c>
      <c r="F71" s="42">
        <v>36</v>
      </c>
      <c r="G71" s="42">
        <v>35</v>
      </c>
      <c r="H71" s="43">
        <v>35</v>
      </c>
      <c r="I71" s="42">
        <v>35</v>
      </c>
      <c r="J71" s="261">
        <v>35</v>
      </c>
      <c r="K71" s="41">
        <v>16</v>
      </c>
      <c r="L71" s="42">
        <v>14</v>
      </c>
      <c r="M71" s="42">
        <v>14</v>
      </c>
      <c r="N71" s="42">
        <v>13</v>
      </c>
      <c r="O71" s="42">
        <v>7</v>
      </c>
      <c r="P71" s="43">
        <v>7</v>
      </c>
      <c r="Q71" s="42">
        <v>6</v>
      </c>
      <c r="R71" s="43">
        <v>7</v>
      </c>
      <c r="S71" s="285">
        <f t="shared" si="2"/>
        <v>43.243243243243242</v>
      </c>
      <c r="T71" s="286">
        <f t="shared" si="2"/>
        <v>37.837837837837839</v>
      </c>
      <c r="U71" s="286">
        <f t="shared" si="2"/>
        <v>37.837837837837839</v>
      </c>
      <c r="V71" s="286">
        <f t="shared" si="2"/>
        <v>36.111111111111107</v>
      </c>
      <c r="W71" s="286">
        <f t="shared" si="2"/>
        <v>20</v>
      </c>
      <c r="X71" s="286">
        <f t="shared" si="2"/>
        <v>20</v>
      </c>
      <c r="Y71" s="286">
        <f t="shared" si="2"/>
        <v>17.142857142857142</v>
      </c>
      <c r="Z71" s="287">
        <f t="shared" ref="Z71" si="3">(R71/J71)*100</f>
        <v>20</v>
      </c>
    </row>
    <row r="72" spans="1:26">
      <c r="A72" s="331">
        <v>511</v>
      </c>
      <c r="B72" s="284" t="s">
        <v>65</v>
      </c>
      <c r="C72" s="41">
        <v>21</v>
      </c>
      <c r="D72" s="42">
        <v>21</v>
      </c>
      <c r="E72" s="42">
        <v>21</v>
      </c>
      <c r="F72" s="42">
        <v>21</v>
      </c>
      <c r="G72" s="42">
        <v>21</v>
      </c>
      <c r="H72" s="43">
        <v>21</v>
      </c>
      <c r="I72" s="42">
        <v>21</v>
      </c>
      <c r="J72" s="261">
        <v>21</v>
      </c>
      <c r="K72" s="41">
        <v>17</v>
      </c>
      <c r="L72" s="42">
        <v>16</v>
      </c>
      <c r="M72" s="42">
        <v>15</v>
      </c>
      <c r="N72" s="42">
        <v>16</v>
      </c>
      <c r="O72" s="42">
        <v>15</v>
      </c>
      <c r="P72" s="43">
        <v>14</v>
      </c>
      <c r="Q72" s="42">
        <v>14</v>
      </c>
      <c r="R72" s="43">
        <v>15</v>
      </c>
      <c r="S72" s="285">
        <f t="shared" ref="S72:Z91" si="4">(K72/C72)*100</f>
        <v>80.952380952380949</v>
      </c>
      <c r="T72" s="286">
        <f t="shared" si="4"/>
        <v>76.19047619047619</v>
      </c>
      <c r="U72" s="286">
        <f t="shared" si="4"/>
        <v>71.428571428571431</v>
      </c>
      <c r="V72" s="286">
        <f t="shared" si="4"/>
        <v>76.19047619047619</v>
      </c>
      <c r="W72" s="286">
        <f t="shared" si="4"/>
        <v>71.428571428571431</v>
      </c>
      <c r="X72" s="286">
        <f t="shared" si="4"/>
        <v>66.666666666666657</v>
      </c>
      <c r="Y72" s="286">
        <f t="shared" si="4"/>
        <v>66.666666666666657</v>
      </c>
      <c r="Z72" s="287">
        <f t="shared" si="4"/>
        <v>71.428571428571431</v>
      </c>
    </row>
    <row r="73" spans="1:26">
      <c r="A73" s="331">
        <v>601</v>
      </c>
      <c r="B73" s="284" t="s">
        <v>66</v>
      </c>
      <c r="C73" s="41">
        <v>139</v>
      </c>
      <c r="D73" s="42">
        <v>137</v>
      </c>
      <c r="E73" s="42">
        <v>137</v>
      </c>
      <c r="F73" s="42">
        <v>136</v>
      </c>
      <c r="G73" s="42">
        <v>136</v>
      </c>
      <c r="H73" s="43">
        <v>135</v>
      </c>
      <c r="I73" s="42">
        <v>135</v>
      </c>
      <c r="J73" s="261">
        <v>135</v>
      </c>
      <c r="K73" s="41">
        <v>66</v>
      </c>
      <c r="L73" s="42">
        <v>62</v>
      </c>
      <c r="M73" s="42">
        <v>59</v>
      </c>
      <c r="N73" s="42">
        <v>61</v>
      </c>
      <c r="O73" s="42">
        <v>55</v>
      </c>
      <c r="P73" s="43">
        <v>54</v>
      </c>
      <c r="Q73" s="42">
        <v>53</v>
      </c>
      <c r="R73" s="43">
        <v>54</v>
      </c>
      <c r="S73" s="285">
        <f t="shared" si="4"/>
        <v>47.482014388489205</v>
      </c>
      <c r="T73" s="286">
        <f t="shared" si="4"/>
        <v>45.255474452554743</v>
      </c>
      <c r="U73" s="286">
        <f t="shared" si="4"/>
        <v>43.065693430656928</v>
      </c>
      <c r="V73" s="286">
        <f t="shared" si="4"/>
        <v>44.852941176470587</v>
      </c>
      <c r="W73" s="286">
        <f t="shared" si="4"/>
        <v>40.441176470588239</v>
      </c>
      <c r="X73" s="286">
        <f t="shared" si="4"/>
        <v>40</v>
      </c>
      <c r="Y73" s="286">
        <f t="shared" si="4"/>
        <v>39.25925925925926</v>
      </c>
      <c r="Z73" s="287">
        <f t="shared" si="4"/>
        <v>40</v>
      </c>
    </row>
    <row r="74" spans="1:26">
      <c r="A74" s="331">
        <v>602</v>
      </c>
      <c r="B74" s="284" t="s">
        <v>67</v>
      </c>
      <c r="C74" s="41">
        <v>29</v>
      </c>
      <c r="D74" s="42">
        <v>29</v>
      </c>
      <c r="E74" s="42">
        <v>29</v>
      </c>
      <c r="F74" s="42">
        <v>29</v>
      </c>
      <c r="G74" s="42">
        <v>29</v>
      </c>
      <c r="H74" s="43">
        <v>29</v>
      </c>
      <c r="I74" s="42">
        <v>29</v>
      </c>
      <c r="J74" s="261">
        <v>29</v>
      </c>
      <c r="K74" s="41">
        <v>14</v>
      </c>
      <c r="L74" s="42">
        <v>14</v>
      </c>
      <c r="M74" s="42">
        <v>14</v>
      </c>
      <c r="N74" s="42">
        <v>14</v>
      </c>
      <c r="O74" s="42">
        <v>10</v>
      </c>
      <c r="P74" s="43">
        <v>9</v>
      </c>
      <c r="Q74" s="42">
        <v>10</v>
      </c>
      <c r="R74" s="43">
        <v>11</v>
      </c>
      <c r="S74" s="285">
        <f t="shared" si="4"/>
        <v>48.275862068965516</v>
      </c>
      <c r="T74" s="286">
        <f t="shared" si="4"/>
        <v>48.275862068965516</v>
      </c>
      <c r="U74" s="286">
        <f t="shared" si="4"/>
        <v>48.275862068965516</v>
      </c>
      <c r="V74" s="286">
        <f t="shared" si="4"/>
        <v>48.275862068965516</v>
      </c>
      <c r="W74" s="286">
        <f t="shared" si="4"/>
        <v>34.482758620689658</v>
      </c>
      <c r="X74" s="286">
        <f t="shared" si="4"/>
        <v>31.03448275862069</v>
      </c>
      <c r="Y74" s="286">
        <f t="shared" si="4"/>
        <v>34.482758620689658</v>
      </c>
      <c r="Z74" s="287">
        <f t="shared" si="4"/>
        <v>37.931034482758619</v>
      </c>
    </row>
    <row r="75" spans="1:26">
      <c r="A75" s="331">
        <v>603</v>
      </c>
      <c r="B75" s="284" t="s">
        <v>68</v>
      </c>
      <c r="C75" s="41">
        <v>158</v>
      </c>
      <c r="D75" s="42">
        <v>158</v>
      </c>
      <c r="E75" s="42">
        <v>159</v>
      </c>
      <c r="F75" s="42">
        <v>159</v>
      </c>
      <c r="G75" s="42">
        <v>159</v>
      </c>
      <c r="H75" s="43">
        <v>159</v>
      </c>
      <c r="I75" s="42">
        <v>158</v>
      </c>
      <c r="J75" s="261">
        <v>158</v>
      </c>
      <c r="K75" s="41">
        <v>109</v>
      </c>
      <c r="L75" s="42">
        <v>107</v>
      </c>
      <c r="M75" s="42">
        <v>107</v>
      </c>
      <c r="N75" s="42">
        <v>107</v>
      </c>
      <c r="O75" s="42">
        <v>93</v>
      </c>
      <c r="P75" s="43">
        <v>92</v>
      </c>
      <c r="Q75" s="42">
        <v>90</v>
      </c>
      <c r="R75" s="43">
        <v>94</v>
      </c>
      <c r="S75" s="285">
        <f t="shared" si="4"/>
        <v>68.987341772151893</v>
      </c>
      <c r="T75" s="286">
        <f t="shared" si="4"/>
        <v>67.721518987341767</v>
      </c>
      <c r="U75" s="286">
        <f t="shared" si="4"/>
        <v>67.295597484276726</v>
      </c>
      <c r="V75" s="286">
        <f t="shared" si="4"/>
        <v>67.295597484276726</v>
      </c>
      <c r="W75" s="286">
        <f t="shared" si="4"/>
        <v>58.490566037735846</v>
      </c>
      <c r="X75" s="286">
        <f t="shared" si="4"/>
        <v>57.861635220125784</v>
      </c>
      <c r="Y75" s="286">
        <f t="shared" si="4"/>
        <v>56.962025316455701</v>
      </c>
      <c r="Z75" s="287">
        <f t="shared" si="4"/>
        <v>59.493670886075947</v>
      </c>
    </row>
    <row r="76" spans="1:26">
      <c r="A76" s="331">
        <v>604</v>
      </c>
      <c r="B76" s="284" t="s">
        <v>69</v>
      </c>
      <c r="C76" s="41">
        <v>16</v>
      </c>
      <c r="D76" s="42">
        <v>16</v>
      </c>
      <c r="E76" s="42">
        <v>16</v>
      </c>
      <c r="F76" s="42">
        <v>16</v>
      </c>
      <c r="G76" s="42">
        <v>15</v>
      </c>
      <c r="H76" s="43">
        <v>15</v>
      </c>
      <c r="I76" s="42">
        <v>15</v>
      </c>
      <c r="J76" s="261">
        <v>14</v>
      </c>
      <c r="K76" s="41">
        <v>12</v>
      </c>
      <c r="L76" s="42">
        <v>11</v>
      </c>
      <c r="M76" s="42">
        <v>12</v>
      </c>
      <c r="N76" s="42">
        <v>11</v>
      </c>
      <c r="O76" s="42">
        <v>9</v>
      </c>
      <c r="P76" s="43">
        <v>10</v>
      </c>
      <c r="Q76" s="42">
        <v>10</v>
      </c>
      <c r="R76" s="43">
        <v>9</v>
      </c>
      <c r="S76" s="285">
        <f t="shared" si="4"/>
        <v>75</v>
      </c>
      <c r="T76" s="286">
        <f t="shared" si="4"/>
        <v>68.75</v>
      </c>
      <c r="U76" s="286">
        <f t="shared" si="4"/>
        <v>75</v>
      </c>
      <c r="V76" s="286">
        <f t="shared" si="4"/>
        <v>68.75</v>
      </c>
      <c r="W76" s="286">
        <f t="shared" si="4"/>
        <v>60</v>
      </c>
      <c r="X76" s="286">
        <f t="shared" si="4"/>
        <v>66.666666666666657</v>
      </c>
      <c r="Y76" s="286">
        <f t="shared" si="4"/>
        <v>66.666666666666657</v>
      </c>
      <c r="Z76" s="287">
        <f t="shared" si="4"/>
        <v>64.285714285714292</v>
      </c>
    </row>
    <row r="77" spans="1:26">
      <c r="A77" s="331">
        <v>605</v>
      </c>
      <c r="B77" s="284" t="s">
        <v>70</v>
      </c>
      <c r="C77" s="41">
        <v>91</v>
      </c>
      <c r="D77" s="42">
        <v>91</v>
      </c>
      <c r="E77" s="42">
        <v>91</v>
      </c>
      <c r="F77" s="42">
        <v>91</v>
      </c>
      <c r="G77" s="42">
        <v>91</v>
      </c>
      <c r="H77" s="43">
        <v>90</v>
      </c>
      <c r="I77" s="42">
        <v>90</v>
      </c>
      <c r="J77" s="261">
        <v>90</v>
      </c>
      <c r="K77" s="41">
        <v>66</v>
      </c>
      <c r="L77" s="42">
        <v>60</v>
      </c>
      <c r="M77" s="42">
        <v>60</v>
      </c>
      <c r="N77" s="42">
        <v>60</v>
      </c>
      <c r="O77" s="42">
        <v>53</v>
      </c>
      <c r="P77" s="43">
        <v>50</v>
      </c>
      <c r="Q77" s="42">
        <v>53</v>
      </c>
      <c r="R77" s="43">
        <v>51</v>
      </c>
      <c r="S77" s="285">
        <f t="shared" si="4"/>
        <v>72.527472527472526</v>
      </c>
      <c r="T77" s="286">
        <f t="shared" si="4"/>
        <v>65.934065934065927</v>
      </c>
      <c r="U77" s="286">
        <f t="shared" si="4"/>
        <v>65.934065934065927</v>
      </c>
      <c r="V77" s="286">
        <f t="shared" si="4"/>
        <v>65.934065934065927</v>
      </c>
      <c r="W77" s="286">
        <f t="shared" si="4"/>
        <v>58.241758241758248</v>
      </c>
      <c r="X77" s="286">
        <f t="shared" si="4"/>
        <v>55.555555555555557</v>
      </c>
      <c r="Y77" s="286">
        <f t="shared" si="4"/>
        <v>58.888888888888893</v>
      </c>
      <c r="Z77" s="287">
        <f t="shared" si="4"/>
        <v>56.666666666666664</v>
      </c>
    </row>
    <row r="78" spans="1:26">
      <c r="A78" s="331">
        <v>606</v>
      </c>
      <c r="B78" s="284" t="s">
        <v>71</v>
      </c>
      <c r="C78" s="41">
        <v>38</v>
      </c>
      <c r="D78" s="42">
        <v>38</v>
      </c>
      <c r="E78" s="42">
        <v>38</v>
      </c>
      <c r="F78" s="42">
        <v>38</v>
      </c>
      <c r="G78" s="42">
        <v>38</v>
      </c>
      <c r="H78" s="43">
        <v>38</v>
      </c>
      <c r="I78" s="42">
        <v>38</v>
      </c>
      <c r="J78" s="261">
        <v>38</v>
      </c>
      <c r="K78" s="41">
        <v>18</v>
      </c>
      <c r="L78" s="42">
        <v>17</v>
      </c>
      <c r="M78" s="42">
        <v>17</v>
      </c>
      <c r="N78" s="42">
        <v>17</v>
      </c>
      <c r="O78" s="42">
        <v>16</v>
      </c>
      <c r="P78" s="43">
        <v>17</v>
      </c>
      <c r="Q78" s="42">
        <v>16</v>
      </c>
      <c r="R78" s="43">
        <v>17</v>
      </c>
      <c r="S78" s="285">
        <f t="shared" si="4"/>
        <v>47.368421052631575</v>
      </c>
      <c r="T78" s="286">
        <f t="shared" si="4"/>
        <v>44.736842105263158</v>
      </c>
      <c r="U78" s="286">
        <f t="shared" si="4"/>
        <v>44.736842105263158</v>
      </c>
      <c r="V78" s="286">
        <f t="shared" si="4"/>
        <v>44.736842105263158</v>
      </c>
      <c r="W78" s="286">
        <f t="shared" si="4"/>
        <v>42.105263157894733</v>
      </c>
      <c r="X78" s="286">
        <f t="shared" si="4"/>
        <v>44.736842105263158</v>
      </c>
      <c r="Y78" s="286">
        <f t="shared" si="4"/>
        <v>42.105263157894733</v>
      </c>
      <c r="Z78" s="287">
        <f t="shared" si="4"/>
        <v>44.736842105263158</v>
      </c>
    </row>
    <row r="79" spans="1:26">
      <c r="A79" s="331">
        <v>607</v>
      </c>
      <c r="B79" s="284" t="s">
        <v>72</v>
      </c>
      <c r="C79" s="41">
        <v>83</v>
      </c>
      <c r="D79" s="42">
        <v>83</v>
      </c>
      <c r="E79" s="42">
        <v>81</v>
      </c>
      <c r="F79" s="42">
        <v>79</v>
      </c>
      <c r="G79" s="42">
        <v>79</v>
      </c>
      <c r="H79" s="43">
        <v>79</v>
      </c>
      <c r="I79" s="42">
        <v>79</v>
      </c>
      <c r="J79" s="261">
        <v>77</v>
      </c>
      <c r="K79" s="41">
        <v>50</v>
      </c>
      <c r="L79" s="42">
        <v>49</v>
      </c>
      <c r="M79" s="42">
        <v>48</v>
      </c>
      <c r="N79" s="42">
        <v>45</v>
      </c>
      <c r="O79" s="42">
        <v>39</v>
      </c>
      <c r="P79" s="43">
        <v>40</v>
      </c>
      <c r="Q79" s="42">
        <v>41</v>
      </c>
      <c r="R79" s="43">
        <v>39</v>
      </c>
      <c r="S79" s="285">
        <f t="shared" si="4"/>
        <v>60.24096385542169</v>
      </c>
      <c r="T79" s="286">
        <f t="shared" si="4"/>
        <v>59.036144578313255</v>
      </c>
      <c r="U79" s="286">
        <f t="shared" si="4"/>
        <v>59.259259259259252</v>
      </c>
      <c r="V79" s="286">
        <f t="shared" si="4"/>
        <v>56.962025316455701</v>
      </c>
      <c r="W79" s="286">
        <f t="shared" si="4"/>
        <v>49.367088607594937</v>
      </c>
      <c r="X79" s="286">
        <f t="shared" si="4"/>
        <v>50.632911392405063</v>
      </c>
      <c r="Y79" s="286">
        <f t="shared" si="4"/>
        <v>51.898734177215189</v>
      </c>
      <c r="Z79" s="287">
        <f t="shared" si="4"/>
        <v>50.649350649350644</v>
      </c>
    </row>
    <row r="80" spans="1:26">
      <c r="A80" s="331">
        <v>608</v>
      </c>
      <c r="B80" s="284" t="s">
        <v>73</v>
      </c>
      <c r="C80" s="41">
        <v>107</v>
      </c>
      <c r="D80" s="42">
        <v>107</v>
      </c>
      <c r="E80" s="42">
        <v>107</v>
      </c>
      <c r="F80" s="42">
        <v>107</v>
      </c>
      <c r="G80" s="42">
        <v>107</v>
      </c>
      <c r="H80" s="43">
        <v>106</v>
      </c>
      <c r="I80" s="42">
        <v>106</v>
      </c>
      <c r="J80" s="261">
        <v>105</v>
      </c>
      <c r="K80" s="41">
        <v>46</v>
      </c>
      <c r="L80" s="42">
        <v>46</v>
      </c>
      <c r="M80" s="42">
        <v>44</v>
      </c>
      <c r="N80" s="42">
        <v>45</v>
      </c>
      <c r="O80" s="42">
        <v>38</v>
      </c>
      <c r="P80" s="43">
        <v>38</v>
      </c>
      <c r="Q80" s="42">
        <v>40</v>
      </c>
      <c r="R80" s="43">
        <v>40</v>
      </c>
      <c r="S80" s="285">
        <f t="shared" si="4"/>
        <v>42.990654205607477</v>
      </c>
      <c r="T80" s="286">
        <f t="shared" si="4"/>
        <v>42.990654205607477</v>
      </c>
      <c r="U80" s="286">
        <f t="shared" si="4"/>
        <v>41.121495327102799</v>
      </c>
      <c r="V80" s="286">
        <f t="shared" si="4"/>
        <v>42.056074766355138</v>
      </c>
      <c r="W80" s="286">
        <f t="shared" si="4"/>
        <v>35.514018691588781</v>
      </c>
      <c r="X80" s="286">
        <f t="shared" si="4"/>
        <v>35.849056603773583</v>
      </c>
      <c r="Y80" s="286">
        <f t="shared" si="4"/>
        <v>37.735849056603776</v>
      </c>
      <c r="Z80" s="287">
        <f t="shared" si="4"/>
        <v>38.095238095238095</v>
      </c>
    </row>
    <row r="81" spans="1:26">
      <c r="A81" s="331">
        <v>609</v>
      </c>
      <c r="B81" s="284" t="s">
        <v>74</v>
      </c>
      <c r="C81" s="41">
        <v>43</v>
      </c>
      <c r="D81" s="42">
        <v>43</v>
      </c>
      <c r="E81" s="42">
        <v>43</v>
      </c>
      <c r="F81" s="42">
        <v>42</v>
      </c>
      <c r="G81" s="42">
        <v>42</v>
      </c>
      <c r="H81" s="43">
        <v>42</v>
      </c>
      <c r="I81" s="42">
        <v>42</v>
      </c>
      <c r="J81" s="261">
        <v>42</v>
      </c>
      <c r="K81" s="41">
        <v>23</v>
      </c>
      <c r="L81" s="42">
        <v>25</v>
      </c>
      <c r="M81" s="42">
        <v>26</v>
      </c>
      <c r="N81" s="42">
        <v>22</v>
      </c>
      <c r="O81" s="42">
        <v>21</v>
      </c>
      <c r="P81" s="43">
        <v>19</v>
      </c>
      <c r="Q81" s="42">
        <v>21</v>
      </c>
      <c r="R81" s="43">
        <v>22</v>
      </c>
      <c r="S81" s="285">
        <f t="shared" si="4"/>
        <v>53.488372093023251</v>
      </c>
      <c r="T81" s="286">
        <f t="shared" si="4"/>
        <v>58.139534883720934</v>
      </c>
      <c r="U81" s="286">
        <f t="shared" si="4"/>
        <v>60.465116279069761</v>
      </c>
      <c r="V81" s="286">
        <f t="shared" si="4"/>
        <v>52.380952380952387</v>
      </c>
      <c r="W81" s="286">
        <f t="shared" si="4"/>
        <v>50</v>
      </c>
      <c r="X81" s="286">
        <f t="shared" si="4"/>
        <v>45.238095238095241</v>
      </c>
      <c r="Y81" s="286">
        <f t="shared" si="4"/>
        <v>50</v>
      </c>
      <c r="Z81" s="287">
        <f t="shared" si="4"/>
        <v>52.380952380952387</v>
      </c>
    </row>
    <row r="82" spans="1:26">
      <c r="A82" s="331">
        <v>610</v>
      </c>
      <c r="B82" s="284" t="s">
        <v>75</v>
      </c>
      <c r="C82" s="41">
        <v>76</v>
      </c>
      <c r="D82" s="42">
        <v>76</v>
      </c>
      <c r="E82" s="42">
        <v>76</v>
      </c>
      <c r="F82" s="42">
        <v>76</v>
      </c>
      <c r="G82" s="42">
        <v>75</v>
      </c>
      <c r="H82" s="43">
        <v>75</v>
      </c>
      <c r="I82" s="42">
        <v>74</v>
      </c>
      <c r="J82" s="261">
        <v>73</v>
      </c>
      <c r="K82" s="41">
        <v>34</v>
      </c>
      <c r="L82" s="42">
        <v>34</v>
      </c>
      <c r="M82" s="42">
        <v>33</v>
      </c>
      <c r="N82" s="42">
        <v>35</v>
      </c>
      <c r="O82" s="42">
        <v>29</v>
      </c>
      <c r="P82" s="43">
        <v>29</v>
      </c>
      <c r="Q82" s="42">
        <v>27</v>
      </c>
      <c r="R82" s="43">
        <v>28</v>
      </c>
      <c r="S82" s="285">
        <f t="shared" si="4"/>
        <v>44.736842105263158</v>
      </c>
      <c r="T82" s="286">
        <f t="shared" si="4"/>
        <v>44.736842105263158</v>
      </c>
      <c r="U82" s="286">
        <f t="shared" si="4"/>
        <v>43.421052631578952</v>
      </c>
      <c r="V82" s="286">
        <f t="shared" si="4"/>
        <v>46.05263157894737</v>
      </c>
      <c r="W82" s="286">
        <f t="shared" si="4"/>
        <v>38.666666666666664</v>
      </c>
      <c r="X82" s="286">
        <f t="shared" si="4"/>
        <v>38.666666666666664</v>
      </c>
      <c r="Y82" s="286">
        <f t="shared" si="4"/>
        <v>36.486486486486484</v>
      </c>
      <c r="Z82" s="287">
        <f t="shared" si="4"/>
        <v>38.356164383561641</v>
      </c>
    </row>
    <row r="83" spans="1:26">
      <c r="A83" s="331">
        <v>611</v>
      </c>
      <c r="B83" s="284" t="s">
        <v>76</v>
      </c>
      <c r="C83" s="41">
        <v>14</v>
      </c>
      <c r="D83" s="42">
        <v>14</v>
      </c>
      <c r="E83" s="42">
        <v>14</v>
      </c>
      <c r="F83" s="42">
        <v>14</v>
      </c>
      <c r="G83" s="42">
        <v>14</v>
      </c>
      <c r="H83" s="43">
        <v>14</v>
      </c>
      <c r="I83" s="42">
        <v>14</v>
      </c>
      <c r="J83" s="261">
        <v>14</v>
      </c>
      <c r="K83" s="41">
        <v>3</v>
      </c>
      <c r="L83" s="42">
        <v>3</v>
      </c>
      <c r="M83" s="42">
        <v>3</v>
      </c>
      <c r="N83" s="42">
        <v>3</v>
      </c>
      <c r="O83" s="42">
        <v>2</v>
      </c>
      <c r="P83" s="43">
        <v>0</v>
      </c>
      <c r="Q83" s="42">
        <v>1</v>
      </c>
      <c r="R83" s="43">
        <v>1</v>
      </c>
      <c r="S83" s="285">
        <f t="shared" si="4"/>
        <v>21.428571428571427</v>
      </c>
      <c r="T83" s="286">
        <f t="shared" si="4"/>
        <v>21.428571428571427</v>
      </c>
      <c r="U83" s="286">
        <f t="shared" si="4"/>
        <v>21.428571428571427</v>
      </c>
      <c r="V83" s="286">
        <f t="shared" si="4"/>
        <v>21.428571428571427</v>
      </c>
      <c r="W83" s="286">
        <f t="shared" si="4"/>
        <v>14.285714285714285</v>
      </c>
      <c r="X83" s="286">
        <f t="shared" si="4"/>
        <v>0</v>
      </c>
      <c r="Y83" s="286">
        <f t="shared" si="4"/>
        <v>7.1428571428571423</v>
      </c>
      <c r="Z83" s="287">
        <f t="shared" si="4"/>
        <v>7.1428571428571423</v>
      </c>
    </row>
    <row r="84" spans="1:26">
      <c r="A84" s="331">
        <v>612</v>
      </c>
      <c r="B84" s="284" t="s">
        <v>103</v>
      </c>
      <c r="C84" s="41">
        <v>6</v>
      </c>
      <c r="D84" s="42">
        <v>6</v>
      </c>
      <c r="E84" s="42">
        <v>6</v>
      </c>
      <c r="F84" s="42">
        <v>6</v>
      </c>
      <c r="G84" s="42">
        <v>6</v>
      </c>
      <c r="H84" s="43">
        <v>6</v>
      </c>
      <c r="I84" s="42">
        <v>6</v>
      </c>
      <c r="J84" s="261">
        <v>6</v>
      </c>
      <c r="K84" s="41">
        <v>3</v>
      </c>
      <c r="L84" s="42">
        <v>3</v>
      </c>
      <c r="M84" s="42">
        <v>3</v>
      </c>
      <c r="N84" s="42">
        <v>3</v>
      </c>
      <c r="O84" s="42">
        <v>3</v>
      </c>
      <c r="P84" s="43">
        <v>3</v>
      </c>
      <c r="Q84" s="42">
        <v>3</v>
      </c>
      <c r="R84" s="43">
        <v>3</v>
      </c>
      <c r="S84" s="285">
        <f t="shared" si="4"/>
        <v>50</v>
      </c>
      <c r="T84" s="286">
        <f t="shared" si="4"/>
        <v>50</v>
      </c>
      <c r="U84" s="286">
        <f t="shared" si="4"/>
        <v>50</v>
      </c>
      <c r="V84" s="286">
        <f t="shared" si="4"/>
        <v>50</v>
      </c>
      <c r="W84" s="286">
        <f t="shared" si="4"/>
        <v>50</v>
      </c>
      <c r="X84" s="286">
        <f t="shared" si="4"/>
        <v>50</v>
      </c>
      <c r="Y84" s="286">
        <f t="shared" si="4"/>
        <v>50</v>
      </c>
      <c r="Z84" s="287">
        <f t="shared" si="4"/>
        <v>50</v>
      </c>
    </row>
    <row r="85" spans="1:26">
      <c r="A85" s="331">
        <v>613</v>
      </c>
      <c r="B85" s="284" t="s">
        <v>115</v>
      </c>
      <c r="C85" s="41">
        <v>20</v>
      </c>
      <c r="D85" s="42">
        <v>20</v>
      </c>
      <c r="E85" s="42">
        <v>20</v>
      </c>
      <c r="F85" s="42">
        <v>20</v>
      </c>
      <c r="G85" s="42">
        <v>20</v>
      </c>
      <c r="H85" s="43">
        <v>20</v>
      </c>
      <c r="I85" s="42">
        <v>19</v>
      </c>
      <c r="J85" s="261">
        <v>19</v>
      </c>
      <c r="K85" s="41">
        <v>11</v>
      </c>
      <c r="L85" s="42">
        <v>11</v>
      </c>
      <c r="M85" s="42">
        <v>11</v>
      </c>
      <c r="N85" s="42">
        <v>12</v>
      </c>
      <c r="O85" s="42">
        <v>9</v>
      </c>
      <c r="P85" s="43">
        <v>8</v>
      </c>
      <c r="Q85" s="42">
        <v>8</v>
      </c>
      <c r="R85" s="43">
        <v>8</v>
      </c>
      <c r="S85" s="285">
        <f t="shared" si="4"/>
        <v>55.000000000000007</v>
      </c>
      <c r="T85" s="286">
        <f t="shared" si="4"/>
        <v>55.000000000000007</v>
      </c>
      <c r="U85" s="286">
        <f t="shared" si="4"/>
        <v>55.000000000000007</v>
      </c>
      <c r="V85" s="286">
        <f t="shared" si="4"/>
        <v>60</v>
      </c>
      <c r="W85" s="286">
        <f t="shared" si="4"/>
        <v>45</v>
      </c>
      <c r="X85" s="286">
        <f t="shared" si="4"/>
        <v>40</v>
      </c>
      <c r="Y85" s="286">
        <f t="shared" si="4"/>
        <v>42.105263157894733</v>
      </c>
      <c r="Z85" s="287">
        <f t="shared" si="4"/>
        <v>42.105263157894733</v>
      </c>
    </row>
    <row r="86" spans="1:26">
      <c r="A86" s="331">
        <v>701</v>
      </c>
      <c r="B86" s="284" t="s">
        <v>77</v>
      </c>
      <c r="C86" s="41">
        <v>116</v>
      </c>
      <c r="D86" s="42">
        <v>115</v>
      </c>
      <c r="E86" s="42">
        <v>115</v>
      </c>
      <c r="F86" s="42">
        <v>115</v>
      </c>
      <c r="G86" s="42">
        <v>115</v>
      </c>
      <c r="H86" s="43">
        <v>117</v>
      </c>
      <c r="I86" s="42">
        <v>116</v>
      </c>
      <c r="J86" s="261">
        <v>115</v>
      </c>
      <c r="K86" s="41">
        <v>33</v>
      </c>
      <c r="L86" s="42">
        <v>32</v>
      </c>
      <c r="M86" s="42">
        <v>30</v>
      </c>
      <c r="N86" s="42">
        <v>33</v>
      </c>
      <c r="O86" s="42">
        <v>26</v>
      </c>
      <c r="P86" s="43">
        <v>26</v>
      </c>
      <c r="Q86" s="42">
        <v>25</v>
      </c>
      <c r="R86" s="43">
        <v>29</v>
      </c>
      <c r="S86" s="285">
        <f t="shared" si="4"/>
        <v>28.448275862068968</v>
      </c>
      <c r="T86" s="286">
        <f t="shared" si="4"/>
        <v>27.826086956521738</v>
      </c>
      <c r="U86" s="286">
        <f t="shared" si="4"/>
        <v>26.086956521739129</v>
      </c>
      <c r="V86" s="286">
        <f t="shared" si="4"/>
        <v>28.695652173913043</v>
      </c>
      <c r="W86" s="286">
        <f t="shared" si="4"/>
        <v>22.608695652173914</v>
      </c>
      <c r="X86" s="286">
        <f t="shared" si="4"/>
        <v>22.222222222222221</v>
      </c>
      <c r="Y86" s="286">
        <f t="shared" si="4"/>
        <v>21.551724137931032</v>
      </c>
      <c r="Z86" s="287">
        <f t="shared" si="4"/>
        <v>25.217391304347824</v>
      </c>
    </row>
    <row r="87" spans="1:26">
      <c r="A87" s="331">
        <v>702</v>
      </c>
      <c r="B87" s="284" t="s">
        <v>78</v>
      </c>
      <c r="C87" s="41">
        <v>133</v>
      </c>
      <c r="D87" s="42">
        <v>133</v>
      </c>
      <c r="E87" s="42">
        <v>133</v>
      </c>
      <c r="F87" s="42">
        <v>133</v>
      </c>
      <c r="G87" s="42">
        <v>133</v>
      </c>
      <c r="H87" s="43">
        <v>132</v>
      </c>
      <c r="I87" s="42">
        <v>131</v>
      </c>
      <c r="J87" s="261">
        <v>130</v>
      </c>
      <c r="K87" s="41">
        <v>41</v>
      </c>
      <c r="L87" s="42">
        <v>39</v>
      </c>
      <c r="M87" s="42">
        <v>35</v>
      </c>
      <c r="N87" s="42">
        <v>34</v>
      </c>
      <c r="O87" s="42">
        <v>30</v>
      </c>
      <c r="P87" s="43">
        <v>27</v>
      </c>
      <c r="Q87" s="42">
        <v>28</v>
      </c>
      <c r="R87" s="43">
        <v>27</v>
      </c>
      <c r="S87" s="285">
        <f t="shared" si="4"/>
        <v>30.82706766917293</v>
      </c>
      <c r="T87" s="286">
        <f t="shared" si="4"/>
        <v>29.323308270676691</v>
      </c>
      <c r="U87" s="286">
        <f t="shared" si="4"/>
        <v>26.315789473684209</v>
      </c>
      <c r="V87" s="286">
        <f t="shared" si="4"/>
        <v>25.563909774436087</v>
      </c>
      <c r="W87" s="286">
        <f t="shared" si="4"/>
        <v>22.556390977443609</v>
      </c>
      <c r="X87" s="286">
        <f t="shared" si="4"/>
        <v>20.454545454545457</v>
      </c>
      <c r="Y87" s="286">
        <f t="shared" si="4"/>
        <v>21.374045801526716</v>
      </c>
      <c r="Z87" s="287">
        <f t="shared" si="4"/>
        <v>20.76923076923077</v>
      </c>
    </row>
    <row r="88" spans="1:26">
      <c r="A88" s="331">
        <v>703</v>
      </c>
      <c r="B88" s="284" t="s">
        <v>79</v>
      </c>
      <c r="C88" s="41">
        <v>82</v>
      </c>
      <c r="D88" s="42">
        <v>82</v>
      </c>
      <c r="E88" s="42">
        <v>82</v>
      </c>
      <c r="F88" s="42">
        <v>82</v>
      </c>
      <c r="G88" s="42">
        <v>82</v>
      </c>
      <c r="H88" s="43">
        <v>82</v>
      </c>
      <c r="I88" s="42">
        <v>82</v>
      </c>
      <c r="J88" s="261">
        <v>82</v>
      </c>
      <c r="K88" s="41">
        <v>32</v>
      </c>
      <c r="L88" s="42">
        <v>31</v>
      </c>
      <c r="M88" s="42">
        <v>30</v>
      </c>
      <c r="N88" s="42">
        <v>33</v>
      </c>
      <c r="O88" s="42">
        <v>28</v>
      </c>
      <c r="P88" s="43">
        <v>29</v>
      </c>
      <c r="Q88" s="42">
        <v>27</v>
      </c>
      <c r="R88" s="43">
        <v>28</v>
      </c>
      <c r="S88" s="285">
        <f t="shared" si="4"/>
        <v>39.024390243902438</v>
      </c>
      <c r="T88" s="286">
        <f t="shared" si="4"/>
        <v>37.804878048780488</v>
      </c>
      <c r="U88" s="286">
        <f t="shared" si="4"/>
        <v>36.585365853658537</v>
      </c>
      <c r="V88" s="286">
        <f t="shared" si="4"/>
        <v>40.243902439024396</v>
      </c>
      <c r="W88" s="286">
        <f t="shared" si="4"/>
        <v>34.146341463414636</v>
      </c>
      <c r="X88" s="286">
        <f t="shared" si="4"/>
        <v>35.365853658536587</v>
      </c>
      <c r="Y88" s="286">
        <f t="shared" si="4"/>
        <v>32.926829268292686</v>
      </c>
      <c r="Z88" s="287">
        <f t="shared" si="4"/>
        <v>34.146341463414636</v>
      </c>
    </row>
    <row r="89" spans="1:26">
      <c r="A89" s="331">
        <v>704</v>
      </c>
      <c r="B89" s="284" t="s">
        <v>80</v>
      </c>
      <c r="C89" s="41">
        <v>78</v>
      </c>
      <c r="D89" s="42">
        <v>78</v>
      </c>
      <c r="E89" s="42">
        <v>78</v>
      </c>
      <c r="F89" s="42">
        <v>78</v>
      </c>
      <c r="G89" s="42">
        <v>78</v>
      </c>
      <c r="H89" s="43">
        <v>78</v>
      </c>
      <c r="I89" s="42">
        <v>78</v>
      </c>
      <c r="J89" s="261">
        <v>79</v>
      </c>
      <c r="K89" s="41">
        <v>34</v>
      </c>
      <c r="L89" s="42">
        <v>35</v>
      </c>
      <c r="M89" s="42">
        <v>36</v>
      </c>
      <c r="N89" s="42">
        <v>35</v>
      </c>
      <c r="O89" s="42">
        <v>30</v>
      </c>
      <c r="P89" s="43">
        <v>29</v>
      </c>
      <c r="Q89" s="42">
        <v>30</v>
      </c>
      <c r="R89" s="43">
        <v>27</v>
      </c>
      <c r="S89" s="285">
        <f t="shared" si="4"/>
        <v>43.589743589743591</v>
      </c>
      <c r="T89" s="286">
        <f t="shared" si="4"/>
        <v>44.871794871794876</v>
      </c>
      <c r="U89" s="286">
        <f t="shared" si="4"/>
        <v>46.153846153846153</v>
      </c>
      <c r="V89" s="286">
        <f t="shared" si="4"/>
        <v>44.871794871794876</v>
      </c>
      <c r="W89" s="286">
        <f t="shared" si="4"/>
        <v>38.461538461538467</v>
      </c>
      <c r="X89" s="286">
        <f t="shared" si="4"/>
        <v>37.179487179487182</v>
      </c>
      <c r="Y89" s="286">
        <f t="shared" si="4"/>
        <v>38.461538461538467</v>
      </c>
      <c r="Z89" s="287">
        <f t="shared" si="4"/>
        <v>34.177215189873415</v>
      </c>
    </row>
    <row r="90" spans="1:26">
      <c r="A90" s="331">
        <v>705</v>
      </c>
      <c r="B90" s="284" t="s">
        <v>81</v>
      </c>
      <c r="C90" s="41">
        <v>46</v>
      </c>
      <c r="D90" s="42">
        <v>46</v>
      </c>
      <c r="E90" s="42">
        <v>46</v>
      </c>
      <c r="F90" s="42">
        <v>46</v>
      </c>
      <c r="G90" s="42">
        <v>46</v>
      </c>
      <c r="H90" s="43">
        <v>47</v>
      </c>
      <c r="I90" s="42">
        <v>46</v>
      </c>
      <c r="J90" s="261">
        <v>46</v>
      </c>
      <c r="K90" s="41">
        <v>11</v>
      </c>
      <c r="L90" s="42">
        <v>11</v>
      </c>
      <c r="M90" s="42">
        <v>11</v>
      </c>
      <c r="N90" s="42">
        <v>10</v>
      </c>
      <c r="O90" s="42">
        <v>8</v>
      </c>
      <c r="P90" s="43">
        <v>9</v>
      </c>
      <c r="Q90" s="42">
        <v>8</v>
      </c>
      <c r="R90" s="43">
        <v>8</v>
      </c>
      <c r="S90" s="285">
        <f t="shared" si="4"/>
        <v>23.913043478260871</v>
      </c>
      <c r="T90" s="286">
        <f t="shared" si="4"/>
        <v>23.913043478260871</v>
      </c>
      <c r="U90" s="286">
        <f t="shared" si="4"/>
        <v>23.913043478260871</v>
      </c>
      <c r="V90" s="286">
        <f t="shared" si="4"/>
        <v>21.739130434782609</v>
      </c>
      <c r="W90" s="286">
        <f t="shared" si="4"/>
        <v>17.391304347826086</v>
      </c>
      <c r="X90" s="286">
        <f t="shared" si="4"/>
        <v>19.148936170212767</v>
      </c>
      <c r="Y90" s="286">
        <f t="shared" si="4"/>
        <v>17.391304347826086</v>
      </c>
      <c r="Z90" s="287">
        <f t="shared" si="4"/>
        <v>17.391304347826086</v>
      </c>
    </row>
    <row r="91" spans="1:26" ht="13.8" thickBot="1">
      <c r="A91" s="331">
        <v>706</v>
      </c>
      <c r="B91" s="288" t="s">
        <v>82</v>
      </c>
      <c r="C91" s="289">
        <v>49</v>
      </c>
      <c r="D91" s="259">
        <v>49</v>
      </c>
      <c r="E91" s="259">
        <v>49</v>
      </c>
      <c r="F91" s="259">
        <v>49</v>
      </c>
      <c r="G91" s="259">
        <v>49</v>
      </c>
      <c r="H91" s="260">
        <v>49</v>
      </c>
      <c r="I91" s="259">
        <v>48</v>
      </c>
      <c r="J91" s="258">
        <v>49</v>
      </c>
      <c r="K91" s="289">
        <v>16</v>
      </c>
      <c r="L91" s="259">
        <v>15</v>
      </c>
      <c r="M91" s="259">
        <v>14</v>
      </c>
      <c r="N91" s="259">
        <v>13</v>
      </c>
      <c r="O91" s="259">
        <v>13</v>
      </c>
      <c r="P91" s="260">
        <v>12</v>
      </c>
      <c r="Q91" s="259">
        <v>11</v>
      </c>
      <c r="R91" s="260">
        <v>13</v>
      </c>
      <c r="S91" s="290">
        <f t="shared" si="4"/>
        <v>32.653061224489797</v>
      </c>
      <c r="T91" s="291">
        <f t="shared" si="4"/>
        <v>30.612244897959183</v>
      </c>
      <c r="U91" s="291">
        <f t="shared" si="4"/>
        <v>28.571428571428569</v>
      </c>
      <c r="V91" s="291">
        <f t="shared" si="4"/>
        <v>26.530612244897959</v>
      </c>
      <c r="W91" s="291">
        <f t="shared" si="4"/>
        <v>26.530612244897959</v>
      </c>
      <c r="X91" s="291">
        <f t="shared" si="4"/>
        <v>24.489795918367346</v>
      </c>
      <c r="Y91" s="291">
        <f t="shared" si="4"/>
        <v>22.916666666666664</v>
      </c>
      <c r="Z91" s="292">
        <f t="shared" si="4"/>
        <v>26.530612244897959</v>
      </c>
    </row>
    <row r="92" spans="1:26">
      <c r="A92" s="145"/>
      <c r="B92" s="163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  <row r="93" spans="1:26">
      <c r="A93" s="145"/>
      <c r="B93" s="490" t="s">
        <v>1067</v>
      </c>
      <c r="C93" s="490"/>
      <c r="D93" s="490"/>
      <c r="E93" s="490"/>
      <c r="F93" s="490"/>
      <c r="G93" s="490"/>
      <c r="H93" s="490"/>
      <c r="I93" s="490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</row>
    <row r="94" spans="1:26">
      <c r="A94" s="145"/>
      <c r="B94" s="163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</row>
  </sheetData>
  <mergeCells count="8">
    <mergeCell ref="S6:Z6"/>
    <mergeCell ref="B93:I93"/>
    <mergeCell ref="B4:E4"/>
    <mergeCell ref="A2:C2"/>
    <mergeCell ref="B6:B7"/>
    <mergeCell ref="C6:J6"/>
    <mergeCell ref="K6:R6"/>
    <mergeCell ref="A6:A7"/>
  </mergeCells>
  <hyperlinks>
    <hyperlink ref="A1" location="'ODS 4'!A1" display="ODS 4" xr:uid="{00000000-0004-0000-2A00-000000000000}"/>
  </hyperlinks>
  <pageMargins left="0.7" right="0.7" top="0.75" bottom="0.75" header="0.3" footer="0.3"/>
  <pageSetup scale="34" orientation="portrait" horizontalDpi="0" verticalDpi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C00000"/>
  </sheetPr>
  <dimension ref="A1:F94"/>
  <sheetViews>
    <sheetView zoomScale="80" zoomScaleNormal="80" workbookViewId="0">
      <selection activeCell="B5" sqref="B5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6">
      <c r="A1" s="171" t="s">
        <v>269</v>
      </c>
      <c r="B1" s="145"/>
      <c r="C1" s="145"/>
    </row>
    <row r="2" spans="1:6">
      <c r="A2" s="506" t="s">
        <v>227</v>
      </c>
      <c r="B2" s="506"/>
      <c r="C2" s="506"/>
    </row>
    <row r="3" spans="1:6">
      <c r="A3" s="145"/>
      <c r="B3" s="145"/>
      <c r="C3" s="145"/>
    </row>
    <row r="4" spans="1:6">
      <c r="A4" s="146"/>
      <c r="B4" s="146" t="s">
        <v>1157</v>
      </c>
      <c r="C4" s="145"/>
    </row>
    <row r="5" spans="1:6">
      <c r="A5" s="145"/>
      <c r="B5" s="145"/>
      <c r="C5" s="145"/>
    </row>
    <row r="6" spans="1:6">
      <c r="A6" s="334" t="s">
        <v>1161</v>
      </c>
      <c r="B6" s="74" t="s">
        <v>0</v>
      </c>
      <c r="C6" s="62">
        <v>2021</v>
      </c>
      <c r="D6" s="75">
        <v>2022</v>
      </c>
      <c r="E6" s="62">
        <v>2023</v>
      </c>
      <c r="F6" s="75">
        <v>2024</v>
      </c>
    </row>
    <row r="7" spans="1:6">
      <c r="A7" s="331">
        <v>101</v>
      </c>
      <c r="B7" s="76" t="s">
        <v>1</v>
      </c>
      <c r="C7" s="319">
        <v>40.2173913043478</v>
      </c>
      <c r="D7" s="305">
        <v>36.956521739130402</v>
      </c>
      <c r="E7" s="305">
        <v>60.869565217391298</v>
      </c>
      <c r="F7" s="305">
        <v>63</v>
      </c>
    </row>
    <row r="8" spans="1:6">
      <c r="A8" s="331">
        <v>102</v>
      </c>
      <c r="B8" s="76" t="s">
        <v>2</v>
      </c>
      <c r="C8" s="319">
        <v>58.3333333333333</v>
      </c>
      <c r="D8" s="305">
        <v>66.6666666666667</v>
      </c>
      <c r="E8" s="305">
        <v>83.3333333333333</v>
      </c>
      <c r="F8" s="305">
        <v>78.571428571428569</v>
      </c>
    </row>
    <row r="9" spans="1:6">
      <c r="A9" s="331">
        <v>103</v>
      </c>
      <c r="B9" s="76" t="s">
        <v>3</v>
      </c>
      <c r="C9" s="319">
        <v>41.6666666666667</v>
      </c>
      <c r="D9" s="305">
        <v>48.6111111111111</v>
      </c>
      <c r="E9" s="305">
        <v>63.8888888888889</v>
      </c>
      <c r="F9" s="305">
        <v>73.972602739726028</v>
      </c>
    </row>
    <row r="10" spans="1:6">
      <c r="A10" s="331">
        <v>104</v>
      </c>
      <c r="B10" s="76" t="s">
        <v>4</v>
      </c>
      <c r="C10" s="319">
        <v>10.958904109589</v>
      </c>
      <c r="D10" s="305">
        <v>10.958904109589</v>
      </c>
      <c r="E10" s="305">
        <v>17.808219178082201</v>
      </c>
      <c r="F10" s="305">
        <v>54.054054054054056</v>
      </c>
    </row>
    <row r="11" spans="1:6">
      <c r="A11" s="331">
        <v>105</v>
      </c>
      <c r="B11" s="76" t="s">
        <v>5</v>
      </c>
      <c r="C11" s="319">
        <v>6.25</v>
      </c>
      <c r="D11" s="305">
        <v>15.625</v>
      </c>
      <c r="E11" s="305">
        <v>18.75</v>
      </c>
      <c r="F11" s="305">
        <v>50</v>
      </c>
    </row>
    <row r="12" spans="1:6">
      <c r="A12" s="331">
        <v>106</v>
      </c>
      <c r="B12" s="76" t="s">
        <v>6</v>
      </c>
      <c r="C12" s="319">
        <v>13.8888888888889</v>
      </c>
      <c r="D12" s="305" t="s">
        <v>772</v>
      </c>
      <c r="E12" s="305">
        <v>36.1111111111111</v>
      </c>
      <c r="F12" s="305">
        <v>71.428571428571431</v>
      </c>
    </row>
    <row r="13" spans="1:6">
      <c r="A13" s="331">
        <v>107</v>
      </c>
      <c r="B13" s="76" t="s">
        <v>7</v>
      </c>
      <c r="C13" s="319">
        <v>61.538461538461497</v>
      </c>
      <c r="D13" s="305">
        <v>61.538461538461497</v>
      </c>
      <c r="E13" s="305">
        <v>69.230769230769198</v>
      </c>
      <c r="F13" s="305">
        <v>96</v>
      </c>
    </row>
    <row r="14" spans="1:6">
      <c r="A14" s="331">
        <v>108</v>
      </c>
      <c r="B14" s="76" t="s">
        <v>8</v>
      </c>
      <c r="C14" s="319" t="s">
        <v>708</v>
      </c>
      <c r="D14" s="305">
        <v>57.692307692307701</v>
      </c>
      <c r="E14" s="305">
        <v>69.230769230769198</v>
      </c>
      <c r="F14" s="305">
        <v>80</v>
      </c>
    </row>
    <row r="15" spans="1:6">
      <c r="A15" s="331">
        <v>109</v>
      </c>
      <c r="B15" s="76" t="s">
        <v>9</v>
      </c>
      <c r="C15" s="319">
        <v>47.058823529411796</v>
      </c>
      <c r="D15" s="305">
        <v>47.058823529411796</v>
      </c>
      <c r="E15" s="305">
        <v>64.705882352941202</v>
      </c>
      <c r="F15" s="305">
        <v>88.235294117647058</v>
      </c>
    </row>
    <row r="16" spans="1:6">
      <c r="A16" s="331">
        <v>110</v>
      </c>
      <c r="B16" s="76" t="s">
        <v>10</v>
      </c>
      <c r="C16" s="319" t="s">
        <v>772</v>
      </c>
      <c r="D16" s="305" t="s">
        <v>822</v>
      </c>
      <c r="E16" s="305" t="s">
        <v>791</v>
      </c>
      <c r="F16" s="305">
        <v>61.904761904761905</v>
      </c>
    </row>
    <row r="17" spans="1:6">
      <c r="A17" s="331">
        <v>111</v>
      </c>
      <c r="B17" s="76" t="s">
        <v>11</v>
      </c>
      <c r="C17" s="319">
        <v>56.25</v>
      </c>
      <c r="D17" s="305">
        <v>62.5</v>
      </c>
      <c r="E17" s="305">
        <v>68.75</v>
      </c>
      <c r="F17" s="305">
        <v>100</v>
      </c>
    </row>
    <row r="18" spans="1:6">
      <c r="A18" s="331">
        <v>112</v>
      </c>
      <c r="B18" s="76" t="s">
        <v>12</v>
      </c>
      <c r="C18" s="319">
        <v>3.5714285714285698</v>
      </c>
      <c r="D18" s="305">
        <v>7.1428571428571397</v>
      </c>
      <c r="E18" s="305">
        <v>14.285714285714301</v>
      </c>
      <c r="F18" s="305">
        <v>42</v>
      </c>
    </row>
    <row r="19" spans="1:6">
      <c r="A19" s="331">
        <v>113</v>
      </c>
      <c r="B19" s="76" t="s">
        <v>13</v>
      </c>
      <c r="C19" s="319">
        <v>44.4444444444444</v>
      </c>
      <c r="D19" s="305">
        <v>55.5555555555556</v>
      </c>
      <c r="E19" s="305">
        <v>66.6666666666667</v>
      </c>
      <c r="F19" s="305">
        <v>76.470588235294116</v>
      </c>
    </row>
    <row r="20" spans="1:6">
      <c r="A20" s="331">
        <v>114</v>
      </c>
      <c r="B20" s="76" t="s">
        <v>14</v>
      </c>
      <c r="C20" s="319">
        <v>69.230769230769198</v>
      </c>
      <c r="D20" s="305">
        <v>84.615384615384599</v>
      </c>
      <c r="E20" s="305">
        <v>84.615384615384599</v>
      </c>
      <c r="F20" s="305">
        <v>84.615384615384613</v>
      </c>
    </row>
    <row r="21" spans="1:6">
      <c r="A21" s="331">
        <v>115</v>
      </c>
      <c r="B21" s="76" t="s">
        <v>15</v>
      </c>
      <c r="C21" s="319">
        <v>86.6666666666667</v>
      </c>
      <c r="D21" s="305">
        <v>93.3333333333333</v>
      </c>
      <c r="E21" s="305" t="s">
        <v>945</v>
      </c>
      <c r="F21" s="305">
        <v>94.117647058823522</v>
      </c>
    </row>
    <row r="22" spans="1:6">
      <c r="A22" s="331">
        <v>116</v>
      </c>
      <c r="B22" s="76" t="s">
        <v>83</v>
      </c>
      <c r="C22" s="319">
        <v>17.647058823529399</v>
      </c>
      <c r="D22" s="305">
        <v>17.647058823529399</v>
      </c>
      <c r="E22" s="305">
        <v>17.647058823529399</v>
      </c>
      <c r="F22" s="305">
        <v>32.352941176470587</v>
      </c>
    </row>
    <row r="23" spans="1:6">
      <c r="A23" s="331">
        <v>117</v>
      </c>
      <c r="B23" s="76" t="s">
        <v>17</v>
      </c>
      <c r="C23" s="319">
        <v>15.384615384615399</v>
      </c>
      <c r="D23" s="305">
        <v>15.384615384615399</v>
      </c>
      <c r="E23" s="305">
        <v>15.384615384615399</v>
      </c>
      <c r="F23" s="305">
        <v>38.461538461538467</v>
      </c>
    </row>
    <row r="24" spans="1:6">
      <c r="A24" s="331">
        <v>118</v>
      </c>
      <c r="B24" s="76" t="s">
        <v>18</v>
      </c>
      <c r="C24" s="319">
        <v>57.142857142857103</v>
      </c>
      <c r="D24" s="305">
        <v>64.285714285714306</v>
      </c>
      <c r="E24" s="305">
        <v>78.571428571428598</v>
      </c>
      <c r="F24" s="305">
        <v>86.666666666666671</v>
      </c>
    </row>
    <row r="25" spans="1:6">
      <c r="A25" s="331">
        <v>119</v>
      </c>
      <c r="B25" s="76" t="s">
        <v>19</v>
      </c>
      <c r="C25" s="319">
        <v>4.9382716049382704</v>
      </c>
      <c r="D25" s="305">
        <v>29.218106995884799</v>
      </c>
      <c r="E25" s="305">
        <v>40.329218106995903</v>
      </c>
      <c r="F25" s="305">
        <v>63.673469387755098</v>
      </c>
    </row>
    <row r="26" spans="1:6">
      <c r="A26" s="331">
        <v>120</v>
      </c>
      <c r="B26" s="76" t="s">
        <v>235</v>
      </c>
      <c r="C26" s="319">
        <v>7.1428571428571397</v>
      </c>
      <c r="D26" s="305">
        <v>17.8571428571429</v>
      </c>
      <c r="E26" s="305">
        <v>21.428571428571399</v>
      </c>
      <c r="F26" s="305">
        <v>50</v>
      </c>
    </row>
    <row r="27" spans="1:6">
      <c r="A27" s="331">
        <v>201</v>
      </c>
      <c r="B27" s="76" t="s">
        <v>21</v>
      </c>
      <c r="C27" s="319">
        <v>51.5463917525773</v>
      </c>
      <c r="D27" s="305">
        <v>55.670103092783499</v>
      </c>
      <c r="E27" s="305">
        <v>78.350515463917503</v>
      </c>
      <c r="F27" s="305">
        <v>85.046728971962608</v>
      </c>
    </row>
    <row r="28" spans="1:6">
      <c r="A28" s="331">
        <v>202</v>
      </c>
      <c r="B28" s="76" t="s">
        <v>22</v>
      </c>
      <c r="C28" s="319">
        <v>12.244897959183699</v>
      </c>
      <c r="D28" s="305">
        <v>21.428571428571399</v>
      </c>
      <c r="E28" s="305">
        <v>38.775510204081598</v>
      </c>
      <c r="F28" s="305">
        <v>69.306930693069305</v>
      </c>
    </row>
    <row r="29" spans="1:6">
      <c r="A29" s="331">
        <v>203</v>
      </c>
      <c r="B29" s="76" t="s">
        <v>23</v>
      </c>
      <c r="C29" s="319">
        <v>27.272727272727298</v>
      </c>
      <c r="D29" s="305">
        <v>27.272727272727298</v>
      </c>
      <c r="E29" s="305">
        <v>65.909090909090907</v>
      </c>
      <c r="F29" s="305">
        <v>95.454545454545453</v>
      </c>
    </row>
    <row r="30" spans="1:6">
      <c r="A30" s="331">
        <v>204</v>
      </c>
      <c r="B30" s="76" t="s">
        <v>24</v>
      </c>
      <c r="C30" s="319" t="s">
        <v>100</v>
      </c>
      <c r="D30" s="305" t="s">
        <v>100</v>
      </c>
      <c r="E30" s="305">
        <v>23.076923076923102</v>
      </c>
      <c r="F30" s="305">
        <v>69.230769230769226</v>
      </c>
    </row>
    <row r="31" spans="1:6">
      <c r="A31" s="331">
        <v>205</v>
      </c>
      <c r="B31" s="76" t="s">
        <v>25</v>
      </c>
      <c r="C31" s="319" t="s">
        <v>698</v>
      </c>
      <c r="D31" s="305" t="s">
        <v>698</v>
      </c>
      <c r="E31" s="305" t="s">
        <v>700</v>
      </c>
      <c r="F31" s="305">
        <v>80.769230769230774</v>
      </c>
    </row>
    <row r="32" spans="1:6">
      <c r="A32" s="331">
        <v>206</v>
      </c>
      <c r="B32" s="76" t="s">
        <v>26</v>
      </c>
      <c r="C32" s="319">
        <v>5.8823529411764701</v>
      </c>
      <c r="D32" s="305">
        <v>5.8823529411764701</v>
      </c>
      <c r="E32" s="305">
        <v>35.294117647058798</v>
      </c>
      <c r="F32" s="305">
        <v>91.17647058823529</v>
      </c>
    </row>
    <row r="33" spans="1:6">
      <c r="A33" s="331">
        <v>207</v>
      </c>
      <c r="B33" s="76" t="s">
        <v>27</v>
      </c>
      <c r="C33" s="319">
        <v>31.25</v>
      </c>
      <c r="D33" s="305">
        <v>37.5</v>
      </c>
      <c r="E33" s="305">
        <v>62.5</v>
      </c>
      <c r="F33" s="305">
        <v>94.117647058823522</v>
      </c>
    </row>
    <row r="34" spans="1:6">
      <c r="A34" s="331">
        <v>208</v>
      </c>
      <c r="B34" s="76" t="s">
        <v>28</v>
      </c>
      <c r="C34" s="319" t="s">
        <v>772</v>
      </c>
      <c r="D34" s="305" t="s">
        <v>772</v>
      </c>
      <c r="E34" s="305" t="s">
        <v>818</v>
      </c>
      <c r="F34" s="305">
        <v>100</v>
      </c>
    </row>
    <row r="35" spans="1:6">
      <c r="A35" s="331">
        <v>209</v>
      </c>
      <c r="B35" s="76" t="s">
        <v>29</v>
      </c>
      <c r="C35" s="319">
        <v>15.789473684210501</v>
      </c>
      <c r="D35" s="305">
        <v>21.052631578947398</v>
      </c>
      <c r="E35" s="305">
        <v>31.578947368421101</v>
      </c>
      <c r="F35" s="305">
        <v>100</v>
      </c>
    </row>
    <row r="36" spans="1:6">
      <c r="A36" s="331">
        <v>210</v>
      </c>
      <c r="B36" s="76" t="s">
        <v>30</v>
      </c>
      <c r="C36" s="319">
        <v>12.030075187969899</v>
      </c>
      <c r="D36" s="305">
        <v>15.037593984962401</v>
      </c>
      <c r="E36" s="305">
        <v>21.804511278195498</v>
      </c>
      <c r="F36" s="305">
        <v>63.568773234200748</v>
      </c>
    </row>
    <row r="37" spans="1:6">
      <c r="A37" s="331">
        <v>211</v>
      </c>
      <c r="B37" s="76" t="s">
        <v>31</v>
      </c>
      <c r="C37" s="319">
        <v>15.789473684210501</v>
      </c>
      <c r="D37" s="305">
        <v>21.052631578947398</v>
      </c>
      <c r="E37" s="305">
        <v>31.578947368421101</v>
      </c>
      <c r="F37" s="305">
        <v>65</v>
      </c>
    </row>
    <row r="38" spans="1:6">
      <c r="A38" s="331">
        <v>212</v>
      </c>
      <c r="B38" s="76" t="s">
        <v>32</v>
      </c>
      <c r="C38" s="319">
        <v>11.764705882352899</v>
      </c>
      <c r="D38" s="305">
        <v>41.176470588235297</v>
      </c>
      <c r="E38" s="305">
        <v>64.705882352941202</v>
      </c>
      <c r="F38" s="305">
        <v>88.235294117647058</v>
      </c>
    </row>
    <row r="39" spans="1:6">
      <c r="A39" s="331">
        <v>213</v>
      </c>
      <c r="B39" s="76" t="s">
        <v>33</v>
      </c>
      <c r="C39" s="319">
        <v>13.28125</v>
      </c>
      <c r="D39" s="305">
        <v>26.5625</v>
      </c>
      <c r="E39" s="305">
        <v>19.53125</v>
      </c>
      <c r="F39" s="305">
        <v>29.007633587786259</v>
      </c>
    </row>
    <row r="40" spans="1:6">
      <c r="A40" s="331">
        <v>214</v>
      </c>
      <c r="B40" s="76" t="s">
        <v>34</v>
      </c>
      <c r="C40" s="319">
        <v>7.59493670886076</v>
      </c>
      <c r="D40" s="305">
        <v>26.5822784810127</v>
      </c>
      <c r="E40" s="305">
        <v>35.443037974683499</v>
      </c>
      <c r="F40" s="305">
        <v>51.219512195121951</v>
      </c>
    </row>
    <row r="41" spans="1:6">
      <c r="A41" s="331">
        <v>215</v>
      </c>
      <c r="B41" s="76" t="s">
        <v>35</v>
      </c>
      <c r="C41" s="319">
        <v>9.6153846153846203</v>
      </c>
      <c r="D41" s="305">
        <v>36.538461538461497</v>
      </c>
      <c r="E41" s="305">
        <v>40.384615384615401</v>
      </c>
      <c r="F41" s="305">
        <v>44.827586206896555</v>
      </c>
    </row>
    <row r="42" spans="1:6">
      <c r="A42" s="331">
        <v>216</v>
      </c>
      <c r="B42" s="76" t="s">
        <v>36</v>
      </c>
      <c r="C42" s="319">
        <v>9.5238095238095202</v>
      </c>
      <c r="D42" s="305">
        <v>23.8095238095238</v>
      </c>
      <c r="E42" s="305">
        <v>42.857142857142897</v>
      </c>
      <c r="F42" s="305">
        <v>47.826086956521742</v>
      </c>
    </row>
    <row r="43" spans="1:6">
      <c r="A43" s="331">
        <v>301</v>
      </c>
      <c r="B43" s="76" t="s">
        <v>37</v>
      </c>
      <c r="C43" s="319">
        <v>42.647058823529399</v>
      </c>
      <c r="D43" s="305">
        <v>44.117647058823501</v>
      </c>
      <c r="E43" s="305">
        <v>63.235294117647101</v>
      </c>
      <c r="F43" s="305">
        <v>82.608695652173907</v>
      </c>
    </row>
    <row r="44" spans="1:6">
      <c r="A44" s="331">
        <v>302</v>
      </c>
      <c r="B44" s="76" t="s">
        <v>38</v>
      </c>
      <c r="C44" s="319">
        <v>24.324324324324301</v>
      </c>
      <c r="D44" s="305">
        <v>27.027027027027</v>
      </c>
      <c r="E44" s="305">
        <v>37.837837837837803</v>
      </c>
      <c r="F44" s="305">
        <v>63.888888888888886</v>
      </c>
    </row>
    <row r="45" spans="1:6">
      <c r="A45" s="331">
        <v>303</v>
      </c>
      <c r="B45" s="76" t="s">
        <v>39</v>
      </c>
      <c r="C45" s="319">
        <v>29.629629629629601</v>
      </c>
      <c r="D45" s="305">
        <v>40.740740740740698</v>
      </c>
      <c r="E45" s="305">
        <v>62.962962962962997</v>
      </c>
      <c r="F45" s="305">
        <v>96.15384615384616</v>
      </c>
    </row>
    <row r="46" spans="1:6">
      <c r="A46" s="331">
        <v>304</v>
      </c>
      <c r="B46" s="76" t="s">
        <v>40</v>
      </c>
      <c r="C46" s="319">
        <v>9.0909090909090899</v>
      </c>
      <c r="D46" s="305">
        <v>9.0909090909090899</v>
      </c>
      <c r="E46" s="305">
        <v>22.727272727272702</v>
      </c>
      <c r="F46" s="305">
        <v>70.833333333333343</v>
      </c>
    </row>
    <row r="47" spans="1:6">
      <c r="A47" s="331">
        <v>305</v>
      </c>
      <c r="B47" s="76" t="s">
        <v>41</v>
      </c>
      <c r="C47" s="319">
        <v>14.5695364238411</v>
      </c>
      <c r="D47" s="305">
        <v>14.5695364238411</v>
      </c>
      <c r="E47" s="305">
        <v>22.5165562913907</v>
      </c>
      <c r="F47" s="305">
        <v>61.875</v>
      </c>
    </row>
    <row r="48" spans="1:6">
      <c r="A48" s="331">
        <v>306</v>
      </c>
      <c r="B48" s="76" t="s">
        <v>42</v>
      </c>
      <c r="C48" s="319" t="s">
        <v>772</v>
      </c>
      <c r="D48" s="305" t="s">
        <v>772</v>
      </c>
      <c r="E48" s="305">
        <v>33.3333333333333</v>
      </c>
      <c r="F48" s="305">
        <v>83.333333333333343</v>
      </c>
    </row>
    <row r="49" spans="1:6">
      <c r="A49" s="331">
        <v>307</v>
      </c>
      <c r="B49" s="76" t="s">
        <v>43</v>
      </c>
      <c r="C49" s="319">
        <v>33.3333333333333</v>
      </c>
      <c r="D49" s="305">
        <v>38.095238095238102</v>
      </c>
      <c r="E49" s="305">
        <v>52.380952380952401</v>
      </c>
      <c r="F49" s="305">
        <v>76.19047619047619</v>
      </c>
    </row>
    <row r="50" spans="1:6">
      <c r="A50" s="331">
        <v>308</v>
      </c>
      <c r="B50" s="76" t="s">
        <v>44</v>
      </c>
      <c r="C50" s="319">
        <v>11.4285714285714</v>
      </c>
      <c r="D50" s="305">
        <v>11.4285714285714</v>
      </c>
      <c r="E50" s="305">
        <v>22.8571428571429</v>
      </c>
      <c r="F50" s="305">
        <v>64.705882352941174</v>
      </c>
    </row>
    <row r="51" spans="1:6">
      <c r="A51" s="331">
        <v>401</v>
      </c>
      <c r="B51" s="76" t="s">
        <v>45</v>
      </c>
      <c r="C51" s="319">
        <v>27.906976744186</v>
      </c>
      <c r="D51" s="305">
        <v>32.558139534883701</v>
      </c>
      <c r="E51" s="305">
        <v>55.8139534883721</v>
      </c>
      <c r="F51" s="305">
        <v>90.476190476190482</v>
      </c>
    </row>
    <row r="52" spans="1:6">
      <c r="A52" s="331">
        <v>402</v>
      </c>
      <c r="B52" s="76" t="s">
        <v>46</v>
      </c>
      <c r="C52" s="319">
        <v>33.3333333333333</v>
      </c>
      <c r="D52" s="305">
        <v>38.8888888888889</v>
      </c>
      <c r="E52" s="305">
        <v>66.6666666666667</v>
      </c>
      <c r="F52" s="305">
        <v>69.565217391304344</v>
      </c>
    </row>
    <row r="53" spans="1:6">
      <c r="A53" s="331">
        <v>403</v>
      </c>
      <c r="B53" s="76" t="s">
        <v>47</v>
      </c>
      <c r="C53" s="319">
        <v>47.058823529411796</v>
      </c>
      <c r="D53" s="305">
        <v>52.941176470588204</v>
      </c>
      <c r="E53" s="305">
        <v>64.705882352941202</v>
      </c>
      <c r="F53" s="305">
        <v>78.94736842105263</v>
      </c>
    </row>
    <row r="54" spans="1:6">
      <c r="A54" s="331">
        <v>404</v>
      </c>
      <c r="B54" s="76" t="s">
        <v>48</v>
      </c>
      <c r="C54" s="319">
        <v>31.25</v>
      </c>
      <c r="D54" s="305">
        <v>43.75</v>
      </c>
      <c r="E54" s="305">
        <v>68.75</v>
      </c>
      <c r="F54" s="305">
        <v>93.75</v>
      </c>
    </row>
    <row r="55" spans="1:6">
      <c r="A55" s="331">
        <v>405</v>
      </c>
      <c r="B55" s="76" t="s">
        <v>49</v>
      </c>
      <c r="C55" s="319">
        <v>52.941176470588204</v>
      </c>
      <c r="D55" s="305">
        <v>52.941176470588204</v>
      </c>
      <c r="E55" s="305">
        <v>70.588235294117695</v>
      </c>
      <c r="F55" s="305">
        <v>81.25</v>
      </c>
    </row>
    <row r="56" spans="1:6">
      <c r="A56" s="331">
        <v>406</v>
      </c>
      <c r="B56" s="76" t="s">
        <v>50</v>
      </c>
      <c r="C56" s="319">
        <v>76.923076923076906</v>
      </c>
      <c r="D56" s="305">
        <v>76.923076923076906</v>
      </c>
      <c r="E56" s="305">
        <v>84.615384615384599</v>
      </c>
      <c r="F56" s="305">
        <v>100</v>
      </c>
    </row>
    <row r="57" spans="1:6">
      <c r="A57" s="331">
        <v>407</v>
      </c>
      <c r="B57" s="76" t="s">
        <v>51</v>
      </c>
      <c r="C57" s="319">
        <v>42.857142857142897</v>
      </c>
      <c r="D57" s="305">
        <v>42.857142857142897</v>
      </c>
      <c r="E57" s="305">
        <v>57.142857142857103</v>
      </c>
      <c r="F57" s="305">
        <v>85.714285714285708</v>
      </c>
    </row>
    <row r="58" spans="1:6">
      <c r="A58" s="331">
        <v>408</v>
      </c>
      <c r="B58" s="76" t="s">
        <v>52</v>
      </c>
      <c r="C58" s="319">
        <v>33.3333333333333</v>
      </c>
      <c r="D58" s="305">
        <v>33.3333333333333</v>
      </c>
      <c r="E58" s="305">
        <v>66.6666666666667</v>
      </c>
      <c r="F58" s="305">
        <v>100</v>
      </c>
    </row>
    <row r="59" spans="1:6">
      <c r="A59" s="331">
        <v>409</v>
      </c>
      <c r="B59" s="76" t="s">
        <v>53</v>
      </c>
      <c r="C59" s="319" t="s">
        <v>754</v>
      </c>
      <c r="D59" s="305" t="s">
        <v>754</v>
      </c>
      <c r="E59" s="305" t="s">
        <v>945</v>
      </c>
      <c r="F59" s="305">
        <v>100</v>
      </c>
    </row>
    <row r="60" spans="1:6">
      <c r="A60" s="331">
        <v>410</v>
      </c>
      <c r="B60" s="76" t="s">
        <v>54</v>
      </c>
      <c r="C60" s="319">
        <v>12.698412698412699</v>
      </c>
      <c r="D60" s="305">
        <v>24.603174603174601</v>
      </c>
      <c r="E60" s="305">
        <v>24.603174603174601</v>
      </c>
      <c r="F60" s="305">
        <v>34.645669291338585</v>
      </c>
    </row>
    <row r="61" spans="1:6">
      <c r="A61" s="331">
        <v>501</v>
      </c>
      <c r="B61" s="76" t="s">
        <v>55</v>
      </c>
      <c r="C61" s="319">
        <v>22.727272727272702</v>
      </c>
      <c r="D61" s="305">
        <v>27.272727272727298</v>
      </c>
      <c r="E61" s="305" t="s">
        <v>708</v>
      </c>
      <c r="F61" s="305">
        <v>57.446808510638306</v>
      </c>
    </row>
    <row r="62" spans="1:6">
      <c r="A62" s="331">
        <v>502</v>
      </c>
      <c r="B62" s="76" t="s">
        <v>56</v>
      </c>
      <c r="C62" s="319">
        <v>14.545454545454501</v>
      </c>
      <c r="D62" s="305" t="s">
        <v>827</v>
      </c>
      <c r="E62" s="305">
        <v>34.545454545454497</v>
      </c>
      <c r="F62" s="305">
        <v>55.26315789473685</v>
      </c>
    </row>
    <row r="63" spans="1:6">
      <c r="A63" s="331">
        <v>503</v>
      </c>
      <c r="B63" s="76" t="s">
        <v>57</v>
      </c>
      <c r="C63" s="319">
        <v>22.891566265060199</v>
      </c>
      <c r="D63" s="305">
        <v>36.144578313253</v>
      </c>
      <c r="E63" s="305">
        <v>43.3734939759036</v>
      </c>
      <c r="F63" s="305">
        <v>60.975609756097562</v>
      </c>
    </row>
    <row r="64" spans="1:6">
      <c r="A64" s="331">
        <v>504</v>
      </c>
      <c r="B64" s="76" t="s">
        <v>58</v>
      </c>
      <c r="C64" s="319">
        <v>3.0303030303030298</v>
      </c>
      <c r="D64" s="305">
        <v>12.1212121212121</v>
      </c>
      <c r="E64" s="305">
        <v>24.2424242424242</v>
      </c>
      <c r="F64" s="305">
        <v>41.17647058823529</v>
      </c>
    </row>
    <row r="65" spans="1:6">
      <c r="A65" s="331">
        <v>505</v>
      </c>
      <c r="B65" s="76" t="s">
        <v>84</v>
      </c>
      <c r="C65" s="319">
        <v>45.454545454545503</v>
      </c>
      <c r="D65" s="305">
        <v>60.606060606060602</v>
      </c>
      <c r="E65" s="305">
        <v>72.727272727272705</v>
      </c>
      <c r="F65" s="305">
        <v>72.222222222222214</v>
      </c>
    </row>
    <row r="66" spans="1:6">
      <c r="A66" s="331">
        <v>506</v>
      </c>
      <c r="B66" s="76" t="s">
        <v>60</v>
      </c>
      <c r="C66" s="319">
        <v>15.789473684210501</v>
      </c>
      <c r="D66" s="305">
        <v>23.684210526315798</v>
      </c>
      <c r="E66" s="305">
        <v>36.842105263157897</v>
      </c>
      <c r="F66" s="305">
        <v>70</v>
      </c>
    </row>
    <row r="67" spans="1:6">
      <c r="A67" s="331">
        <v>507</v>
      </c>
      <c r="B67" s="76" t="s">
        <v>61</v>
      </c>
      <c r="C67" s="319">
        <v>4.8780487804878003</v>
      </c>
      <c r="D67" s="305">
        <v>7.3170731707317103</v>
      </c>
      <c r="E67" s="305">
        <v>14.634146341463399</v>
      </c>
      <c r="F67" s="305">
        <v>60</v>
      </c>
    </row>
    <row r="68" spans="1:6">
      <c r="A68" s="331">
        <v>508</v>
      </c>
      <c r="B68" s="76" t="s">
        <v>62</v>
      </c>
      <c r="C68" s="319">
        <v>26.086956521739101</v>
      </c>
      <c r="D68" s="305">
        <v>28.260869565217401</v>
      </c>
      <c r="E68" s="305">
        <v>30.434782608695699</v>
      </c>
      <c r="F68" s="305">
        <v>55.555555555555557</v>
      </c>
    </row>
    <row r="69" spans="1:6">
      <c r="A69" s="331">
        <v>509</v>
      </c>
      <c r="B69" s="76" t="s">
        <v>63</v>
      </c>
      <c r="C69" s="319" t="s">
        <v>672</v>
      </c>
      <c r="D69" s="305" t="s">
        <v>676</v>
      </c>
      <c r="E69" s="305" t="s">
        <v>658</v>
      </c>
      <c r="F69" s="305">
        <v>27.083333333333332</v>
      </c>
    </row>
    <row r="70" spans="1:6">
      <c r="A70" s="331">
        <v>510</v>
      </c>
      <c r="B70" s="76" t="s">
        <v>64</v>
      </c>
      <c r="C70" s="319">
        <v>20.8333333333333</v>
      </c>
      <c r="D70" s="305">
        <v>22.9166666666667</v>
      </c>
      <c r="E70" s="305">
        <v>31.25</v>
      </c>
      <c r="F70" s="305">
        <v>42.553191489361701</v>
      </c>
    </row>
    <row r="71" spans="1:6">
      <c r="A71" s="331">
        <v>511</v>
      </c>
      <c r="B71" s="76" t="s">
        <v>65</v>
      </c>
      <c r="C71" s="319">
        <v>4.5454545454545503</v>
      </c>
      <c r="D71" s="305">
        <v>45.454545454545503</v>
      </c>
      <c r="E71" s="305" t="s">
        <v>708</v>
      </c>
      <c r="F71" s="305">
        <v>69.565217391304344</v>
      </c>
    </row>
    <row r="72" spans="1:6">
      <c r="A72" s="331">
        <v>601</v>
      </c>
      <c r="B72" s="76" t="s">
        <v>66</v>
      </c>
      <c r="C72" s="319">
        <v>14.6892655367232</v>
      </c>
      <c r="D72" s="305">
        <v>22.598870056497201</v>
      </c>
      <c r="E72" s="305">
        <v>30.508474576271201</v>
      </c>
      <c r="F72" s="305">
        <v>60.10928961748634</v>
      </c>
    </row>
    <row r="73" spans="1:6">
      <c r="A73" s="331">
        <v>602</v>
      </c>
      <c r="B73" s="76" t="s">
        <v>67</v>
      </c>
      <c r="C73" s="319">
        <v>8.5714285714285694</v>
      </c>
      <c r="D73" s="305">
        <v>11.4285714285714</v>
      </c>
      <c r="E73" s="305">
        <v>34.285714285714299</v>
      </c>
      <c r="F73" s="305">
        <v>75.675675675675677</v>
      </c>
    </row>
    <row r="74" spans="1:6">
      <c r="A74" s="331">
        <v>603</v>
      </c>
      <c r="B74" s="76" t="s">
        <v>68</v>
      </c>
      <c r="C74" s="319">
        <v>6.1111111111111098</v>
      </c>
      <c r="D74" s="305">
        <v>17.7777777777778</v>
      </c>
      <c r="E74" s="305">
        <v>18.3333333333333</v>
      </c>
      <c r="F74" s="305">
        <v>28.723404255319153</v>
      </c>
    </row>
    <row r="75" spans="1:6">
      <c r="A75" s="331">
        <v>604</v>
      </c>
      <c r="B75" s="76" t="s">
        <v>69</v>
      </c>
      <c r="C75" s="319">
        <v>10.526315789473699</v>
      </c>
      <c r="D75" s="305">
        <v>10.526315789473699</v>
      </c>
      <c r="E75" s="305">
        <v>31.578947368421101</v>
      </c>
      <c r="F75" s="305">
        <v>61.111111111111114</v>
      </c>
    </row>
    <row r="76" spans="1:6">
      <c r="A76" s="331">
        <v>605</v>
      </c>
      <c r="B76" s="76" t="s">
        <v>70</v>
      </c>
      <c r="C76" s="319" t="s">
        <v>711</v>
      </c>
      <c r="D76" s="305" t="s">
        <v>731</v>
      </c>
      <c r="E76" s="305" t="s">
        <v>715</v>
      </c>
      <c r="F76" s="305">
        <v>39.215686274509807</v>
      </c>
    </row>
    <row r="77" spans="1:6">
      <c r="A77" s="331">
        <v>606</v>
      </c>
      <c r="B77" s="76" t="s">
        <v>71</v>
      </c>
      <c r="C77" s="319">
        <v>6.5217391304347796</v>
      </c>
      <c r="D77" s="305">
        <v>10.869565217391299</v>
      </c>
      <c r="E77" s="305">
        <v>17.3913043478261</v>
      </c>
      <c r="F77" s="305">
        <v>53.191489361702125</v>
      </c>
    </row>
    <row r="78" spans="1:6">
      <c r="A78" s="331">
        <v>607</v>
      </c>
      <c r="B78" s="76" t="s">
        <v>72</v>
      </c>
      <c r="C78" s="319">
        <v>14.4144144144144</v>
      </c>
      <c r="D78" s="305">
        <v>15.315315315315299</v>
      </c>
      <c r="E78" s="305">
        <v>14.4144144144144</v>
      </c>
      <c r="F78" s="305">
        <v>49.056603773584904</v>
      </c>
    </row>
    <row r="79" spans="1:6">
      <c r="A79" s="331">
        <v>608</v>
      </c>
      <c r="B79" s="76" t="s">
        <v>73</v>
      </c>
      <c r="C79" s="319">
        <v>8.1967213114754092</v>
      </c>
      <c r="D79" s="305">
        <v>10.655737704918</v>
      </c>
      <c r="E79" s="305">
        <v>11.4754098360656</v>
      </c>
      <c r="F79" s="305">
        <v>47.540983606557376</v>
      </c>
    </row>
    <row r="80" spans="1:6">
      <c r="A80" s="331">
        <v>609</v>
      </c>
      <c r="B80" s="76" t="s">
        <v>74</v>
      </c>
      <c r="C80" s="319">
        <v>4.4444444444444402</v>
      </c>
      <c r="D80" s="305">
        <v>4.4444444444444402</v>
      </c>
      <c r="E80" s="305">
        <v>8.8888888888888893</v>
      </c>
      <c r="F80" s="305">
        <v>88.888888888888886</v>
      </c>
    </row>
    <row r="81" spans="1:6">
      <c r="A81" s="331">
        <v>610</v>
      </c>
      <c r="B81" s="76" t="s">
        <v>75</v>
      </c>
      <c r="C81" s="319">
        <v>7.1428571428571397</v>
      </c>
      <c r="D81" s="305">
        <v>7.1428571428571397</v>
      </c>
      <c r="E81" s="305">
        <v>11.9047619047619</v>
      </c>
      <c r="F81" s="305">
        <v>50.588235294117645</v>
      </c>
    </row>
    <row r="82" spans="1:6">
      <c r="A82" s="331">
        <v>611</v>
      </c>
      <c r="B82" s="76" t="s">
        <v>76</v>
      </c>
      <c r="C82" s="319">
        <v>27.7777777777778</v>
      </c>
      <c r="D82" s="305">
        <v>27.7777777777778</v>
      </c>
      <c r="E82" s="305">
        <v>44.4444444444444</v>
      </c>
      <c r="F82" s="305">
        <v>88.888888888888886</v>
      </c>
    </row>
    <row r="83" spans="1:6">
      <c r="A83" s="331">
        <v>612</v>
      </c>
      <c r="B83" s="76" t="s">
        <v>103</v>
      </c>
      <c r="C83" s="305" t="e">
        <v>#N/A</v>
      </c>
      <c r="D83" s="305" t="e">
        <v>#N/A</v>
      </c>
      <c r="E83" s="305" t="e">
        <v>#N/A</v>
      </c>
      <c r="F83" s="305" t="e">
        <v>#N/A</v>
      </c>
    </row>
    <row r="84" spans="1:6">
      <c r="A84" s="331">
        <v>613</v>
      </c>
      <c r="B84" s="76" t="s">
        <v>115</v>
      </c>
      <c r="C84" s="305" t="e">
        <v>#N/A</v>
      </c>
      <c r="D84" s="305" t="e">
        <v>#N/A</v>
      </c>
      <c r="E84" s="305" t="e">
        <v>#N/A</v>
      </c>
      <c r="F84" s="305" t="e">
        <v>#N/A</v>
      </c>
    </row>
    <row r="85" spans="1:6">
      <c r="A85" s="331">
        <v>701</v>
      </c>
      <c r="B85" s="76" t="s">
        <v>77</v>
      </c>
      <c r="C85" s="319">
        <v>8.1481481481481506</v>
      </c>
      <c r="D85" s="305">
        <v>11.1111111111111</v>
      </c>
      <c r="E85" s="305">
        <v>14.074074074074099</v>
      </c>
      <c r="F85" s="305">
        <v>66.666666666666657</v>
      </c>
    </row>
    <row r="86" spans="1:6">
      <c r="A86" s="331">
        <v>702</v>
      </c>
      <c r="B86" s="76" t="s">
        <v>78</v>
      </c>
      <c r="C86" s="319">
        <v>11.320754716981099</v>
      </c>
      <c r="D86" s="305">
        <v>13.207547169811299</v>
      </c>
      <c r="E86" s="305">
        <v>33.962264150943398</v>
      </c>
      <c r="F86" s="305">
        <v>63.157894736842103</v>
      </c>
    </row>
    <row r="87" spans="1:6">
      <c r="A87" s="331">
        <v>703</v>
      </c>
      <c r="B87" s="76" t="s">
        <v>79</v>
      </c>
      <c r="C87" s="319">
        <v>3.0303030303030298</v>
      </c>
      <c r="D87" s="305">
        <v>10.1010101010101</v>
      </c>
      <c r="E87" s="305">
        <v>14.141414141414099</v>
      </c>
      <c r="F87" s="305">
        <v>69.811320754716974</v>
      </c>
    </row>
    <row r="88" spans="1:6">
      <c r="A88" s="331">
        <v>704</v>
      </c>
      <c r="B88" s="76" t="s">
        <v>80</v>
      </c>
      <c r="C88" s="319">
        <v>4.2105263157894699</v>
      </c>
      <c r="D88" s="305">
        <v>8.4210526315789505</v>
      </c>
      <c r="E88" s="305">
        <v>15.789473684210501</v>
      </c>
      <c r="F88" s="305">
        <v>52.427184466019419</v>
      </c>
    </row>
    <row r="89" spans="1:6">
      <c r="A89" s="331">
        <v>705</v>
      </c>
      <c r="B89" s="76" t="s">
        <v>81</v>
      </c>
      <c r="C89" s="319">
        <v>9.2592592592592595</v>
      </c>
      <c r="D89" s="305">
        <v>22.2222222222222</v>
      </c>
      <c r="E89" s="305">
        <v>27.7777777777778</v>
      </c>
      <c r="F89" s="305">
        <v>77.049180327868854</v>
      </c>
    </row>
    <row r="90" spans="1:6">
      <c r="A90" s="331">
        <v>706</v>
      </c>
      <c r="B90" s="76" t="s">
        <v>82</v>
      </c>
      <c r="C90" s="319">
        <v>6.5573770491803298</v>
      </c>
      <c r="D90" s="305">
        <v>6.5573770491803298</v>
      </c>
      <c r="E90" s="305">
        <v>31.1475409836066</v>
      </c>
      <c r="F90" s="305">
        <v>77.777777777777786</v>
      </c>
    </row>
    <row r="91" spans="1:6">
      <c r="A91" s="145"/>
      <c r="B91" s="160"/>
      <c r="C91" s="145"/>
    </row>
    <row r="92" spans="1:6" ht="14.7" customHeight="1">
      <c r="B92" s="507"/>
      <c r="C92" s="507"/>
      <c r="D92" s="507"/>
    </row>
    <row r="93" spans="1:6" ht="15" customHeight="1">
      <c r="B93" s="507"/>
      <c r="C93" s="507"/>
      <c r="D93" s="507"/>
    </row>
    <row r="94" spans="1:6" ht="18.75" customHeight="1">
      <c r="B94" s="145"/>
    </row>
  </sheetData>
  <mergeCells count="2">
    <mergeCell ref="A2:C2"/>
    <mergeCell ref="B92:D93"/>
  </mergeCells>
  <hyperlinks>
    <hyperlink ref="A1" location="'ODS 4'!A1" display="ODS 4" xr:uid="{00000000-0004-0000-2B00-00000000000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C00000"/>
  </sheetPr>
  <dimension ref="A1:F94"/>
  <sheetViews>
    <sheetView zoomScale="80" zoomScaleNormal="80" workbookViewId="0">
      <selection activeCell="A2" sqref="A2:C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6">
      <c r="A1" s="171" t="s">
        <v>269</v>
      </c>
      <c r="B1" s="145"/>
      <c r="C1" s="145"/>
    </row>
    <row r="2" spans="1:6">
      <c r="A2" s="506" t="s">
        <v>1142</v>
      </c>
      <c r="B2" s="506"/>
      <c r="C2" s="506"/>
    </row>
    <row r="3" spans="1:6">
      <c r="A3" s="145"/>
      <c r="B3" s="145"/>
      <c r="C3" s="145"/>
    </row>
    <row r="4" spans="1:6">
      <c r="A4" s="146"/>
      <c r="B4" s="146" t="s">
        <v>1143</v>
      </c>
      <c r="C4" s="145"/>
    </row>
    <row r="5" spans="1:6">
      <c r="A5" s="145"/>
      <c r="B5" s="145"/>
      <c r="C5" s="145"/>
    </row>
    <row r="6" spans="1:6">
      <c r="A6" s="334" t="s">
        <v>1161</v>
      </c>
      <c r="B6" s="74" t="s">
        <v>0</v>
      </c>
      <c r="C6" s="62">
        <v>2021</v>
      </c>
      <c r="D6" s="75">
        <v>2022</v>
      </c>
      <c r="E6" s="62">
        <v>2023</v>
      </c>
      <c r="F6" s="75">
        <v>2024</v>
      </c>
    </row>
    <row r="7" spans="1:6">
      <c r="A7" s="331">
        <v>101</v>
      </c>
      <c r="B7" s="76" t="s">
        <v>1</v>
      </c>
      <c r="C7" s="319">
        <v>15.7834941050375</v>
      </c>
      <c r="D7" s="305">
        <v>15.815582959641301</v>
      </c>
      <c r="E7" s="305">
        <v>15.4674887892377</v>
      </c>
      <c r="F7" s="305">
        <v>15.032384142936907</v>
      </c>
    </row>
    <row r="8" spans="1:6">
      <c r="A8" s="331">
        <v>102</v>
      </c>
      <c r="B8" s="76" t="s">
        <v>2</v>
      </c>
      <c r="C8" s="319">
        <v>11.1371769383698</v>
      </c>
      <c r="D8" s="305">
        <v>11.8520971302428</v>
      </c>
      <c r="E8" s="305">
        <v>11.5187637969095</v>
      </c>
      <c r="F8" s="305">
        <v>9.691148775894538</v>
      </c>
    </row>
    <row r="9" spans="1:6">
      <c r="A9" s="331">
        <v>103</v>
      </c>
      <c r="B9" s="76" t="s">
        <v>3</v>
      </c>
      <c r="C9" s="319">
        <v>15.934244235695999</v>
      </c>
      <c r="D9" s="305">
        <v>16.322551662174298</v>
      </c>
      <c r="E9" s="305">
        <v>15.9676549865229</v>
      </c>
      <c r="F9" s="305">
        <v>15.231304347826088</v>
      </c>
    </row>
    <row r="10" spans="1:6">
      <c r="A10" s="331">
        <v>104</v>
      </c>
      <c r="B10" s="76" t="s">
        <v>4</v>
      </c>
      <c r="C10" s="319">
        <v>9.2950310559006208</v>
      </c>
      <c r="D10" s="305">
        <v>8.2627118644067803</v>
      </c>
      <c r="E10" s="305">
        <v>8.2909604519773996</v>
      </c>
      <c r="F10" s="305">
        <v>7.8093922651933703</v>
      </c>
    </row>
    <row r="11" spans="1:6">
      <c r="A11" s="331">
        <v>105</v>
      </c>
      <c r="B11" s="76" t="s">
        <v>5</v>
      </c>
      <c r="C11" s="319">
        <v>9.3117647058823501</v>
      </c>
      <c r="D11" s="305">
        <v>9.4615384615384599</v>
      </c>
      <c r="E11" s="305">
        <v>9.2721893491124305</v>
      </c>
      <c r="F11" s="305">
        <v>8.8285714285714292</v>
      </c>
    </row>
    <row r="12" spans="1:6">
      <c r="A12" s="331">
        <v>106</v>
      </c>
      <c r="B12" s="76" t="s">
        <v>6</v>
      </c>
      <c r="C12" s="319">
        <v>13.7621621621622</v>
      </c>
      <c r="D12" s="305">
        <v>14.3381088825215</v>
      </c>
      <c r="E12" s="305">
        <v>13.859598853868199</v>
      </c>
      <c r="F12" s="305">
        <v>13.624641833810887</v>
      </c>
    </row>
    <row r="13" spans="1:6">
      <c r="A13" s="331">
        <v>107</v>
      </c>
      <c r="B13" s="76" t="s">
        <v>7</v>
      </c>
      <c r="C13" s="319">
        <v>11.8472222222222</v>
      </c>
      <c r="D13" s="305">
        <v>10.2704918032787</v>
      </c>
      <c r="E13" s="305">
        <v>9.9344262295081993</v>
      </c>
      <c r="F13" s="305">
        <v>9.8170731707317067</v>
      </c>
    </row>
    <row r="14" spans="1:6">
      <c r="A14" s="331">
        <v>108</v>
      </c>
      <c r="B14" s="76" t="s">
        <v>8</v>
      </c>
      <c r="C14" s="319">
        <v>17.912854030501101</v>
      </c>
      <c r="D14" s="305">
        <v>17.866369710467701</v>
      </c>
      <c r="E14" s="305">
        <v>18.053452115812899</v>
      </c>
      <c r="F14" s="305">
        <v>16.777056277056278</v>
      </c>
    </row>
    <row r="15" spans="1:6">
      <c r="A15" s="331">
        <v>109</v>
      </c>
      <c r="B15" s="76" t="s">
        <v>9</v>
      </c>
      <c r="C15" s="319">
        <v>12.412103746397699</v>
      </c>
      <c r="D15" s="305">
        <v>12.3918128654971</v>
      </c>
      <c r="E15" s="305">
        <v>12.6520467836257</v>
      </c>
      <c r="F15" s="305">
        <v>10.773631840796019</v>
      </c>
    </row>
    <row r="16" spans="1:6">
      <c r="A16" s="331">
        <v>110</v>
      </c>
      <c r="B16" s="76" t="s">
        <v>10</v>
      </c>
      <c r="C16" s="319">
        <v>18.839080459770098</v>
      </c>
      <c r="D16" s="305">
        <v>19.641975308641999</v>
      </c>
      <c r="E16" s="305">
        <v>19.311111111111099</v>
      </c>
      <c r="F16" s="305">
        <v>17.275555555555556</v>
      </c>
    </row>
    <row r="17" spans="1:6">
      <c r="A17" s="331">
        <v>111</v>
      </c>
      <c r="B17" s="76" t="s">
        <v>11</v>
      </c>
      <c r="C17" s="319">
        <v>14.385294117647099</v>
      </c>
      <c r="D17" s="305">
        <v>14.2639296187683</v>
      </c>
      <c r="E17" s="305">
        <v>14.266862170088</v>
      </c>
      <c r="F17" s="305">
        <v>12.62086513994911</v>
      </c>
    </row>
    <row r="18" spans="1:6">
      <c r="A18" s="331">
        <v>112</v>
      </c>
      <c r="B18" s="76" t="s">
        <v>12</v>
      </c>
      <c r="C18" s="319">
        <v>8.1286307053941904</v>
      </c>
      <c r="D18" s="305">
        <v>8.9537037037037006</v>
      </c>
      <c r="E18" s="305">
        <v>8.7361111111111107</v>
      </c>
      <c r="F18" s="305">
        <v>7.969957081545064</v>
      </c>
    </row>
    <row r="19" spans="1:6">
      <c r="A19" s="331">
        <v>113</v>
      </c>
      <c r="B19" s="76" t="s">
        <v>13</v>
      </c>
      <c r="C19" s="319">
        <v>15.912280701754399</v>
      </c>
      <c r="D19" s="305">
        <v>15.027681660899701</v>
      </c>
      <c r="E19" s="305">
        <v>14.882352941176499</v>
      </c>
      <c r="F19" s="305">
        <v>14.739726027397261</v>
      </c>
    </row>
    <row r="20" spans="1:6">
      <c r="A20" s="331">
        <v>114</v>
      </c>
      <c r="B20" s="76" t="s">
        <v>14</v>
      </c>
      <c r="C20" s="319">
        <v>11.1444444444444</v>
      </c>
      <c r="D20" s="305">
        <v>11.175925925925901</v>
      </c>
      <c r="E20" s="305">
        <v>10.851851851851899</v>
      </c>
      <c r="F20" s="305">
        <v>10.579676674364896</v>
      </c>
    </row>
    <row r="21" spans="1:6">
      <c r="A21" s="331">
        <v>115</v>
      </c>
      <c r="B21" s="76" t="s">
        <v>15</v>
      </c>
      <c r="C21" s="319">
        <v>11.285318559556799</v>
      </c>
      <c r="D21" s="305">
        <v>10.8230337078652</v>
      </c>
      <c r="E21" s="305">
        <v>10.766853932584301</v>
      </c>
      <c r="F21" s="305">
        <v>10.350140056022409</v>
      </c>
    </row>
    <row r="22" spans="1:6">
      <c r="A22" s="331">
        <v>116</v>
      </c>
      <c r="B22" s="76" t="s">
        <v>83</v>
      </c>
      <c r="C22" s="319">
        <v>8.8115942028985508</v>
      </c>
      <c r="D22" s="305">
        <v>7.8717948717948696</v>
      </c>
      <c r="E22" s="305">
        <v>7.7179487179487198</v>
      </c>
      <c r="F22" s="305">
        <v>8.1315789473684212</v>
      </c>
    </row>
    <row r="23" spans="1:6">
      <c r="A23" s="331">
        <v>117</v>
      </c>
      <c r="B23" s="76" t="s">
        <v>17</v>
      </c>
      <c r="C23" s="319">
        <v>9.8550724637681206</v>
      </c>
      <c r="D23" s="305">
        <v>9.8676470588235308</v>
      </c>
      <c r="E23" s="305">
        <v>10.323529411764699</v>
      </c>
      <c r="F23" s="305">
        <v>9.8260869565217384</v>
      </c>
    </row>
    <row r="24" spans="1:6">
      <c r="A24" s="331">
        <v>118</v>
      </c>
      <c r="B24" s="76" t="s">
        <v>18</v>
      </c>
      <c r="C24" s="319">
        <v>12.967213114754101</v>
      </c>
      <c r="D24" s="305">
        <v>14.421188630491001</v>
      </c>
      <c r="E24" s="305">
        <v>14.457364341085301</v>
      </c>
      <c r="F24" s="305">
        <v>13.437799043062201</v>
      </c>
    </row>
    <row r="25" spans="1:6">
      <c r="A25" s="331">
        <v>119</v>
      </c>
      <c r="B25" s="76" t="s">
        <v>19</v>
      </c>
      <c r="C25" s="319">
        <v>10.1613812544045</v>
      </c>
      <c r="D25" s="305">
        <v>9.9691569568197398</v>
      </c>
      <c r="E25" s="305">
        <v>9.8827964359150098</v>
      </c>
      <c r="F25" s="305">
        <v>9.7233606557377055</v>
      </c>
    </row>
    <row r="26" spans="1:6">
      <c r="A26" s="331">
        <v>120</v>
      </c>
      <c r="B26" s="76" t="s">
        <v>235</v>
      </c>
      <c r="C26" s="319">
        <v>8.9574468085106407</v>
      </c>
      <c r="D26" s="305">
        <v>8.6267605633802802</v>
      </c>
      <c r="E26" s="305">
        <v>8.4366197183098599</v>
      </c>
      <c r="F26" s="305">
        <v>8.5869565217391308</v>
      </c>
    </row>
    <row r="27" spans="1:6">
      <c r="A27" s="331">
        <v>201</v>
      </c>
      <c r="B27" s="76" t="s">
        <v>21</v>
      </c>
      <c r="C27" s="319">
        <v>15.763563677898301</v>
      </c>
      <c r="D27" s="305">
        <v>16.213855421686699</v>
      </c>
      <c r="E27" s="305">
        <v>16.294578313253002</v>
      </c>
      <c r="F27" s="305">
        <v>14.798462383305877</v>
      </c>
    </row>
    <row r="28" spans="1:6">
      <c r="A28" s="331">
        <v>202</v>
      </c>
      <c r="B28" s="76" t="s">
        <v>22</v>
      </c>
      <c r="C28" s="319">
        <v>12.556834532374101</v>
      </c>
      <c r="D28" s="305">
        <v>12.116901408450699</v>
      </c>
      <c r="E28" s="305">
        <v>12.177464788732401</v>
      </c>
      <c r="F28" s="305">
        <v>11.778699861687414</v>
      </c>
    </row>
    <row r="29" spans="1:6">
      <c r="A29" s="331">
        <v>203</v>
      </c>
      <c r="B29" s="76" t="s">
        <v>23</v>
      </c>
      <c r="C29" s="319">
        <v>12.606924643584501</v>
      </c>
      <c r="D29" s="305">
        <v>12.7572016460905</v>
      </c>
      <c r="E29" s="305">
        <v>12.773662551440299</v>
      </c>
      <c r="F29" s="305">
        <v>12.111969111969112</v>
      </c>
    </row>
    <row r="30" spans="1:6">
      <c r="A30" s="331">
        <v>204</v>
      </c>
      <c r="B30" s="76" t="s">
        <v>24</v>
      </c>
      <c r="C30" s="319">
        <v>11.7083333333333</v>
      </c>
      <c r="D30" s="305">
        <v>12.6222222222222</v>
      </c>
      <c r="E30" s="305">
        <v>12.977777777777799</v>
      </c>
      <c r="F30" s="305">
        <v>12.319148936170214</v>
      </c>
    </row>
    <row r="31" spans="1:6">
      <c r="A31" s="331">
        <v>205</v>
      </c>
      <c r="B31" s="76" t="s">
        <v>25</v>
      </c>
      <c r="C31" s="319">
        <v>10.207317073170699</v>
      </c>
      <c r="D31" s="305">
        <v>10.0161290322581</v>
      </c>
      <c r="E31" s="305">
        <v>9.6088709677419395</v>
      </c>
      <c r="F31" s="305">
        <v>8.7054545454545451</v>
      </c>
    </row>
    <row r="32" spans="1:6">
      <c r="A32" s="331">
        <v>206</v>
      </c>
      <c r="B32" s="76" t="s">
        <v>26</v>
      </c>
      <c r="C32" s="319">
        <v>13.318181818181801</v>
      </c>
      <c r="D32" s="305">
        <v>12.6842105263158</v>
      </c>
      <c r="E32" s="305">
        <v>12.3931888544892</v>
      </c>
      <c r="F32" s="305">
        <v>12.379310344827585</v>
      </c>
    </row>
    <row r="33" spans="1:6">
      <c r="A33" s="331">
        <v>207</v>
      </c>
      <c r="B33" s="76" t="s">
        <v>27</v>
      </c>
      <c r="C33" s="319">
        <v>12.2790697674419</v>
      </c>
      <c r="D33" s="305">
        <v>11.7</v>
      </c>
      <c r="E33" s="305">
        <v>11.765384615384599</v>
      </c>
      <c r="F33" s="305">
        <v>11.573033707865168</v>
      </c>
    </row>
    <row r="34" spans="1:6">
      <c r="A34" s="331">
        <v>208</v>
      </c>
      <c r="B34" s="76" t="s">
        <v>28</v>
      </c>
      <c r="C34" s="319">
        <v>14.1909090909091</v>
      </c>
      <c r="D34" s="305">
        <v>13.660714285714301</v>
      </c>
      <c r="E34" s="305">
        <v>13.6428571428571</v>
      </c>
      <c r="F34" s="305">
        <v>12.684873949579831</v>
      </c>
    </row>
    <row r="35" spans="1:6">
      <c r="A35" s="331">
        <v>209</v>
      </c>
      <c r="B35" s="76" t="s">
        <v>29</v>
      </c>
      <c r="C35" s="319">
        <v>16.415492957746501</v>
      </c>
      <c r="D35" s="305">
        <v>16.837037037037</v>
      </c>
      <c r="E35" s="305">
        <v>16.629629629629601</v>
      </c>
      <c r="F35" s="305">
        <v>15.153333333333334</v>
      </c>
    </row>
    <row r="36" spans="1:6">
      <c r="A36" s="331">
        <v>210</v>
      </c>
      <c r="B36" s="76" t="s">
        <v>30</v>
      </c>
      <c r="C36" s="319">
        <v>15.449547668754301</v>
      </c>
      <c r="D36" s="305">
        <v>14.6739853626081</v>
      </c>
      <c r="E36" s="305">
        <v>14.7451763140386</v>
      </c>
      <c r="F36" s="305">
        <v>14.477197620621283</v>
      </c>
    </row>
    <row r="37" spans="1:6">
      <c r="A37" s="331">
        <v>211</v>
      </c>
      <c r="B37" s="76" t="s">
        <v>31</v>
      </c>
      <c r="C37" s="319">
        <v>10.5</v>
      </c>
      <c r="D37" s="305">
        <v>10.386363636363599</v>
      </c>
      <c r="E37" s="305">
        <v>10.090909090909101</v>
      </c>
      <c r="F37" s="305">
        <v>10.484375</v>
      </c>
    </row>
    <row r="38" spans="1:6">
      <c r="A38" s="331">
        <v>212</v>
      </c>
      <c r="B38" s="76" t="s">
        <v>32</v>
      </c>
      <c r="C38" s="319">
        <v>11.030864197530899</v>
      </c>
      <c r="D38" s="305">
        <v>10.2619047619048</v>
      </c>
      <c r="E38" s="305">
        <v>10.4464285714286</v>
      </c>
      <c r="F38" s="305">
        <v>9.3575418994413404</v>
      </c>
    </row>
    <row r="39" spans="1:6">
      <c r="A39" s="331">
        <v>213</v>
      </c>
      <c r="B39" s="76" t="s">
        <v>33</v>
      </c>
      <c r="C39" s="319">
        <v>15.529832935560901</v>
      </c>
      <c r="D39" s="305">
        <v>15.6130536130536</v>
      </c>
      <c r="E39" s="305">
        <v>15.482517482517499</v>
      </c>
      <c r="F39" s="305">
        <v>14.295652173913043</v>
      </c>
    </row>
    <row r="40" spans="1:6">
      <c r="A40" s="331">
        <v>214</v>
      </c>
      <c r="B40" s="76" t="s">
        <v>34</v>
      </c>
      <c r="C40" s="319">
        <v>16.528225806451601</v>
      </c>
      <c r="D40" s="305">
        <v>16.494163424124501</v>
      </c>
      <c r="E40" s="305">
        <v>17.342412451361898</v>
      </c>
      <c r="F40" s="305">
        <v>16.99625468164794</v>
      </c>
    </row>
    <row r="41" spans="1:6">
      <c r="A41" s="331">
        <v>215</v>
      </c>
      <c r="B41" s="76" t="s">
        <v>35</v>
      </c>
      <c r="C41" s="319">
        <v>15.5474452554745</v>
      </c>
      <c r="D41" s="305">
        <v>14.9236111111111</v>
      </c>
      <c r="E41" s="305">
        <v>14.4861111111111</v>
      </c>
      <c r="F41" s="305">
        <v>13.629139072847682</v>
      </c>
    </row>
    <row r="42" spans="1:6">
      <c r="A42" s="331">
        <v>216</v>
      </c>
      <c r="B42" s="76" t="s">
        <v>36</v>
      </c>
      <c r="C42" s="319">
        <v>18.080808080808101</v>
      </c>
      <c r="D42" s="305">
        <v>17.409523809523801</v>
      </c>
      <c r="E42" s="305">
        <v>17.9142857142857</v>
      </c>
      <c r="F42" s="305">
        <v>16.086956521739129</v>
      </c>
    </row>
    <row r="43" spans="1:6">
      <c r="A43" s="331">
        <v>301</v>
      </c>
      <c r="B43" s="76" t="s">
        <v>37</v>
      </c>
      <c r="C43" s="319">
        <v>13.7233848953594</v>
      </c>
      <c r="D43" s="305">
        <v>13.630073800738</v>
      </c>
      <c r="E43" s="305">
        <v>13.5378228782288</v>
      </c>
      <c r="F43" s="305">
        <v>13.138686131386862</v>
      </c>
    </row>
    <row r="44" spans="1:6">
      <c r="A44" s="331">
        <v>302</v>
      </c>
      <c r="B44" s="76" t="s">
        <v>38</v>
      </c>
      <c r="C44" s="319">
        <v>14.018779342723001</v>
      </c>
      <c r="D44" s="305">
        <v>13.7396313364055</v>
      </c>
      <c r="E44" s="305">
        <v>13.437788018433199</v>
      </c>
      <c r="F44" s="305">
        <v>13.302540415704389</v>
      </c>
    </row>
    <row r="45" spans="1:6">
      <c r="A45" s="331">
        <v>303</v>
      </c>
      <c r="B45" s="76" t="s">
        <v>39</v>
      </c>
      <c r="C45" s="319">
        <v>15.4659442724458</v>
      </c>
      <c r="D45" s="305">
        <v>15.4555555555556</v>
      </c>
      <c r="E45" s="305">
        <v>15.4746031746032</v>
      </c>
      <c r="F45" s="305">
        <v>14.325264750378215</v>
      </c>
    </row>
    <row r="46" spans="1:6">
      <c r="A46" s="331">
        <v>304</v>
      </c>
      <c r="B46" s="76" t="s">
        <v>40</v>
      </c>
      <c r="C46" s="319" t="s">
        <v>748</v>
      </c>
      <c r="D46" s="305">
        <v>9.0677966101694896</v>
      </c>
      <c r="E46" s="305">
        <v>9.29943502824859</v>
      </c>
      <c r="F46" s="305">
        <v>8.4</v>
      </c>
    </row>
    <row r="47" spans="1:6">
      <c r="A47" s="331">
        <v>305</v>
      </c>
      <c r="B47" s="76" t="s">
        <v>41</v>
      </c>
      <c r="C47" s="319">
        <v>8.9839704069050494</v>
      </c>
      <c r="D47" s="305">
        <v>8.7839805825242703</v>
      </c>
      <c r="E47" s="305">
        <v>8.7111650485436893</v>
      </c>
      <c r="F47" s="305">
        <v>8.1486175115207367</v>
      </c>
    </row>
    <row r="48" spans="1:6">
      <c r="A48" s="331">
        <v>306</v>
      </c>
      <c r="B48" s="76" t="s">
        <v>42</v>
      </c>
      <c r="C48" s="319">
        <v>15.789473684210501</v>
      </c>
      <c r="D48" s="305">
        <v>14.84</v>
      </c>
      <c r="E48" s="305">
        <v>14.46</v>
      </c>
      <c r="F48" s="305">
        <v>15.56989247311828</v>
      </c>
    </row>
    <row r="49" spans="1:6">
      <c r="A49" s="331">
        <v>307</v>
      </c>
      <c r="B49" s="76" t="s">
        <v>43</v>
      </c>
      <c r="C49" s="319">
        <v>14.9517543859649</v>
      </c>
      <c r="D49" s="305">
        <v>13.8122448979592</v>
      </c>
      <c r="E49" s="305">
        <v>13.7836734693878</v>
      </c>
      <c r="F49" s="305">
        <v>13.08300395256917</v>
      </c>
    </row>
    <row r="50" spans="1:6">
      <c r="A50" s="331">
        <v>308</v>
      </c>
      <c r="B50" s="76" t="s">
        <v>44</v>
      </c>
      <c r="C50" s="319">
        <v>12.2257142857143</v>
      </c>
      <c r="D50" s="305">
        <v>12.216138328530301</v>
      </c>
      <c r="E50" s="305">
        <v>12.002881844380401</v>
      </c>
      <c r="F50" s="305">
        <v>11.831428571428571</v>
      </c>
    </row>
    <row r="51" spans="1:6">
      <c r="A51" s="331">
        <v>401</v>
      </c>
      <c r="B51" s="76" t="s">
        <v>45</v>
      </c>
      <c r="C51" s="319">
        <v>13.046485260771</v>
      </c>
      <c r="D51" s="305">
        <v>14.162962962963</v>
      </c>
      <c r="E51" s="305">
        <v>13.7802469135802</v>
      </c>
      <c r="F51" s="305">
        <v>13.48447204968944</v>
      </c>
    </row>
    <row r="52" spans="1:6">
      <c r="A52" s="331">
        <v>402</v>
      </c>
      <c r="B52" s="76" t="s">
        <v>46</v>
      </c>
      <c r="C52" s="319">
        <v>11.583072100313499</v>
      </c>
      <c r="D52" s="305">
        <v>11.747603833865799</v>
      </c>
      <c r="E52" s="305">
        <v>11.5399361022364</v>
      </c>
      <c r="F52" s="305">
        <v>12.080536912751677</v>
      </c>
    </row>
    <row r="53" spans="1:6">
      <c r="A53" s="331">
        <v>403</v>
      </c>
      <c r="B53" s="76" t="s">
        <v>47</v>
      </c>
      <c r="C53" s="319">
        <v>11.761124121779901</v>
      </c>
      <c r="D53" s="305">
        <v>12.757105943152499</v>
      </c>
      <c r="E53" s="305">
        <v>12.449612403100801</v>
      </c>
      <c r="F53" s="305">
        <v>13.389204545454545</v>
      </c>
    </row>
    <row r="54" spans="1:6">
      <c r="A54" s="331">
        <v>404</v>
      </c>
      <c r="B54" s="76" t="s">
        <v>48</v>
      </c>
      <c r="C54" s="319">
        <v>14.185873605948</v>
      </c>
      <c r="D54" s="305">
        <v>14.2272727272727</v>
      </c>
      <c r="E54" s="305">
        <v>13.9848484848485</v>
      </c>
      <c r="F54" s="305">
        <v>13.575091575091575</v>
      </c>
    </row>
    <row r="55" spans="1:6">
      <c r="A55" s="331">
        <v>405</v>
      </c>
      <c r="B55" s="76" t="s">
        <v>49</v>
      </c>
      <c r="C55" s="319">
        <v>11.847176079734201</v>
      </c>
      <c r="D55" s="305">
        <v>11.8506944444444</v>
      </c>
      <c r="E55" s="305">
        <v>11.6180555555556</v>
      </c>
      <c r="F55" s="305">
        <v>12.032608695652174</v>
      </c>
    </row>
    <row r="56" spans="1:6">
      <c r="A56" s="331">
        <v>406</v>
      </c>
      <c r="B56" s="76" t="s">
        <v>50</v>
      </c>
      <c r="C56" s="319">
        <v>9.7860962566844893</v>
      </c>
      <c r="D56" s="305">
        <v>9.9450549450549506</v>
      </c>
      <c r="E56" s="305">
        <v>9.5659340659340693</v>
      </c>
      <c r="F56" s="305">
        <v>9.1451612903225801</v>
      </c>
    </row>
    <row r="57" spans="1:6">
      <c r="A57" s="331">
        <v>407</v>
      </c>
      <c r="B57" s="76" t="s">
        <v>51</v>
      </c>
      <c r="C57" s="319">
        <v>12.1680672268908</v>
      </c>
      <c r="D57" s="305">
        <v>11.9921875</v>
      </c>
      <c r="E57" s="305">
        <v>12.6328125</v>
      </c>
      <c r="F57" s="305">
        <v>12.378676470588236</v>
      </c>
    </row>
    <row r="58" spans="1:6">
      <c r="A58" s="331">
        <v>408</v>
      </c>
      <c r="B58" s="76" t="s">
        <v>52</v>
      </c>
      <c r="C58" s="319">
        <v>14.242647058823501</v>
      </c>
      <c r="D58" s="305">
        <v>14.068181818181801</v>
      </c>
      <c r="E58" s="305">
        <v>13.5833333333333</v>
      </c>
      <c r="F58" s="305">
        <v>14.126984126984127</v>
      </c>
    </row>
    <row r="59" spans="1:6">
      <c r="A59" s="331">
        <v>409</v>
      </c>
      <c r="B59" s="76" t="s">
        <v>53</v>
      </c>
      <c r="C59" s="319">
        <v>12.9285714285714</v>
      </c>
      <c r="D59" s="305">
        <v>13.178861788617899</v>
      </c>
      <c r="E59" s="305">
        <v>13.3252032520325</v>
      </c>
      <c r="F59" s="305">
        <v>13.512396694214877</v>
      </c>
    </row>
    <row r="60" spans="1:6">
      <c r="A60" s="331">
        <v>410</v>
      </c>
      <c r="B60" s="76" t="s">
        <v>54</v>
      </c>
      <c r="C60" s="319">
        <v>13.953125</v>
      </c>
      <c r="D60" s="305">
        <v>14.119170984456</v>
      </c>
      <c r="E60" s="305">
        <v>13.9948186528497</v>
      </c>
      <c r="F60" s="305">
        <v>14.047535211267606</v>
      </c>
    </row>
    <row r="61" spans="1:6">
      <c r="A61" s="331">
        <v>501</v>
      </c>
      <c r="B61" s="76" t="s">
        <v>55</v>
      </c>
      <c r="C61" s="319">
        <v>15.99609375</v>
      </c>
      <c r="D61" s="305">
        <v>16.201612903225801</v>
      </c>
      <c r="E61" s="305">
        <v>16.0302419354839</v>
      </c>
      <c r="F61" s="305">
        <v>15.681102362204724</v>
      </c>
    </row>
    <row r="62" spans="1:6">
      <c r="A62" s="331">
        <v>502</v>
      </c>
      <c r="B62" s="76" t="s">
        <v>56</v>
      </c>
      <c r="C62" s="319">
        <v>9.8133561643835598</v>
      </c>
      <c r="D62" s="305">
        <v>9.4371941272430693</v>
      </c>
      <c r="E62" s="305">
        <v>9.6378466557911899</v>
      </c>
      <c r="F62" s="305">
        <v>10.164406779661016</v>
      </c>
    </row>
    <row r="63" spans="1:6">
      <c r="A63" s="331">
        <v>503</v>
      </c>
      <c r="B63" s="76" t="s">
        <v>57</v>
      </c>
      <c r="C63" s="319">
        <v>11.712095400340701</v>
      </c>
      <c r="D63" s="305">
        <v>11.160066006600699</v>
      </c>
      <c r="E63" s="305">
        <v>11.7409240924092</v>
      </c>
      <c r="F63" s="305">
        <v>11.5</v>
      </c>
    </row>
    <row r="64" spans="1:6">
      <c r="A64" s="331">
        <v>504</v>
      </c>
      <c r="B64" s="76" t="s">
        <v>58</v>
      </c>
      <c r="C64" s="319">
        <v>13.076470588235299</v>
      </c>
      <c r="D64" s="305">
        <v>14.099378881987599</v>
      </c>
      <c r="E64" s="305">
        <v>14.3105590062112</v>
      </c>
      <c r="F64" s="305">
        <v>14.773584905660377</v>
      </c>
    </row>
    <row r="65" spans="1:6">
      <c r="A65" s="331">
        <v>505</v>
      </c>
      <c r="B65" s="76" t="s">
        <v>84</v>
      </c>
      <c r="C65" s="319">
        <v>14.7798742138365</v>
      </c>
      <c r="D65" s="305">
        <v>14.0818181818182</v>
      </c>
      <c r="E65" s="305">
        <v>14.324242424242399</v>
      </c>
      <c r="F65" s="305">
        <v>13.434659090909092</v>
      </c>
    </row>
    <row r="66" spans="1:6">
      <c r="A66" s="331">
        <v>506</v>
      </c>
      <c r="B66" s="76" t="s">
        <v>60</v>
      </c>
      <c r="C66" s="319">
        <v>11.879377431906599</v>
      </c>
      <c r="D66" s="305">
        <v>12.0674603174603</v>
      </c>
      <c r="E66" s="305">
        <v>11.698412698412699</v>
      </c>
      <c r="F66" s="305">
        <v>11.213178294573643</v>
      </c>
    </row>
    <row r="67" spans="1:6">
      <c r="A67" s="331">
        <v>507</v>
      </c>
      <c r="B67" s="76" t="s">
        <v>61</v>
      </c>
      <c r="C67" s="319">
        <v>11.0628571428571</v>
      </c>
      <c r="D67" s="305">
        <v>12.1910828025478</v>
      </c>
      <c r="E67" s="305">
        <v>12.210191082802501</v>
      </c>
      <c r="F67" s="305">
        <v>12.574193548387097</v>
      </c>
    </row>
    <row r="68" spans="1:6">
      <c r="A68" s="331">
        <v>508</v>
      </c>
      <c r="B68" s="76" t="s">
        <v>62</v>
      </c>
      <c r="C68" s="319">
        <v>10.0394088669951</v>
      </c>
      <c r="D68" s="305">
        <v>10.064039408867</v>
      </c>
      <c r="E68" s="305">
        <v>9.9507389162561601</v>
      </c>
      <c r="F68" s="305">
        <v>10.292307692307693</v>
      </c>
    </row>
    <row r="69" spans="1:6">
      <c r="A69" s="331">
        <v>509</v>
      </c>
      <c r="B69" s="76" t="s">
        <v>63</v>
      </c>
      <c r="C69" s="319">
        <v>9.1016949152542406</v>
      </c>
      <c r="D69" s="305">
        <v>8.7833333333333297</v>
      </c>
      <c r="E69" s="305">
        <v>8.3833333333333293</v>
      </c>
      <c r="F69" s="305">
        <v>8.5714285714285712</v>
      </c>
    </row>
    <row r="70" spans="1:6">
      <c r="A70" s="331">
        <v>510</v>
      </c>
      <c r="B70" s="76" t="s">
        <v>64</v>
      </c>
      <c r="C70" s="319">
        <v>18.1428571428571</v>
      </c>
      <c r="D70" s="305">
        <v>18.397435897435901</v>
      </c>
      <c r="E70" s="305">
        <v>18.961538461538499</v>
      </c>
      <c r="F70" s="305">
        <v>19.764705882352942</v>
      </c>
    </row>
    <row r="71" spans="1:6">
      <c r="A71" s="331">
        <v>511</v>
      </c>
      <c r="B71" s="76" t="s">
        <v>65</v>
      </c>
      <c r="C71" s="319">
        <v>8.7468354430379804</v>
      </c>
      <c r="D71" s="305">
        <v>8.0823529411764703</v>
      </c>
      <c r="E71" s="305">
        <v>8.2705882352941202</v>
      </c>
      <c r="F71" s="305">
        <v>7.8953488372093021</v>
      </c>
    </row>
    <row r="72" spans="1:6">
      <c r="A72" s="331">
        <v>601</v>
      </c>
      <c r="B72" s="76" t="s">
        <v>66</v>
      </c>
      <c r="C72" s="319">
        <v>12.939805825242701</v>
      </c>
      <c r="D72" s="305">
        <v>12.6938775510204</v>
      </c>
      <c r="E72" s="305">
        <v>12.8221574344023</v>
      </c>
      <c r="F72" s="305">
        <v>12.07909604519774</v>
      </c>
    </row>
    <row r="73" spans="1:6">
      <c r="A73" s="331">
        <v>602</v>
      </c>
      <c r="B73" s="76" t="s">
        <v>67</v>
      </c>
      <c r="C73" s="319">
        <v>10.848580441640401</v>
      </c>
      <c r="D73" s="305">
        <v>10.4192546583851</v>
      </c>
      <c r="E73" s="305">
        <v>10.2298136645963</v>
      </c>
      <c r="F73" s="305">
        <v>9.8000000000000007</v>
      </c>
    </row>
    <row r="74" spans="1:6">
      <c r="A74" s="331">
        <v>603</v>
      </c>
      <c r="B74" s="76" t="s">
        <v>68</v>
      </c>
      <c r="C74" s="319">
        <v>8.7283406754772397</v>
      </c>
      <c r="D74" s="305">
        <v>8.5121602288984306</v>
      </c>
      <c r="E74" s="305">
        <v>8.4349070100143102</v>
      </c>
      <c r="F74" s="305">
        <v>8.3635057471264371</v>
      </c>
    </row>
    <row r="75" spans="1:6">
      <c r="A75" s="331">
        <v>604</v>
      </c>
      <c r="B75" s="76" t="s">
        <v>69</v>
      </c>
      <c r="C75" s="319">
        <v>11.096153846153801</v>
      </c>
      <c r="D75" s="305">
        <v>11.352941176470599</v>
      </c>
      <c r="E75" s="305">
        <v>11.294117647058799</v>
      </c>
      <c r="F75" s="305">
        <v>10.685714285714285</v>
      </c>
    </row>
    <row r="76" spans="1:6">
      <c r="A76" s="331">
        <v>605</v>
      </c>
      <c r="B76" s="76" t="s">
        <v>70</v>
      </c>
      <c r="C76" s="319">
        <v>10.0773638968481</v>
      </c>
      <c r="D76" s="305">
        <v>9.7479224376731306</v>
      </c>
      <c r="E76" s="305">
        <v>9.7091412742382293</v>
      </c>
      <c r="F76" s="305">
        <v>9.8282548476454288</v>
      </c>
    </row>
    <row r="77" spans="1:6">
      <c r="A77" s="331">
        <v>606</v>
      </c>
      <c r="B77" s="76" t="s">
        <v>71</v>
      </c>
      <c r="C77" s="319">
        <v>14.0502092050209</v>
      </c>
      <c r="D77" s="305">
        <v>15.181818181818199</v>
      </c>
      <c r="E77" s="305">
        <v>15.25</v>
      </c>
      <c r="F77" s="305">
        <v>14.508620689655173</v>
      </c>
    </row>
    <row r="78" spans="1:6">
      <c r="A78" s="331">
        <v>607</v>
      </c>
      <c r="B78" s="76" t="s">
        <v>72</v>
      </c>
      <c r="C78" s="319">
        <v>11.3038277511962</v>
      </c>
      <c r="D78" s="305">
        <v>11.2887323943662</v>
      </c>
      <c r="E78" s="305">
        <v>11.2769953051643</v>
      </c>
      <c r="F78" s="305">
        <v>10.199999999999999</v>
      </c>
    </row>
    <row r="79" spans="1:6">
      <c r="A79" s="331">
        <v>608</v>
      </c>
      <c r="B79" s="76" t="s">
        <v>73</v>
      </c>
      <c r="C79" s="319">
        <v>10.324489795918399</v>
      </c>
      <c r="D79" s="305">
        <v>9.6544401544401506</v>
      </c>
      <c r="E79" s="305">
        <v>9.5694980694980707</v>
      </c>
      <c r="F79" s="305">
        <v>8.6400709219858154</v>
      </c>
    </row>
    <row r="80" spans="1:6">
      <c r="A80" s="331">
        <v>609</v>
      </c>
      <c r="B80" s="76" t="s">
        <v>74</v>
      </c>
      <c r="C80" s="319">
        <v>15.2481203007519</v>
      </c>
      <c r="D80" s="305">
        <v>16.346456692913399</v>
      </c>
      <c r="E80" s="305">
        <v>16.787401574803098</v>
      </c>
      <c r="F80" s="305">
        <v>14.355704697986576</v>
      </c>
    </row>
    <row r="81" spans="1:6">
      <c r="A81" s="331">
        <v>610</v>
      </c>
      <c r="B81" s="76" t="s">
        <v>75</v>
      </c>
      <c r="C81" s="319">
        <v>11.572115384615399</v>
      </c>
      <c r="D81" s="305">
        <v>11.255924170616099</v>
      </c>
      <c r="E81" s="305">
        <v>11.0900473933649</v>
      </c>
      <c r="F81" s="305">
        <v>10.125274725274725</v>
      </c>
    </row>
    <row r="82" spans="1:6">
      <c r="A82" s="331">
        <v>611</v>
      </c>
      <c r="B82" s="76" t="s">
        <v>76</v>
      </c>
      <c r="C82" s="319">
        <v>19.428571428571399</v>
      </c>
      <c r="D82" s="305">
        <v>19.760563380281699</v>
      </c>
      <c r="E82" s="305">
        <v>20.338028169014098</v>
      </c>
      <c r="F82" s="305">
        <v>20.44055944055944</v>
      </c>
    </row>
    <row r="83" spans="1:6">
      <c r="A83" s="331">
        <v>612</v>
      </c>
      <c r="B83" s="76" t="s">
        <v>103</v>
      </c>
      <c r="C83" s="305" t="e">
        <v>#N/A</v>
      </c>
      <c r="D83" s="305" t="e">
        <v>#N/A</v>
      </c>
      <c r="E83" s="305" t="e">
        <v>#N/A</v>
      </c>
      <c r="F83" s="305" t="e">
        <v>#N/A</v>
      </c>
    </row>
    <row r="84" spans="1:6">
      <c r="A84" s="331">
        <v>613</v>
      </c>
      <c r="B84" s="76" t="s">
        <v>115</v>
      </c>
      <c r="C84" s="305" t="e">
        <v>#N/A</v>
      </c>
      <c r="D84" s="305" t="e">
        <v>#N/A</v>
      </c>
      <c r="E84" s="305" t="e">
        <v>#N/A</v>
      </c>
      <c r="F84" s="305" t="e">
        <v>#N/A</v>
      </c>
    </row>
    <row r="85" spans="1:6">
      <c r="A85" s="331">
        <v>701</v>
      </c>
      <c r="B85" s="76" t="s">
        <v>77</v>
      </c>
      <c r="C85" s="319">
        <v>13.0942100098135</v>
      </c>
      <c r="D85" s="305">
        <v>14.084033613445399</v>
      </c>
      <c r="E85" s="305">
        <v>14.051470588235301</v>
      </c>
      <c r="F85" s="305">
        <v>13.158259149357072</v>
      </c>
    </row>
    <row r="86" spans="1:6">
      <c r="A86" s="331">
        <v>702</v>
      </c>
      <c r="B86" s="76" t="s">
        <v>78</v>
      </c>
      <c r="C86" s="319">
        <v>12.908641975308599</v>
      </c>
      <c r="D86" s="305">
        <v>13.1354945968412</v>
      </c>
      <c r="E86" s="305">
        <v>13.0831255195345</v>
      </c>
      <c r="F86" s="305">
        <v>13.192893401015228</v>
      </c>
    </row>
    <row r="87" spans="1:6">
      <c r="A87" s="331">
        <v>703</v>
      </c>
      <c r="B87" s="76" t="s">
        <v>79</v>
      </c>
      <c r="C87" s="319">
        <v>13.206378986866801</v>
      </c>
      <c r="D87" s="305">
        <v>13.616122840691</v>
      </c>
      <c r="E87" s="305">
        <v>13.813819577735099</v>
      </c>
      <c r="F87" s="305">
        <v>14.003944773175542</v>
      </c>
    </row>
    <row r="88" spans="1:6">
      <c r="A88" s="331">
        <v>704</v>
      </c>
      <c r="B88" s="76" t="s">
        <v>80</v>
      </c>
      <c r="C88" s="319">
        <v>12.1266375545852</v>
      </c>
      <c r="D88" s="305">
        <v>11.796218487395</v>
      </c>
      <c r="E88" s="305">
        <v>11.964285714285699</v>
      </c>
      <c r="F88" s="305">
        <v>12.64642082429501</v>
      </c>
    </row>
    <row r="89" spans="1:6">
      <c r="A89" s="331">
        <v>705</v>
      </c>
      <c r="B89" s="76" t="s">
        <v>81</v>
      </c>
      <c r="C89" s="319">
        <v>15.7172011661808</v>
      </c>
      <c r="D89" s="305">
        <v>15.8997050147493</v>
      </c>
      <c r="E89" s="305">
        <v>15.876106194690299</v>
      </c>
      <c r="F89" s="305">
        <v>16.484567901234566</v>
      </c>
    </row>
    <row r="90" spans="1:6">
      <c r="A90" s="331">
        <v>706</v>
      </c>
      <c r="B90" s="76" t="s">
        <v>82</v>
      </c>
      <c r="C90" s="319">
        <v>12.9260969976905</v>
      </c>
      <c r="D90" s="305">
        <v>13.2406542056075</v>
      </c>
      <c r="E90" s="305">
        <v>13.278037383177599</v>
      </c>
      <c r="F90" s="305">
        <v>12.556581986143186</v>
      </c>
    </row>
    <row r="91" spans="1:6">
      <c r="A91" s="145"/>
      <c r="B91" s="160"/>
      <c r="C91" s="145"/>
    </row>
    <row r="92" spans="1:6" ht="14.7" customHeight="1">
      <c r="B92" s="507"/>
      <c r="C92" s="507"/>
      <c r="D92" s="507"/>
    </row>
    <row r="93" spans="1:6" ht="15" customHeight="1">
      <c r="B93" s="507"/>
      <c r="C93" s="507"/>
      <c r="D93" s="507"/>
    </row>
    <row r="94" spans="1:6" ht="18.75" customHeight="1">
      <c r="B94" s="145"/>
    </row>
  </sheetData>
  <mergeCells count="2">
    <mergeCell ref="A2:C2"/>
    <mergeCell ref="B92:D93"/>
  </mergeCells>
  <hyperlinks>
    <hyperlink ref="A1" location="'ODS 4'!A1" display="ODS 4" xr:uid="{00000000-0004-0000-2C00-000000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C00000"/>
  </sheetPr>
  <dimension ref="A1:F94"/>
  <sheetViews>
    <sheetView zoomScale="80" zoomScaleNormal="80" workbookViewId="0">
      <selection activeCell="A2" sqref="A2:C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6">
      <c r="A1" s="171" t="s">
        <v>269</v>
      </c>
      <c r="B1" s="145"/>
      <c r="C1" s="145"/>
    </row>
    <row r="2" spans="1:6">
      <c r="A2" s="506" t="s">
        <v>1142</v>
      </c>
      <c r="B2" s="506"/>
      <c r="C2" s="506"/>
    </row>
    <row r="3" spans="1:6">
      <c r="A3" s="145"/>
      <c r="B3" s="145"/>
      <c r="C3" s="145"/>
    </row>
    <row r="4" spans="1:6">
      <c r="A4" s="146"/>
      <c r="B4" s="146" t="s">
        <v>1144</v>
      </c>
      <c r="C4" s="145"/>
    </row>
    <row r="5" spans="1:6">
      <c r="A5" s="145"/>
      <c r="B5" s="145"/>
      <c r="C5" s="145"/>
    </row>
    <row r="6" spans="1:6">
      <c r="A6" s="334" t="s">
        <v>1161</v>
      </c>
      <c r="B6" s="74" t="s">
        <v>0</v>
      </c>
      <c r="C6" s="62">
        <v>2021</v>
      </c>
      <c r="D6" s="75">
        <v>2022</v>
      </c>
      <c r="E6" s="62">
        <v>2023</v>
      </c>
      <c r="F6" s="75">
        <v>2024</v>
      </c>
    </row>
    <row r="7" spans="1:6">
      <c r="A7" s="331">
        <v>101</v>
      </c>
      <c r="B7" s="64" t="s">
        <v>1</v>
      </c>
      <c r="C7" s="319">
        <v>13.218161683278</v>
      </c>
      <c r="D7" s="305">
        <v>13.695505617977499</v>
      </c>
      <c r="E7" s="305">
        <v>13.475842696629201</v>
      </c>
      <c r="F7" s="305">
        <v>13.477586206896552</v>
      </c>
    </row>
    <row r="8" spans="1:6">
      <c r="A8" s="331">
        <v>102</v>
      </c>
      <c r="B8" s="64" t="s">
        <v>2</v>
      </c>
      <c r="C8" s="319">
        <v>10.876963350785299</v>
      </c>
      <c r="D8" s="305">
        <v>10.5911330049261</v>
      </c>
      <c r="E8" s="305">
        <v>10.0911330049261</v>
      </c>
      <c r="F8" s="305">
        <v>9.5691609977324266</v>
      </c>
    </row>
    <row r="9" spans="1:6">
      <c r="A9" s="331">
        <v>103</v>
      </c>
      <c r="B9" s="64" t="s">
        <v>3</v>
      </c>
      <c r="C9" s="319">
        <v>15.752079866888501</v>
      </c>
      <c r="D9" s="305">
        <v>16.017398508699301</v>
      </c>
      <c r="E9" s="305">
        <v>15.8790389395195</v>
      </c>
      <c r="F9" s="305">
        <v>17.400913242009132</v>
      </c>
    </row>
    <row r="10" spans="1:6">
      <c r="A10" s="331">
        <v>104</v>
      </c>
      <c r="B10" s="64" t="s">
        <v>4</v>
      </c>
      <c r="C10" s="319">
        <v>10.0921409214092</v>
      </c>
      <c r="D10" s="305">
        <v>15.299610894941599</v>
      </c>
      <c r="E10" s="305">
        <v>14.206225680933899</v>
      </c>
      <c r="F10" s="305">
        <v>13.359259259259259</v>
      </c>
    </row>
    <row r="11" spans="1:6">
      <c r="A11" s="331">
        <v>105</v>
      </c>
      <c r="B11" s="64" t="s">
        <v>5</v>
      </c>
      <c r="C11" s="319">
        <v>9.4554455445544594</v>
      </c>
      <c r="D11" s="305">
        <v>10.297872340425499</v>
      </c>
      <c r="E11" s="305">
        <v>9.8404255319148906</v>
      </c>
      <c r="F11" s="305">
        <v>9.1037735849056602</v>
      </c>
    </row>
    <row r="12" spans="1:6">
      <c r="A12" s="331">
        <v>106</v>
      </c>
      <c r="B12" s="64" t="s">
        <v>6</v>
      </c>
      <c r="C12" s="319">
        <v>13.2060810810811</v>
      </c>
      <c r="D12" s="305">
        <v>14.6487455197133</v>
      </c>
      <c r="E12" s="305">
        <v>14.2616487455197</v>
      </c>
      <c r="F12" s="305">
        <v>13.66006600660066</v>
      </c>
    </row>
    <row r="13" spans="1:6">
      <c r="A13" s="331">
        <v>107</v>
      </c>
      <c r="B13" s="64" t="s">
        <v>7</v>
      </c>
      <c r="C13" s="319">
        <v>8.4384236453201993</v>
      </c>
      <c r="D13" s="305">
        <v>8.4147465437788007</v>
      </c>
      <c r="E13" s="305">
        <v>8.1705069124424003</v>
      </c>
      <c r="F13" s="305">
        <v>8.2300469483568079</v>
      </c>
    </row>
    <row r="14" spans="1:6">
      <c r="A14" s="331">
        <v>108</v>
      </c>
      <c r="B14" s="64" t="s">
        <v>8</v>
      </c>
      <c r="C14" s="319">
        <v>13.835907335907301</v>
      </c>
      <c r="D14" s="305">
        <v>15.975510204081599</v>
      </c>
      <c r="E14" s="305">
        <v>16.087755102040799</v>
      </c>
      <c r="F14" s="305">
        <v>14.051376146788991</v>
      </c>
    </row>
    <row r="15" spans="1:6">
      <c r="A15" s="331">
        <v>109</v>
      </c>
      <c r="B15" s="64" t="s">
        <v>9</v>
      </c>
      <c r="C15" s="319">
        <v>12.362068965517199</v>
      </c>
      <c r="D15" s="305">
        <v>12.616724738676</v>
      </c>
      <c r="E15" s="305">
        <v>12.5121951219512</v>
      </c>
      <c r="F15" s="305">
        <v>10.414364640883978</v>
      </c>
    </row>
    <row r="16" spans="1:6">
      <c r="A16" s="331">
        <v>110</v>
      </c>
      <c r="B16" s="64" t="s">
        <v>10</v>
      </c>
      <c r="C16" s="319">
        <v>15.546875</v>
      </c>
      <c r="D16" s="305">
        <v>16.134556574923501</v>
      </c>
      <c r="E16" s="305">
        <v>16.425076452599399</v>
      </c>
      <c r="F16" s="305">
        <v>17.262499999999999</v>
      </c>
    </row>
    <row r="17" spans="1:6">
      <c r="A17" s="331">
        <v>111</v>
      </c>
      <c r="B17" s="64" t="s">
        <v>11</v>
      </c>
      <c r="C17" s="319">
        <v>10.7845659163987</v>
      </c>
      <c r="D17" s="305">
        <v>11.1318327974277</v>
      </c>
      <c r="E17" s="305">
        <v>11.189710610932501</v>
      </c>
      <c r="F17" s="305">
        <v>11.501661129568106</v>
      </c>
    </row>
    <row r="18" spans="1:6">
      <c r="A18" s="331">
        <v>112</v>
      </c>
      <c r="B18" s="64" t="s">
        <v>12</v>
      </c>
      <c r="C18" s="319">
        <v>9.9620853080568708</v>
      </c>
      <c r="D18" s="305">
        <v>9.9909502262443404</v>
      </c>
      <c r="E18" s="305">
        <v>10.10407239819</v>
      </c>
      <c r="F18" s="305">
        <v>10.896551724137931</v>
      </c>
    </row>
    <row r="19" spans="1:6">
      <c r="A19" s="331">
        <v>113</v>
      </c>
      <c r="B19" s="64" t="s">
        <v>13</v>
      </c>
      <c r="C19" s="319">
        <v>12.4954545454545</v>
      </c>
      <c r="D19" s="305">
        <v>12.8796296296296</v>
      </c>
      <c r="E19" s="305">
        <v>12.4305555555556</v>
      </c>
      <c r="F19" s="305">
        <v>10.4609375</v>
      </c>
    </row>
    <row r="20" spans="1:6">
      <c r="A20" s="331">
        <v>114</v>
      </c>
      <c r="B20" s="64" t="s">
        <v>14</v>
      </c>
      <c r="C20" s="319">
        <v>11.707930367504799</v>
      </c>
      <c r="D20" s="305">
        <v>11.9980769230769</v>
      </c>
      <c r="E20" s="305">
        <v>11.913461538461499</v>
      </c>
      <c r="F20" s="305">
        <v>13.061702127659574</v>
      </c>
    </row>
    <row r="21" spans="1:6">
      <c r="A21" s="331">
        <v>115</v>
      </c>
      <c r="B21" s="64" t="s">
        <v>15</v>
      </c>
      <c r="C21" s="319">
        <v>10.0280898876404</v>
      </c>
      <c r="D21" s="305">
        <v>10.617469879518101</v>
      </c>
      <c r="E21" s="305">
        <v>10.409638554216899</v>
      </c>
      <c r="F21" s="305">
        <v>9.6738544474393535</v>
      </c>
    </row>
    <row r="22" spans="1:6">
      <c r="A22" s="331">
        <v>116</v>
      </c>
      <c r="B22" s="64" t="s">
        <v>83</v>
      </c>
      <c r="C22" s="319">
        <v>7.234375</v>
      </c>
      <c r="D22" s="305">
        <v>9.2962962962962994</v>
      </c>
      <c r="E22" s="305">
        <v>9.5370370370370399</v>
      </c>
      <c r="F22" s="305">
        <v>9.5636363636363644</v>
      </c>
    </row>
    <row r="23" spans="1:6">
      <c r="A23" s="331">
        <v>117</v>
      </c>
      <c r="B23" s="64" t="s">
        <v>17</v>
      </c>
      <c r="C23" s="319">
        <v>8.2100000000000009</v>
      </c>
      <c r="D23" s="305">
        <v>7.9814814814814801</v>
      </c>
      <c r="E23" s="305">
        <v>8.0370370370370399</v>
      </c>
      <c r="F23" s="305">
        <v>8.1111111111111107</v>
      </c>
    </row>
    <row r="24" spans="1:6">
      <c r="A24" s="331">
        <v>118</v>
      </c>
      <c r="B24" s="64" t="s">
        <v>18</v>
      </c>
      <c r="C24" s="319">
        <v>12.3272727272727</v>
      </c>
      <c r="D24" s="305">
        <v>12.1642512077295</v>
      </c>
      <c r="E24" s="305">
        <v>11.7246376811594</v>
      </c>
      <c r="F24" s="305">
        <v>13.611731843575418</v>
      </c>
    </row>
    <row r="25" spans="1:6">
      <c r="A25" s="331">
        <v>119</v>
      </c>
      <c r="B25" s="64" t="s">
        <v>19</v>
      </c>
      <c r="C25" s="319">
        <v>11.540220820189299</v>
      </c>
      <c r="D25" s="305">
        <v>12.3944444444444</v>
      </c>
      <c r="E25" s="305">
        <v>11.647619047618999</v>
      </c>
      <c r="F25" s="305">
        <v>10.50474106491612</v>
      </c>
    </row>
    <row r="26" spans="1:6">
      <c r="A26" s="331">
        <v>120</v>
      </c>
      <c r="B26" s="64" t="s">
        <v>235</v>
      </c>
      <c r="C26" s="319">
        <v>8.4122137404580108</v>
      </c>
      <c r="D26" s="305">
        <v>8.1748251748251803</v>
      </c>
      <c r="E26" s="305">
        <v>8.7412587412587399</v>
      </c>
      <c r="F26" s="305">
        <v>8.4965034965034967</v>
      </c>
    </row>
    <row r="27" spans="1:6">
      <c r="A27" s="331">
        <v>201</v>
      </c>
      <c r="B27" s="64" t="s">
        <v>21</v>
      </c>
      <c r="C27" s="319">
        <v>14.035286704473799</v>
      </c>
      <c r="D27" s="305">
        <v>14.772239747634099</v>
      </c>
      <c r="E27" s="305">
        <v>14.8214511041009</v>
      </c>
      <c r="F27" s="305">
        <v>14.07218309859155</v>
      </c>
    </row>
    <row r="28" spans="1:6">
      <c r="A28" s="331">
        <v>202</v>
      </c>
      <c r="B28" s="64" t="s">
        <v>22</v>
      </c>
      <c r="C28" s="319">
        <v>11.598684210526301</v>
      </c>
      <c r="D28" s="305">
        <v>11.5164319248826</v>
      </c>
      <c r="E28" s="305">
        <v>11.4553990610329</v>
      </c>
      <c r="F28" s="305">
        <v>11.032608695652174</v>
      </c>
    </row>
    <row r="29" spans="1:6">
      <c r="A29" s="331">
        <v>203</v>
      </c>
      <c r="B29" s="64" t="s">
        <v>23</v>
      </c>
      <c r="C29" s="319">
        <v>13.5845410628019</v>
      </c>
      <c r="D29" s="305">
        <v>12.9225663716814</v>
      </c>
      <c r="E29" s="305">
        <v>12.9579646017699</v>
      </c>
      <c r="F29" s="305">
        <v>12.700223713646533</v>
      </c>
    </row>
    <row r="30" spans="1:6">
      <c r="A30" s="331">
        <v>204</v>
      </c>
      <c r="B30" s="64" t="s">
        <v>24</v>
      </c>
      <c r="C30" s="319">
        <v>10.2619047619048</v>
      </c>
      <c r="D30" s="305">
        <v>9.9793814432989691</v>
      </c>
      <c r="E30" s="305">
        <v>9.6701030927834992</v>
      </c>
      <c r="F30" s="305">
        <v>9.3603603603603602</v>
      </c>
    </row>
    <row r="31" spans="1:6">
      <c r="A31" s="331">
        <v>205</v>
      </c>
      <c r="B31" s="64" t="s">
        <v>25</v>
      </c>
      <c r="C31" s="319">
        <v>10.684647302904599</v>
      </c>
      <c r="D31" s="305">
        <v>11.717948717948699</v>
      </c>
      <c r="E31" s="305">
        <v>12.1880341880342</v>
      </c>
      <c r="F31" s="305">
        <v>12.972602739726028</v>
      </c>
    </row>
    <row r="32" spans="1:6">
      <c r="A32" s="331">
        <v>206</v>
      </c>
      <c r="B32" s="64" t="s">
        <v>26</v>
      </c>
      <c r="C32" s="319">
        <v>13.345454545454499</v>
      </c>
      <c r="D32" s="305">
        <v>12.420886075949401</v>
      </c>
      <c r="E32" s="305">
        <v>12.275316455696199</v>
      </c>
      <c r="F32" s="305">
        <v>11.5</v>
      </c>
    </row>
    <row r="33" spans="1:6">
      <c r="A33" s="331">
        <v>207</v>
      </c>
      <c r="B33" s="64" t="s">
        <v>27</v>
      </c>
      <c r="C33" s="319">
        <v>11.3522012578616</v>
      </c>
      <c r="D33" s="305">
        <v>10.475138121546999</v>
      </c>
      <c r="E33" s="305">
        <v>9.9392265193370193</v>
      </c>
      <c r="F33" s="305">
        <v>9.474393530997304</v>
      </c>
    </row>
    <row r="34" spans="1:6">
      <c r="A34" s="331">
        <v>208</v>
      </c>
      <c r="B34" s="64" t="s">
        <v>28</v>
      </c>
      <c r="C34" s="319">
        <v>11.7635467980296</v>
      </c>
      <c r="D34" s="305">
        <v>13.185929648241199</v>
      </c>
      <c r="E34" s="305">
        <v>13.3366834170854</v>
      </c>
      <c r="F34" s="305">
        <v>12.56338028169014</v>
      </c>
    </row>
    <row r="35" spans="1:6">
      <c r="A35" s="331">
        <v>209</v>
      </c>
      <c r="B35" s="64" t="s">
        <v>29</v>
      </c>
      <c r="C35" s="319">
        <v>12.7579617834395</v>
      </c>
      <c r="D35" s="305">
        <v>20.926605504587201</v>
      </c>
      <c r="E35" s="305">
        <v>20.660550458715601</v>
      </c>
      <c r="F35" s="305">
        <v>17.904</v>
      </c>
    </row>
    <row r="36" spans="1:6">
      <c r="A36" s="331">
        <v>210</v>
      </c>
      <c r="B36" s="64" t="s">
        <v>30</v>
      </c>
      <c r="C36" s="319">
        <v>10.699803793329</v>
      </c>
      <c r="D36" s="305">
        <v>12.1201686577653</v>
      </c>
      <c r="E36" s="305">
        <v>12.3619114546732</v>
      </c>
      <c r="F36" s="305">
        <v>11.555484284797947</v>
      </c>
    </row>
    <row r="37" spans="1:6">
      <c r="A37" s="331">
        <v>211</v>
      </c>
      <c r="B37" s="64" t="s">
        <v>31</v>
      </c>
      <c r="C37" s="319">
        <v>9.3174603174603199</v>
      </c>
      <c r="D37" s="305">
        <v>8.1172413793103395</v>
      </c>
      <c r="E37" s="305">
        <v>8.5586206896551698</v>
      </c>
      <c r="F37" s="305">
        <v>9.4</v>
      </c>
    </row>
    <row r="38" spans="1:6">
      <c r="A38" s="331">
        <v>212</v>
      </c>
      <c r="B38" s="64" t="s">
        <v>32</v>
      </c>
      <c r="C38" s="319">
        <v>10.6</v>
      </c>
      <c r="D38" s="305">
        <v>11.09375</v>
      </c>
      <c r="E38" s="305">
        <v>10.890625</v>
      </c>
      <c r="F38" s="305">
        <v>13.321100917431192</v>
      </c>
    </row>
    <row r="39" spans="1:6">
      <c r="A39" s="331">
        <v>213</v>
      </c>
      <c r="B39" s="64" t="s">
        <v>33</v>
      </c>
      <c r="C39" s="319">
        <v>10.8854166666667</v>
      </c>
      <c r="D39" s="305">
        <v>10.2229580573951</v>
      </c>
      <c r="E39" s="305">
        <v>10.337748344370899</v>
      </c>
      <c r="F39" s="305">
        <v>9.7918367346938773</v>
      </c>
    </row>
    <row r="40" spans="1:6">
      <c r="A40" s="331">
        <v>214</v>
      </c>
      <c r="B40" s="64" t="s">
        <v>34</v>
      </c>
      <c r="C40" s="319">
        <v>10.6480686695279</v>
      </c>
      <c r="D40" s="305">
        <v>11.2901785714286</v>
      </c>
      <c r="E40" s="305">
        <v>11.5089285714286</v>
      </c>
      <c r="F40" s="305">
        <v>15.244186046511627</v>
      </c>
    </row>
    <row r="41" spans="1:6">
      <c r="A41" s="331">
        <v>215</v>
      </c>
      <c r="B41" s="64" t="s">
        <v>35</v>
      </c>
      <c r="C41" s="319">
        <v>11.214285714285699</v>
      </c>
      <c r="D41" s="305">
        <v>12.3709677419355</v>
      </c>
      <c r="E41" s="305">
        <v>12.508064516129</v>
      </c>
      <c r="F41" s="305">
        <v>10.992753623188406</v>
      </c>
    </row>
    <row r="42" spans="1:6">
      <c r="A42" s="331">
        <v>216</v>
      </c>
      <c r="B42" s="64" t="s">
        <v>36</v>
      </c>
      <c r="C42" s="319">
        <v>12.4931506849315</v>
      </c>
      <c r="D42" s="305">
        <v>13.282051282051301</v>
      </c>
      <c r="E42" s="305">
        <v>12.8589743589744</v>
      </c>
      <c r="F42" s="305">
        <v>11.698795180722891</v>
      </c>
    </row>
    <row r="43" spans="1:6">
      <c r="A43" s="331">
        <v>301</v>
      </c>
      <c r="B43" s="64" t="s">
        <v>37</v>
      </c>
      <c r="C43" s="319">
        <v>13.991544965411199</v>
      </c>
      <c r="D43" s="305">
        <v>14.2898113207547</v>
      </c>
      <c r="E43" s="305">
        <v>13.634716981132099</v>
      </c>
      <c r="F43" s="305">
        <v>13.709752321981425</v>
      </c>
    </row>
    <row r="44" spans="1:6">
      <c r="A44" s="331">
        <v>302</v>
      </c>
      <c r="B44" s="64" t="s">
        <v>38</v>
      </c>
      <c r="C44" s="319">
        <v>14.2247191011236</v>
      </c>
      <c r="D44" s="305">
        <v>14.696335078534</v>
      </c>
      <c r="E44" s="305">
        <v>14.816753926701599</v>
      </c>
      <c r="F44" s="305">
        <v>13.011627906976743</v>
      </c>
    </row>
    <row r="45" spans="1:6">
      <c r="A45" s="331">
        <v>303</v>
      </c>
      <c r="B45" s="64" t="s">
        <v>39</v>
      </c>
      <c r="C45" s="319">
        <v>14.094382022471899</v>
      </c>
      <c r="D45" s="305">
        <v>14.2783964365256</v>
      </c>
      <c r="E45" s="305">
        <v>13.955456570155899</v>
      </c>
      <c r="F45" s="305">
        <v>12.983193277310924</v>
      </c>
    </row>
    <row r="46" spans="1:6">
      <c r="A46" s="331">
        <v>304</v>
      </c>
      <c r="B46" s="64" t="s">
        <v>40</v>
      </c>
      <c r="C46" s="319">
        <v>14.580246913580201</v>
      </c>
      <c r="D46" s="305">
        <v>10.075630252100799</v>
      </c>
      <c r="E46" s="305">
        <v>10.243697478991599</v>
      </c>
      <c r="F46" s="305">
        <v>10.2578125</v>
      </c>
    </row>
    <row r="47" spans="1:6">
      <c r="A47" s="331">
        <v>305</v>
      </c>
      <c r="B47" s="64" t="s">
        <v>41</v>
      </c>
      <c r="C47" s="319">
        <v>13.1130820399113</v>
      </c>
      <c r="D47" s="305">
        <v>14.1111111111111</v>
      </c>
      <c r="E47" s="305">
        <v>13.856837606837599</v>
      </c>
      <c r="F47" s="305">
        <v>13.106694560669457</v>
      </c>
    </row>
    <row r="48" spans="1:6">
      <c r="A48" s="331">
        <v>306</v>
      </c>
      <c r="B48" s="64" t="s">
        <v>42</v>
      </c>
      <c r="C48" s="319">
        <v>11.2631578947368</v>
      </c>
      <c r="D48" s="305">
        <v>12.431506849315101</v>
      </c>
      <c r="E48" s="305">
        <v>12.424657534246601</v>
      </c>
      <c r="F48" s="305">
        <v>13.511450381679388</v>
      </c>
    </row>
    <row r="49" spans="1:6">
      <c r="A49" s="331">
        <v>307</v>
      </c>
      <c r="B49" s="64" t="s">
        <v>43</v>
      </c>
      <c r="C49" s="319">
        <v>12.65</v>
      </c>
      <c r="D49" s="305">
        <v>12.5585106382979</v>
      </c>
      <c r="E49" s="305">
        <v>12.3670212765957</v>
      </c>
      <c r="F49" s="305">
        <v>13.911111111111111</v>
      </c>
    </row>
    <row r="50" spans="1:6">
      <c r="A50" s="331">
        <v>308</v>
      </c>
      <c r="B50" s="64" t="s">
        <v>44</v>
      </c>
      <c r="C50" s="319">
        <v>13.134969325153399</v>
      </c>
      <c r="D50" s="305">
        <v>13.962962962962999</v>
      </c>
      <c r="E50" s="305">
        <v>13.604938271604899</v>
      </c>
      <c r="F50" s="305">
        <v>13.506172839506172</v>
      </c>
    </row>
    <row r="51" spans="1:6">
      <c r="A51" s="331">
        <v>401</v>
      </c>
      <c r="B51" s="64" t="s">
        <v>45</v>
      </c>
      <c r="C51" s="319">
        <v>14.112723214285699</v>
      </c>
      <c r="D51" s="305">
        <v>13.4592050209205</v>
      </c>
      <c r="E51" s="305">
        <v>13.172594142259401</v>
      </c>
      <c r="F51" s="305">
        <v>13.361290322580645</v>
      </c>
    </row>
    <row r="52" spans="1:6">
      <c r="A52" s="331">
        <v>402</v>
      </c>
      <c r="B52" s="64" t="s">
        <v>46</v>
      </c>
      <c r="C52" s="319">
        <v>11.0984848484848</v>
      </c>
      <c r="D52" s="305">
        <v>11.1702127659574</v>
      </c>
      <c r="E52" s="305">
        <v>11.056737588652499</v>
      </c>
      <c r="F52" s="305">
        <v>11.303703703703704</v>
      </c>
    </row>
    <row r="53" spans="1:6">
      <c r="A53" s="331">
        <v>403</v>
      </c>
      <c r="B53" s="64" t="s">
        <v>47</v>
      </c>
      <c r="C53" s="319">
        <v>12.5264227642276</v>
      </c>
      <c r="D53" s="305">
        <v>12.7697228144989</v>
      </c>
      <c r="E53" s="305">
        <v>12.317697228145001</v>
      </c>
      <c r="F53" s="305">
        <v>15.312169312169312</v>
      </c>
    </row>
    <row r="54" spans="1:6">
      <c r="A54" s="331">
        <v>404</v>
      </c>
      <c r="B54" s="64" t="s">
        <v>48</v>
      </c>
      <c r="C54" s="319">
        <v>17.1328125</v>
      </c>
      <c r="D54" s="305">
        <v>16.022058823529399</v>
      </c>
      <c r="E54" s="305">
        <v>16.117647058823501</v>
      </c>
      <c r="F54" s="305">
        <v>18.228813559322035</v>
      </c>
    </row>
    <row r="55" spans="1:6">
      <c r="A55" s="331">
        <v>405</v>
      </c>
      <c r="B55" s="64" t="s">
        <v>49</v>
      </c>
      <c r="C55" s="319">
        <v>12.876033057851201</v>
      </c>
      <c r="D55" s="305">
        <v>13.358333333333301</v>
      </c>
      <c r="E55" s="305">
        <v>13.4333333333333</v>
      </c>
      <c r="F55" s="305">
        <v>14.575471698113208</v>
      </c>
    </row>
    <row r="56" spans="1:6">
      <c r="A56" s="331">
        <v>406</v>
      </c>
      <c r="B56" s="64" t="s">
        <v>50</v>
      </c>
      <c r="C56" s="319">
        <v>10.643216080402</v>
      </c>
      <c r="D56" s="305">
        <v>11.1626794258373</v>
      </c>
      <c r="E56" s="305">
        <v>10.913875598086101</v>
      </c>
      <c r="F56" s="305">
        <v>9.4852320675105481</v>
      </c>
    </row>
    <row r="57" spans="1:6">
      <c r="A57" s="331">
        <v>407</v>
      </c>
      <c r="B57" s="64" t="s">
        <v>51</v>
      </c>
      <c r="C57" s="319">
        <v>9.4074074074074101</v>
      </c>
      <c r="D57" s="305">
        <v>9.6959999999999997</v>
      </c>
      <c r="E57" s="305">
        <v>10.023999999999999</v>
      </c>
      <c r="F57" s="305">
        <v>10.280769230769231</v>
      </c>
    </row>
    <row r="58" spans="1:6">
      <c r="A58" s="331">
        <v>408</v>
      </c>
      <c r="B58" s="64" t="s">
        <v>52</v>
      </c>
      <c r="C58" s="319">
        <v>13.979020979021</v>
      </c>
      <c r="D58" s="305">
        <v>14.416058394160601</v>
      </c>
      <c r="E58" s="305">
        <v>14.4744525547445</v>
      </c>
      <c r="F58" s="305">
        <v>14.930555555555555</v>
      </c>
    </row>
    <row r="59" spans="1:6">
      <c r="A59" s="331">
        <v>409</v>
      </c>
      <c r="B59" s="64" t="s">
        <v>53</v>
      </c>
      <c r="C59" s="319">
        <v>12.304347826087</v>
      </c>
      <c r="D59" s="305">
        <v>10.537735849056601</v>
      </c>
      <c r="E59" s="305">
        <v>11.518867924528299</v>
      </c>
      <c r="F59" s="305">
        <v>11.39622641509434</v>
      </c>
    </row>
    <row r="60" spans="1:6">
      <c r="A60" s="331">
        <v>410</v>
      </c>
      <c r="B60" s="64" t="s">
        <v>54</v>
      </c>
      <c r="C60" s="319">
        <v>13.0928433268859</v>
      </c>
      <c r="D60" s="305">
        <v>12.4756944444444</v>
      </c>
      <c r="E60" s="305">
        <v>12.0590277777778</v>
      </c>
      <c r="F60" s="305">
        <v>14.278242677824268</v>
      </c>
    </row>
    <row r="61" spans="1:6">
      <c r="A61" s="331">
        <v>501</v>
      </c>
      <c r="B61" s="64" t="s">
        <v>55</v>
      </c>
      <c r="C61" s="319">
        <v>12.4556962025316</v>
      </c>
      <c r="D61" s="305">
        <v>13.1471103327496</v>
      </c>
      <c r="E61" s="305">
        <v>12.877408056042</v>
      </c>
      <c r="F61" s="305">
        <v>12.25925925925926</v>
      </c>
    </row>
    <row r="62" spans="1:6">
      <c r="A62" s="331">
        <v>502</v>
      </c>
      <c r="B62" s="64" t="s">
        <v>56</v>
      </c>
      <c r="C62" s="319">
        <v>9.7810218978102199</v>
      </c>
      <c r="D62" s="305">
        <v>11.4257425742574</v>
      </c>
      <c r="E62" s="305">
        <v>11.1683168316832</v>
      </c>
      <c r="F62" s="305">
        <v>10.459165154264973</v>
      </c>
    </row>
    <row r="63" spans="1:6">
      <c r="A63" s="331">
        <v>503</v>
      </c>
      <c r="B63" s="64" t="s">
        <v>57</v>
      </c>
      <c r="C63" s="319">
        <v>10.723367697594499</v>
      </c>
      <c r="D63" s="305">
        <v>10.7014446227929</v>
      </c>
      <c r="E63" s="305">
        <v>10.69341894061</v>
      </c>
      <c r="F63" s="305">
        <v>11.011075949367088</v>
      </c>
    </row>
    <row r="64" spans="1:6">
      <c r="A64" s="331">
        <v>504</v>
      </c>
      <c r="B64" s="64" t="s">
        <v>58</v>
      </c>
      <c r="C64" s="319">
        <v>11.5632183908046</v>
      </c>
      <c r="D64" s="305">
        <v>13.6987951807229</v>
      </c>
      <c r="E64" s="305">
        <v>13.783132530120501</v>
      </c>
      <c r="F64" s="305">
        <v>12.7953216374269</v>
      </c>
    </row>
    <row r="65" spans="1:6">
      <c r="A65" s="331">
        <v>505</v>
      </c>
      <c r="B65" s="64" t="s">
        <v>84</v>
      </c>
      <c r="C65" s="319">
        <v>11.1402877697842</v>
      </c>
      <c r="D65" s="305">
        <v>11.8884892086331</v>
      </c>
      <c r="E65" s="305">
        <v>12.093525179856099</v>
      </c>
      <c r="F65" s="305">
        <v>13.454545454545455</v>
      </c>
    </row>
    <row r="66" spans="1:6">
      <c r="A66" s="331">
        <v>506</v>
      </c>
      <c r="B66" s="64" t="s">
        <v>60</v>
      </c>
      <c r="C66" s="319">
        <v>10.554621848739499</v>
      </c>
      <c r="D66" s="305">
        <v>11.2424242424242</v>
      </c>
      <c r="E66" s="305">
        <v>10.8268398268398</v>
      </c>
      <c r="F66" s="305">
        <v>11.727699530516432</v>
      </c>
    </row>
    <row r="67" spans="1:6">
      <c r="A67" s="331">
        <v>507</v>
      </c>
      <c r="B67" s="64" t="s">
        <v>61</v>
      </c>
      <c r="C67" s="319">
        <v>9.3048780487804894</v>
      </c>
      <c r="D67" s="305">
        <v>10.2088607594937</v>
      </c>
      <c r="E67" s="305">
        <v>10.5443037974684</v>
      </c>
      <c r="F67" s="305">
        <v>9.6198830409356724</v>
      </c>
    </row>
    <row r="68" spans="1:6">
      <c r="A68" s="331">
        <v>508</v>
      </c>
      <c r="B68" s="64" t="s">
        <v>62</v>
      </c>
      <c r="C68" s="319">
        <v>8.5071770334928196</v>
      </c>
      <c r="D68" s="305">
        <v>9.4952380952381006</v>
      </c>
      <c r="E68" s="305">
        <v>9.1523809523809501</v>
      </c>
      <c r="F68" s="305">
        <v>9.4948453608247423</v>
      </c>
    </row>
    <row r="69" spans="1:6">
      <c r="A69" s="331">
        <v>509</v>
      </c>
      <c r="B69" s="64" t="s">
        <v>63</v>
      </c>
      <c r="C69" s="319">
        <v>6.8911564625850303</v>
      </c>
      <c r="D69" s="305">
        <v>8.0370370370370399</v>
      </c>
      <c r="E69" s="305">
        <v>7.9481481481481504</v>
      </c>
      <c r="F69" s="305">
        <v>10.199999999999999</v>
      </c>
    </row>
    <row r="70" spans="1:6">
      <c r="A70" s="331">
        <v>510</v>
      </c>
      <c r="B70" s="64" t="s">
        <v>64</v>
      </c>
      <c r="C70" s="319">
        <v>9.5682656826568309</v>
      </c>
      <c r="D70" s="305">
        <v>9.5972696245733804</v>
      </c>
      <c r="E70" s="305">
        <v>9.0375426621160404</v>
      </c>
      <c r="F70" s="305">
        <v>10.364754098360656</v>
      </c>
    </row>
    <row r="71" spans="1:6">
      <c r="A71" s="331">
        <v>511</v>
      </c>
      <c r="B71" s="64" t="s">
        <v>65</v>
      </c>
      <c r="C71" s="319">
        <v>10.133333333333301</v>
      </c>
      <c r="D71" s="305">
        <v>22.928571428571399</v>
      </c>
      <c r="E71" s="305">
        <v>21.714285714285701</v>
      </c>
      <c r="F71" s="305">
        <v>10.014705882352942</v>
      </c>
    </row>
    <row r="72" spans="1:6">
      <c r="A72" s="331">
        <v>601</v>
      </c>
      <c r="B72" s="64" t="s">
        <v>66</v>
      </c>
      <c r="C72" s="319">
        <v>11.553530751708401</v>
      </c>
      <c r="D72" s="305">
        <v>12.064585575888101</v>
      </c>
      <c r="E72" s="305">
        <v>11.8536060279871</v>
      </c>
      <c r="F72" s="305">
        <v>11.606538895152198</v>
      </c>
    </row>
    <row r="73" spans="1:6">
      <c r="A73" s="331">
        <v>602</v>
      </c>
      <c r="B73" s="64" t="s">
        <v>67</v>
      </c>
      <c r="C73" s="319">
        <v>13.3693693693694</v>
      </c>
      <c r="D73" s="305">
        <v>14.160550458715599</v>
      </c>
      <c r="E73" s="305">
        <v>13.6284403669725</v>
      </c>
      <c r="F73" s="305">
        <v>12.644736842105264</v>
      </c>
    </row>
    <row r="74" spans="1:6">
      <c r="A74" s="331">
        <v>603</v>
      </c>
      <c r="B74" s="64" t="s">
        <v>68</v>
      </c>
      <c r="C74" s="319">
        <v>8.6624999999999996</v>
      </c>
      <c r="D74" s="305">
        <v>9.1024305555555607</v>
      </c>
      <c r="E74" s="305">
        <v>8.5885416666666696</v>
      </c>
      <c r="F74" s="305">
        <v>9.7826086956521738</v>
      </c>
    </row>
    <row r="75" spans="1:6">
      <c r="A75" s="331">
        <v>604</v>
      </c>
      <c r="B75" s="64" t="s">
        <v>69</v>
      </c>
      <c r="C75" s="319">
        <v>9.8867924528301891</v>
      </c>
      <c r="D75" s="305">
        <v>10.3551401869159</v>
      </c>
      <c r="E75" s="305">
        <v>10.0841121495327</v>
      </c>
      <c r="F75" s="305">
        <v>10</v>
      </c>
    </row>
    <row r="76" spans="1:6">
      <c r="A76" s="331">
        <v>605</v>
      </c>
      <c r="B76" s="64" t="s">
        <v>70</v>
      </c>
      <c r="C76" s="319">
        <v>11.7785714285714</v>
      </c>
      <c r="D76" s="305">
        <v>11.652317880794699</v>
      </c>
      <c r="E76" s="305">
        <v>11.2218543046358</v>
      </c>
      <c r="F76" s="305">
        <v>10.594512195121951</v>
      </c>
    </row>
    <row r="77" spans="1:6">
      <c r="A77" s="331">
        <v>606</v>
      </c>
      <c r="B77" s="64" t="s">
        <v>71</v>
      </c>
      <c r="C77" s="319">
        <v>17.356321839080501</v>
      </c>
      <c r="D77" s="305">
        <v>16.4070351758794</v>
      </c>
      <c r="E77" s="305">
        <v>15.9949748743719</v>
      </c>
      <c r="F77" s="305">
        <v>14.752336448598131</v>
      </c>
    </row>
    <row r="78" spans="1:6">
      <c r="A78" s="331">
        <v>607</v>
      </c>
      <c r="B78" s="64" t="s">
        <v>72</v>
      </c>
      <c r="C78" s="319">
        <v>12.3876404494382</v>
      </c>
      <c r="D78" s="305">
        <v>12.5</v>
      </c>
      <c r="E78" s="305">
        <v>12.116580310880799</v>
      </c>
      <c r="F78" s="305">
        <v>11.619354838709677</v>
      </c>
    </row>
    <row r="79" spans="1:6">
      <c r="A79" s="331">
        <v>608</v>
      </c>
      <c r="B79" s="64" t="s">
        <v>73</v>
      </c>
      <c r="C79" s="319">
        <v>11.1540404040404</v>
      </c>
      <c r="D79" s="305">
        <v>10.671171171171199</v>
      </c>
      <c r="E79" s="305">
        <v>10.387387387387401</v>
      </c>
      <c r="F79" s="305">
        <v>10.263616557734204</v>
      </c>
    </row>
    <row r="80" spans="1:6">
      <c r="A80" s="331">
        <v>609</v>
      </c>
      <c r="B80" s="64" t="s">
        <v>74</v>
      </c>
      <c r="C80" s="319">
        <v>21.890909090909101</v>
      </c>
      <c r="D80" s="305">
        <v>17.566878980891701</v>
      </c>
      <c r="E80" s="305">
        <v>17.3375796178344</v>
      </c>
      <c r="F80" s="305">
        <v>16.694805194805195</v>
      </c>
    </row>
    <row r="81" spans="1:6">
      <c r="A81" s="331">
        <v>610</v>
      </c>
      <c r="B81" s="64" t="s">
        <v>75</v>
      </c>
      <c r="C81" s="319">
        <v>14.222873900293299</v>
      </c>
      <c r="D81" s="305">
        <v>16.7018633540373</v>
      </c>
      <c r="E81" s="305">
        <v>16.1832298136646</v>
      </c>
      <c r="F81" s="305">
        <v>20.728744939271255</v>
      </c>
    </row>
    <row r="82" spans="1:6">
      <c r="A82" s="331">
        <v>611</v>
      </c>
      <c r="B82" s="64" t="s">
        <v>76</v>
      </c>
      <c r="C82" s="319">
        <v>15.7466666666667</v>
      </c>
      <c r="D82" s="305">
        <v>17.571428571428601</v>
      </c>
      <c r="E82" s="305">
        <v>16.824675324675301</v>
      </c>
      <c r="F82" s="305">
        <v>17.73758865248227</v>
      </c>
    </row>
    <row r="83" spans="1:6">
      <c r="A83" s="331">
        <v>612</v>
      </c>
      <c r="B83" s="64" t="s">
        <v>103</v>
      </c>
      <c r="C83" s="305" t="e">
        <v>#N/A</v>
      </c>
      <c r="D83" s="305" t="e">
        <v>#N/A</v>
      </c>
      <c r="E83" s="305" t="e">
        <v>#N/A</v>
      </c>
      <c r="F83" s="305" t="e">
        <v>#N/A</v>
      </c>
    </row>
    <row r="84" spans="1:6">
      <c r="A84" s="331">
        <v>613</v>
      </c>
      <c r="B84" s="64" t="s">
        <v>115</v>
      </c>
      <c r="C84" s="305" t="e">
        <v>#N/A</v>
      </c>
      <c r="D84" s="305" t="e">
        <v>#N/A</v>
      </c>
      <c r="E84" s="305" t="e">
        <v>#N/A</v>
      </c>
      <c r="F84" s="305" t="e">
        <v>#N/A</v>
      </c>
    </row>
    <row r="85" spans="1:6">
      <c r="A85" s="331">
        <v>701</v>
      </c>
      <c r="B85" s="64" t="s">
        <v>77</v>
      </c>
      <c r="C85" s="319">
        <v>13.094364351245099</v>
      </c>
      <c r="D85" s="305">
        <v>13.7773536895674</v>
      </c>
      <c r="E85" s="305">
        <v>13.821882951653899</v>
      </c>
      <c r="F85" s="305">
        <v>12.842041312272174</v>
      </c>
    </row>
    <row r="86" spans="1:6">
      <c r="A86" s="331">
        <v>702</v>
      </c>
      <c r="B86" s="64" t="s">
        <v>78</v>
      </c>
      <c r="C86" s="319">
        <v>11.783733826247699</v>
      </c>
      <c r="D86" s="305">
        <v>13.0123927550048</v>
      </c>
      <c r="E86" s="305">
        <v>12.6539561487131</v>
      </c>
      <c r="F86" s="305">
        <v>13.754478398314015</v>
      </c>
    </row>
    <row r="87" spans="1:6">
      <c r="A87" s="331">
        <v>703</v>
      </c>
      <c r="B87" s="64" t="s">
        <v>79</v>
      </c>
      <c r="C87" s="319">
        <v>12.6643026004728</v>
      </c>
      <c r="D87" s="305">
        <v>12.042735042735</v>
      </c>
      <c r="E87" s="305">
        <v>11.816239316239299</v>
      </c>
      <c r="F87" s="305">
        <v>10.759109311740891</v>
      </c>
    </row>
    <row r="88" spans="1:6">
      <c r="A88" s="331">
        <v>704</v>
      </c>
      <c r="B88" s="64" t="s">
        <v>80</v>
      </c>
      <c r="C88" s="319" t="s">
        <v>731</v>
      </c>
      <c r="D88" s="305">
        <v>12.4964539007092</v>
      </c>
      <c r="E88" s="305">
        <v>12.741134751773</v>
      </c>
      <c r="F88" s="305">
        <v>12.886986301369863</v>
      </c>
    </row>
    <row r="89" spans="1:6">
      <c r="A89" s="331">
        <v>705</v>
      </c>
      <c r="B89" s="64" t="s">
        <v>81</v>
      </c>
      <c r="C89" s="319">
        <v>15.648648648648599</v>
      </c>
      <c r="D89" s="305">
        <v>14.7157534246575</v>
      </c>
      <c r="E89" s="305">
        <v>15.8390410958904</v>
      </c>
      <c r="F89" s="305">
        <v>13.371794871794872</v>
      </c>
    </row>
    <row r="90" spans="1:6">
      <c r="A90" s="331">
        <v>706</v>
      </c>
      <c r="B90" s="64" t="s">
        <v>82</v>
      </c>
      <c r="C90" s="319">
        <v>11.6815286624204</v>
      </c>
      <c r="D90" s="305">
        <v>12.161094224924</v>
      </c>
      <c r="E90" s="305">
        <v>11.729483282674799</v>
      </c>
      <c r="F90" s="305">
        <v>10.853868194842407</v>
      </c>
    </row>
    <row r="91" spans="1:6">
      <c r="A91" s="145"/>
      <c r="B91" s="160"/>
      <c r="C91" s="145"/>
    </row>
    <row r="92" spans="1:6" ht="14.7" customHeight="1">
      <c r="B92" s="507"/>
      <c r="C92" s="507"/>
      <c r="D92" s="507"/>
    </row>
    <row r="93" spans="1:6" ht="15" customHeight="1">
      <c r="B93" s="507"/>
      <c r="C93" s="507"/>
      <c r="D93" s="507"/>
    </row>
    <row r="94" spans="1:6" ht="18.75" customHeight="1">
      <c r="B94" s="145"/>
    </row>
  </sheetData>
  <mergeCells count="2">
    <mergeCell ref="A2:C2"/>
    <mergeCell ref="B92:D93"/>
  </mergeCells>
  <hyperlinks>
    <hyperlink ref="A1" location="'ODS 4'!A1" display="ODS 4" xr:uid="{00000000-0004-0000-2D00-000000000000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D23E10"/>
  </sheetPr>
  <dimension ref="A1:G14"/>
  <sheetViews>
    <sheetView zoomScale="80" zoomScaleNormal="80" zoomScaleSheetLayoutView="130" workbookViewId="0">
      <selection activeCell="C3" sqref="C3:F3"/>
    </sheetView>
  </sheetViews>
  <sheetFormatPr baseColWidth="10" defaultColWidth="11.44140625" defaultRowHeight="13.2"/>
  <cols>
    <col min="1" max="1" width="11.44140625" style="48"/>
    <col min="2" max="2" width="11.44140625" style="73"/>
    <col min="3" max="4" width="16" style="48" customWidth="1"/>
    <col min="5" max="5" width="21.109375" style="48" customWidth="1"/>
    <col min="6" max="6" width="16.109375" style="48" customWidth="1"/>
    <col min="7" max="16384" width="11.44140625" style="48"/>
  </cols>
  <sheetData>
    <row r="1" spans="1:7" ht="13.8" thickBot="1">
      <c r="A1" s="170" t="s">
        <v>232</v>
      </c>
      <c r="B1" s="158"/>
      <c r="C1" s="145"/>
      <c r="D1" s="145"/>
      <c r="E1" s="145"/>
      <c r="F1" s="145"/>
      <c r="G1" s="145"/>
    </row>
    <row r="2" spans="1:7">
      <c r="A2" s="449" t="s">
        <v>492</v>
      </c>
      <c r="B2" s="539"/>
      <c r="C2" s="539"/>
      <c r="D2" s="539"/>
      <c r="E2" s="539"/>
      <c r="F2" s="539"/>
      <c r="G2" s="145"/>
    </row>
    <row r="3" spans="1:7">
      <c r="A3" s="145"/>
      <c r="B3" s="179" t="s">
        <v>270</v>
      </c>
      <c r="C3" s="540" t="s">
        <v>271</v>
      </c>
      <c r="D3" s="540"/>
      <c r="E3" s="540"/>
      <c r="F3" s="540"/>
      <c r="G3" s="145"/>
    </row>
    <row r="4" spans="1:7">
      <c r="A4" s="145"/>
      <c r="B4" s="541" t="s">
        <v>272</v>
      </c>
      <c r="C4" s="542" t="s">
        <v>273</v>
      </c>
      <c r="D4" s="542"/>
      <c r="E4" s="542"/>
      <c r="F4" s="542"/>
      <c r="G4" s="145"/>
    </row>
    <row r="5" spans="1:7">
      <c r="A5" s="145"/>
      <c r="B5" s="541"/>
      <c r="C5" s="540" t="s">
        <v>274</v>
      </c>
      <c r="D5" s="540"/>
      <c r="E5" s="540"/>
      <c r="F5" s="540"/>
      <c r="G5" s="145"/>
    </row>
    <row r="6" spans="1:7">
      <c r="A6" s="145"/>
      <c r="B6" s="541"/>
      <c r="C6" s="542" t="s">
        <v>275</v>
      </c>
      <c r="D6" s="542"/>
      <c r="E6" s="542"/>
      <c r="F6" s="542"/>
      <c r="G6" s="145"/>
    </row>
    <row r="7" spans="1:7">
      <c r="A7" s="145"/>
      <c r="B7" s="541"/>
      <c r="C7" s="540" t="s">
        <v>276</v>
      </c>
      <c r="D7" s="540"/>
      <c r="E7" s="540"/>
      <c r="F7" s="540"/>
      <c r="G7" s="145"/>
    </row>
    <row r="8" spans="1:7">
      <c r="A8" s="145"/>
      <c r="B8" s="541"/>
      <c r="C8" s="542" t="s">
        <v>277</v>
      </c>
      <c r="D8" s="542"/>
      <c r="E8" s="542"/>
      <c r="F8" s="542"/>
      <c r="G8" s="145"/>
    </row>
    <row r="9" spans="1:7">
      <c r="A9" s="145"/>
      <c r="B9" s="541"/>
      <c r="C9" s="540" t="s">
        <v>278</v>
      </c>
      <c r="D9" s="540"/>
      <c r="E9" s="540"/>
      <c r="F9" s="540"/>
      <c r="G9" s="145"/>
    </row>
    <row r="10" spans="1:7">
      <c r="A10" s="145"/>
      <c r="B10" s="541"/>
      <c r="C10" s="542" t="s">
        <v>279</v>
      </c>
      <c r="D10" s="542"/>
      <c r="E10" s="542"/>
      <c r="F10" s="542"/>
      <c r="G10" s="145"/>
    </row>
    <row r="11" spans="1:7">
      <c r="A11" s="145"/>
      <c r="B11" s="541"/>
      <c r="C11" s="540" t="s">
        <v>280</v>
      </c>
      <c r="D11" s="540"/>
      <c r="E11" s="540"/>
      <c r="F11" s="540"/>
      <c r="G11" s="145"/>
    </row>
    <row r="12" spans="1:7">
      <c r="A12" s="145"/>
      <c r="B12" s="541"/>
      <c r="C12" s="542" t="s">
        <v>503</v>
      </c>
      <c r="D12" s="542"/>
      <c r="E12" s="542"/>
      <c r="F12" s="542"/>
      <c r="G12" s="145"/>
    </row>
    <row r="13" spans="1:7" ht="13.2" customHeight="1">
      <c r="A13" s="145"/>
      <c r="B13" s="537" t="s">
        <v>389</v>
      </c>
      <c r="C13" s="540" t="s">
        <v>390</v>
      </c>
      <c r="D13" s="540"/>
      <c r="E13" s="540"/>
      <c r="F13" s="540"/>
      <c r="G13" s="145"/>
    </row>
    <row r="14" spans="1:7" ht="26.25" customHeight="1">
      <c r="A14" s="145"/>
      <c r="B14" s="538"/>
      <c r="C14" s="536" t="s">
        <v>1081</v>
      </c>
      <c r="D14" s="536"/>
      <c r="E14" s="536"/>
      <c r="F14" s="536"/>
      <c r="G14" s="145"/>
    </row>
  </sheetData>
  <mergeCells count="15">
    <mergeCell ref="C14:F14"/>
    <mergeCell ref="B13:B14"/>
    <mergeCell ref="A2:F2"/>
    <mergeCell ref="C13:F13"/>
    <mergeCell ref="B4:B12"/>
    <mergeCell ref="C3:F3"/>
    <mergeCell ref="C4:F4"/>
    <mergeCell ref="C5:F5"/>
    <mergeCell ref="C6:F6"/>
    <mergeCell ref="C7:F7"/>
    <mergeCell ref="C10:F10"/>
    <mergeCell ref="C11:F11"/>
    <mergeCell ref="C12:F12"/>
    <mergeCell ref="C8:F8"/>
    <mergeCell ref="C9:F9"/>
  </mergeCells>
  <phoneticPr fontId="10" type="noConversion"/>
  <hyperlinks>
    <hyperlink ref="A1" location="ODS!A1" display="INICIO " xr:uid="{00000000-0004-0000-2E00-000000000000}"/>
    <hyperlink ref="C3:F3" location="IDGc!A1" display="Índice de Desigualdad de Género" xr:uid="{00000000-0004-0000-2E00-000001000000}"/>
    <hyperlink ref="C4:F4" location="'Tasa de Femicidios'!A1" display="Promedio Tasa de Feminicidios cantotal" xr:uid="{00000000-0004-0000-2E00-000002000000}"/>
    <hyperlink ref="C5:F5" location="'Tasa de Homicidios Mujeres'!A1" display="Tasa de Homicidios Dolosos (Mujeres)" xr:uid="{00000000-0004-0000-2E00-000003000000}"/>
    <hyperlink ref="C6:F6" location="'Tasa de Asaltos Mujeres'!A1" display="Tasa de Asaltos a persona (Mujeres) " xr:uid="{00000000-0004-0000-2E00-000004000000}"/>
    <hyperlink ref="C7:F7" location="'Tasa de Hurtos Mujeres'!A1" display="Tasa de Hurtos a persona (Mujeres)" xr:uid="{00000000-0004-0000-2E00-000005000000}"/>
    <hyperlink ref="C8:F8" location="'Tasa de Robos Mujeres'!A1" display="Tasa de Robos a persona (Mujeres)" xr:uid="{00000000-0004-0000-2E00-000006000000}"/>
    <hyperlink ref="C9:F9" location="'Tasa tachas a Vehículos Mujeres'!A1" display="Tasa de tachas a Vehículos Mujeres" xr:uid="{00000000-0004-0000-2E00-000007000000}"/>
    <hyperlink ref="C10:F10" location="'Tasa de Violación Mujeres'!A1" display="Tasa de violación o tentativa de violación a mujeres" xr:uid="{00000000-0004-0000-2E00-000008000000}"/>
    <hyperlink ref="C11:F11" location="'Tasa por V.Domestica Mujeres  '!A1" display="Tasa por infracción a la Ley contra la violencia doméstica a Mujeres" xr:uid="{00000000-0004-0000-2E00-000009000000}"/>
    <hyperlink ref="C12:F12" location="'Tasa de penaización violencia'!A1" display=" Tasa de infracción a la ley de penalización de violencia contra las mujeres" xr:uid="{00000000-0004-0000-2E00-00000A000000}"/>
    <hyperlink ref="C13:F13" location="'(IDGc)'!A1" display="Índice de Desarrollo de Género Cantonal (IDGc)" xr:uid="{00000000-0004-0000-2E00-00000B000000}"/>
    <hyperlink ref="C14:F14" location="'Tasa de ocupación mujeres respe'!A1" display="Razón de la tasa de ocupación de mujeres con respecto a la tasa de ocupación de hombres, multiplicada por 10" xr:uid="{00000000-0004-0000-2E00-00000C000000}"/>
  </hyperlinks>
  <pageMargins left="0.7" right="0.7" top="0.75" bottom="0.75" header="0.3" footer="0.3"/>
  <pageSetup paperSize="9" scale="7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D23E10"/>
  </sheetPr>
  <dimension ref="A1:P100"/>
  <sheetViews>
    <sheetView zoomScale="80" zoomScaleNormal="80" workbookViewId="0">
      <selection activeCell="Q13" sqref="Q13"/>
    </sheetView>
  </sheetViews>
  <sheetFormatPr baseColWidth="10" defaultColWidth="11.44140625" defaultRowHeight="13.2"/>
  <cols>
    <col min="1" max="1" width="11.44140625" style="48"/>
    <col min="2" max="2" width="20.6640625" style="48" customWidth="1"/>
    <col min="3" max="16384" width="11.44140625" style="48"/>
  </cols>
  <sheetData>
    <row r="1" spans="1:16" ht="13.8" thickBot="1">
      <c r="A1" s="170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>
      <c r="A2" s="543" t="s">
        <v>281</v>
      </c>
      <c r="B2" s="544"/>
      <c r="C2" s="544"/>
      <c r="D2" s="146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>
      <c r="A3" s="149"/>
      <c r="B3" s="149"/>
      <c r="C3" s="149"/>
      <c r="D3" s="149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>
      <c r="A4" s="146"/>
      <c r="B4" s="146" t="s">
        <v>602</v>
      </c>
      <c r="C4" s="146"/>
      <c r="D4" s="146"/>
      <c r="E4" s="146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337" t="s">
        <v>1161</v>
      </c>
      <c r="B6" s="338" t="s">
        <v>0</v>
      </c>
      <c r="C6" s="337">
        <v>2010</v>
      </c>
      <c r="D6" s="337">
        <v>2011</v>
      </c>
      <c r="E6" s="337">
        <v>2012</v>
      </c>
      <c r="F6" s="337">
        <v>2013</v>
      </c>
      <c r="G6" s="337">
        <v>2014</v>
      </c>
      <c r="H6" s="337">
        <v>2015</v>
      </c>
      <c r="I6" s="337">
        <v>2016</v>
      </c>
      <c r="J6" s="337">
        <v>2017</v>
      </c>
      <c r="K6" s="337">
        <v>2018</v>
      </c>
      <c r="L6" s="337">
        <v>2019</v>
      </c>
      <c r="M6" s="337">
        <v>2020</v>
      </c>
      <c r="N6" s="337">
        <v>2021</v>
      </c>
      <c r="O6" s="337">
        <v>2022</v>
      </c>
      <c r="P6" s="337">
        <v>2023</v>
      </c>
    </row>
    <row r="7" spans="1:16">
      <c r="A7" s="339">
        <v>101</v>
      </c>
      <c r="B7" s="130" t="s">
        <v>1</v>
      </c>
      <c r="C7" s="340">
        <v>0.25449507106103803</v>
      </c>
      <c r="D7" s="340">
        <v>0.25660305605058797</v>
      </c>
      <c r="E7" s="340">
        <v>0.25181131557423297</v>
      </c>
      <c r="F7" s="340">
        <v>0.24998623949071999</v>
      </c>
      <c r="G7" s="340">
        <v>0.25984753560815699</v>
      </c>
      <c r="H7" s="340">
        <v>0.24648547385973099</v>
      </c>
      <c r="I7" s="340">
        <v>0.271046795355666</v>
      </c>
      <c r="J7" s="340">
        <v>0.24943211149403299</v>
      </c>
      <c r="K7" s="340">
        <v>0.24238600725739901</v>
      </c>
      <c r="L7" s="340">
        <v>0.22767120860752199</v>
      </c>
      <c r="M7" s="340">
        <v>0.188248214156752</v>
      </c>
      <c r="N7" s="340">
        <v>0.17231842379203099</v>
      </c>
      <c r="O7" s="340">
        <v>0.171813172147643</v>
      </c>
      <c r="P7" s="340">
        <v>0.16900000000000001</v>
      </c>
    </row>
    <row r="8" spans="1:16">
      <c r="A8" s="339">
        <v>102</v>
      </c>
      <c r="B8" s="130" t="s">
        <v>2</v>
      </c>
      <c r="C8" s="340">
        <v>0.24854713559622499</v>
      </c>
      <c r="D8" s="340">
        <v>0.25845430287139198</v>
      </c>
      <c r="E8" s="340">
        <v>0.23498312709865099</v>
      </c>
      <c r="F8" s="340">
        <v>0.23691540320533599</v>
      </c>
      <c r="G8" s="340">
        <v>0.23495102318793601</v>
      </c>
      <c r="H8" s="340">
        <v>0.22259340986572901</v>
      </c>
      <c r="I8" s="340">
        <v>0.209832204006207</v>
      </c>
      <c r="J8" s="340">
        <v>0.16871589262716799</v>
      </c>
      <c r="K8" s="340">
        <v>0.17611799189855801</v>
      </c>
      <c r="L8" s="340">
        <v>0.145131363209338</v>
      </c>
      <c r="M8" s="340">
        <v>0.14124730964047699</v>
      </c>
      <c r="N8" s="340">
        <v>0.10808456678484001</v>
      </c>
      <c r="O8" s="340">
        <v>0.112491609307177</v>
      </c>
      <c r="P8" s="340">
        <v>9.6000000000000002E-2</v>
      </c>
    </row>
    <row r="9" spans="1:16">
      <c r="A9" s="339">
        <v>103</v>
      </c>
      <c r="B9" s="130" t="s">
        <v>3</v>
      </c>
      <c r="C9" s="340">
        <v>0.23648203885305599</v>
      </c>
      <c r="D9" s="340">
        <v>0.244724885857529</v>
      </c>
      <c r="E9" s="340">
        <v>0.242969313677459</v>
      </c>
      <c r="F9" s="340">
        <v>0.231816901713255</v>
      </c>
      <c r="G9" s="340">
        <v>0.23020991278059499</v>
      </c>
      <c r="H9" s="340">
        <v>0.22331604143571601</v>
      </c>
      <c r="I9" s="340">
        <v>0.20133904257629401</v>
      </c>
      <c r="J9" s="340">
        <v>0.19258374269822301</v>
      </c>
      <c r="K9" s="340">
        <v>0.19195227069940701</v>
      </c>
      <c r="L9" s="340">
        <v>0.17535385766094</v>
      </c>
      <c r="M9" s="340">
        <v>0.17254720650139799</v>
      </c>
      <c r="N9" s="340">
        <v>0.14917923164104099</v>
      </c>
      <c r="O9" s="340">
        <v>0.14326499112935601</v>
      </c>
      <c r="P9" s="340">
        <v>0.14299999999999999</v>
      </c>
    </row>
    <row r="10" spans="1:16">
      <c r="A10" s="339">
        <v>104</v>
      </c>
      <c r="B10" s="130" t="s">
        <v>4</v>
      </c>
      <c r="C10" s="340">
        <v>0.29763179782949001</v>
      </c>
      <c r="D10" s="340">
        <v>0.32229094397489899</v>
      </c>
      <c r="E10" s="340">
        <v>0.30980526123569901</v>
      </c>
      <c r="F10" s="340">
        <v>0.24424019652043299</v>
      </c>
      <c r="G10" s="340">
        <v>0.28927652769978801</v>
      </c>
      <c r="H10" s="340">
        <v>0.26427458629440298</v>
      </c>
      <c r="I10" s="340">
        <v>0.23825686456872</v>
      </c>
      <c r="J10" s="340">
        <v>0.17059452812081899</v>
      </c>
      <c r="K10" s="340">
        <v>0.15223378510640601</v>
      </c>
      <c r="L10" s="340">
        <v>0.17251875077534701</v>
      </c>
      <c r="M10" s="340">
        <v>0.151850241042668</v>
      </c>
      <c r="N10" s="340">
        <v>0.126400822627633</v>
      </c>
      <c r="O10" s="340">
        <v>0.127141147647446</v>
      </c>
      <c r="P10" s="340">
        <v>0.14299999999999999</v>
      </c>
    </row>
    <row r="11" spans="1:16">
      <c r="A11" s="339">
        <v>105</v>
      </c>
      <c r="B11" s="130" t="s">
        <v>5</v>
      </c>
      <c r="C11" s="340">
        <v>0.27263897411008903</v>
      </c>
      <c r="D11" s="340">
        <v>0.28507030183517601</v>
      </c>
      <c r="E11" s="340">
        <v>0.24871582091048799</v>
      </c>
      <c r="F11" s="340">
        <v>0.218662338914836</v>
      </c>
      <c r="G11" s="340">
        <v>0.23894005243355501</v>
      </c>
      <c r="H11" s="340">
        <v>0.24645198276494501</v>
      </c>
      <c r="I11" s="340">
        <v>0.20793208539028801</v>
      </c>
      <c r="J11" s="340">
        <v>0.22621104999646799</v>
      </c>
      <c r="K11" s="340">
        <v>0.18747079417392401</v>
      </c>
      <c r="L11" s="340">
        <v>0.17957347720921901</v>
      </c>
      <c r="M11" s="340">
        <v>0.19453044310064899</v>
      </c>
      <c r="N11" s="340">
        <v>0.130403127672122</v>
      </c>
      <c r="O11" s="340">
        <v>0.18515652440060801</v>
      </c>
      <c r="P11" s="340">
        <v>0.19500000000000001</v>
      </c>
    </row>
    <row r="12" spans="1:16">
      <c r="A12" s="339">
        <v>106</v>
      </c>
      <c r="B12" s="130" t="s">
        <v>6</v>
      </c>
      <c r="C12" s="340">
        <v>0.22956998634806999</v>
      </c>
      <c r="D12" s="340">
        <v>0.24070498421431899</v>
      </c>
      <c r="E12" s="340">
        <v>0.24321801650573899</v>
      </c>
      <c r="F12" s="340">
        <v>0.22787385802783</v>
      </c>
      <c r="G12" s="340">
        <v>0.22081674923407199</v>
      </c>
      <c r="H12" s="340">
        <v>0.22116789303050399</v>
      </c>
      <c r="I12" s="340">
        <v>0.235076027815525</v>
      </c>
      <c r="J12" s="340">
        <v>0.22732670538522401</v>
      </c>
      <c r="K12" s="340">
        <v>0.219113862218417</v>
      </c>
      <c r="L12" s="340">
        <v>0.19620385000534801</v>
      </c>
      <c r="M12" s="340">
        <v>0.14925780367042901</v>
      </c>
      <c r="N12" s="340">
        <v>0.157146462683842</v>
      </c>
      <c r="O12" s="340">
        <v>0.15259804953790601</v>
      </c>
      <c r="P12" s="340">
        <v>0.124</v>
      </c>
    </row>
    <row r="13" spans="1:16">
      <c r="A13" s="339">
        <v>107</v>
      </c>
      <c r="B13" s="130" t="s">
        <v>7</v>
      </c>
      <c r="C13" s="340">
        <v>0.28256977719561599</v>
      </c>
      <c r="D13" s="340">
        <v>0.29264954061767501</v>
      </c>
      <c r="E13" s="340">
        <v>0.24251426207709201</v>
      </c>
      <c r="F13" s="340">
        <v>0.27095087526754602</v>
      </c>
      <c r="G13" s="340">
        <v>0.25569878103405402</v>
      </c>
      <c r="H13" s="340">
        <v>0.25859993901108203</v>
      </c>
      <c r="I13" s="340">
        <v>0.23488256223728901</v>
      </c>
      <c r="J13" s="340">
        <v>0.19142392462923399</v>
      </c>
      <c r="K13" s="340">
        <v>0.185385689216542</v>
      </c>
      <c r="L13" s="340">
        <v>0.18470335831281501</v>
      </c>
      <c r="M13" s="340">
        <v>0.191832239277172</v>
      </c>
      <c r="N13" s="340">
        <v>0.18868811536917801</v>
      </c>
      <c r="O13" s="340">
        <v>0.13273161364601399</v>
      </c>
      <c r="P13" s="340">
        <v>0.10299999999999999</v>
      </c>
    </row>
    <row r="14" spans="1:16">
      <c r="A14" s="339">
        <v>108</v>
      </c>
      <c r="B14" s="130" t="s">
        <v>8</v>
      </c>
      <c r="C14" s="340">
        <v>0.208128119651803</v>
      </c>
      <c r="D14" s="340">
        <v>0.21012956700638999</v>
      </c>
      <c r="E14" s="340">
        <v>0.196212686963637</v>
      </c>
      <c r="F14" s="340">
        <v>0.19275175578916401</v>
      </c>
      <c r="G14" s="340">
        <v>0.19221504276138801</v>
      </c>
      <c r="H14" s="340">
        <v>0.19729645026795301</v>
      </c>
      <c r="I14" s="340">
        <v>0.186705675145452</v>
      </c>
      <c r="J14" s="340">
        <v>0.192310479212143</v>
      </c>
      <c r="K14" s="340">
        <v>0.18408424186611599</v>
      </c>
      <c r="L14" s="340">
        <v>0.15757226852605599</v>
      </c>
      <c r="M14" s="340">
        <v>0.13816291730823499</v>
      </c>
      <c r="N14" s="340">
        <v>0.120242221861869</v>
      </c>
      <c r="O14" s="340">
        <v>0.13176070120525701</v>
      </c>
      <c r="P14" s="340">
        <v>0.121</v>
      </c>
    </row>
    <row r="15" spans="1:16">
      <c r="A15" s="339">
        <v>109</v>
      </c>
      <c r="B15" s="130" t="s">
        <v>9</v>
      </c>
      <c r="C15" s="340">
        <v>0.25608894445449398</v>
      </c>
      <c r="D15" s="340">
        <v>0.25429685470729901</v>
      </c>
      <c r="E15" s="340">
        <v>0.235978838596621</v>
      </c>
      <c r="F15" s="340">
        <v>0.23763404943244701</v>
      </c>
      <c r="G15" s="340">
        <v>0.25468524931689002</v>
      </c>
      <c r="H15" s="340">
        <v>0.24080848665434401</v>
      </c>
      <c r="I15" s="340">
        <v>0.19685451938350501</v>
      </c>
      <c r="J15" s="340">
        <v>0.16729919099283799</v>
      </c>
      <c r="K15" s="340">
        <v>0.16200022995827901</v>
      </c>
      <c r="L15" s="340">
        <v>0.13016864515506801</v>
      </c>
      <c r="M15" s="340">
        <v>0.15048963074346</v>
      </c>
      <c r="N15" s="340">
        <v>0.11347007337864801</v>
      </c>
      <c r="O15" s="340">
        <v>0.114969547314472</v>
      </c>
      <c r="P15" s="340">
        <v>0.14699999999999999</v>
      </c>
    </row>
    <row r="16" spans="1:16">
      <c r="A16" s="339">
        <v>110</v>
      </c>
      <c r="B16" s="130" t="s">
        <v>10</v>
      </c>
      <c r="C16" s="340">
        <v>0.29388585084648799</v>
      </c>
      <c r="D16" s="340">
        <v>0.28776013198211597</v>
      </c>
      <c r="E16" s="340">
        <v>0.28247265690439899</v>
      </c>
      <c r="F16" s="340">
        <v>0.26856470543655198</v>
      </c>
      <c r="G16" s="340">
        <v>0.27118275018854099</v>
      </c>
      <c r="H16" s="340">
        <v>0.244377486347261</v>
      </c>
      <c r="I16" s="340">
        <v>0.23858733822387901</v>
      </c>
      <c r="J16" s="340">
        <v>0.21291403277318899</v>
      </c>
      <c r="K16" s="340">
        <v>0.20571799767516899</v>
      </c>
      <c r="L16" s="340">
        <v>0.197135318469705</v>
      </c>
      <c r="M16" s="340">
        <v>0.14926544648034901</v>
      </c>
      <c r="N16" s="340">
        <v>0.14931289970901401</v>
      </c>
      <c r="O16" s="340">
        <v>0.127381140508493</v>
      </c>
      <c r="P16" s="340">
        <v>0.14199999999999999</v>
      </c>
    </row>
    <row r="17" spans="1:16">
      <c r="A17" s="339">
        <v>111</v>
      </c>
      <c r="B17" s="130" t="s">
        <v>11</v>
      </c>
      <c r="C17" s="340">
        <v>0.21117508395179899</v>
      </c>
      <c r="D17" s="340">
        <v>0.21759372861776399</v>
      </c>
      <c r="E17" s="340">
        <v>0.21090178031707099</v>
      </c>
      <c r="F17" s="340">
        <v>0.20036087533462299</v>
      </c>
      <c r="G17" s="340">
        <v>0.186969274342807</v>
      </c>
      <c r="H17" s="340">
        <v>0.17943606180169799</v>
      </c>
      <c r="I17" s="340">
        <v>0.18571061397282901</v>
      </c>
      <c r="J17" s="340">
        <v>0.176087506737996</v>
      </c>
      <c r="K17" s="340">
        <v>0.16190568778132799</v>
      </c>
      <c r="L17" s="340">
        <v>0.13839875076932701</v>
      </c>
      <c r="M17" s="340">
        <v>0.118586201073851</v>
      </c>
      <c r="N17" s="340">
        <v>0.10999546280224801</v>
      </c>
      <c r="O17" s="340">
        <v>0.10355828571023799</v>
      </c>
      <c r="P17" s="340">
        <v>0.109</v>
      </c>
    </row>
    <row r="18" spans="1:16">
      <c r="A18" s="339">
        <v>112</v>
      </c>
      <c r="B18" s="130" t="s">
        <v>12</v>
      </c>
      <c r="C18" s="340">
        <v>0.22413308626586301</v>
      </c>
      <c r="D18" s="340">
        <v>0.25393296059579901</v>
      </c>
      <c r="E18" s="340">
        <v>0.219363504042136</v>
      </c>
      <c r="F18" s="340">
        <v>0.22208681712481801</v>
      </c>
      <c r="G18" s="340">
        <v>0.23917112400398899</v>
      </c>
      <c r="H18" s="340">
        <v>0.20645761025425199</v>
      </c>
      <c r="I18" s="340">
        <v>0.216834204526067</v>
      </c>
      <c r="J18" s="340">
        <v>0.246024582289218</v>
      </c>
      <c r="K18" s="340">
        <v>0.19782618036514599</v>
      </c>
      <c r="L18" s="340">
        <v>0.18994270786961301</v>
      </c>
      <c r="M18" s="340">
        <v>0.15846437187163701</v>
      </c>
      <c r="N18" s="340">
        <v>0.13778408487537799</v>
      </c>
      <c r="O18" s="340">
        <v>0.17050735490709801</v>
      </c>
      <c r="P18" s="340">
        <v>0.16300000000000001</v>
      </c>
    </row>
    <row r="19" spans="1:16">
      <c r="A19" s="339">
        <v>113</v>
      </c>
      <c r="B19" s="130" t="s">
        <v>13</v>
      </c>
      <c r="C19" s="340">
        <v>0.19767901529166801</v>
      </c>
      <c r="D19" s="340">
        <v>0.19946741551656499</v>
      </c>
      <c r="E19" s="340">
        <v>0.19922379700958201</v>
      </c>
      <c r="F19" s="340">
        <v>0.21014463308154199</v>
      </c>
      <c r="G19" s="340">
        <v>0.24439344034129201</v>
      </c>
      <c r="H19" s="340">
        <v>0.240330745815869</v>
      </c>
      <c r="I19" s="340">
        <v>0.223393050276566</v>
      </c>
      <c r="J19" s="340">
        <v>0.181335733107296</v>
      </c>
      <c r="K19" s="340">
        <v>0.18860357978323999</v>
      </c>
      <c r="L19" s="340">
        <v>0.14820970958381199</v>
      </c>
      <c r="M19" s="340">
        <v>0.15596268470029601</v>
      </c>
      <c r="N19" s="340">
        <v>0.12713309834500999</v>
      </c>
      <c r="O19" s="340">
        <v>0.12128273934513099</v>
      </c>
      <c r="P19" s="340">
        <v>0.107</v>
      </c>
    </row>
    <row r="20" spans="1:16">
      <c r="A20" s="339">
        <v>114</v>
      </c>
      <c r="B20" s="130" t="s">
        <v>14</v>
      </c>
      <c r="C20" s="340">
        <v>0.21001405781731999</v>
      </c>
      <c r="D20" s="340">
        <v>0.205540636582179</v>
      </c>
      <c r="E20" s="340">
        <v>0.186684123848297</v>
      </c>
      <c r="F20" s="340">
        <v>0.16839242398314699</v>
      </c>
      <c r="G20" s="340">
        <v>0.164342159768645</v>
      </c>
      <c r="H20" s="340">
        <v>0.18357528463501299</v>
      </c>
      <c r="I20" s="340">
        <v>0.157684634415968</v>
      </c>
      <c r="J20" s="340">
        <v>0.167377567930169</v>
      </c>
      <c r="K20" s="340">
        <v>0.151242714636419</v>
      </c>
      <c r="L20" s="340">
        <v>0.12654471724907301</v>
      </c>
      <c r="M20" s="340">
        <v>0.11112860609856701</v>
      </c>
      <c r="N20" s="340">
        <v>8.5901414093064093E-2</v>
      </c>
      <c r="O20" s="340">
        <v>9.7551111626373199E-2</v>
      </c>
      <c r="P20" s="340">
        <v>7.0999999999999994E-2</v>
      </c>
    </row>
    <row r="21" spans="1:16">
      <c r="A21" s="339">
        <v>115</v>
      </c>
      <c r="B21" s="130" t="s">
        <v>15</v>
      </c>
      <c r="C21" s="340">
        <v>0.18242214102142701</v>
      </c>
      <c r="D21" s="340">
        <v>0.169659561193131</v>
      </c>
      <c r="E21" s="340">
        <v>0.14633136503831101</v>
      </c>
      <c r="F21" s="340">
        <v>0.14521370872244199</v>
      </c>
      <c r="G21" s="340">
        <v>0.12951298568641301</v>
      </c>
      <c r="H21" s="340">
        <v>0.120343302180588</v>
      </c>
      <c r="I21" s="340">
        <v>0.138948358687245</v>
      </c>
      <c r="J21" s="340">
        <v>0.132367636443566</v>
      </c>
      <c r="K21" s="340">
        <v>0.12880298859634701</v>
      </c>
      <c r="L21" s="340">
        <v>9.3026824021765098E-2</v>
      </c>
      <c r="M21" s="340">
        <v>0.102192036211007</v>
      </c>
      <c r="N21" s="340">
        <v>9.5420609339310597E-2</v>
      </c>
      <c r="O21" s="340">
        <v>7.5006860149229998E-2</v>
      </c>
      <c r="P21" s="340">
        <v>7.0000000000000007E-2</v>
      </c>
    </row>
    <row r="22" spans="1:16">
      <c r="A22" s="339">
        <v>116</v>
      </c>
      <c r="B22" s="130" t="s">
        <v>83</v>
      </c>
      <c r="C22" s="340">
        <v>0.273009148242571</v>
      </c>
      <c r="D22" s="340">
        <v>0.30248173488816998</v>
      </c>
      <c r="E22" s="340">
        <v>0.27256037265246802</v>
      </c>
      <c r="F22" s="340">
        <v>0.21369456756576399</v>
      </c>
      <c r="G22" s="340">
        <v>0.26673581535027502</v>
      </c>
      <c r="H22" s="340">
        <v>0.22419550677128999</v>
      </c>
      <c r="I22" s="340">
        <v>0.26218550138874702</v>
      </c>
      <c r="J22" s="340">
        <v>0.26702852880967198</v>
      </c>
      <c r="K22" s="340">
        <v>0.26019953011027802</v>
      </c>
      <c r="L22" s="340">
        <v>0.17387737400182601</v>
      </c>
      <c r="M22" s="340">
        <v>0.23945477571669399</v>
      </c>
      <c r="N22" s="340">
        <v>0.162437583872236</v>
      </c>
      <c r="O22" s="340">
        <v>0.15491333840236399</v>
      </c>
      <c r="P22" s="340">
        <v>0.18099999999999999</v>
      </c>
    </row>
    <row r="23" spans="1:16">
      <c r="A23" s="339">
        <v>117</v>
      </c>
      <c r="B23" s="130" t="s">
        <v>17</v>
      </c>
      <c r="C23" s="340">
        <v>0.220330763450863</v>
      </c>
      <c r="D23" s="340">
        <v>0.24667312010466899</v>
      </c>
      <c r="E23" s="340">
        <v>0.23938818538415599</v>
      </c>
      <c r="F23" s="340">
        <v>0.27393859083422301</v>
      </c>
      <c r="G23" s="340">
        <v>0.27994809791471598</v>
      </c>
      <c r="H23" s="340">
        <v>0.28028520289463099</v>
      </c>
      <c r="I23" s="340">
        <v>0.24061112441791399</v>
      </c>
      <c r="J23" s="340">
        <v>0.22578609750930601</v>
      </c>
      <c r="K23" s="340">
        <v>0.218868754521436</v>
      </c>
      <c r="L23" s="340">
        <v>0.158736773101323</v>
      </c>
      <c r="M23" s="340">
        <v>0.25140478015003798</v>
      </c>
      <c r="N23" s="340">
        <v>0.20038386966372199</v>
      </c>
      <c r="O23" s="340">
        <v>0.17091090112627499</v>
      </c>
      <c r="P23" s="340">
        <v>0.17100000000000001</v>
      </c>
    </row>
    <row r="24" spans="1:16">
      <c r="A24" s="339">
        <v>118</v>
      </c>
      <c r="B24" s="130" t="s">
        <v>18</v>
      </c>
      <c r="C24" s="340">
        <v>0.20593839852072399</v>
      </c>
      <c r="D24" s="340">
        <v>0.20072523879083701</v>
      </c>
      <c r="E24" s="340">
        <v>0.20590960108977699</v>
      </c>
      <c r="F24" s="340">
        <v>0.191537236943529</v>
      </c>
      <c r="G24" s="340">
        <v>0.19866983612911901</v>
      </c>
      <c r="H24" s="340">
        <v>0.19986657810560199</v>
      </c>
      <c r="I24" s="340">
        <v>0.18676332596751599</v>
      </c>
      <c r="J24" s="340">
        <v>0.184854445573363</v>
      </c>
      <c r="K24" s="340">
        <v>0.17551503609993599</v>
      </c>
      <c r="L24" s="340">
        <v>0.152242445668719</v>
      </c>
      <c r="M24" s="340">
        <v>0.142082583139303</v>
      </c>
      <c r="N24" s="340">
        <v>0.1245120560915</v>
      </c>
      <c r="O24" s="340">
        <v>0.118994768529697</v>
      </c>
      <c r="P24" s="340">
        <v>0.125</v>
      </c>
    </row>
    <row r="25" spans="1:16">
      <c r="A25" s="339">
        <v>119</v>
      </c>
      <c r="B25" s="130" t="s">
        <v>19</v>
      </c>
      <c r="C25" s="340">
        <v>0.26975793647394097</v>
      </c>
      <c r="D25" s="340">
        <v>0.28273975268267798</v>
      </c>
      <c r="E25" s="340">
        <v>0.27142542674422898</v>
      </c>
      <c r="F25" s="340">
        <v>0.25090152383613001</v>
      </c>
      <c r="G25" s="340">
        <v>0.254573522192727</v>
      </c>
      <c r="H25" s="340">
        <v>0.242552559444209</v>
      </c>
      <c r="I25" s="340">
        <v>0.22794561680061301</v>
      </c>
      <c r="J25" s="340">
        <v>0.209923935654421</v>
      </c>
      <c r="K25" s="340">
        <v>0.21405753849341</v>
      </c>
      <c r="L25" s="340">
        <v>0.20860069773421</v>
      </c>
      <c r="M25" s="340">
        <v>0.16753941880892101</v>
      </c>
      <c r="N25" s="340">
        <v>0.15146316658341399</v>
      </c>
      <c r="O25" s="340">
        <v>0.16462667506968101</v>
      </c>
      <c r="P25" s="340">
        <v>0.156</v>
      </c>
    </row>
    <row r="26" spans="1:16">
      <c r="A26" s="339">
        <v>120</v>
      </c>
      <c r="B26" s="130" t="s">
        <v>235</v>
      </c>
      <c r="C26" s="340">
        <v>0.32096420766838901</v>
      </c>
      <c r="D26" s="340">
        <v>0.300525665716599</v>
      </c>
      <c r="E26" s="340">
        <v>0.29744749169732898</v>
      </c>
      <c r="F26" s="340">
        <v>0.27719623308853503</v>
      </c>
      <c r="G26" s="340">
        <v>0.281516596822109</v>
      </c>
      <c r="H26" s="340">
        <v>0.26525315998934301</v>
      </c>
      <c r="I26" s="340">
        <v>0.304254967660196</v>
      </c>
      <c r="J26" s="340">
        <v>0.29972150389072399</v>
      </c>
      <c r="K26" s="340">
        <v>0.26171735760767301</v>
      </c>
      <c r="L26" s="340">
        <v>0.251838100122104</v>
      </c>
      <c r="M26" s="340">
        <v>0.183296329076825</v>
      </c>
      <c r="N26" s="340">
        <v>0.19264083422912401</v>
      </c>
      <c r="O26" s="340">
        <v>0.141307297252038</v>
      </c>
      <c r="P26" s="340">
        <v>0.193</v>
      </c>
    </row>
    <row r="27" spans="1:16">
      <c r="A27" s="339">
        <v>201</v>
      </c>
      <c r="B27" s="130" t="s">
        <v>21</v>
      </c>
      <c r="C27" s="340">
        <v>0.230622132247288</v>
      </c>
      <c r="D27" s="340">
        <v>0.226278578742659</v>
      </c>
      <c r="E27" s="340">
        <v>0.22201615974884001</v>
      </c>
      <c r="F27" s="340">
        <v>0.21763857355830901</v>
      </c>
      <c r="G27" s="340">
        <v>0.214377851359183</v>
      </c>
      <c r="H27" s="340">
        <v>0.21653658202425199</v>
      </c>
      <c r="I27" s="340">
        <v>0.214502857854385</v>
      </c>
      <c r="J27" s="340">
        <v>0.210239678757076</v>
      </c>
      <c r="K27" s="340">
        <v>0.204525879008845</v>
      </c>
      <c r="L27" s="340">
        <v>0.18714143235469899</v>
      </c>
      <c r="M27" s="340">
        <v>0.172494998833636</v>
      </c>
      <c r="N27" s="340">
        <v>0.15375405397073799</v>
      </c>
      <c r="O27" s="340">
        <v>0.15737956062073499</v>
      </c>
      <c r="P27" s="340">
        <v>0.151</v>
      </c>
    </row>
    <row r="28" spans="1:16">
      <c r="A28" s="339">
        <v>202</v>
      </c>
      <c r="B28" s="130" t="s">
        <v>22</v>
      </c>
      <c r="C28" s="340">
        <v>0.24705786774931801</v>
      </c>
      <c r="D28" s="340">
        <v>0.24747125488341701</v>
      </c>
      <c r="E28" s="340">
        <v>0.22631489604368599</v>
      </c>
      <c r="F28" s="340">
        <v>0.217879093492024</v>
      </c>
      <c r="G28" s="340">
        <v>0.24027162016560699</v>
      </c>
      <c r="H28" s="340">
        <v>0.24676631915491801</v>
      </c>
      <c r="I28" s="340">
        <v>0.237481472575056</v>
      </c>
      <c r="J28" s="340">
        <v>0.23562273942746001</v>
      </c>
      <c r="K28" s="340">
        <v>0.20619206816391999</v>
      </c>
      <c r="L28" s="340">
        <v>0.191603266782125</v>
      </c>
      <c r="M28" s="340">
        <v>0.20332170557166501</v>
      </c>
      <c r="N28" s="340">
        <v>0.18068358044739899</v>
      </c>
      <c r="O28" s="340">
        <v>0.173680450568789</v>
      </c>
      <c r="P28" s="340">
        <v>0.17699999999999999</v>
      </c>
    </row>
    <row r="29" spans="1:16">
      <c r="A29" s="339">
        <v>203</v>
      </c>
      <c r="B29" s="130" t="s">
        <v>23</v>
      </c>
      <c r="C29" s="340">
        <v>0.25154965391142298</v>
      </c>
      <c r="D29" s="340">
        <v>0.27571206824615602</v>
      </c>
      <c r="E29" s="340">
        <v>0.25752437724944</v>
      </c>
      <c r="F29" s="340">
        <v>0.26060368032949599</v>
      </c>
      <c r="G29" s="340">
        <v>0.25192868518074402</v>
      </c>
      <c r="H29" s="340">
        <v>0.244322661957699</v>
      </c>
      <c r="I29" s="340">
        <v>0.24628354538449099</v>
      </c>
      <c r="J29" s="340">
        <v>0.247735940216049</v>
      </c>
      <c r="K29" s="340">
        <v>0.23860477238748501</v>
      </c>
      <c r="L29" s="340">
        <v>0.19670080748695401</v>
      </c>
      <c r="M29" s="340">
        <v>0.20157266441132099</v>
      </c>
      <c r="N29" s="340">
        <v>0.165459136161245</v>
      </c>
      <c r="O29" s="340">
        <v>0.161292272233404</v>
      </c>
      <c r="P29" s="340">
        <v>0.16</v>
      </c>
    </row>
    <row r="30" spans="1:16">
      <c r="A30" s="339">
        <v>204</v>
      </c>
      <c r="B30" s="130" t="s">
        <v>24</v>
      </c>
      <c r="C30" s="340">
        <v>0.31250284661816602</v>
      </c>
      <c r="D30" s="340">
        <v>0.61127651772602098</v>
      </c>
      <c r="E30" s="340">
        <v>0.57483448625450895</v>
      </c>
      <c r="F30" s="340">
        <v>0.50300284416581698</v>
      </c>
      <c r="G30" s="340">
        <v>0.62392307124933799</v>
      </c>
      <c r="H30" s="340">
        <v>0.55503164924636195</v>
      </c>
      <c r="I30" s="340">
        <v>0.207827419929592</v>
      </c>
      <c r="J30" s="340">
        <v>0.20590314941993099</v>
      </c>
      <c r="K30" s="340">
        <v>0.23489835290073499</v>
      </c>
      <c r="L30" s="340">
        <v>0.170812196976003</v>
      </c>
      <c r="M30" s="340">
        <v>0.168726824805703</v>
      </c>
      <c r="N30" s="340">
        <v>0.131368690736135</v>
      </c>
      <c r="O30" s="340">
        <v>0.13518807023986601</v>
      </c>
      <c r="P30" s="340">
        <v>0.183</v>
      </c>
    </row>
    <row r="31" spans="1:16">
      <c r="A31" s="339">
        <v>205</v>
      </c>
      <c r="B31" s="130" t="s">
        <v>25</v>
      </c>
      <c r="C31" s="340">
        <v>0.21687032373801299</v>
      </c>
      <c r="D31" s="340">
        <v>0.20964164736277699</v>
      </c>
      <c r="E31" s="340">
        <v>0.20676298122990699</v>
      </c>
      <c r="F31" s="340">
        <v>0.19384173080011799</v>
      </c>
      <c r="G31" s="340">
        <v>0.19143005357996501</v>
      </c>
      <c r="H31" s="340">
        <v>0.17039958322247301</v>
      </c>
      <c r="I31" s="340">
        <v>0.20811735052156</v>
      </c>
      <c r="J31" s="340">
        <v>0.18877380152678799</v>
      </c>
      <c r="K31" s="340">
        <v>0.18868956528707401</v>
      </c>
      <c r="L31" s="340">
        <v>0.163578541470175</v>
      </c>
      <c r="M31" s="340">
        <v>0.198822186185972</v>
      </c>
      <c r="N31" s="340">
        <v>0.16906869424777099</v>
      </c>
      <c r="O31" s="340">
        <v>0.16311360497296901</v>
      </c>
      <c r="P31" s="340">
        <v>0.184</v>
      </c>
    </row>
    <row r="32" spans="1:16">
      <c r="A32" s="339">
        <v>206</v>
      </c>
      <c r="B32" s="130" t="s">
        <v>26</v>
      </c>
      <c r="C32" s="340">
        <v>0.23730660922750799</v>
      </c>
      <c r="D32" s="340">
        <v>0.24206205761255201</v>
      </c>
      <c r="E32" s="340">
        <v>0.23901411588914101</v>
      </c>
      <c r="F32" s="340">
        <v>0.26089153547598398</v>
      </c>
      <c r="G32" s="340">
        <v>0.27165363887062499</v>
      </c>
      <c r="H32" s="340">
        <v>0.273249792211533</v>
      </c>
      <c r="I32" s="340">
        <v>0.217417833613959</v>
      </c>
      <c r="J32" s="340">
        <v>0.212032980604692</v>
      </c>
      <c r="K32" s="340">
        <v>0.19569695952160601</v>
      </c>
      <c r="L32" s="340">
        <v>0.17015637562837399</v>
      </c>
      <c r="M32" s="340">
        <v>0.183969506728767</v>
      </c>
      <c r="N32" s="340">
        <v>0.169927482816258</v>
      </c>
      <c r="O32" s="340">
        <v>0.14836582533075099</v>
      </c>
      <c r="P32" s="340">
        <v>0.14299999999999999</v>
      </c>
    </row>
    <row r="33" spans="1:16">
      <c r="A33" s="339">
        <v>207</v>
      </c>
      <c r="B33" s="130" t="s">
        <v>27</v>
      </c>
      <c r="C33" s="340">
        <v>0.19387286390792599</v>
      </c>
      <c r="D33" s="340">
        <v>0.191485745738116</v>
      </c>
      <c r="E33" s="340">
        <v>0.186556469960896</v>
      </c>
      <c r="F33" s="340">
        <v>0.195934552055924</v>
      </c>
      <c r="G33" s="340">
        <v>0.202847618046226</v>
      </c>
      <c r="H33" s="340">
        <v>0.182763511291447</v>
      </c>
      <c r="I33" s="340">
        <v>0.22804381022162301</v>
      </c>
      <c r="J33" s="340">
        <v>0.20886284895361501</v>
      </c>
      <c r="K33" s="340">
        <v>0.18383988407204899</v>
      </c>
      <c r="L33" s="340">
        <v>0.18589424032421201</v>
      </c>
      <c r="M33" s="340">
        <v>0.17005005186095901</v>
      </c>
      <c r="N33" s="340">
        <v>0.173056057761862</v>
      </c>
      <c r="O33" s="340">
        <v>0.155773267990164</v>
      </c>
      <c r="P33" s="340">
        <v>0.13300000000000001</v>
      </c>
    </row>
    <row r="34" spans="1:16">
      <c r="A34" s="339">
        <v>208</v>
      </c>
      <c r="B34" s="130" t="s">
        <v>28</v>
      </c>
      <c r="C34" s="340">
        <v>0.23038848312107901</v>
      </c>
      <c r="D34" s="340">
        <v>0.250469528238767</v>
      </c>
      <c r="E34" s="340">
        <v>0.245795105796595</v>
      </c>
      <c r="F34" s="340">
        <v>0.232166549592527</v>
      </c>
      <c r="G34" s="340">
        <v>0.224030447430762</v>
      </c>
      <c r="H34" s="340">
        <v>0.22697081584828599</v>
      </c>
      <c r="I34" s="340">
        <v>0.21546051239370501</v>
      </c>
      <c r="J34" s="340">
        <v>0.21672316167604799</v>
      </c>
      <c r="K34" s="340">
        <v>0.21081427009536099</v>
      </c>
      <c r="L34" s="340">
        <v>0.19364341637115401</v>
      </c>
      <c r="M34" s="340">
        <v>0.148878761005272</v>
      </c>
      <c r="N34" s="340">
        <v>0.12683514186626399</v>
      </c>
      <c r="O34" s="340">
        <v>0.12795885193259501</v>
      </c>
      <c r="P34" s="340">
        <v>0.13700000000000001</v>
      </c>
    </row>
    <row r="35" spans="1:16">
      <c r="A35" s="339">
        <v>209</v>
      </c>
      <c r="B35" s="130" t="s">
        <v>29</v>
      </c>
      <c r="C35" s="340">
        <v>0.26278234280976198</v>
      </c>
      <c r="D35" s="340">
        <v>0.32057234194545597</v>
      </c>
      <c r="E35" s="340">
        <v>0.28682533458439402</v>
      </c>
      <c r="F35" s="340">
        <v>0.26788672662893298</v>
      </c>
      <c r="G35" s="340">
        <v>0.25575516566468598</v>
      </c>
      <c r="H35" s="340">
        <v>0.23189153739398</v>
      </c>
      <c r="I35" s="340">
        <v>0.24520567904655</v>
      </c>
      <c r="J35" s="340">
        <v>0.245174622328938</v>
      </c>
      <c r="K35" s="340">
        <v>0.22961943425578199</v>
      </c>
      <c r="L35" s="340">
        <v>0.22565412256742401</v>
      </c>
      <c r="M35" s="340">
        <v>0.24627043782391</v>
      </c>
      <c r="N35" s="340">
        <v>0.20128811787630399</v>
      </c>
      <c r="O35" s="340">
        <v>0.19775512190974701</v>
      </c>
      <c r="P35" s="340">
        <v>0.189</v>
      </c>
    </row>
    <row r="36" spans="1:16">
      <c r="A36" s="339">
        <v>210</v>
      </c>
      <c r="B36" s="130" t="s">
        <v>30</v>
      </c>
      <c r="C36" s="340">
        <v>0.28124356993669603</v>
      </c>
      <c r="D36" s="340">
        <v>0.28273198184026399</v>
      </c>
      <c r="E36" s="340">
        <v>0.28026231960236803</v>
      </c>
      <c r="F36" s="340">
        <v>0.27841787681998098</v>
      </c>
      <c r="G36" s="340">
        <v>0.277727068963662</v>
      </c>
      <c r="H36" s="340">
        <v>0.27607484666850601</v>
      </c>
      <c r="I36" s="340">
        <v>0.25047200457855601</v>
      </c>
      <c r="J36" s="340">
        <v>0.244453931947895</v>
      </c>
      <c r="K36" s="340">
        <v>0.24364259556253201</v>
      </c>
      <c r="L36" s="340">
        <v>0.22954929098788299</v>
      </c>
      <c r="M36" s="340">
        <v>0.21119973597684799</v>
      </c>
      <c r="N36" s="340">
        <v>0.20540891508769701</v>
      </c>
      <c r="O36" s="340">
        <v>0.20193246562119699</v>
      </c>
      <c r="P36" s="340">
        <v>0.182</v>
      </c>
    </row>
    <row r="37" spans="1:16">
      <c r="A37" s="339">
        <v>211</v>
      </c>
      <c r="B37" s="130" t="s">
        <v>31</v>
      </c>
      <c r="C37" s="340">
        <v>0.21113139302109299</v>
      </c>
      <c r="D37" s="340">
        <v>0.20741140722835799</v>
      </c>
      <c r="E37" s="340">
        <v>0.22468604501286801</v>
      </c>
      <c r="F37" s="340">
        <v>0.21940013396341701</v>
      </c>
      <c r="G37" s="340">
        <v>0.19013985423795501</v>
      </c>
      <c r="H37" s="340">
        <v>0.244811698883979</v>
      </c>
      <c r="I37" s="340">
        <v>0.24731705927880801</v>
      </c>
      <c r="J37" s="340">
        <v>0.27996372991945101</v>
      </c>
      <c r="K37" s="340">
        <v>0.24508764939244801</v>
      </c>
      <c r="L37" s="340">
        <v>0.18300426779211601</v>
      </c>
      <c r="M37" s="340">
        <v>0.197491573212107</v>
      </c>
      <c r="N37" s="340">
        <v>0.20857164646902099</v>
      </c>
      <c r="O37" s="340">
        <v>0.19777788744119201</v>
      </c>
      <c r="P37" s="340">
        <v>0.186</v>
      </c>
    </row>
    <row r="38" spans="1:16">
      <c r="A38" s="339">
        <v>212</v>
      </c>
      <c r="B38" s="130" t="s">
        <v>32</v>
      </c>
      <c r="C38" s="340">
        <v>0.21871038153240399</v>
      </c>
      <c r="D38" s="340">
        <v>0.206087858507323</v>
      </c>
      <c r="E38" s="340">
        <v>0.21161720599062001</v>
      </c>
      <c r="F38" s="340">
        <v>0.179371370001215</v>
      </c>
      <c r="G38" s="340">
        <v>0.23421654183524099</v>
      </c>
      <c r="H38" s="340">
        <v>0.21718170551298199</v>
      </c>
      <c r="I38" s="340">
        <v>0.210103369983733</v>
      </c>
      <c r="J38" s="340">
        <v>0.20569822109626301</v>
      </c>
      <c r="K38" s="340">
        <v>0.222721750061421</v>
      </c>
      <c r="L38" s="340">
        <v>0.17766836552382501</v>
      </c>
      <c r="M38" s="340">
        <v>0.183673991222154</v>
      </c>
      <c r="N38" s="340">
        <v>0.13141029967988399</v>
      </c>
      <c r="O38" s="340">
        <v>0.13221913078158501</v>
      </c>
      <c r="P38" s="340">
        <v>0.14899999999999999</v>
      </c>
    </row>
    <row r="39" spans="1:16">
      <c r="A39" s="339">
        <v>213</v>
      </c>
      <c r="B39" s="130" t="s">
        <v>33</v>
      </c>
      <c r="C39" s="340">
        <v>0.24992236794078401</v>
      </c>
      <c r="D39" s="340">
        <v>0.26400113667849201</v>
      </c>
      <c r="E39" s="340">
        <v>0.26844987349396698</v>
      </c>
      <c r="F39" s="340">
        <v>0.26591166225249901</v>
      </c>
      <c r="G39" s="340">
        <v>0.27183500049392101</v>
      </c>
      <c r="H39" s="340">
        <v>0.26274923689375401</v>
      </c>
      <c r="I39" s="340">
        <v>0.26939498906550402</v>
      </c>
      <c r="J39" s="340">
        <v>0.27097082572097198</v>
      </c>
      <c r="K39" s="340">
        <v>0.26318843360739902</v>
      </c>
      <c r="L39" s="340">
        <v>0.25115352197666402</v>
      </c>
      <c r="M39" s="340">
        <v>0.23236244052683999</v>
      </c>
      <c r="N39" s="340">
        <v>0.19060657592444599</v>
      </c>
      <c r="O39" s="340">
        <v>0.18510755029744</v>
      </c>
      <c r="P39" s="340">
        <v>0.18</v>
      </c>
    </row>
    <row r="40" spans="1:16">
      <c r="A40" s="339">
        <v>214</v>
      </c>
      <c r="B40" s="130" t="s">
        <v>34</v>
      </c>
      <c r="C40" s="340">
        <v>0.26936752078154702</v>
      </c>
      <c r="D40" s="340">
        <v>0.27852623954643002</v>
      </c>
      <c r="E40" s="340">
        <v>0.285590539511482</v>
      </c>
      <c r="F40" s="340">
        <v>0.29188069054082699</v>
      </c>
      <c r="G40" s="340">
        <v>0.28598447463790799</v>
      </c>
      <c r="H40" s="340">
        <v>0.27098673355324898</v>
      </c>
      <c r="I40" s="340">
        <v>0.309592995546771</v>
      </c>
      <c r="J40" s="340">
        <v>0.309101077625417</v>
      </c>
      <c r="K40" s="340">
        <v>0.31824622726534202</v>
      </c>
      <c r="L40" s="340">
        <v>0.27831639697197502</v>
      </c>
      <c r="M40" s="340">
        <v>0.25741970257020702</v>
      </c>
      <c r="N40" s="340">
        <v>0.24154689488162201</v>
      </c>
      <c r="O40" s="340">
        <v>0.232363119499986</v>
      </c>
      <c r="P40" s="340">
        <v>0.23200000000000001</v>
      </c>
    </row>
    <row r="41" spans="1:16">
      <c r="A41" s="339">
        <v>215</v>
      </c>
      <c r="B41" s="130" t="s">
        <v>35</v>
      </c>
      <c r="C41" s="340">
        <v>0.2232257013649</v>
      </c>
      <c r="D41" s="340">
        <v>0.249477942922536</v>
      </c>
      <c r="E41" s="340">
        <v>0.249505935101757</v>
      </c>
      <c r="F41" s="340">
        <v>0.25623289283567702</v>
      </c>
      <c r="G41" s="340">
        <v>0.24648137883048701</v>
      </c>
      <c r="H41" s="340">
        <v>0.24696361927236901</v>
      </c>
      <c r="I41" s="340">
        <v>0.25326982115725</v>
      </c>
      <c r="J41" s="340">
        <v>0.238956684575791</v>
      </c>
      <c r="K41" s="340">
        <v>0.241020670075939</v>
      </c>
      <c r="L41" s="340">
        <v>0.21522129917396501</v>
      </c>
      <c r="M41" s="340">
        <v>0.22388060731318399</v>
      </c>
      <c r="N41" s="340">
        <v>0.15152602969780499</v>
      </c>
      <c r="O41" s="340">
        <v>0.15886475654535301</v>
      </c>
      <c r="P41" s="340">
        <v>0.17199999999999999</v>
      </c>
    </row>
    <row r="42" spans="1:16">
      <c r="A42" s="339">
        <v>216</v>
      </c>
      <c r="B42" s="130" t="s">
        <v>36</v>
      </c>
      <c r="C42" s="340" t="s">
        <v>349</v>
      </c>
      <c r="D42" s="340" t="s">
        <v>349</v>
      </c>
      <c r="E42" s="340" t="s">
        <v>349</v>
      </c>
      <c r="F42" s="340" t="s">
        <v>349</v>
      </c>
      <c r="G42" s="340" t="s">
        <v>349</v>
      </c>
      <c r="H42" s="340" t="s">
        <v>349</v>
      </c>
      <c r="I42" s="340" t="s">
        <v>349</v>
      </c>
      <c r="J42" s="340" t="s">
        <v>349</v>
      </c>
      <c r="K42" s="340" t="s">
        <v>349</v>
      </c>
      <c r="L42" s="340">
        <v>0.28150566833628299</v>
      </c>
      <c r="M42" s="340">
        <v>0.22328836097214999</v>
      </c>
      <c r="N42" s="340">
        <v>0.19761733289372299</v>
      </c>
      <c r="O42" s="340">
        <v>0.211097335708401</v>
      </c>
      <c r="P42" s="340">
        <v>0.215</v>
      </c>
    </row>
    <row r="43" spans="1:16">
      <c r="A43" s="339">
        <v>301</v>
      </c>
      <c r="B43" s="130" t="s">
        <v>37</v>
      </c>
      <c r="C43" s="340">
        <v>0.22830828839137901</v>
      </c>
      <c r="D43" s="340">
        <v>0.24147647912435799</v>
      </c>
      <c r="E43" s="340">
        <v>0.24345214195378301</v>
      </c>
      <c r="F43" s="340">
        <v>0.23353645010626201</v>
      </c>
      <c r="G43" s="340">
        <v>0.229172342912109</v>
      </c>
      <c r="H43" s="340">
        <v>0.233333774150631</v>
      </c>
      <c r="I43" s="340">
        <v>0.19424348419556201</v>
      </c>
      <c r="J43" s="340">
        <v>0.18998190631907599</v>
      </c>
      <c r="K43" s="340">
        <v>0.18152627082023301</v>
      </c>
      <c r="L43" s="340">
        <v>0.153724118917655</v>
      </c>
      <c r="M43" s="340">
        <v>0.15240858544526301</v>
      </c>
      <c r="N43" s="340">
        <v>0.12316527239937</v>
      </c>
      <c r="O43" s="340">
        <v>0.12301645758371101</v>
      </c>
      <c r="P43" s="340">
        <v>0.13300000000000001</v>
      </c>
    </row>
    <row r="44" spans="1:16">
      <c r="A44" s="339">
        <v>302</v>
      </c>
      <c r="B44" s="130" t="s">
        <v>38</v>
      </c>
      <c r="C44" s="340">
        <v>0.21936047111229301</v>
      </c>
      <c r="D44" s="340">
        <v>0.24285475817061</v>
      </c>
      <c r="E44" s="340">
        <v>0.23779693618966999</v>
      </c>
      <c r="F44" s="340">
        <v>0.24091787982570601</v>
      </c>
      <c r="G44" s="340">
        <v>0.22597408701058999</v>
      </c>
      <c r="H44" s="340">
        <v>0.21882864910240599</v>
      </c>
      <c r="I44" s="340">
        <v>0.20562135974693299</v>
      </c>
      <c r="J44" s="340">
        <v>0.188975601178755</v>
      </c>
      <c r="K44" s="340">
        <v>0.18696329873809001</v>
      </c>
      <c r="L44" s="340">
        <v>0.163390535571207</v>
      </c>
      <c r="M44" s="340">
        <v>0.174824776294221</v>
      </c>
      <c r="N44" s="340">
        <v>0.16670586873528601</v>
      </c>
      <c r="O44" s="340">
        <v>0.16631016491315001</v>
      </c>
      <c r="P44" s="340">
        <v>0.17399999999999999</v>
      </c>
    </row>
    <row r="45" spans="1:16">
      <c r="A45" s="339">
        <v>303</v>
      </c>
      <c r="B45" s="130" t="s">
        <v>39</v>
      </c>
      <c r="C45" s="340">
        <v>0.22229935401058001</v>
      </c>
      <c r="D45" s="340">
        <v>0.22227136656374899</v>
      </c>
      <c r="E45" s="340">
        <v>0.21921016158116099</v>
      </c>
      <c r="F45" s="340">
        <v>0.20445762313972099</v>
      </c>
      <c r="G45" s="340">
        <v>0.21786900137398901</v>
      </c>
      <c r="H45" s="340">
        <v>0.213194843347077</v>
      </c>
      <c r="I45" s="340">
        <v>0.185028457084571</v>
      </c>
      <c r="J45" s="340">
        <v>0.18127969725096099</v>
      </c>
      <c r="K45" s="340">
        <v>0.18640692596174799</v>
      </c>
      <c r="L45" s="340">
        <v>0.178086442521003</v>
      </c>
      <c r="M45" s="340">
        <v>0.14644956459548</v>
      </c>
      <c r="N45" s="340">
        <v>0.126579553417071</v>
      </c>
      <c r="O45" s="340">
        <v>0.112558791174591</v>
      </c>
      <c r="P45" s="340">
        <v>0.106</v>
      </c>
    </row>
    <row r="46" spans="1:16">
      <c r="A46" s="339">
        <v>304</v>
      </c>
      <c r="B46" s="130" t="s">
        <v>40</v>
      </c>
      <c r="C46" s="340">
        <v>0.31320158451739899</v>
      </c>
      <c r="D46" s="340">
        <v>0.33782176577378098</v>
      </c>
      <c r="E46" s="340">
        <v>0.303447797922276</v>
      </c>
      <c r="F46" s="340">
        <v>0.245023885200784</v>
      </c>
      <c r="G46" s="340">
        <v>0.258327719704456</v>
      </c>
      <c r="H46" s="340">
        <v>0.26174739311255002</v>
      </c>
      <c r="I46" s="340">
        <v>0.227734094754968</v>
      </c>
      <c r="J46" s="340">
        <v>0.229527224088663</v>
      </c>
      <c r="K46" s="340">
        <v>0.209173386599566</v>
      </c>
      <c r="L46" s="340">
        <v>0.22885440116335101</v>
      </c>
      <c r="M46" s="340">
        <v>0.178837128256499</v>
      </c>
      <c r="N46" s="340">
        <v>0.16735616510204601</v>
      </c>
      <c r="O46" s="340">
        <v>0.18812032820831701</v>
      </c>
      <c r="P46" s="340">
        <v>0.16200000000000001</v>
      </c>
    </row>
    <row r="47" spans="1:16">
      <c r="A47" s="339">
        <v>305</v>
      </c>
      <c r="B47" s="130" t="s">
        <v>41</v>
      </c>
      <c r="C47" s="340">
        <v>0.23998103232387599</v>
      </c>
      <c r="D47" s="340">
        <v>0.25023431488810399</v>
      </c>
      <c r="E47" s="340">
        <v>0.244752825384045</v>
      </c>
      <c r="F47" s="340">
        <v>0.238845167021322</v>
      </c>
      <c r="G47" s="340">
        <v>0.23817474335842301</v>
      </c>
      <c r="H47" s="340">
        <v>0.24347994707930001</v>
      </c>
      <c r="I47" s="340">
        <v>0.23880793467263101</v>
      </c>
      <c r="J47" s="340">
        <v>0.24115003770854601</v>
      </c>
      <c r="K47" s="340">
        <v>0.23026914821053701</v>
      </c>
      <c r="L47" s="340">
        <v>0.22768287944062701</v>
      </c>
      <c r="M47" s="340">
        <v>0.24063478673984201</v>
      </c>
      <c r="N47" s="340">
        <v>0.22989479544046401</v>
      </c>
      <c r="O47" s="340">
        <v>0.212585782519459</v>
      </c>
      <c r="P47" s="340">
        <v>0.23300000000000001</v>
      </c>
    </row>
    <row r="48" spans="1:16">
      <c r="A48" s="339">
        <v>306</v>
      </c>
      <c r="B48" s="130" t="s">
        <v>42</v>
      </c>
      <c r="C48" s="340">
        <v>0.21329253184330901</v>
      </c>
      <c r="D48" s="340">
        <v>0.216718154257624</v>
      </c>
      <c r="E48" s="340">
        <v>0.217380119662893</v>
      </c>
      <c r="F48" s="340">
        <v>0.19507299929383301</v>
      </c>
      <c r="G48" s="340">
        <v>0.21537399490395001</v>
      </c>
      <c r="H48" s="340">
        <v>0.206419487410301</v>
      </c>
      <c r="I48" s="340">
        <v>0.21160430618145101</v>
      </c>
      <c r="J48" s="340">
        <v>0.173381082830873</v>
      </c>
      <c r="K48" s="340">
        <v>0.15297481989421</v>
      </c>
      <c r="L48" s="340">
        <v>0.17310700410181701</v>
      </c>
      <c r="M48" s="340">
        <v>0.16856288479505899</v>
      </c>
      <c r="N48" s="340">
        <v>0.14602708513923701</v>
      </c>
      <c r="O48" s="340">
        <v>0.18811394735482001</v>
      </c>
      <c r="P48" s="340">
        <v>0.18</v>
      </c>
    </row>
    <row r="49" spans="1:16">
      <c r="A49" s="339">
        <v>307</v>
      </c>
      <c r="B49" s="130" t="s">
        <v>43</v>
      </c>
      <c r="C49" s="340">
        <v>0.22611129349735201</v>
      </c>
      <c r="D49" s="340">
        <v>0.223504885652485</v>
      </c>
      <c r="E49" s="340">
        <v>0.22414829203181499</v>
      </c>
      <c r="F49" s="340">
        <v>0.235254836840735</v>
      </c>
      <c r="G49" s="340">
        <v>0.23658059863689701</v>
      </c>
      <c r="H49" s="340">
        <v>0.22640963916206799</v>
      </c>
      <c r="I49" s="340">
        <v>0.21935171016951999</v>
      </c>
      <c r="J49" s="340">
        <v>0.201734961222133</v>
      </c>
      <c r="K49" s="340">
        <v>0.18886761376782099</v>
      </c>
      <c r="L49" s="340">
        <v>0.18183122614868499</v>
      </c>
      <c r="M49" s="340">
        <v>0.15632333445548099</v>
      </c>
      <c r="N49" s="340">
        <v>0.11335311609189</v>
      </c>
      <c r="O49" s="340">
        <v>0.131134837662819</v>
      </c>
      <c r="P49" s="340">
        <v>0.13400000000000001</v>
      </c>
    </row>
    <row r="50" spans="1:16">
      <c r="A50" s="339">
        <v>308</v>
      </c>
      <c r="B50" s="130" t="s">
        <v>44</v>
      </c>
      <c r="C50" s="340">
        <v>0.21469325888107901</v>
      </c>
      <c r="D50" s="340">
        <v>0.235204725450531</v>
      </c>
      <c r="E50" s="340">
        <v>0.21884777732305699</v>
      </c>
      <c r="F50" s="340">
        <v>0.229332927916127</v>
      </c>
      <c r="G50" s="340">
        <v>0.20403020814964001</v>
      </c>
      <c r="H50" s="340">
        <v>0.223228697784045</v>
      </c>
      <c r="I50" s="340">
        <v>0.196139145249279</v>
      </c>
      <c r="J50" s="340">
        <v>0.200094635543273</v>
      </c>
      <c r="K50" s="340">
        <v>0.18275382125085399</v>
      </c>
      <c r="L50" s="340">
        <v>0.168689231435354</v>
      </c>
      <c r="M50" s="340">
        <v>0.156966928965321</v>
      </c>
      <c r="N50" s="340">
        <v>0.14182380818335699</v>
      </c>
      <c r="O50" s="340">
        <v>0.122041217974989</v>
      </c>
      <c r="P50" s="340">
        <v>0.13300000000000001</v>
      </c>
    </row>
    <row r="51" spans="1:16">
      <c r="A51" s="339">
        <v>401</v>
      </c>
      <c r="B51" s="130" t="s">
        <v>45</v>
      </c>
      <c r="C51" s="340">
        <v>0.21896393827336599</v>
      </c>
      <c r="D51" s="340">
        <v>0.22229001542782501</v>
      </c>
      <c r="E51" s="340">
        <v>0.21104398527898599</v>
      </c>
      <c r="F51" s="340">
        <v>0.19918277510752899</v>
      </c>
      <c r="G51" s="340">
        <v>0.21480939547897401</v>
      </c>
      <c r="H51" s="340">
        <v>0.196425220447629</v>
      </c>
      <c r="I51" s="340">
        <v>0.19465057767897101</v>
      </c>
      <c r="J51" s="340">
        <v>0.19050027295748401</v>
      </c>
      <c r="K51" s="340">
        <v>0.186753625360841</v>
      </c>
      <c r="L51" s="340">
        <v>0.16632921124432901</v>
      </c>
      <c r="M51" s="340">
        <v>0.157378286593372</v>
      </c>
      <c r="N51" s="340">
        <v>0.133643768355488</v>
      </c>
      <c r="O51" s="340">
        <v>0.13410946832578799</v>
      </c>
      <c r="P51" s="340">
        <v>0.13400000000000001</v>
      </c>
    </row>
    <row r="52" spans="1:16">
      <c r="A52" s="339">
        <v>402</v>
      </c>
      <c r="B52" s="130" t="s">
        <v>46</v>
      </c>
      <c r="C52" s="340">
        <v>0.23503899372649201</v>
      </c>
      <c r="D52" s="340">
        <v>0.25449734265581597</v>
      </c>
      <c r="E52" s="340">
        <v>0.26080848220270803</v>
      </c>
      <c r="F52" s="340">
        <v>0.205856363114506</v>
      </c>
      <c r="G52" s="340">
        <v>0.19546112086030401</v>
      </c>
      <c r="H52" s="340">
        <v>0.19463207452513701</v>
      </c>
      <c r="I52" s="340">
        <v>0.18178351992914599</v>
      </c>
      <c r="J52" s="340">
        <v>0.19780633196372599</v>
      </c>
      <c r="K52" s="340">
        <v>0.19642205643539301</v>
      </c>
      <c r="L52" s="340">
        <v>0.17948848459427699</v>
      </c>
      <c r="M52" s="340">
        <v>0.13814687758319499</v>
      </c>
      <c r="N52" s="340">
        <v>0.10392952164342401</v>
      </c>
      <c r="O52" s="340">
        <v>0.101807018307724</v>
      </c>
      <c r="P52" s="340">
        <v>0.13100000000000001</v>
      </c>
    </row>
    <row r="53" spans="1:16">
      <c r="A53" s="339">
        <v>403</v>
      </c>
      <c r="B53" s="130" t="s">
        <v>47</v>
      </c>
      <c r="C53" s="340">
        <v>0.18255507121520501</v>
      </c>
      <c r="D53" s="340">
        <v>0.186989561302565</v>
      </c>
      <c r="E53" s="340">
        <v>0.189955965569295</v>
      </c>
      <c r="F53" s="340">
        <v>0.16386003977831401</v>
      </c>
      <c r="G53" s="340">
        <v>0.190691836257806</v>
      </c>
      <c r="H53" s="340">
        <v>0.15582746692906799</v>
      </c>
      <c r="I53" s="340">
        <v>0.18104872105522599</v>
      </c>
      <c r="J53" s="340">
        <v>0.17409776866242599</v>
      </c>
      <c r="K53" s="340">
        <v>0.166060047722253</v>
      </c>
      <c r="L53" s="340">
        <v>0.13812132807757699</v>
      </c>
      <c r="M53" s="340">
        <v>0.11789129833948001</v>
      </c>
      <c r="N53" s="340">
        <v>9.1506390850283101E-2</v>
      </c>
      <c r="O53" s="340">
        <v>9.5681804986032404E-2</v>
      </c>
      <c r="P53" s="340">
        <v>9.7000000000000003E-2</v>
      </c>
    </row>
    <row r="54" spans="1:16">
      <c r="A54" s="339">
        <v>404</v>
      </c>
      <c r="B54" s="130" t="s">
        <v>48</v>
      </c>
      <c r="C54" s="340">
        <v>0.202884027748017</v>
      </c>
      <c r="D54" s="340">
        <v>0.19295198164940899</v>
      </c>
      <c r="E54" s="340">
        <v>0.19545461472324499</v>
      </c>
      <c r="F54" s="340">
        <v>0.18512624630156199</v>
      </c>
      <c r="G54" s="340">
        <v>0.20082687613084199</v>
      </c>
      <c r="H54" s="340">
        <v>0.205539145120961</v>
      </c>
      <c r="I54" s="340">
        <v>0.212970635105864</v>
      </c>
      <c r="J54" s="340">
        <v>0.18636983588546499</v>
      </c>
      <c r="K54" s="340">
        <v>0.190142140058219</v>
      </c>
      <c r="L54" s="340">
        <v>0.16684837201930899</v>
      </c>
      <c r="M54" s="340">
        <v>0.13233245317174999</v>
      </c>
      <c r="N54" s="340">
        <v>0.106123851869033</v>
      </c>
      <c r="O54" s="340">
        <v>0.118188135923294</v>
      </c>
      <c r="P54" s="340">
        <v>0.13700000000000001</v>
      </c>
    </row>
    <row r="55" spans="1:16">
      <c r="A55" s="339">
        <v>405</v>
      </c>
      <c r="B55" s="130" t="s">
        <v>49</v>
      </c>
      <c r="C55" s="340">
        <v>0.202363033088924</v>
      </c>
      <c r="D55" s="340">
        <v>0.20280806243316299</v>
      </c>
      <c r="E55" s="340">
        <v>0.19303921582404601</v>
      </c>
      <c r="F55" s="340">
        <v>0.189506767805002</v>
      </c>
      <c r="G55" s="340">
        <v>0.20765764365620301</v>
      </c>
      <c r="H55" s="340">
        <v>0.182325456932941</v>
      </c>
      <c r="I55" s="340">
        <v>0.20766937506774599</v>
      </c>
      <c r="J55" s="340">
        <v>0.19970680925659801</v>
      </c>
      <c r="K55" s="340">
        <v>0.19508888117204201</v>
      </c>
      <c r="L55" s="340">
        <v>0.17753002745924501</v>
      </c>
      <c r="M55" s="340">
        <v>0.121906274059896</v>
      </c>
      <c r="N55" s="340">
        <v>0.109641131891415</v>
      </c>
      <c r="O55" s="340">
        <v>0.11154230059700999</v>
      </c>
      <c r="P55" s="340">
        <v>0.126</v>
      </c>
    </row>
    <row r="56" spans="1:16">
      <c r="A56" s="339">
        <v>406</v>
      </c>
      <c r="B56" s="130" t="s">
        <v>50</v>
      </c>
      <c r="C56" s="340">
        <v>0.17882461961811799</v>
      </c>
      <c r="D56" s="340">
        <v>0.178760161253049</v>
      </c>
      <c r="E56" s="340">
        <v>0.194989997319723</v>
      </c>
      <c r="F56" s="340">
        <v>0.179805302528009</v>
      </c>
      <c r="G56" s="340">
        <v>0.18597261670984599</v>
      </c>
      <c r="H56" s="340">
        <v>0.17726787987452799</v>
      </c>
      <c r="I56" s="340">
        <v>0.19161740709224201</v>
      </c>
      <c r="J56" s="340">
        <v>0.15556341462915499</v>
      </c>
      <c r="K56" s="340">
        <v>0.18105938930753099</v>
      </c>
      <c r="L56" s="340">
        <v>0.124954713992628</v>
      </c>
      <c r="M56" s="340">
        <v>0.10572135412508001</v>
      </c>
      <c r="N56" s="340">
        <v>0.126146149376199</v>
      </c>
      <c r="O56" s="340">
        <v>9.8004473031848796E-2</v>
      </c>
      <c r="P56" s="340">
        <v>8.4000000000000005E-2</v>
      </c>
    </row>
    <row r="57" spans="1:16">
      <c r="A57" s="339">
        <v>407</v>
      </c>
      <c r="B57" s="130" t="s">
        <v>51</v>
      </c>
      <c r="C57" s="340">
        <v>0.17767704801710599</v>
      </c>
      <c r="D57" s="340">
        <v>0.17608950615576999</v>
      </c>
      <c r="E57" s="340">
        <v>0.15596520940070099</v>
      </c>
      <c r="F57" s="340">
        <v>0.15357886329328899</v>
      </c>
      <c r="G57" s="340">
        <v>0.17046611271925699</v>
      </c>
      <c r="H57" s="340">
        <v>0.164822427538203</v>
      </c>
      <c r="I57" s="340">
        <v>0.17984410663230599</v>
      </c>
      <c r="J57" s="340">
        <v>0.19754813513986599</v>
      </c>
      <c r="K57" s="340">
        <v>0.19014718941814701</v>
      </c>
      <c r="L57" s="340">
        <v>0.18344389936993799</v>
      </c>
      <c r="M57" s="340">
        <v>0.119388013186339</v>
      </c>
      <c r="N57" s="340">
        <v>0.110414501689883</v>
      </c>
      <c r="O57" s="340">
        <v>0.12190742507796901</v>
      </c>
      <c r="P57" s="340">
        <v>5.8999999999999997E-2</v>
      </c>
    </row>
    <row r="58" spans="1:16">
      <c r="A58" s="339">
        <v>408</v>
      </c>
      <c r="B58" s="130" t="s">
        <v>52</v>
      </c>
      <c r="C58" s="340">
        <v>0.23906685531448699</v>
      </c>
      <c r="D58" s="340">
        <v>0.23314935225906699</v>
      </c>
      <c r="E58" s="340">
        <v>0.209333672911028</v>
      </c>
      <c r="F58" s="340">
        <v>0.18648728942980899</v>
      </c>
      <c r="G58" s="340">
        <v>0.195795122699742</v>
      </c>
      <c r="H58" s="340">
        <v>0.21656741388142101</v>
      </c>
      <c r="I58" s="340">
        <v>0.149934161555135</v>
      </c>
      <c r="J58" s="340">
        <v>0.15530663139227799</v>
      </c>
      <c r="K58" s="340">
        <v>0.13953151177070999</v>
      </c>
      <c r="L58" s="340">
        <v>9.5109624244082397E-2</v>
      </c>
      <c r="M58" s="340">
        <v>7.4504131133022997E-2</v>
      </c>
      <c r="N58" s="340">
        <v>9.4409201951824201E-2</v>
      </c>
      <c r="O58" s="340">
        <v>6.6883014127169002E-2</v>
      </c>
      <c r="P58" s="340">
        <v>8.3000000000000004E-2</v>
      </c>
    </row>
    <row r="59" spans="1:16">
      <c r="A59" s="339">
        <v>409</v>
      </c>
      <c r="B59" s="130" t="s">
        <v>53</v>
      </c>
      <c r="C59" s="340">
        <v>0.22410092764929199</v>
      </c>
      <c r="D59" s="340">
        <v>0.22123175620753399</v>
      </c>
      <c r="E59" s="340">
        <v>0.20998555205611999</v>
      </c>
      <c r="F59" s="340">
        <v>0.19422000303571901</v>
      </c>
      <c r="G59" s="340">
        <v>0.20753949416019099</v>
      </c>
      <c r="H59" s="340">
        <v>0.20597699050391999</v>
      </c>
      <c r="I59" s="340">
        <v>0.168217460923825</v>
      </c>
      <c r="J59" s="340">
        <v>0.16572744071030801</v>
      </c>
      <c r="K59" s="340">
        <v>0.17264285187657399</v>
      </c>
      <c r="L59" s="340">
        <v>0.150146763569485</v>
      </c>
      <c r="M59" s="340">
        <v>0.16167672488093501</v>
      </c>
      <c r="N59" s="340">
        <v>0.107882877928098</v>
      </c>
      <c r="O59" s="340">
        <v>7.7846262250500994E-2</v>
      </c>
      <c r="P59" s="340">
        <v>0.127</v>
      </c>
    </row>
    <row r="60" spans="1:16">
      <c r="A60" s="339">
        <v>410</v>
      </c>
      <c r="B60" s="130" t="s">
        <v>54</v>
      </c>
      <c r="C60" s="340">
        <v>0.28927348996810398</v>
      </c>
      <c r="D60" s="340">
        <v>0.287739724816436</v>
      </c>
      <c r="E60" s="340">
        <v>0.28216317254351397</v>
      </c>
      <c r="F60" s="340">
        <v>0.26467204323670601</v>
      </c>
      <c r="G60" s="340">
        <v>0.28141952352984001</v>
      </c>
      <c r="H60" s="340">
        <v>0.264244921122545</v>
      </c>
      <c r="I60" s="340">
        <v>0.236148116891295</v>
      </c>
      <c r="J60" s="340">
        <v>0.230374052087329</v>
      </c>
      <c r="K60" s="340">
        <v>0.219739662860478</v>
      </c>
      <c r="L60" s="340">
        <v>0.213261164626939</v>
      </c>
      <c r="M60" s="340">
        <v>0.23432172048670599</v>
      </c>
      <c r="N60" s="340">
        <v>0.20441171430060201</v>
      </c>
      <c r="O60" s="340">
        <v>0.18226293033780999</v>
      </c>
      <c r="P60" s="340">
        <v>0.188</v>
      </c>
    </row>
    <row r="61" spans="1:16">
      <c r="A61" s="339">
        <v>501</v>
      </c>
      <c r="B61" s="130" t="s">
        <v>55</v>
      </c>
      <c r="C61" s="340">
        <v>0.28059532421086603</v>
      </c>
      <c r="D61" s="340">
        <v>0.28529973964892202</v>
      </c>
      <c r="E61" s="340">
        <v>0.28240300714223299</v>
      </c>
      <c r="F61" s="340">
        <v>0.28182965738230797</v>
      </c>
      <c r="G61" s="340">
        <v>0.25909024748475901</v>
      </c>
      <c r="H61" s="340">
        <v>0.256554004441442</v>
      </c>
      <c r="I61" s="340">
        <v>0.25892047417424502</v>
      </c>
      <c r="J61" s="340">
        <v>0.24223116550628301</v>
      </c>
      <c r="K61" s="340">
        <v>0.26576262435341602</v>
      </c>
      <c r="L61" s="340">
        <v>0.241307414620032</v>
      </c>
      <c r="M61" s="340">
        <v>0.22113091420599401</v>
      </c>
      <c r="N61" s="340">
        <v>0.199973163986433</v>
      </c>
      <c r="O61" s="340">
        <v>0.187565038624769</v>
      </c>
      <c r="P61" s="340">
        <v>0.16900000000000001</v>
      </c>
    </row>
    <row r="62" spans="1:16">
      <c r="A62" s="339">
        <v>502</v>
      </c>
      <c r="B62" s="130" t="s">
        <v>56</v>
      </c>
      <c r="C62" s="340">
        <v>0.27921981435529297</v>
      </c>
      <c r="D62" s="340">
        <v>0.28868778939809697</v>
      </c>
      <c r="E62" s="340">
        <v>0.29426167283851201</v>
      </c>
      <c r="F62" s="340">
        <v>0.27271015136953602</v>
      </c>
      <c r="G62" s="340">
        <v>0.25510953547375098</v>
      </c>
      <c r="H62" s="340">
        <v>0.27012449174632602</v>
      </c>
      <c r="I62" s="340">
        <v>0.25740326456413398</v>
      </c>
      <c r="J62" s="340">
        <v>0.25804812138016198</v>
      </c>
      <c r="K62" s="340">
        <v>0.230458454063413</v>
      </c>
      <c r="L62" s="340">
        <v>0.22740453548967701</v>
      </c>
      <c r="M62" s="340">
        <v>0.21751029720700801</v>
      </c>
      <c r="N62" s="340">
        <v>0.195396329905385</v>
      </c>
      <c r="O62" s="340">
        <v>0.18223401310441401</v>
      </c>
      <c r="P62" s="340">
        <v>0.16900000000000001</v>
      </c>
    </row>
    <row r="63" spans="1:16">
      <c r="A63" s="339">
        <v>503</v>
      </c>
      <c r="B63" s="130" t="s">
        <v>57</v>
      </c>
      <c r="C63" s="340">
        <v>0.25592296239745399</v>
      </c>
      <c r="D63" s="340">
        <v>0.25639585935426001</v>
      </c>
      <c r="E63" s="340">
        <v>0.27567401370097799</v>
      </c>
      <c r="F63" s="340">
        <v>0.27791780419602702</v>
      </c>
      <c r="G63" s="340">
        <v>0.25413757378882501</v>
      </c>
      <c r="H63" s="340">
        <v>0.245908996653179</v>
      </c>
      <c r="I63" s="340">
        <v>0.25055028388963901</v>
      </c>
      <c r="J63" s="340">
        <v>0.23238244292975299</v>
      </c>
      <c r="K63" s="340">
        <v>0.236481123316787</v>
      </c>
      <c r="L63" s="340">
        <v>0.21774070277233001</v>
      </c>
      <c r="M63" s="340">
        <v>0.20866172510714701</v>
      </c>
      <c r="N63" s="340">
        <v>0.18038902358723499</v>
      </c>
      <c r="O63" s="340">
        <v>0.18937325579926401</v>
      </c>
      <c r="P63" s="340">
        <v>0.16400000000000001</v>
      </c>
    </row>
    <row r="64" spans="1:16">
      <c r="A64" s="339">
        <v>504</v>
      </c>
      <c r="B64" s="130" t="s">
        <v>58</v>
      </c>
      <c r="C64" s="340">
        <v>0.24452502086397801</v>
      </c>
      <c r="D64" s="340">
        <v>0.26281160247177099</v>
      </c>
      <c r="E64" s="340">
        <v>0.253140100259381</v>
      </c>
      <c r="F64" s="340">
        <v>0.243869523422477</v>
      </c>
      <c r="G64" s="340">
        <v>0.26507060014382</v>
      </c>
      <c r="H64" s="340">
        <v>0.24564274421932</v>
      </c>
      <c r="I64" s="340">
        <v>0.223553222487998</v>
      </c>
      <c r="J64" s="340">
        <v>0.20854350418110301</v>
      </c>
      <c r="K64" s="340">
        <v>0.224516853676484</v>
      </c>
      <c r="L64" s="340">
        <v>0.20294175729623601</v>
      </c>
      <c r="M64" s="340">
        <v>0.19021078512449599</v>
      </c>
      <c r="N64" s="340">
        <v>0.16902823119009699</v>
      </c>
      <c r="O64" s="340">
        <v>0.149153589009381</v>
      </c>
      <c r="P64" s="340">
        <v>0.13800000000000001</v>
      </c>
    </row>
    <row r="65" spans="1:16">
      <c r="A65" s="339">
        <v>505</v>
      </c>
      <c r="B65" s="130" t="s">
        <v>84</v>
      </c>
      <c r="C65" s="340">
        <v>0.27120022755495199</v>
      </c>
      <c r="D65" s="340">
        <v>0.27462159642007999</v>
      </c>
      <c r="E65" s="340">
        <v>0.26921130990661302</v>
      </c>
      <c r="F65" s="340">
        <v>0.276813101779051</v>
      </c>
      <c r="G65" s="340">
        <v>0.25919914470567601</v>
      </c>
      <c r="H65" s="340">
        <v>0.26820057424726301</v>
      </c>
      <c r="I65" s="340">
        <v>0.309666010947801</v>
      </c>
      <c r="J65" s="340">
        <v>0.29385027073574599</v>
      </c>
      <c r="K65" s="340">
        <v>0.29201914508436799</v>
      </c>
      <c r="L65" s="340">
        <v>0.30225009294262201</v>
      </c>
      <c r="M65" s="340">
        <v>0.20384692555660999</v>
      </c>
      <c r="N65" s="340">
        <v>0.17234312172848201</v>
      </c>
      <c r="O65" s="340">
        <v>0.18773094680677699</v>
      </c>
      <c r="P65" s="340">
        <v>0.17499999999999999</v>
      </c>
    </row>
    <row r="66" spans="1:16">
      <c r="A66" s="339">
        <v>506</v>
      </c>
      <c r="B66" s="130" t="s">
        <v>60</v>
      </c>
      <c r="C66" s="340">
        <v>0.24677763122325799</v>
      </c>
      <c r="D66" s="340">
        <v>0.24894500923705601</v>
      </c>
      <c r="E66" s="340">
        <v>0.25317452637209098</v>
      </c>
      <c r="F66" s="340">
        <v>0.23798243943488301</v>
      </c>
      <c r="G66" s="340">
        <v>0.22189877586296899</v>
      </c>
      <c r="H66" s="340">
        <v>0.22734236682893399</v>
      </c>
      <c r="I66" s="340">
        <v>0.242702885960392</v>
      </c>
      <c r="J66" s="340">
        <v>0.22538950123842799</v>
      </c>
      <c r="K66" s="340">
        <v>0.211335131022724</v>
      </c>
      <c r="L66" s="340">
        <v>0.20634036354379401</v>
      </c>
      <c r="M66" s="340">
        <v>0.17743290092112299</v>
      </c>
      <c r="N66" s="340">
        <v>0.156362192168295</v>
      </c>
      <c r="O66" s="340">
        <v>0.12463935987288099</v>
      </c>
      <c r="P66" s="340">
        <v>0.14000000000000001</v>
      </c>
    </row>
    <row r="67" spans="1:16">
      <c r="A67" s="339">
        <v>507</v>
      </c>
      <c r="B67" s="130" t="s">
        <v>61</v>
      </c>
      <c r="C67" s="340">
        <v>0.247334560147973</v>
      </c>
      <c r="D67" s="340">
        <v>0.26881751192578202</v>
      </c>
      <c r="E67" s="340">
        <v>0.27353455654438102</v>
      </c>
      <c r="F67" s="340">
        <v>0.24269620618972801</v>
      </c>
      <c r="G67" s="340">
        <v>0.24193265841012199</v>
      </c>
      <c r="H67" s="340">
        <v>0.23615836918423</v>
      </c>
      <c r="I67" s="340">
        <v>0.24073893150765999</v>
      </c>
      <c r="J67" s="340">
        <v>0.224228190392078</v>
      </c>
      <c r="K67" s="340">
        <v>0.230485963623146</v>
      </c>
      <c r="L67" s="340">
        <v>0.220782386710626</v>
      </c>
      <c r="M67" s="340">
        <v>0.22069261492862199</v>
      </c>
      <c r="N67" s="340">
        <v>0.17301676199603799</v>
      </c>
      <c r="O67" s="340">
        <v>0.16015964116832701</v>
      </c>
      <c r="P67" s="340">
        <v>0.13500000000000001</v>
      </c>
    </row>
    <row r="68" spans="1:16">
      <c r="A68" s="339">
        <v>508</v>
      </c>
      <c r="B68" s="130" t="s">
        <v>62</v>
      </c>
      <c r="C68" s="340">
        <v>0.222853134184752</v>
      </c>
      <c r="D68" s="340">
        <v>0.22980874558686201</v>
      </c>
      <c r="E68" s="340">
        <v>0.25206432810930302</v>
      </c>
      <c r="F68" s="340">
        <v>0.25576340921524698</v>
      </c>
      <c r="G68" s="340">
        <v>0.22677198625158601</v>
      </c>
      <c r="H68" s="340">
        <v>0.216060998534986</v>
      </c>
      <c r="I68" s="340">
        <v>0.19309358028197099</v>
      </c>
      <c r="J68" s="340">
        <v>0.20968717766477099</v>
      </c>
      <c r="K68" s="340">
        <v>0.20065162905902001</v>
      </c>
      <c r="L68" s="340">
        <v>0.16807066957511099</v>
      </c>
      <c r="M68" s="340">
        <v>0.12885370991539799</v>
      </c>
      <c r="N68" s="340">
        <v>0.160407501378975</v>
      </c>
      <c r="O68" s="340">
        <v>0.145419754719467</v>
      </c>
      <c r="P68" s="340">
        <v>0.155</v>
      </c>
    </row>
    <row r="69" spans="1:16">
      <c r="A69" s="339">
        <v>509</v>
      </c>
      <c r="B69" s="130" t="s">
        <v>63</v>
      </c>
      <c r="C69" s="340">
        <v>0.268584967766821</v>
      </c>
      <c r="D69" s="340">
        <v>0.212142454657652</v>
      </c>
      <c r="E69" s="340">
        <v>0.24905001307605401</v>
      </c>
      <c r="F69" s="340">
        <v>0.23842262965826799</v>
      </c>
      <c r="G69" s="340">
        <v>0.213366957884012</v>
      </c>
      <c r="H69" s="340">
        <v>0.22491950952519901</v>
      </c>
      <c r="I69" s="340">
        <v>0.24073942937057599</v>
      </c>
      <c r="J69" s="340">
        <v>0.26510569988480398</v>
      </c>
      <c r="K69" s="340">
        <v>0.236565410828559</v>
      </c>
      <c r="L69" s="340">
        <v>0.22385078863246799</v>
      </c>
      <c r="M69" s="340">
        <v>0.105447569613123</v>
      </c>
      <c r="N69" s="340">
        <v>0.13022943269908399</v>
      </c>
      <c r="O69" s="340">
        <v>0.135424979882241</v>
      </c>
      <c r="P69" s="340">
        <v>0.124</v>
      </c>
    </row>
    <row r="70" spans="1:16">
      <c r="A70" s="339">
        <v>510</v>
      </c>
      <c r="B70" s="130" t="s">
        <v>64</v>
      </c>
      <c r="C70" s="340">
        <v>0.28414205443007601</v>
      </c>
      <c r="D70" s="340">
        <v>0.28252382956250399</v>
      </c>
      <c r="E70" s="340">
        <v>0.28765468282521101</v>
      </c>
      <c r="F70" s="340">
        <v>0.27430344232695197</v>
      </c>
      <c r="G70" s="340">
        <v>0.281438990011878</v>
      </c>
      <c r="H70" s="340">
        <v>0.25211747903457099</v>
      </c>
      <c r="I70" s="340">
        <v>0.233040131922684</v>
      </c>
      <c r="J70" s="340">
        <v>0.23560085258895599</v>
      </c>
      <c r="K70" s="340">
        <v>0.19869124939548399</v>
      </c>
      <c r="L70" s="340">
        <v>0.201141149585222</v>
      </c>
      <c r="M70" s="340">
        <v>0.23049715591296399</v>
      </c>
      <c r="N70" s="340">
        <v>0.21906945582220899</v>
      </c>
      <c r="O70" s="340">
        <v>0.185292482896907</v>
      </c>
      <c r="P70" s="340">
        <v>0.183</v>
      </c>
    </row>
    <row r="71" spans="1:16">
      <c r="A71" s="339">
        <v>511</v>
      </c>
      <c r="B71" s="130" t="s">
        <v>65</v>
      </c>
      <c r="C71" s="340">
        <v>0.212359073379559</v>
      </c>
      <c r="D71" s="340">
        <v>0.19797023437298999</v>
      </c>
      <c r="E71" s="340">
        <v>0.24414232078547901</v>
      </c>
      <c r="F71" s="340">
        <v>0.21958841810561899</v>
      </c>
      <c r="G71" s="340">
        <v>0.24827809253348301</v>
      </c>
      <c r="H71" s="340">
        <v>0.23121737100381101</v>
      </c>
      <c r="I71" s="340">
        <v>0.23976828586940699</v>
      </c>
      <c r="J71" s="340">
        <v>0.21629748879869801</v>
      </c>
      <c r="K71" s="340">
        <v>0.223180034463033</v>
      </c>
      <c r="L71" s="340">
        <v>0.164733514262902</v>
      </c>
      <c r="M71" s="340">
        <v>0.184539532815407</v>
      </c>
      <c r="N71" s="340">
        <v>0.128680445720424</v>
      </c>
      <c r="O71" s="340">
        <v>4.5555725338323999E-2</v>
      </c>
      <c r="P71" s="340">
        <v>0.20300000000000001</v>
      </c>
    </row>
    <row r="72" spans="1:16">
      <c r="A72" s="339">
        <v>601</v>
      </c>
      <c r="B72" s="130" t="s">
        <v>66</v>
      </c>
      <c r="C72" s="340">
        <v>0.25066282594939798</v>
      </c>
      <c r="D72" s="340">
        <v>0.311682856637783</v>
      </c>
      <c r="E72" s="340">
        <v>0.32083803199427102</v>
      </c>
      <c r="F72" s="340">
        <v>0.26914014152742</v>
      </c>
      <c r="G72" s="340">
        <v>0.26816336113974198</v>
      </c>
      <c r="H72" s="340">
        <v>0.25306780899604697</v>
      </c>
      <c r="I72" s="340">
        <v>0.26745172992753102</v>
      </c>
      <c r="J72" s="340">
        <v>0.25692425789918799</v>
      </c>
      <c r="K72" s="340">
        <v>0.26687340700060302</v>
      </c>
      <c r="L72" s="340">
        <v>0.249596019519221</v>
      </c>
      <c r="M72" s="340">
        <v>0.232059710605306</v>
      </c>
      <c r="N72" s="340">
        <v>0.205866910072842</v>
      </c>
      <c r="O72" s="340">
        <v>0.197811096478544</v>
      </c>
      <c r="P72" s="340">
        <v>0.18</v>
      </c>
    </row>
    <row r="73" spans="1:16">
      <c r="A73" s="339">
        <v>602</v>
      </c>
      <c r="B73" s="130" t="s">
        <v>67</v>
      </c>
      <c r="C73" s="340">
        <v>0.24133868740285799</v>
      </c>
      <c r="D73" s="340">
        <v>0.30605837532621999</v>
      </c>
      <c r="E73" s="340">
        <v>0.30709284055713498</v>
      </c>
      <c r="F73" s="340">
        <v>0.25673423683290097</v>
      </c>
      <c r="G73" s="340">
        <v>0.25420015639690302</v>
      </c>
      <c r="H73" s="340">
        <v>0.24162079850989901</v>
      </c>
      <c r="I73" s="340">
        <v>0.22622700207849</v>
      </c>
      <c r="J73" s="340">
        <v>0.196786720739832</v>
      </c>
      <c r="K73" s="340">
        <v>0.18549516693031801</v>
      </c>
      <c r="L73" s="340">
        <v>0.17332302097628</v>
      </c>
      <c r="M73" s="340">
        <v>0.194339012915063</v>
      </c>
      <c r="N73" s="340">
        <v>0.17856991951519699</v>
      </c>
      <c r="O73" s="340">
        <v>0.16225916524548001</v>
      </c>
      <c r="P73" s="340">
        <v>0.14699999999999999</v>
      </c>
    </row>
    <row r="74" spans="1:16">
      <c r="A74" s="339">
        <v>603</v>
      </c>
      <c r="B74" s="130" t="s">
        <v>68</v>
      </c>
      <c r="C74" s="340">
        <v>0.25750861628258198</v>
      </c>
      <c r="D74" s="340">
        <v>0.25936252181017599</v>
      </c>
      <c r="E74" s="340">
        <v>0.258454530987408</v>
      </c>
      <c r="F74" s="340">
        <v>0.24142632215565499</v>
      </c>
      <c r="G74" s="340">
        <v>0.24474891615601199</v>
      </c>
      <c r="H74" s="340">
        <v>0.25631136390863601</v>
      </c>
      <c r="I74" s="340">
        <v>0.24705079573857899</v>
      </c>
      <c r="J74" s="340">
        <v>0.23053238867128301</v>
      </c>
      <c r="K74" s="340">
        <v>0.22788603361277199</v>
      </c>
      <c r="L74" s="340">
        <v>0.18981126765151601</v>
      </c>
      <c r="M74" s="340">
        <v>0.17378212568054499</v>
      </c>
      <c r="N74" s="340">
        <v>0.19759642935440599</v>
      </c>
      <c r="O74" s="340">
        <v>0.17994725144526599</v>
      </c>
      <c r="P74" s="340">
        <v>0.184</v>
      </c>
    </row>
    <row r="75" spans="1:16">
      <c r="A75" s="339">
        <v>604</v>
      </c>
      <c r="B75" s="130" t="s">
        <v>69</v>
      </c>
      <c r="C75" s="340">
        <v>0.27836750236007601</v>
      </c>
      <c r="D75" s="340">
        <v>0.31193624675176801</v>
      </c>
      <c r="E75" s="340">
        <v>0.337838544573144</v>
      </c>
      <c r="F75" s="340">
        <v>0.276771766151369</v>
      </c>
      <c r="G75" s="340">
        <v>0.33794996320857101</v>
      </c>
      <c r="H75" s="340">
        <v>0.25117744380524298</v>
      </c>
      <c r="I75" s="340">
        <v>0.23743594176604699</v>
      </c>
      <c r="J75" s="340">
        <v>0.253838327777131</v>
      </c>
      <c r="K75" s="340">
        <v>0.26908943501829802</v>
      </c>
      <c r="L75" s="340">
        <v>0.21278644646814401</v>
      </c>
      <c r="M75" s="340">
        <v>0.18357488746937201</v>
      </c>
      <c r="N75" s="340">
        <v>0.19393989841334999</v>
      </c>
      <c r="O75" s="340">
        <v>0.216134714934616</v>
      </c>
      <c r="P75" s="340">
        <v>0.15</v>
      </c>
    </row>
    <row r="76" spans="1:16">
      <c r="A76" s="339">
        <v>605</v>
      </c>
      <c r="B76" s="130" t="s">
        <v>70</v>
      </c>
      <c r="C76" s="340">
        <v>0.27874677533914299</v>
      </c>
      <c r="D76" s="340">
        <v>0.298908267273025</v>
      </c>
      <c r="E76" s="340">
        <v>0.28541998233438998</v>
      </c>
      <c r="F76" s="340">
        <v>0.27422938538054398</v>
      </c>
      <c r="G76" s="340">
        <v>0.27621041238170901</v>
      </c>
      <c r="H76" s="340">
        <v>0.27580664783152298</v>
      </c>
      <c r="I76" s="340">
        <v>0.272102418337902</v>
      </c>
      <c r="J76" s="340">
        <v>0.27374308180901202</v>
      </c>
      <c r="K76" s="340">
        <v>0.26132894726360001</v>
      </c>
      <c r="L76" s="340">
        <v>0.23395345235696999</v>
      </c>
      <c r="M76" s="340">
        <v>0.21675370049346501</v>
      </c>
      <c r="N76" s="340">
        <v>0.19299911475619699</v>
      </c>
      <c r="O76" s="340">
        <v>0.211526753055084</v>
      </c>
      <c r="P76" s="340">
        <v>0.20699999999999999</v>
      </c>
    </row>
    <row r="77" spans="1:16">
      <c r="A77" s="339">
        <v>606</v>
      </c>
      <c r="B77" s="130" t="s">
        <v>71</v>
      </c>
      <c r="C77" s="340">
        <v>0.34174173689195703</v>
      </c>
      <c r="D77" s="340">
        <v>0.28121101687364097</v>
      </c>
      <c r="E77" s="340">
        <v>0.26656749107432598</v>
      </c>
      <c r="F77" s="340">
        <v>0.266639778639994</v>
      </c>
      <c r="G77" s="340">
        <v>0.26921642190287398</v>
      </c>
      <c r="H77" s="340">
        <v>0.23691638974318299</v>
      </c>
      <c r="I77" s="340">
        <v>0.24099473728739301</v>
      </c>
      <c r="J77" s="340">
        <v>0.239666695065019</v>
      </c>
      <c r="K77" s="340">
        <v>0.242667197617318</v>
      </c>
      <c r="L77" s="340">
        <v>0.206938698039383</v>
      </c>
      <c r="M77" s="340">
        <v>0.192780154258297</v>
      </c>
      <c r="N77" s="340">
        <v>0.18287501295637201</v>
      </c>
      <c r="O77" s="340">
        <v>0.189900466010436</v>
      </c>
      <c r="P77" s="340">
        <v>0.17299999999999999</v>
      </c>
    </row>
    <row r="78" spans="1:16">
      <c r="A78" s="339">
        <v>607</v>
      </c>
      <c r="B78" s="130" t="s">
        <v>72</v>
      </c>
      <c r="C78" s="340">
        <v>0.274364511458279</v>
      </c>
      <c r="D78" s="340">
        <v>0.27349596536547099</v>
      </c>
      <c r="E78" s="340">
        <v>0.26866829562578698</v>
      </c>
      <c r="F78" s="340">
        <v>0.25099626791548202</v>
      </c>
      <c r="G78" s="340">
        <v>0.24871398462439001</v>
      </c>
      <c r="H78" s="340">
        <v>0.26018765176933401</v>
      </c>
      <c r="I78" s="340">
        <v>0.25232451649974702</v>
      </c>
      <c r="J78" s="340">
        <v>0.25289698654840997</v>
      </c>
      <c r="K78" s="340">
        <v>0.22292825600336799</v>
      </c>
      <c r="L78" s="340">
        <v>0.205809673394585</v>
      </c>
      <c r="M78" s="340">
        <v>0.174239264749252</v>
      </c>
      <c r="N78" s="340">
        <v>0.16420025397784499</v>
      </c>
      <c r="O78" s="340">
        <v>0.17675090347691499</v>
      </c>
      <c r="P78" s="340">
        <v>0.19500000000000001</v>
      </c>
    </row>
    <row r="79" spans="1:16">
      <c r="A79" s="339">
        <v>608</v>
      </c>
      <c r="B79" s="130" t="s">
        <v>73</v>
      </c>
      <c r="C79" s="340">
        <v>0.28136553364257599</v>
      </c>
      <c r="D79" s="340">
        <v>0.28023003327331403</v>
      </c>
      <c r="E79" s="340">
        <v>0.27993635230548503</v>
      </c>
      <c r="F79" s="340">
        <v>0.26636157965797602</v>
      </c>
      <c r="G79" s="340">
        <v>0.27985287306720702</v>
      </c>
      <c r="H79" s="340">
        <v>0.26641633670592002</v>
      </c>
      <c r="I79" s="340">
        <v>0.25065156221944002</v>
      </c>
      <c r="J79" s="340">
        <v>0.25782947637474601</v>
      </c>
      <c r="K79" s="340">
        <v>0.238276893726903</v>
      </c>
      <c r="L79" s="340">
        <v>0.23499977997254401</v>
      </c>
      <c r="M79" s="340">
        <v>0.206766982577964</v>
      </c>
      <c r="N79" s="340">
        <v>0.19495603896271399</v>
      </c>
      <c r="O79" s="340">
        <v>0.180171222001097</v>
      </c>
      <c r="P79" s="340">
        <v>0.23599999999999999</v>
      </c>
    </row>
    <row r="80" spans="1:16">
      <c r="A80" s="339">
        <v>609</v>
      </c>
      <c r="B80" s="130" t="s">
        <v>74</v>
      </c>
      <c r="C80" s="340">
        <v>0.35036195790671698</v>
      </c>
      <c r="D80" s="340">
        <v>0.278031328746081</v>
      </c>
      <c r="E80" s="340">
        <v>0.29147863006547198</v>
      </c>
      <c r="F80" s="340">
        <v>0.28722765000600797</v>
      </c>
      <c r="G80" s="340">
        <v>0.25579656227508202</v>
      </c>
      <c r="H80" s="340">
        <v>0.26540525593905401</v>
      </c>
      <c r="I80" s="340">
        <v>0.22438080030083701</v>
      </c>
      <c r="J80" s="340">
        <v>0.24818098645476599</v>
      </c>
      <c r="K80" s="340">
        <v>0.25762124210730603</v>
      </c>
      <c r="L80" s="340">
        <v>0.22970549543375399</v>
      </c>
      <c r="M80" s="340">
        <v>0.22410165468709201</v>
      </c>
      <c r="N80" s="340">
        <v>0.189838304336992</v>
      </c>
      <c r="O80" s="340">
        <v>0.16887123320500899</v>
      </c>
      <c r="P80" s="340">
        <v>0.17399999999999999</v>
      </c>
    </row>
    <row r="81" spans="1:16">
      <c r="A81" s="339">
        <v>610</v>
      </c>
      <c r="B81" s="130" t="s">
        <v>75</v>
      </c>
      <c r="C81" s="340">
        <v>0.27944594299452902</v>
      </c>
      <c r="D81" s="340">
        <v>0.27375741297843698</v>
      </c>
      <c r="E81" s="340">
        <v>0.25927059366728999</v>
      </c>
      <c r="F81" s="340">
        <v>0.25945508172772702</v>
      </c>
      <c r="G81" s="340">
        <v>0.29268720238650803</v>
      </c>
      <c r="H81" s="340">
        <v>0.27632526088576997</v>
      </c>
      <c r="I81" s="340">
        <v>0.248694044119776</v>
      </c>
      <c r="J81" s="340">
        <v>0.239553312812428</v>
      </c>
      <c r="K81" s="340">
        <v>0.226659575243606</v>
      </c>
      <c r="L81" s="340">
        <v>0.203960053026356</v>
      </c>
      <c r="M81" s="340">
        <v>0.18714526670905901</v>
      </c>
      <c r="N81" s="340">
        <v>0.15403812788708099</v>
      </c>
      <c r="O81" s="340">
        <v>0.191310987744406</v>
      </c>
      <c r="P81" s="340">
        <v>0.188</v>
      </c>
    </row>
    <row r="82" spans="1:16">
      <c r="A82" s="339">
        <v>611</v>
      </c>
      <c r="B82" s="130" t="s">
        <v>76</v>
      </c>
      <c r="C82" s="340">
        <v>0.30437256609650398</v>
      </c>
      <c r="D82" s="340">
        <v>0.34277498252993099</v>
      </c>
      <c r="E82" s="340">
        <v>0.33843509738029198</v>
      </c>
      <c r="F82" s="340">
        <v>0.30701241770336601</v>
      </c>
      <c r="G82" s="340">
        <v>0.303755910524869</v>
      </c>
      <c r="H82" s="340">
        <v>0.28882483885184002</v>
      </c>
      <c r="I82" s="340">
        <v>0.26987457478707599</v>
      </c>
      <c r="J82" s="340">
        <v>0.25398896318512898</v>
      </c>
      <c r="K82" s="340">
        <v>0.24533420007846901</v>
      </c>
      <c r="L82" s="340">
        <v>0.25242195290842201</v>
      </c>
      <c r="M82" s="340">
        <v>0.238939152071696</v>
      </c>
      <c r="N82" s="340">
        <v>0.187675726972718</v>
      </c>
      <c r="O82" s="340">
        <v>0.181676695221999</v>
      </c>
      <c r="P82" s="340">
        <v>0.17100000000000001</v>
      </c>
    </row>
    <row r="83" spans="1:16">
      <c r="A83" s="339">
        <v>612</v>
      </c>
      <c r="B83" s="130" t="s">
        <v>103</v>
      </c>
      <c r="C83" s="85" t="s">
        <v>349</v>
      </c>
      <c r="D83" s="85" t="s">
        <v>349</v>
      </c>
      <c r="E83" s="85" t="s">
        <v>349</v>
      </c>
      <c r="F83" s="85" t="s">
        <v>349</v>
      </c>
      <c r="G83" s="85" t="s">
        <v>349</v>
      </c>
      <c r="H83" s="85" t="s">
        <v>349</v>
      </c>
      <c r="I83" s="85" t="s">
        <v>349</v>
      </c>
      <c r="J83" s="85" t="s">
        <v>349</v>
      </c>
      <c r="K83" s="85" t="s">
        <v>349</v>
      </c>
      <c r="L83" s="85" t="s">
        <v>349</v>
      </c>
      <c r="M83" s="85" t="s">
        <v>349</v>
      </c>
      <c r="N83" s="85" t="s">
        <v>349</v>
      </c>
      <c r="O83" s="340">
        <v>0.166324093525345</v>
      </c>
      <c r="P83" s="340">
        <v>0.17100000000000001</v>
      </c>
    </row>
    <row r="84" spans="1:16">
      <c r="A84" s="339">
        <v>613</v>
      </c>
      <c r="B84" s="130" t="s">
        <v>591</v>
      </c>
      <c r="C84" s="85" t="s">
        <v>349</v>
      </c>
      <c r="D84" s="85" t="s">
        <v>349</v>
      </c>
      <c r="E84" s="85" t="s">
        <v>349</v>
      </c>
      <c r="F84" s="85" t="s">
        <v>349</v>
      </c>
      <c r="G84" s="85" t="s">
        <v>349</v>
      </c>
      <c r="H84" s="85" t="s">
        <v>349</v>
      </c>
      <c r="I84" s="85" t="s">
        <v>349</v>
      </c>
      <c r="J84" s="85" t="s">
        <v>349</v>
      </c>
      <c r="K84" s="85" t="s">
        <v>349</v>
      </c>
      <c r="L84" s="85" t="s">
        <v>349</v>
      </c>
      <c r="M84" s="85" t="s">
        <v>349</v>
      </c>
      <c r="N84" s="85" t="s">
        <v>349</v>
      </c>
      <c r="O84" s="340">
        <v>0.150786542624019</v>
      </c>
      <c r="P84" s="340">
        <v>0.18</v>
      </c>
    </row>
    <row r="85" spans="1:16">
      <c r="A85" s="339">
        <v>701</v>
      </c>
      <c r="B85" s="130" t="s">
        <v>77</v>
      </c>
      <c r="C85" s="340">
        <v>0.28411348954617999</v>
      </c>
      <c r="D85" s="340">
        <v>0.28985607891641701</v>
      </c>
      <c r="E85" s="340">
        <v>0.29228681422392</v>
      </c>
      <c r="F85" s="340">
        <v>0.28039308411591002</v>
      </c>
      <c r="G85" s="340">
        <v>0.28318723659828698</v>
      </c>
      <c r="H85" s="340">
        <v>0.27511626578760501</v>
      </c>
      <c r="I85" s="340">
        <v>0.26014759539736598</v>
      </c>
      <c r="J85" s="340">
        <v>0.25204606339651803</v>
      </c>
      <c r="K85" s="340">
        <v>0.24855431853326301</v>
      </c>
      <c r="L85" s="340">
        <v>0.23730125671830599</v>
      </c>
      <c r="M85" s="340">
        <v>0.21220589821507899</v>
      </c>
      <c r="N85" s="340">
        <v>0.209797306477844</v>
      </c>
      <c r="O85" s="340">
        <v>0.194991582939223</v>
      </c>
      <c r="P85" s="340">
        <v>0.19900000000000001</v>
      </c>
    </row>
    <row r="86" spans="1:16">
      <c r="A86" s="339">
        <v>702</v>
      </c>
      <c r="B86" s="130" t="s">
        <v>78</v>
      </c>
      <c r="C86" s="340">
        <v>0.29210028451963799</v>
      </c>
      <c r="D86" s="340">
        <v>0.28715018816468402</v>
      </c>
      <c r="E86" s="340">
        <v>0.27480347516549403</v>
      </c>
      <c r="F86" s="340">
        <v>0.26903758109252202</v>
      </c>
      <c r="G86" s="340">
        <v>0.27001049236079999</v>
      </c>
      <c r="H86" s="340">
        <v>0.27431601674641398</v>
      </c>
      <c r="I86" s="340">
        <v>0.24268762748984399</v>
      </c>
      <c r="J86" s="340">
        <v>0.23958556685551499</v>
      </c>
      <c r="K86" s="340">
        <v>0.22485966088328699</v>
      </c>
      <c r="L86" s="340">
        <v>0.20478831016701399</v>
      </c>
      <c r="M86" s="340">
        <v>0.20192829905739601</v>
      </c>
      <c r="N86" s="340">
        <v>0.19039620894143899</v>
      </c>
      <c r="O86" s="340">
        <v>0.18860591051032</v>
      </c>
      <c r="P86" s="340">
        <v>0.187</v>
      </c>
    </row>
    <row r="87" spans="1:16">
      <c r="A87" s="339">
        <v>703</v>
      </c>
      <c r="B87" s="130" t="s">
        <v>79</v>
      </c>
      <c r="C87" s="340">
        <v>0.28340179841371699</v>
      </c>
      <c r="D87" s="340">
        <v>0.28533966422573498</v>
      </c>
      <c r="E87" s="340">
        <v>0.27388275158245601</v>
      </c>
      <c r="F87" s="340">
        <v>0.26241200782409102</v>
      </c>
      <c r="G87" s="340">
        <v>0.26517752887158902</v>
      </c>
      <c r="H87" s="340">
        <v>0.25745996597514298</v>
      </c>
      <c r="I87" s="340">
        <v>0.23949383084356801</v>
      </c>
      <c r="J87" s="340">
        <v>0.22865149481670999</v>
      </c>
      <c r="K87" s="340">
        <v>0.22926530453601601</v>
      </c>
      <c r="L87" s="340">
        <v>0.197541219591193</v>
      </c>
      <c r="M87" s="340">
        <v>0.18871770826254999</v>
      </c>
      <c r="N87" s="340">
        <v>0.19478787371471601</v>
      </c>
      <c r="O87" s="340">
        <v>0.173948433092659</v>
      </c>
      <c r="P87" s="340">
        <v>0.17799999999999999</v>
      </c>
    </row>
    <row r="88" spans="1:16">
      <c r="A88" s="339">
        <v>704</v>
      </c>
      <c r="B88" s="130" t="s">
        <v>80</v>
      </c>
      <c r="C88" s="340">
        <v>0.31274327064819701</v>
      </c>
      <c r="D88" s="340">
        <v>0.29576470606850302</v>
      </c>
      <c r="E88" s="340">
        <v>0.29117274896181</v>
      </c>
      <c r="F88" s="340">
        <v>0.28079229212898199</v>
      </c>
      <c r="G88" s="340">
        <v>0.27252098326361102</v>
      </c>
      <c r="H88" s="340">
        <v>0.27479309006650698</v>
      </c>
      <c r="I88" s="340">
        <v>0.28834548895711798</v>
      </c>
      <c r="J88" s="340">
        <v>0.275675158562523</v>
      </c>
      <c r="K88" s="340">
        <v>0.26987827239321899</v>
      </c>
      <c r="L88" s="340">
        <v>0.24245782909344901</v>
      </c>
      <c r="M88" s="340">
        <v>0.234105238639821</v>
      </c>
      <c r="N88" s="340">
        <v>0.22973912951841499</v>
      </c>
      <c r="O88" s="340">
        <v>0.20792880051596799</v>
      </c>
      <c r="P88" s="340">
        <v>0.22</v>
      </c>
    </row>
    <row r="89" spans="1:16">
      <c r="A89" s="339">
        <v>705</v>
      </c>
      <c r="B89" s="130" t="s">
        <v>81</v>
      </c>
      <c r="C89" s="340">
        <v>0.26531948644518399</v>
      </c>
      <c r="D89" s="340">
        <v>0.27186458575682698</v>
      </c>
      <c r="E89" s="340">
        <v>0.26262017216045203</v>
      </c>
      <c r="F89" s="340">
        <v>0.24169514242881099</v>
      </c>
      <c r="G89" s="340">
        <v>0.25177053069662197</v>
      </c>
      <c r="H89" s="340">
        <v>0.240427092275111</v>
      </c>
      <c r="I89" s="340">
        <v>0.25308695802795</v>
      </c>
      <c r="J89" s="340">
        <v>0.24700103199616799</v>
      </c>
      <c r="K89" s="340">
        <v>0.23781984544915</v>
      </c>
      <c r="L89" s="340">
        <v>0.218960078525957</v>
      </c>
      <c r="M89" s="340">
        <v>0.198518136196669</v>
      </c>
      <c r="N89" s="340">
        <v>0.196343227377655</v>
      </c>
      <c r="O89" s="340">
        <v>0.180943139476895</v>
      </c>
      <c r="P89" s="340">
        <v>0.185</v>
      </c>
    </row>
    <row r="90" spans="1:16">
      <c r="A90" s="339">
        <v>706</v>
      </c>
      <c r="B90" s="130" t="s">
        <v>82</v>
      </c>
      <c r="C90" s="340">
        <v>0.29237684247180501</v>
      </c>
      <c r="D90" s="340">
        <v>0.27692613327188897</v>
      </c>
      <c r="E90" s="340">
        <v>0.26214657461493202</v>
      </c>
      <c r="F90" s="340">
        <v>0.25100737444127003</v>
      </c>
      <c r="G90" s="340">
        <v>0.23875100420874601</v>
      </c>
      <c r="H90" s="340">
        <v>0.24139332307202499</v>
      </c>
      <c r="I90" s="340">
        <v>0.21074397631430999</v>
      </c>
      <c r="J90" s="340">
        <v>0.208271507285582</v>
      </c>
      <c r="K90" s="340">
        <v>0.20246947714444299</v>
      </c>
      <c r="L90" s="340">
        <v>0.167959146847275</v>
      </c>
      <c r="M90" s="340">
        <v>0.19142900808558899</v>
      </c>
      <c r="N90" s="340">
        <v>0.18430632762441401</v>
      </c>
      <c r="O90" s="340">
        <v>0.16053095843280199</v>
      </c>
      <c r="P90" s="340">
        <v>0.155</v>
      </c>
    </row>
    <row r="91" spans="1:16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</row>
    <row r="92" spans="1:16" ht="16.95" customHeight="1">
      <c r="B92" s="466" t="s">
        <v>1174</v>
      </c>
      <c r="C92" s="466"/>
      <c r="D92" s="466"/>
      <c r="E92" s="466"/>
      <c r="F92" s="466"/>
      <c r="G92" s="466"/>
      <c r="H92" s="466"/>
      <c r="I92" s="466"/>
      <c r="J92" s="336"/>
      <c r="K92" s="336"/>
      <c r="L92" s="336"/>
      <c r="M92" s="336"/>
      <c r="N92" s="336"/>
      <c r="O92" s="336"/>
    </row>
    <row r="93" spans="1:16" ht="12.75" customHeight="1">
      <c r="B93" s="466"/>
      <c r="C93" s="466"/>
      <c r="D93" s="466"/>
      <c r="E93" s="466"/>
      <c r="F93" s="466"/>
      <c r="G93" s="466"/>
      <c r="H93" s="466"/>
      <c r="I93" s="466"/>
      <c r="J93" s="336"/>
      <c r="K93" s="336"/>
      <c r="L93" s="336"/>
      <c r="M93" s="336"/>
      <c r="N93" s="336"/>
      <c r="O93" s="336"/>
    </row>
    <row r="94" spans="1:16">
      <c r="B94" s="466"/>
      <c r="C94" s="466"/>
      <c r="D94" s="466"/>
      <c r="E94" s="466"/>
      <c r="F94" s="466"/>
      <c r="G94" s="466"/>
      <c r="H94" s="466"/>
      <c r="I94" s="466"/>
    </row>
    <row r="99" spans="16:16">
      <c r="P99" s="48">
        <v>0.185</v>
      </c>
    </row>
    <row r="100" spans="16:16">
      <c r="P100" s="48">
        <v>0.155</v>
      </c>
    </row>
  </sheetData>
  <mergeCells count="2">
    <mergeCell ref="A2:C2"/>
    <mergeCell ref="B92:I94"/>
  </mergeCells>
  <hyperlinks>
    <hyperlink ref="A1" location="'ODS 5'!A1" display="ODS 5" xr:uid="{00000000-0004-0000-2F00-000000000000}"/>
  </hyperlinks>
  <pageMargins left="0.7" right="0.7" top="0.75" bottom="0.75" header="0.3" footer="0.3"/>
  <pageSetup scale="5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1">
    <tabColor rgb="FFD23E10"/>
  </sheetPr>
  <dimension ref="A1:L93"/>
  <sheetViews>
    <sheetView zoomScale="80" zoomScaleNormal="80" workbookViewId="0">
      <selection activeCell="A2" sqref="A2:D2"/>
    </sheetView>
  </sheetViews>
  <sheetFormatPr baseColWidth="10" defaultColWidth="11.44140625" defaultRowHeight="14.4"/>
  <cols>
    <col min="1" max="1" width="8.44140625" style="48" customWidth="1"/>
    <col min="2" max="2" width="19.33203125" style="48" bestFit="1" customWidth="1"/>
    <col min="3" max="9" width="9.109375" style="48" customWidth="1"/>
    <col min="10" max="10" width="9.109375" customWidth="1"/>
    <col min="11" max="11" width="9.109375" style="48" customWidth="1"/>
    <col min="12" max="12" width="14.44140625" style="48" bestFit="1" customWidth="1"/>
    <col min="13" max="16384" width="11.44140625" style="48"/>
  </cols>
  <sheetData>
    <row r="1" spans="1:12">
      <c r="A1" s="348" t="s">
        <v>282</v>
      </c>
      <c r="B1" s="145"/>
      <c r="C1" s="145"/>
      <c r="D1" s="145"/>
      <c r="E1" s="145"/>
      <c r="F1" s="145"/>
      <c r="G1" s="145"/>
      <c r="H1" s="145"/>
      <c r="I1" s="145"/>
      <c r="K1" s="145"/>
      <c r="L1" s="145"/>
    </row>
    <row r="2" spans="1:12">
      <c r="A2" s="416" t="s">
        <v>493</v>
      </c>
      <c r="B2" s="416"/>
      <c r="C2" s="416"/>
      <c r="D2" s="416"/>
      <c r="E2" s="145"/>
      <c r="F2" s="145"/>
      <c r="G2" s="145"/>
      <c r="H2" s="145"/>
      <c r="I2" s="145"/>
      <c r="K2" s="145"/>
      <c r="L2" s="145"/>
    </row>
    <row r="3" spans="1:12">
      <c r="A3" s="149"/>
      <c r="B3" s="149"/>
      <c r="C3" s="149"/>
      <c r="D3" s="149"/>
      <c r="E3" s="145"/>
      <c r="F3" s="145"/>
      <c r="G3" s="145"/>
      <c r="H3" s="145"/>
      <c r="I3" s="145"/>
      <c r="K3" s="145"/>
      <c r="L3" s="145"/>
    </row>
    <row r="4" spans="1:12">
      <c r="A4" s="146"/>
      <c r="B4" s="414" t="s">
        <v>608</v>
      </c>
      <c r="C4" s="414"/>
      <c r="D4" s="414"/>
      <c r="E4" s="414"/>
      <c r="F4" s="145"/>
      <c r="G4" s="145"/>
      <c r="H4" s="145"/>
      <c r="I4" s="145"/>
      <c r="K4" s="145"/>
      <c r="L4" s="145"/>
    </row>
    <row r="5" spans="1:12">
      <c r="A5" s="145"/>
      <c r="B5" s="145"/>
      <c r="C5" s="145"/>
      <c r="D5" s="145"/>
      <c r="E5" s="145"/>
      <c r="F5" s="145"/>
      <c r="G5" s="145"/>
      <c r="H5" s="145"/>
      <c r="I5" s="145"/>
      <c r="K5" s="145"/>
      <c r="L5" s="145"/>
    </row>
    <row r="6" spans="1:12" ht="13.2">
      <c r="A6" s="337" t="s">
        <v>1161</v>
      </c>
      <c r="B6" s="131" t="s">
        <v>0</v>
      </c>
      <c r="C6" s="131">
        <v>2016</v>
      </c>
      <c r="D6" s="131">
        <v>2017</v>
      </c>
      <c r="E6" s="131">
        <v>2018</v>
      </c>
      <c r="F6" s="131">
        <v>2019</v>
      </c>
      <c r="G6" s="131">
        <v>2020</v>
      </c>
      <c r="H6" s="131">
        <v>2021</v>
      </c>
      <c r="I6" s="131">
        <v>2022</v>
      </c>
      <c r="J6" s="131">
        <v>2023</v>
      </c>
      <c r="K6" s="131">
        <v>2024</v>
      </c>
      <c r="L6" s="131" t="s">
        <v>609</v>
      </c>
    </row>
    <row r="7" spans="1:12" ht="13.2">
      <c r="A7" s="339">
        <v>101</v>
      </c>
      <c r="B7" s="130" t="s">
        <v>1</v>
      </c>
      <c r="C7" s="84">
        <v>1.762218045112782</v>
      </c>
      <c r="D7" s="84">
        <v>1.7490059816004571</v>
      </c>
      <c r="E7" s="84">
        <v>0.5787941402881237</v>
      </c>
      <c r="F7" s="84">
        <v>1.1491743182523357</v>
      </c>
      <c r="G7" s="84">
        <v>1.7119476828788114</v>
      </c>
      <c r="H7" s="84">
        <v>1.1342948372570483</v>
      </c>
      <c r="I7" s="84">
        <v>1.127319459788515</v>
      </c>
      <c r="J7" s="213">
        <v>2</v>
      </c>
      <c r="K7" s="178">
        <v>4</v>
      </c>
      <c r="L7" s="85">
        <f>AVERAGE(C7:K7)</f>
        <v>1.6903060516864528</v>
      </c>
    </row>
    <row r="8" spans="1:12" ht="13.2">
      <c r="A8" s="339">
        <v>102</v>
      </c>
      <c r="B8" s="130" t="s">
        <v>2</v>
      </c>
      <c r="C8" s="2">
        <v>0</v>
      </c>
      <c r="D8" s="84">
        <v>2.8957808473054758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13">
        <v>0</v>
      </c>
      <c r="K8" s="178"/>
      <c r="L8" s="85">
        <f t="shared" ref="L8:L71" si="0">AVERAGE(C8:J8)</f>
        <v>0.36197260591318448</v>
      </c>
    </row>
    <row r="9" spans="1:12" ht="13.2">
      <c r="A9" s="339">
        <v>103</v>
      </c>
      <c r="B9" s="130" t="s">
        <v>3</v>
      </c>
      <c r="C9" s="2">
        <v>0</v>
      </c>
      <c r="D9" s="84">
        <v>2.5110486139011652</v>
      </c>
      <c r="E9" s="2">
        <v>0</v>
      </c>
      <c r="F9" s="84">
        <v>0.82111918544976803</v>
      </c>
      <c r="G9" s="84">
        <v>2.4412870465309311</v>
      </c>
      <c r="H9" s="2">
        <v>0</v>
      </c>
      <c r="I9" s="2">
        <v>0</v>
      </c>
      <c r="J9" s="213">
        <v>2</v>
      </c>
      <c r="K9" s="178">
        <v>1</v>
      </c>
      <c r="L9" s="85">
        <f t="shared" si="0"/>
        <v>0.97168185573523302</v>
      </c>
    </row>
    <row r="10" spans="1:12" ht="13.2">
      <c r="A10" s="339">
        <v>104</v>
      </c>
      <c r="B10" s="130" t="s">
        <v>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13">
        <v>0</v>
      </c>
      <c r="K10" s="178"/>
      <c r="L10" s="85">
        <f t="shared" si="0"/>
        <v>0</v>
      </c>
    </row>
    <row r="11" spans="1:12" ht="13.2">
      <c r="A11" s="339">
        <v>105</v>
      </c>
      <c r="B11" s="130" t="s">
        <v>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13">
        <v>0</v>
      </c>
      <c r="K11" s="178"/>
      <c r="L11" s="85">
        <f t="shared" si="0"/>
        <v>0</v>
      </c>
    </row>
    <row r="12" spans="1:12" ht="13.2">
      <c r="A12" s="339">
        <v>106</v>
      </c>
      <c r="B12" s="130" t="s">
        <v>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13">
        <v>1</v>
      </c>
      <c r="K12" s="178">
        <v>1</v>
      </c>
      <c r="L12" s="85">
        <f>AVERAGE(C12:K12)</f>
        <v>0.22222222222222221</v>
      </c>
    </row>
    <row r="13" spans="1:12" ht="13.2">
      <c r="A13" s="339">
        <v>107</v>
      </c>
      <c r="B13" s="130" t="s">
        <v>7</v>
      </c>
      <c r="C13" s="84">
        <v>6.8221146265862735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13">
        <v>0</v>
      </c>
      <c r="K13" s="178"/>
      <c r="L13" s="85">
        <f t="shared" si="0"/>
        <v>0.85276432832328419</v>
      </c>
    </row>
    <row r="14" spans="1:12" ht="13.2">
      <c r="A14" s="339">
        <v>108</v>
      </c>
      <c r="B14" s="130" t="s">
        <v>8</v>
      </c>
      <c r="C14" s="84">
        <v>1.4764724121129795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13">
        <v>1</v>
      </c>
      <c r="K14" s="178">
        <v>2</v>
      </c>
      <c r="L14" s="85">
        <f>AVERAGE(C14:K14)</f>
        <v>0.49738582356810884</v>
      </c>
    </row>
    <row r="15" spans="1:12" ht="13.2">
      <c r="A15" s="339">
        <v>109</v>
      </c>
      <c r="B15" s="130" t="s">
        <v>9</v>
      </c>
      <c r="C15" s="2">
        <v>0</v>
      </c>
      <c r="D15" s="2">
        <v>0</v>
      </c>
      <c r="E15" s="2">
        <v>0</v>
      </c>
      <c r="F15" s="2">
        <v>0</v>
      </c>
      <c r="G15" s="84">
        <v>3.2957616505174347</v>
      </c>
      <c r="H15" s="2">
        <v>0</v>
      </c>
      <c r="I15" s="2">
        <v>0</v>
      </c>
      <c r="J15" s="213">
        <v>0</v>
      </c>
      <c r="K15" s="178">
        <v>1</v>
      </c>
      <c r="L15" s="85">
        <f>AVERAGE(C15:K15)</f>
        <v>0.47730685005749268</v>
      </c>
    </row>
    <row r="16" spans="1:12" ht="13.2">
      <c r="A16" s="339">
        <v>110</v>
      </c>
      <c r="B16" s="130" t="s">
        <v>10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13">
        <v>0</v>
      </c>
      <c r="K16" s="178"/>
      <c r="L16" s="85">
        <f t="shared" si="0"/>
        <v>0</v>
      </c>
    </row>
    <row r="17" spans="1:12" ht="13.2">
      <c r="A17" s="339">
        <v>111</v>
      </c>
      <c r="B17" s="130" t="s">
        <v>11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13">
        <v>0</v>
      </c>
      <c r="K17" s="178"/>
      <c r="L17" s="85">
        <f t="shared" si="0"/>
        <v>0</v>
      </c>
    </row>
    <row r="18" spans="1:12" ht="13.2">
      <c r="A18" s="339">
        <v>112</v>
      </c>
      <c r="B18" s="130" t="s">
        <v>12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13">
        <v>0</v>
      </c>
      <c r="K18" s="178"/>
      <c r="L18" s="85">
        <f t="shared" si="0"/>
        <v>0</v>
      </c>
    </row>
    <row r="19" spans="1:12" ht="13.2">
      <c r="A19" s="339">
        <v>113</v>
      </c>
      <c r="B19" s="130" t="s">
        <v>13</v>
      </c>
      <c r="C19" s="84">
        <v>2.3803289614624741</v>
      </c>
      <c r="D19" s="2">
        <v>0</v>
      </c>
      <c r="E19" s="2">
        <v>0</v>
      </c>
      <c r="F19" s="2">
        <v>0</v>
      </c>
      <c r="G19" s="2">
        <v>0</v>
      </c>
      <c r="H19" s="84">
        <v>2.2972662531587411</v>
      </c>
      <c r="I19" s="84">
        <v>2.2834699609526639</v>
      </c>
      <c r="J19" s="213">
        <v>0</v>
      </c>
      <c r="K19" s="178"/>
      <c r="L19" s="85">
        <f t="shared" si="0"/>
        <v>0.87013314694673483</v>
      </c>
    </row>
    <row r="20" spans="1:12" ht="13.2">
      <c r="A20" s="339">
        <v>114</v>
      </c>
      <c r="B20" s="130" t="s">
        <v>14</v>
      </c>
      <c r="C20" s="2">
        <v>0</v>
      </c>
      <c r="D20" s="2">
        <v>0</v>
      </c>
      <c r="E20" s="2">
        <v>0</v>
      </c>
      <c r="F20" s="84">
        <v>3.1479207983127142</v>
      </c>
      <c r="G20" s="2">
        <v>0</v>
      </c>
      <c r="H20" s="2">
        <v>0</v>
      </c>
      <c r="I20" s="2">
        <v>0</v>
      </c>
      <c r="J20" s="213">
        <v>0</v>
      </c>
      <c r="K20" s="178"/>
      <c r="L20" s="85">
        <f t="shared" si="0"/>
        <v>0.39349009978908928</v>
      </c>
    </row>
    <row r="21" spans="1:12" ht="13.2">
      <c r="A21" s="339">
        <v>115</v>
      </c>
      <c r="B21" s="130" t="s">
        <v>15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13">
        <v>0</v>
      </c>
      <c r="K21" s="178">
        <v>1</v>
      </c>
      <c r="L21" s="85">
        <f>AVERAGE(C21:K21)</f>
        <v>0.1111111111111111</v>
      </c>
    </row>
    <row r="22" spans="1:12" ht="13.2">
      <c r="A22" s="339">
        <v>116</v>
      </c>
      <c r="B22" s="130" t="s">
        <v>16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13">
        <v>0</v>
      </c>
      <c r="K22" s="178"/>
      <c r="L22" s="85">
        <f t="shared" si="0"/>
        <v>0</v>
      </c>
    </row>
    <row r="23" spans="1:12" ht="13.2">
      <c r="A23" s="339">
        <v>117</v>
      </c>
      <c r="B23" s="130" t="s">
        <v>17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13">
        <v>0</v>
      </c>
      <c r="K23" s="178">
        <v>1</v>
      </c>
      <c r="L23" s="85">
        <f>AVERAGE(C23:K23)</f>
        <v>0.1111111111111111</v>
      </c>
    </row>
    <row r="24" spans="1:12" ht="13.2">
      <c r="A24" s="339">
        <v>118</v>
      </c>
      <c r="B24" s="130" t="s">
        <v>18</v>
      </c>
      <c r="C24" s="2">
        <v>0</v>
      </c>
      <c r="D24" s="2">
        <v>0</v>
      </c>
      <c r="E24" s="2">
        <v>0</v>
      </c>
      <c r="F24" s="2">
        <v>0</v>
      </c>
      <c r="G24" s="84">
        <v>2.4701726650692883</v>
      </c>
      <c r="H24" s="84">
        <v>2.45368666421298</v>
      </c>
      <c r="I24" s="2">
        <v>0</v>
      </c>
      <c r="J24" s="213">
        <v>0</v>
      </c>
      <c r="K24" s="178"/>
      <c r="L24" s="85">
        <f t="shared" si="0"/>
        <v>0.61548241616028354</v>
      </c>
    </row>
    <row r="25" spans="1:12" ht="13.2">
      <c r="A25" s="339">
        <v>119</v>
      </c>
      <c r="B25" s="130" t="s">
        <v>19</v>
      </c>
      <c r="C25" s="2">
        <v>0</v>
      </c>
      <c r="D25" s="84">
        <v>1.4008264868016691</v>
      </c>
      <c r="E25" s="84">
        <v>1.3975579920816033</v>
      </c>
      <c r="F25" s="2">
        <v>0</v>
      </c>
      <c r="G25" s="2">
        <v>0</v>
      </c>
      <c r="H25" s="2">
        <v>0</v>
      </c>
      <c r="I25" s="2">
        <v>0</v>
      </c>
      <c r="J25" s="213">
        <v>0</v>
      </c>
      <c r="K25" s="178"/>
      <c r="L25" s="85">
        <f t="shared" si="0"/>
        <v>0.34979805986040902</v>
      </c>
    </row>
    <row r="26" spans="1:12" ht="13.2">
      <c r="A26" s="339">
        <v>120</v>
      </c>
      <c r="B26" s="130" t="s">
        <v>20</v>
      </c>
      <c r="C26" s="2">
        <v>0</v>
      </c>
      <c r="D26" s="2">
        <v>0</v>
      </c>
      <c r="E26" s="84">
        <v>30.202355783751134</v>
      </c>
      <c r="F26" s="2">
        <v>0</v>
      </c>
      <c r="G26" s="84">
        <v>29.511583296443856</v>
      </c>
      <c r="H26" s="2">
        <v>0</v>
      </c>
      <c r="I26" s="2">
        <v>0</v>
      </c>
      <c r="J26" s="213">
        <v>1</v>
      </c>
      <c r="K26" s="178"/>
      <c r="L26" s="85">
        <f t="shared" si="0"/>
        <v>7.5892423850243738</v>
      </c>
    </row>
    <row r="27" spans="1:12" ht="13.2">
      <c r="A27" s="339">
        <v>201</v>
      </c>
      <c r="B27" s="130" t="s">
        <v>21</v>
      </c>
      <c r="C27" s="84">
        <v>0.68168649238215351</v>
      </c>
      <c r="D27" s="84">
        <v>0.67202946177160405</v>
      </c>
      <c r="E27" s="84">
        <v>0.66275640388375245</v>
      </c>
      <c r="F27" s="84">
        <v>0.65397946504479754</v>
      </c>
      <c r="G27" s="84">
        <v>1.9364958462164101</v>
      </c>
      <c r="H27" s="84">
        <v>0.63743800915360982</v>
      </c>
      <c r="I27" s="84">
        <v>0.62970706027555989</v>
      </c>
      <c r="J27" s="213">
        <v>0</v>
      </c>
      <c r="K27" s="178">
        <v>1</v>
      </c>
      <c r="L27" s="85">
        <f>AVERAGE(C27:K27)</f>
        <v>0.76378808208087634</v>
      </c>
    </row>
    <row r="28" spans="1:12" ht="13.2">
      <c r="A28" s="339">
        <v>202</v>
      </c>
      <c r="B28" s="130" t="s">
        <v>22</v>
      </c>
      <c r="C28" s="2">
        <v>0</v>
      </c>
      <c r="D28" s="84">
        <v>2.2196080172241581</v>
      </c>
      <c r="E28" s="84">
        <v>2.1924055073226345</v>
      </c>
      <c r="F28" s="2">
        <v>0</v>
      </c>
      <c r="G28" s="2">
        <v>0</v>
      </c>
      <c r="H28" s="2">
        <v>0</v>
      </c>
      <c r="I28" s="84">
        <v>2.0958209330594797</v>
      </c>
      <c r="J28" s="213">
        <v>1</v>
      </c>
      <c r="K28" s="178"/>
      <c r="L28" s="85">
        <f t="shared" si="0"/>
        <v>0.93847930720078399</v>
      </c>
    </row>
    <row r="29" spans="1:12" ht="13.2">
      <c r="A29" s="339">
        <v>203</v>
      </c>
      <c r="B29" s="130" t="s">
        <v>23</v>
      </c>
      <c r="C29" s="2">
        <v>0</v>
      </c>
      <c r="D29" s="2">
        <v>0</v>
      </c>
      <c r="E29" s="84">
        <v>2.2138097451904981</v>
      </c>
      <c r="F29" s="2">
        <v>0</v>
      </c>
      <c r="G29" s="2">
        <v>0</v>
      </c>
      <c r="H29" s="2">
        <v>0</v>
      </c>
      <c r="I29" s="2">
        <v>0</v>
      </c>
      <c r="J29" s="213">
        <v>0</v>
      </c>
      <c r="K29" s="178"/>
      <c r="L29" s="85">
        <f t="shared" si="0"/>
        <v>0.27672621814881226</v>
      </c>
    </row>
    <row r="30" spans="1:12" ht="13.2">
      <c r="A30" s="339">
        <v>204</v>
      </c>
      <c r="B30" s="130" t="s">
        <v>24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13">
        <v>0</v>
      </c>
      <c r="K30" s="178"/>
      <c r="L30" s="85">
        <f t="shared" si="0"/>
        <v>0</v>
      </c>
    </row>
    <row r="31" spans="1:12" ht="13.2">
      <c r="A31" s="339">
        <v>205</v>
      </c>
      <c r="B31" s="130" t="s">
        <v>25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13">
        <v>0</v>
      </c>
      <c r="K31" s="178"/>
      <c r="L31" s="85">
        <f t="shared" si="0"/>
        <v>0</v>
      </c>
    </row>
    <row r="32" spans="1:12" ht="13.2">
      <c r="A32" s="339">
        <v>206</v>
      </c>
      <c r="B32" s="130" t="s">
        <v>26</v>
      </c>
      <c r="C32" s="2">
        <v>0</v>
      </c>
      <c r="D32" s="84">
        <v>4.2598509052183173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13">
        <v>0</v>
      </c>
      <c r="K32" s="178"/>
      <c r="L32" s="85">
        <f t="shared" si="0"/>
        <v>0.53248136315228967</v>
      </c>
    </row>
    <row r="33" spans="1:12" ht="13.2">
      <c r="A33" s="339">
        <v>207</v>
      </c>
      <c r="B33" s="130" t="s">
        <v>27</v>
      </c>
      <c r="C33" s="2">
        <v>0</v>
      </c>
      <c r="D33" s="2">
        <v>0</v>
      </c>
      <c r="E33" s="2">
        <v>0</v>
      </c>
      <c r="F33" s="2">
        <v>0</v>
      </c>
      <c r="G33" s="84">
        <v>4.8751950078003121</v>
      </c>
      <c r="H33" s="2">
        <v>0</v>
      </c>
      <c r="I33" s="2">
        <v>0</v>
      </c>
      <c r="J33" s="213">
        <v>0</v>
      </c>
      <c r="K33" s="178">
        <v>1</v>
      </c>
      <c r="L33" s="85">
        <f>AVERAGE(C33:K33)</f>
        <v>0.65279944531114575</v>
      </c>
    </row>
    <row r="34" spans="1:12" ht="13.2">
      <c r="A34" s="339">
        <v>208</v>
      </c>
      <c r="B34" s="130" t="s">
        <v>28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13">
        <v>0</v>
      </c>
      <c r="K34" s="178"/>
      <c r="L34" s="85">
        <f t="shared" si="0"/>
        <v>0</v>
      </c>
    </row>
    <row r="35" spans="1:12" ht="13.2">
      <c r="A35" s="339">
        <v>209</v>
      </c>
      <c r="B35" s="130" t="s">
        <v>29</v>
      </c>
      <c r="C35" s="2">
        <v>0</v>
      </c>
      <c r="D35" s="84">
        <v>8.8683930471798504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13">
        <v>0</v>
      </c>
      <c r="K35" s="178"/>
      <c r="L35" s="85">
        <f t="shared" si="0"/>
        <v>1.1085491308974813</v>
      </c>
    </row>
    <row r="36" spans="1:12" ht="13.2">
      <c r="A36" s="339">
        <v>210</v>
      </c>
      <c r="B36" s="130" t="s">
        <v>30</v>
      </c>
      <c r="C36" s="84">
        <v>1.0958063491019867</v>
      </c>
      <c r="D36" s="84">
        <v>2.1523659883126527</v>
      </c>
      <c r="E36" s="84">
        <v>1.057540794636153</v>
      </c>
      <c r="F36" s="84">
        <v>1.0399334442595674</v>
      </c>
      <c r="G36" s="84">
        <v>2.0465592223074953</v>
      </c>
      <c r="H36" s="84">
        <v>1.0068668317928271</v>
      </c>
      <c r="I36" s="2">
        <v>0</v>
      </c>
      <c r="J36" s="213">
        <v>2</v>
      </c>
      <c r="K36" s="178">
        <v>1</v>
      </c>
      <c r="L36" s="85">
        <f>AVERAGE(C36:K36)</f>
        <v>1.266563625601187</v>
      </c>
    </row>
    <row r="37" spans="1:12" ht="13.2">
      <c r="A37" s="339">
        <v>211</v>
      </c>
      <c r="B37" s="130" t="s">
        <v>31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13">
        <v>0</v>
      </c>
      <c r="K37" s="178"/>
      <c r="L37" s="85">
        <f t="shared" si="0"/>
        <v>0</v>
      </c>
    </row>
    <row r="38" spans="1:12" ht="13.2">
      <c r="A38" s="339">
        <v>212</v>
      </c>
      <c r="B38" s="130" t="s">
        <v>32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13">
        <v>0</v>
      </c>
      <c r="K38" s="178"/>
      <c r="L38" s="85">
        <f t="shared" si="0"/>
        <v>0</v>
      </c>
    </row>
    <row r="39" spans="1:12" ht="13.2">
      <c r="A39" s="339">
        <v>213</v>
      </c>
      <c r="B39" s="130" t="s">
        <v>33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13">
        <v>0</v>
      </c>
      <c r="K39" s="178">
        <v>1</v>
      </c>
      <c r="L39" s="85">
        <f>AVERAGE(C39:K39)</f>
        <v>0.1111111111111111</v>
      </c>
    </row>
    <row r="40" spans="1:12" ht="13.2">
      <c r="A40" s="339">
        <v>214</v>
      </c>
      <c r="B40" s="130" t="s">
        <v>34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84">
        <v>6.0324546057790913</v>
      </c>
      <c r="I40" s="2">
        <v>0</v>
      </c>
      <c r="J40" s="213">
        <v>1</v>
      </c>
      <c r="K40" s="178"/>
      <c r="L40" s="85">
        <f t="shared" si="0"/>
        <v>0.87905682572238641</v>
      </c>
    </row>
    <row r="41" spans="1:12" ht="13.2">
      <c r="A41" s="339">
        <v>215</v>
      </c>
      <c r="B41" s="130" t="s">
        <v>35</v>
      </c>
      <c r="C41" s="2">
        <v>0</v>
      </c>
      <c r="D41" s="2">
        <v>0</v>
      </c>
      <c r="E41" s="84">
        <v>10.768899418479432</v>
      </c>
      <c r="F41" s="2">
        <v>0</v>
      </c>
      <c r="G41" s="2">
        <v>0</v>
      </c>
      <c r="H41" s="2">
        <v>0</v>
      </c>
      <c r="I41" s="2">
        <v>0</v>
      </c>
      <c r="J41" s="213">
        <v>0</v>
      </c>
      <c r="K41" s="178"/>
      <c r="L41" s="85">
        <f t="shared" si="0"/>
        <v>1.346112427309929</v>
      </c>
    </row>
    <row r="42" spans="1:12" ht="13.2">
      <c r="A42" s="339">
        <v>216</v>
      </c>
      <c r="B42" s="130" t="s">
        <v>36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13">
        <v>0</v>
      </c>
      <c r="K42" s="178"/>
      <c r="L42" s="85">
        <f t="shared" si="0"/>
        <v>0</v>
      </c>
    </row>
    <row r="43" spans="1:12" ht="13.2">
      <c r="A43" s="339">
        <v>301</v>
      </c>
      <c r="B43" s="130" t="s">
        <v>37</v>
      </c>
      <c r="C43" s="84">
        <v>1.2627538135165168</v>
      </c>
      <c r="D43" s="2">
        <v>0</v>
      </c>
      <c r="E43" s="84">
        <v>2.4839783397088775</v>
      </c>
      <c r="F43" s="2">
        <v>0</v>
      </c>
      <c r="G43" s="2">
        <v>0</v>
      </c>
      <c r="H43" s="84">
        <v>1.2149044477651831</v>
      </c>
      <c r="I43" s="2">
        <v>0</v>
      </c>
      <c r="J43" s="213">
        <v>1</v>
      </c>
      <c r="K43" s="178"/>
      <c r="L43" s="85">
        <f t="shared" si="0"/>
        <v>0.74520457512382221</v>
      </c>
    </row>
    <row r="44" spans="1:12" ht="13.2">
      <c r="A44" s="339">
        <v>302</v>
      </c>
      <c r="B44" s="130" t="s">
        <v>38</v>
      </c>
      <c r="C44" s="2">
        <v>0</v>
      </c>
      <c r="D44" s="2">
        <v>0</v>
      </c>
      <c r="E44" s="2">
        <v>0</v>
      </c>
      <c r="F44" s="2">
        <v>0</v>
      </c>
      <c r="G44" s="84">
        <v>3.1875557822261888</v>
      </c>
      <c r="H44" s="2">
        <v>0</v>
      </c>
      <c r="I44" s="2">
        <v>0</v>
      </c>
      <c r="J44" s="213">
        <v>0</v>
      </c>
      <c r="K44" s="178">
        <v>1</v>
      </c>
      <c r="L44" s="85">
        <f>AVERAGE(C44:K44)</f>
        <v>0.46528397580290992</v>
      </c>
    </row>
    <row r="45" spans="1:12" ht="13.2">
      <c r="A45" s="339">
        <v>303</v>
      </c>
      <c r="B45" s="130" t="s">
        <v>39</v>
      </c>
      <c r="C45" s="2">
        <v>0</v>
      </c>
      <c r="D45" s="2">
        <v>0</v>
      </c>
      <c r="E45" s="2">
        <v>0</v>
      </c>
      <c r="F45" s="2">
        <v>0</v>
      </c>
      <c r="G45" s="84">
        <v>1.7844715287567587</v>
      </c>
      <c r="H45" s="2">
        <v>0</v>
      </c>
      <c r="I45" s="2">
        <v>0</v>
      </c>
      <c r="J45" s="213">
        <v>0</v>
      </c>
      <c r="K45" s="178"/>
      <c r="L45" s="85">
        <f t="shared" si="0"/>
        <v>0.22305894109459484</v>
      </c>
    </row>
    <row r="46" spans="1:12" ht="13.2">
      <c r="A46" s="339">
        <v>304</v>
      </c>
      <c r="B46" s="130" t="s">
        <v>40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84">
        <v>12.423903590508138</v>
      </c>
      <c r="J46" s="213">
        <v>0</v>
      </c>
      <c r="K46" s="178"/>
      <c r="L46" s="85">
        <f t="shared" si="0"/>
        <v>1.5529879488135172</v>
      </c>
    </row>
    <row r="47" spans="1:12" ht="13.2">
      <c r="A47" s="339">
        <v>305</v>
      </c>
      <c r="B47" s="130" t="s">
        <v>41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84">
        <v>2.7309719529180434</v>
      </c>
      <c r="I47" s="2">
        <v>0</v>
      </c>
      <c r="J47" s="213">
        <v>1</v>
      </c>
      <c r="K47" s="178"/>
      <c r="L47" s="85">
        <f t="shared" si="0"/>
        <v>0.46637149411475542</v>
      </c>
    </row>
    <row r="48" spans="1:12" ht="13.2">
      <c r="A48" s="339">
        <v>306</v>
      </c>
      <c r="B48" s="130" t="s">
        <v>42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13">
        <v>0</v>
      </c>
      <c r="K48" s="178"/>
      <c r="L48" s="85">
        <f t="shared" si="0"/>
        <v>0</v>
      </c>
    </row>
    <row r="49" spans="1:12" ht="13.2">
      <c r="A49" s="339">
        <v>307</v>
      </c>
      <c r="B49" s="130" t="s">
        <v>43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13">
        <v>0</v>
      </c>
      <c r="K49" s="178"/>
      <c r="L49" s="85">
        <f t="shared" si="0"/>
        <v>0</v>
      </c>
    </row>
    <row r="50" spans="1:12" ht="13.2">
      <c r="A50" s="339">
        <v>308</v>
      </c>
      <c r="B50" s="130" t="s">
        <v>44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13">
        <v>0</v>
      </c>
      <c r="K50" s="178"/>
      <c r="L50" s="85">
        <f t="shared" si="0"/>
        <v>0</v>
      </c>
    </row>
    <row r="51" spans="1:12" ht="13.2">
      <c r="A51" s="339">
        <v>401</v>
      </c>
      <c r="B51" s="130" t="s">
        <v>45</v>
      </c>
      <c r="C51" s="2">
        <v>0</v>
      </c>
      <c r="D51" s="84">
        <v>1.4204949004233076</v>
      </c>
      <c r="E51" s="2">
        <v>0</v>
      </c>
      <c r="F51" s="2">
        <v>0</v>
      </c>
      <c r="G51" s="2">
        <v>0</v>
      </c>
      <c r="H51" s="2">
        <v>0</v>
      </c>
      <c r="I51" s="84">
        <v>4.0511525529013008</v>
      </c>
      <c r="J51" s="213">
        <v>0</v>
      </c>
      <c r="K51" s="178"/>
      <c r="L51" s="85">
        <f t="shared" si="0"/>
        <v>0.68395593166557611</v>
      </c>
    </row>
    <row r="52" spans="1:12" ht="13.2">
      <c r="A52" s="339">
        <v>402</v>
      </c>
      <c r="B52" s="130" t="s">
        <v>46</v>
      </c>
      <c r="C52" s="84">
        <v>9.0305684742854559</v>
      </c>
      <c r="D52" s="84">
        <v>4.4495861884844707</v>
      </c>
      <c r="E52" s="84">
        <v>4.3873118940025453</v>
      </c>
      <c r="F52" s="84">
        <v>8.6546367216236089</v>
      </c>
      <c r="G52" s="84">
        <v>4.2693079451820859</v>
      </c>
      <c r="H52" s="2">
        <v>0</v>
      </c>
      <c r="I52" s="2">
        <v>0</v>
      </c>
      <c r="J52" s="213">
        <v>0</v>
      </c>
      <c r="K52" s="178"/>
      <c r="L52" s="85">
        <f t="shared" si="0"/>
        <v>3.8489264029472707</v>
      </c>
    </row>
    <row r="53" spans="1:12" ht="13.2">
      <c r="A53" s="339">
        <v>403</v>
      </c>
      <c r="B53" s="130" t="s">
        <v>47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13">
        <v>0</v>
      </c>
      <c r="K53" s="178">
        <v>1</v>
      </c>
      <c r="L53" s="85">
        <f>AVERAGE(C53:K53)</f>
        <v>0.1111111111111111</v>
      </c>
    </row>
    <row r="54" spans="1:12" ht="13.2">
      <c r="A54" s="339">
        <v>404</v>
      </c>
      <c r="B54" s="130" t="s">
        <v>48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13">
        <v>0</v>
      </c>
      <c r="K54" s="178"/>
      <c r="L54" s="85">
        <f t="shared" si="0"/>
        <v>0</v>
      </c>
    </row>
    <row r="55" spans="1:12" ht="13.2">
      <c r="A55" s="339">
        <v>405</v>
      </c>
      <c r="B55" s="130" t="s">
        <v>49</v>
      </c>
      <c r="C55" s="2">
        <v>0</v>
      </c>
      <c r="D55" s="2">
        <v>0</v>
      </c>
      <c r="E55" s="2">
        <v>0</v>
      </c>
      <c r="F55" s="2">
        <v>0</v>
      </c>
      <c r="G55" s="84">
        <v>3.6497682397167779</v>
      </c>
      <c r="H55" s="2">
        <v>0</v>
      </c>
      <c r="I55" s="84">
        <v>3.564427018356799</v>
      </c>
      <c r="J55" s="213">
        <v>0</v>
      </c>
      <c r="K55" s="178"/>
      <c r="L55" s="85">
        <f t="shared" si="0"/>
        <v>0.90177440725919711</v>
      </c>
    </row>
    <row r="56" spans="1:12" ht="13.2">
      <c r="A56" s="339">
        <v>406</v>
      </c>
      <c r="B56" s="130" t="s">
        <v>50</v>
      </c>
      <c r="C56" s="2">
        <v>0</v>
      </c>
      <c r="D56" s="2">
        <v>0</v>
      </c>
      <c r="E56" s="84">
        <v>8.8676066329697605</v>
      </c>
      <c r="F56" s="2">
        <v>0</v>
      </c>
      <c r="G56" s="2">
        <v>0</v>
      </c>
      <c r="H56" s="2">
        <v>0</v>
      </c>
      <c r="I56" s="2">
        <v>0</v>
      </c>
      <c r="J56" s="213">
        <v>0</v>
      </c>
      <c r="K56" s="178"/>
      <c r="L56" s="85">
        <f t="shared" si="0"/>
        <v>1.1084508291212201</v>
      </c>
    </row>
    <row r="57" spans="1:12" ht="13.2">
      <c r="A57" s="339">
        <v>407</v>
      </c>
      <c r="B57" s="130" t="s">
        <v>51</v>
      </c>
      <c r="C57" s="84">
        <v>7.8302403883799228</v>
      </c>
      <c r="D57" s="2">
        <v>0</v>
      </c>
      <c r="E57" s="84">
        <v>7.6881679095871451</v>
      </c>
      <c r="F57" s="2">
        <v>0</v>
      </c>
      <c r="G57" s="2">
        <v>0</v>
      </c>
      <c r="H57" s="2">
        <v>0</v>
      </c>
      <c r="I57" s="2">
        <v>0</v>
      </c>
      <c r="J57" s="213">
        <v>0</v>
      </c>
      <c r="K57" s="178">
        <v>1</v>
      </c>
      <c r="L57" s="85">
        <f>AVERAGE(C57:K57)</f>
        <v>1.8353786997741186</v>
      </c>
    </row>
    <row r="58" spans="1:12" ht="13.2">
      <c r="A58" s="339">
        <v>408</v>
      </c>
      <c r="B58" s="130" t="s">
        <v>52</v>
      </c>
      <c r="C58" s="84">
        <v>8.4359709802598264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13">
        <v>0</v>
      </c>
      <c r="K58" s="178"/>
      <c r="L58" s="85">
        <f t="shared" si="0"/>
        <v>1.0544963725324783</v>
      </c>
    </row>
    <row r="59" spans="1:12" ht="13.2">
      <c r="A59" s="339">
        <v>409</v>
      </c>
      <c r="B59" s="130" t="s">
        <v>53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13">
        <v>0</v>
      </c>
      <c r="K59" s="178">
        <v>1</v>
      </c>
      <c r="L59" s="85">
        <f>AVERAGE(C59:K59)</f>
        <v>0.1111111111111111</v>
      </c>
    </row>
    <row r="60" spans="1:12" ht="13.2">
      <c r="A60" s="339">
        <v>410</v>
      </c>
      <c r="B60" s="130" t="s">
        <v>54</v>
      </c>
      <c r="C60" s="84">
        <v>2.8199994360001126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13">
        <v>0</v>
      </c>
      <c r="K60" s="178"/>
      <c r="L60" s="85">
        <f t="shared" si="0"/>
        <v>0.35249992950001408</v>
      </c>
    </row>
    <row r="61" spans="1:12" ht="13.2">
      <c r="A61" s="339">
        <v>501</v>
      </c>
      <c r="B61" s="130" t="s">
        <v>55</v>
      </c>
      <c r="C61" s="84">
        <v>5.6621935337749845</v>
      </c>
      <c r="D61" s="84">
        <v>8.3300938523907373</v>
      </c>
      <c r="E61" s="84">
        <v>2.7251669164736341</v>
      </c>
      <c r="F61" s="2">
        <v>0</v>
      </c>
      <c r="G61" s="84">
        <v>2.6305405760883862</v>
      </c>
      <c r="H61" s="84">
        <v>2.5855827903609474</v>
      </c>
      <c r="I61" s="2">
        <v>0</v>
      </c>
      <c r="J61" s="213">
        <v>2</v>
      </c>
      <c r="K61" s="178">
        <v>1</v>
      </c>
      <c r="L61" s="85">
        <f t="shared" si="0"/>
        <v>2.991697208636086</v>
      </c>
    </row>
    <row r="62" spans="1:12" ht="13.2">
      <c r="A62" s="339">
        <v>502</v>
      </c>
      <c r="B62" s="130" t="s">
        <v>56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84">
        <v>3.5632839224629418</v>
      </c>
      <c r="I62" s="84">
        <v>3.5326950930865157</v>
      </c>
      <c r="J62" s="213">
        <v>1</v>
      </c>
      <c r="K62" s="178">
        <v>1</v>
      </c>
      <c r="L62" s="85">
        <f t="shared" si="0"/>
        <v>1.0119973769436821</v>
      </c>
    </row>
    <row r="63" spans="1:12" ht="13.2">
      <c r="A63" s="339">
        <v>503</v>
      </c>
      <c r="B63" s="130" t="s">
        <v>57</v>
      </c>
      <c r="C63" s="84">
        <v>12.861322787048648</v>
      </c>
      <c r="D63" s="2">
        <v>0</v>
      </c>
      <c r="E63" s="2">
        <v>0</v>
      </c>
      <c r="F63" s="84">
        <v>6.0819851599562096</v>
      </c>
      <c r="G63" s="84">
        <v>2.9879287677781763</v>
      </c>
      <c r="H63" s="2">
        <v>0</v>
      </c>
      <c r="I63" s="84">
        <v>2.8880032345636226</v>
      </c>
      <c r="J63" s="213">
        <v>2</v>
      </c>
      <c r="K63" s="178"/>
      <c r="L63" s="85">
        <f t="shared" si="0"/>
        <v>3.352404993668332</v>
      </c>
    </row>
    <row r="64" spans="1:12" ht="13.2">
      <c r="A64" s="339">
        <v>504</v>
      </c>
      <c r="B64" s="130" t="s">
        <v>58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13">
        <v>0</v>
      </c>
      <c r="K64" s="178"/>
      <c r="L64" s="85">
        <f t="shared" si="0"/>
        <v>0</v>
      </c>
    </row>
    <row r="65" spans="1:12" ht="13.2">
      <c r="A65" s="339">
        <v>505</v>
      </c>
      <c r="B65" s="130" t="s">
        <v>59</v>
      </c>
      <c r="C65" s="84">
        <v>4.8716324840454037</v>
      </c>
      <c r="D65" s="2">
        <v>0</v>
      </c>
      <c r="E65" s="84">
        <v>4.6628741956542008</v>
      </c>
      <c r="F65" s="2">
        <v>0</v>
      </c>
      <c r="G65" s="2">
        <v>0</v>
      </c>
      <c r="H65" s="2">
        <v>0</v>
      </c>
      <c r="I65" s="2">
        <v>0</v>
      </c>
      <c r="J65" s="213">
        <v>1</v>
      </c>
      <c r="K65" s="178"/>
      <c r="L65" s="85">
        <f t="shared" si="0"/>
        <v>1.3168133349624505</v>
      </c>
    </row>
    <row r="66" spans="1:12" ht="13.2">
      <c r="A66" s="339">
        <v>506</v>
      </c>
      <c r="B66" s="130" t="s">
        <v>60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13">
        <v>0</v>
      </c>
      <c r="K66" s="178"/>
      <c r="L66" s="85">
        <f t="shared" si="0"/>
        <v>0</v>
      </c>
    </row>
    <row r="67" spans="1:12" ht="13.2">
      <c r="A67" s="339">
        <v>507</v>
      </c>
      <c r="B67" s="130" t="s">
        <v>61</v>
      </c>
      <c r="C67" s="84">
        <v>10.482180293501047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13">
        <v>0</v>
      </c>
      <c r="K67" s="178"/>
      <c r="L67" s="85">
        <f t="shared" si="0"/>
        <v>1.3102725366876309</v>
      </c>
    </row>
    <row r="68" spans="1:12" ht="13.2">
      <c r="A68" s="339">
        <v>508</v>
      </c>
      <c r="B68" s="130" t="s">
        <v>62</v>
      </c>
      <c r="C68" s="2">
        <v>0</v>
      </c>
      <c r="D68" s="84">
        <v>9.3905531035778012</v>
      </c>
      <c r="E68" s="2">
        <v>0</v>
      </c>
      <c r="F68" s="2">
        <v>0</v>
      </c>
      <c r="G68" s="2">
        <v>0</v>
      </c>
      <c r="H68" s="2">
        <v>0</v>
      </c>
      <c r="I68" s="84">
        <v>9.0211998195760046</v>
      </c>
      <c r="J68" s="213">
        <v>0</v>
      </c>
      <c r="K68" s="178"/>
      <c r="L68" s="85">
        <f t="shared" si="0"/>
        <v>2.3014691153942257</v>
      </c>
    </row>
    <row r="69" spans="1:12" ht="13.2">
      <c r="A69" s="339">
        <v>509</v>
      </c>
      <c r="B69" s="130" t="s">
        <v>63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13">
        <v>0</v>
      </c>
      <c r="K69" s="178"/>
      <c r="L69" s="85">
        <f t="shared" si="0"/>
        <v>0</v>
      </c>
    </row>
    <row r="70" spans="1:12" ht="13.2">
      <c r="A70" s="339">
        <v>510</v>
      </c>
      <c r="B70" s="130" t="s">
        <v>64</v>
      </c>
      <c r="C70" s="2">
        <v>0</v>
      </c>
      <c r="D70" s="2">
        <v>0</v>
      </c>
      <c r="E70" s="84">
        <v>7.6359193646915093</v>
      </c>
      <c r="F70" s="2">
        <v>0</v>
      </c>
      <c r="G70" s="2">
        <v>0</v>
      </c>
      <c r="H70" s="2">
        <v>0</v>
      </c>
      <c r="I70" s="2">
        <v>0</v>
      </c>
      <c r="J70" s="213">
        <v>0</v>
      </c>
      <c r="K70" s="178">
        <v>1</v>
      </c>
      <c r="L70" s="85">
        <f>AVERAGE(C70:K70)</f>
        <v>0.95954659607683446</v>
      </c>
    </row>
    <row r="71" spans="1:12" ht="13.2">
      <c r="A71" s="339">
        <v>511</v>
      </c>
      <c r="B71" s="130" t="s">
        <v>65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13">
        <v>0</v>
      </c>
      <c r="K71" s="178"/>
      <c r="L71" s="85">
        <f t="shared" si="0"/>
        <v>0</v>
      </c>
    </row>
    <row r="72" spans="1:12" ht="13.2">
      <c r="A72" s="339">
        <v>601</v>
      </c>
      <c r="B72" s="130" t="s">
        <v>66</v>
      </c>
      <c r="C72" s="2">
        <v>0</v>
      </c>
      <c r="D72" s="84">
        <v>1.5266476344594906</v>
      </c>
      <c r="E72" s="84">
        <v>1.5038046257030286</v>
      </c>
      <c r="F72" s="2">
        <v>0</v>
      </c>
      <c r="G72" s="84">
        <v>1.4608990372675346</v>
      </c>
      <c r="H72" s="84">
        <v>1.4401958666378627</v>
      </c>
      <c r="I72" s="2">
        <v>0</v>
      </c>
      <c r="J72" s="213">
        <v>1</v>
      </c>
      <c r="K72" s="178"/>
      <c r="L72" s="85">
        <f t="shared" ref="L72:L88" si="1">AVERAGE(C72:J72)</f>
        <v>0.86644339550848959</v>
      </c>
    </row>
    <row r="73" spans="1:12" ht="13.2">
      <c r="A73" s="339">
        <v>602</v>
      </c>
      <c r="B73" s="130" t="s">
        <v>67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84">
        <v>5.0489142075868658</v>
      </c>
      <c r="J73" s="213">
        <v>0</v>
      </c>
      <c r="K73" s="178"/>
      <c r="L73" s="85">
        <f t="shared" si="1"/>
        <v>0.63111427594835823</v>
      </c>
    </row>
    <row r="74" spans="1:12" ht="13.2">
      <c r="A74" s="339">
        <v>603</v>
      </c>
      <c r="B74" s="130" t="s">
        <v>68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84">
        <v>3.7253660172111909</v>
      </c>
      <c r="I74" s="2">
        <v>0</v>
      </c>
      <c r="J74" s="213">
        <v>1</v>
      </c>
      <c r="K74" s="178">
        <v>2</v>
      </c>
      <c r="L74" s="85">
        <f>AVERAGE(C74:K74)</f>
        <v>0.74726289080124342</v>
      </c>
    </row>
    <row r="75" spans="1:12" ht="13.2">
      <c r="A75" s="339">
        <v>604</v>
      </c>
      <c r="B75" s="130" t="s">
        <v>69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84">
        <v>13.721185510428102</v>
      </c>
      <c r="J75" s="213">
        <v>0</v>
      </c>
      <c r="K75" s="178"/>
      <c r="L75" s="85">
        <f t="shared" si="1"/>
        <v>1.7151481888035127</v>
      </c>
    </row>
    <row r="76" spans="1:12" ht="13.2">
      <c r="A76" s="339">
        <v>605</v>
      </c>
      <c r="B76" s="130" t="s">
        <v>70</v>
      </c>
      <c r="C76" s="2">
        <v>0</v>
      </c>
      <c r="D76" s="2">
        <v>0</v>
      </c>
      <c r="E76" s="84">
        <v>6.7750677506775068</v>
      </c>
      <c r="F76" s="2">
        <v>0</v>
      </c>
      <c r="G76" s="84">
        <v>6.6813656711431815</v>
      </c>
      <c r="H76" s="2">
        <v>0</v>
      </c>
      <c r="I76" s="2">
        <v>0</v>
      </c>
      <c r="J76" s="213">
        <v>0</v>
      </c>
      <c r="K76" s="178">
        <v>2</v>
      </c>
      <c r="L76" s="85">
        <f>AVERAGE(C76:K76)</f>
        <v>1.7173814913134098</v>
      </c>
    </row>
    <row r="77" spans="1:12" ht="13.2">
      <c r="A77" s="339">
        <v>606</v>
      </c>
      <c r="B77" s="130" t="s">
        <v>71</v>
      </c>
      <c r="C77" s="2">
        <v>0</v>
      </c>
      <c r="D77" s="2">
        <v>0</v>
      </c>
      <c r="E77" s="2">
        <v>0</v>
      </c>
      <c r="F77" s="2">
        <v>0</v>
      </c>
      <c r="G77" s="84">
        <v>6.422607578676943</v>
      </c>
      <c r="H77" s="2">
        <v>0</v>
      </c>
      <c r="I77" s="2">
        <v>0</v>
      </c>
      <c r="J77" s="213">
        <v>1</v>
      </c>
      <c r="K77" s="178">
        <v>1</v>
      </c>
      <c r="L77" s="85">
        <f>AVERAGE(C77:K77)</f>
        <v>0.93584528651966026</v>
      </c>
    </row>
    <row r="78" spans="1:12" ht="13.2">
      <c r="A78" s="339">
        <v>607</v>
      </c>
      <c r="B78" s="130" t="s">
        <v>72</v>
      </c>
      <c r="C78" s="2">
        <v>0</v>
      </c>
      <c r="D78" s="84">
        <v>9.4567119012719285</v>
      </c>
      <c r="E78" s="84">
        <v>14.011489421325487</v>
      </c>
      <c r="F78" s="84">
        <v>13.845940831679513</v>
      </c>
      <c r="G78" s="84">
        <v>4.5626682483916596</v>
      </c>
      <c r="H78" s="2">
        <v>0</v>
      </c>
      <c r="I78" s="84">
        <v>4.4642857142857144</v>
      </c>
      <c r="J78" s="213">
        <v>0</v>
      </c>
      <c r="K78" s="178"/>
      <c r="L78" s="85">
        <f t="shared" si="1"/>
        <v>5.792637014619288</v>
      </c>
    </row>
    <row r="79" spans="1:12" ht="13.2">
      <c r="A79" s="339">
        <v>608</v>
      </c>
      <c r="B79" s="130" t="s">
        <v>73</v>
      </c>
      <c r="C79" s="2">
        <v>0</v>
      </c>
      <c r="D79" s="2">
        <v>0</v>
      </c>
      <c r="E79" s="2">
        <v>0</v>
      </c>
      <c r="F79" s="84">
        <v>4.5032150260809996</v>
      </c>
      <c r="G79" s="84">
        <v>4.4902697364360398</v>
      </c>
      <c r="H79" s="2">
        <v>0</v>
      </c>
      <c r="I79" s="2">
        <v>0</v>
      </c>
      <c r="J79" s="213">
        <v>0</v>
      </c>
      <c r="K79" s="178">
        <v>1</v>
      </c>
      <c r="L79" s="85">
        <f t="shared" si="1"/>
        <v>1.1241855953146298</v>
      </c>
    </row>
    <row r="80" spans="1:12" ht="13.2">
      <c r="A80" s="339">
        <v>609</v>
      </c>
      <c r="B80" s="130" t="s">
        <v>74</v>
      </c>
      <c r="C80" s="2">
        <v>0</v>
      </c>
      <c r="D80" s="84">
        <v>21.630975556997619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13">
        <v>0</v>
      </c>
      <c r="K80" s="178">
        <v>1</v>
      </c>
      <c r="L80" s="85">
        <f>AVERAGE(C80:K80)</f>
        <v>2.5145528396664023</v>
      </c>
    </row>
    <row r="81" spans="1:12" ht="13.2">
      <c r="A81" s="339">
        <v>610</v>
      </c>
      <c r="B81" s="130" t="s">
        <v>75</v>
      </c>
      <c r="C81" s="2">
        <v>0</v>
      </c>
      <c r="D81" s="2">
        <v>0</v>
      </c>
      <c r="E81" s="2">
        <v>0</v>
      </c>
      <c r="F81" s="2">
        <v>0</v>
      </c>
      <c r="G81" s="84">
        <v>3.8717670744927988</v>
      </c>
      <c r="H81" s="2">
        <v>0</v>
      </c>
      <c r="I81" s="84">
        <v>3.7894577285990372</v>
      </c>
      <c r="J81" s="213">
        <v>3</v>
      </c>
      <c r="K81" s="178"/>
      <c r="L81" s="85">
        <f t="shared" si="1"/>
        <v>1.3326531003864794</v>
      </c>
    </row>
    <row r="82" spans="1:12" ht="13.2">
      <c r="A82" s="339">
        <v>611</v>
      </c>
      <c r="B82" s="130" t="s">
        <v>76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84">
        <v>7.8094494338149163</v>
      </c>
      <c r="I82" s="84">
        <v>7.6034063260340634</v>
      </c>
      <c r="J82" s="213">
        <v>0</v>
      </c>
      <c r="K82" s="178">
        <v>1</v>
      </c>
      <c r="L82" s="85">
        <f t="shared" si="1"/>
        <v>1.9266069699811226</v>
      </c>
    </row>
    <row r="83" spans="1:12" ht="13.2">
      <c r="A83" s="339">
        <v>612</v>
      </c>
      <c r="B83" s="130" t="s">
        <v>103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85">
        <f t="shared" si="1"/>
        <v>0</v>
      </c>
    </row>
    <row r="84" spans="1:12" ht="13.2">
      <c r="A84" s="339">
        <v>613</v>
      </c>
      <c r="B84" s="130" t="s">
        <v>115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85">
        <f t="shared" si="1"/>
        <v>0</v>
      </c>
    </row>
    <row r="85" spans="1:12" ht="13.2">
      <c r="A85" s="339">
        <v>701</v>
      </c>
      <c r="B85" s="130" t="s">
        <v>77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84">
        <v>1.9805117642398797</v>
      </c>
      <c r="I85" s="84">
        <v>1.9732817649032106</v>
      </c>
      <c r="J85" s="213">
        <v>4</v>
      </c>
      <c r="K85" s="178">
        <v>1</v>
      </c>
      <c r="L85" s="85">
        <f t="shared" si="1"/>
        <v>0.99422419114288629</v>
      </c>
    </row>
    <row r="86" spans="1:12" ht="13.2">
      <c r="A86" s="339">
        <v>702</v>
      </c>
      <c r="B86" s="130" t="s">
        <v>78</v>
      </c>
      <c r="C86" s="84">
        <v>1.4638502188456077</v>
      </c>
      <c r="D86" s="84">
        <v>1.4408599051914182</v>
      </c>
      <c r="E86" s="84">
        <v>2.8377247123256573</v>
      </c>
      <c r="F86" s="84">
        <v>1.397858480807403</v>
      </c>
      <c r="G86" s="84">
        <v>1.3779798814937301</v>
      </c>
      <c r="H86" s="2">
        <v>0</v>
      </c>
      <c r="I86" s="2">
        <v>0</v>
      </c>
      <c r="J86" s="213">
        <v>3</v>
      </c>
      <c r="K86" s="178"/>
      <c r="L86" s="85">
        <f t="shared" si="1"/>
        <v>1.4397841498329771</v>
      </c>
    </row>
    <row r="87" spans="1:12" ht="13.2">
      <c r="A87" s="339">
        <v>703</v>
      </c>
      <c r="B87" s="130" t="s">
        <v>79</v>
      </c>
      <c r="C87" s="2">
        <v>0</v>
      </c>
      <c r="D87" s="2">
        <v>0</v>
      </c>
      <c r="E87" s="84">
        <v>3.2700042510055267</v>
      </c>
      <c r="F87" s="2">
        <v>0</v>
      </c>
      <c r="G87" s="2">
        <v>0</v>
      </c>
      <c r="H87" s="84">
        <v>3.1982601464803149</v>
      </c>
      <c r="I87" s="2">
        <v>0</v>
      </c>
      <c r="J87" s="213">
        <v>0</v>
      </c>
      <c r="K87" s="178"/>
      <c r="L87" s="85">
        <f t="shared" si="1"/>
        <v>0.80853304968573014</v>
      </c>
    </row>
    <row r="88" spans="1:12" ht="13.2">
      <c r="A88" s="339">
        <v>704</v>
      </c>
      <c r="B88" s="130" t="s">
        <v>80</v>
      </c>
      <c r="C88" s="2">
        <v>0</v>
      </c>
      <c r="D88" s="2">
        <v>0</v>
      </c>
      <c r="E88" s="84">
        <v>5.0658561296859164</v>
      </c>
      <c r="F88" s="2">
        <v>0</v>
      </c>
      <c r="G88" s="2">
        <v>0</v>
      </c>
      <c r="H88" s="2">
        <v>0</v>
      </c>
      <c r="I88" s="84">
        <v>4.6834020232296742</v>
      </c>
      <c r="J88" s="213">
        <v>0</v>
      </c>
      <c r="K88" s="178"/>
      <c r="L88" s="85">
        <f t="shared" si="1"/>
        <v>1.2186572691144488</v>
      </c>
    </row>
    <row r="89" spans="1:12" ht="13.2">
      <c r="A89" s="339">
        <v>705</v>
      </c>
      <c r="B89" s="130" t="s">
        <v>81</v>
      </c>
      <c r="C89" s="84">
        <v>14.629151021602381</v>
      </c>
      <c r="D89" s="2">
        <v>0</v>
      </c>
      <c r="E89" s="2">
        <v>0</v>
      </c>
      <c r="F89" s="2">
        <v>0</v>
      </c>
      <c r="G89" s="2">
        <v>0</v>
      </c>
      <c r="H89" s="84">
        <v>13.708645585816122</v>
      </c>
      <c r="I89" s="2">
        <v>0</v>
      </c>
      <c r="J89" s="213">
        <v>0</v>
      </c>
      <c r="K89" s="178">
        <v>1</v>
      </c>
      <c r="L89" s="85">
        <f>AVERAGE(C89:K89)</f>
        <v>3.259755178602056</v>
      </c>
    </row>
    <row r="90" spans="1:12" ht="13.2">
      <c r="A90" s="339">
        <v>706</v>
      </c>
      <c r="B90" s="130" t="s">
        <v>82</v>
      </c>
      <c r="C90" s="2">
        <v>0</v>
      </c>
      <c r="D90" s="2">
        <v>0</v>
      </c>
      <c r="E90" s="2">
        <v>0</v>
      </c>
      <c r="F90" s="84">
        <v>3.7883092775694207</v>
      </c>
      <c r="G90" s="2">
        <v>0</v>
      </c>
      <c r="H90" s="2">
        <v>0</v>
      </c>
      <c r="I90" s="2">
        <v>0</v>
      </c>
      <c r="J90" s="213">
        <v>0</v>
      </c>
      <c r="K90" s="178">
        <v>1</v>
      </c>
      <c r="L90" s="85">
        <f>AVERAGE(C90:K90)</f>
        <v>0.5320343641743801</v>
      </c>
    </row>
    <row r="91" spans="1:12">
      <c r="A91" s="145"/>
      <c r="B91" s="145"/>
      <c r="C91" s="145"/>
      <c r="D91" s="145"/>
      <c r="E91" s="145"/>
      <c r="F91" s="145"/>
      <c r="G91" s="145"/>
      <c r="H91" s="145"/>
      <c r="I91" s="145"/>
      <c r="K91" s="145"/>
      <c r="L91" s="145"/>
    </row>
    <row r="92" spans="1:12" ht="15" customHeight="1">
      <c r="A92" s="145"/>
      <c r="B92" s="545" t="s">
        <v>1175</v>
      </c>
      <c r="C92" s="545"/>
      <c r="D92" s="545"/>
      <c r="E92" s="545"/>
      <c r="F92" s="545"/>
      <c r="G92" s="545"/>
      <c r="H92" s="545"/>
      <c r="I92" s="545"/>
      <c r="J92" s="341"/>
      <c r="K92" s="341"/>
      <c r="L92" s="341"/>
    </row>
    <row r="93" spans="1:12" ht="14.25" customHeight="1">
      <c r="A93" s="145"/>
      <c r="B93" s="545"/>
      <c r="C93" s="545"/>
      <c r="D93" s="545"/>
      <c r="E93" s="545"/>
      <c r="F93" s="545"/>
      <c r="G93" s="545"/>
      <c r="H93" s="545"/>
      <c r="I93" s="545"/>
      <c r="J93" s="341"/>
      <c r="K93" s="341"/>
      <c r="L93" s="341"/>
    </row>
  </sheetData>
  <mergeCells count="3">
    <mergeCell ref="B4:E4"/>
    <mergeCell ref="A2:D2"/>
    <mergeCell ref="B92:I93"/>
  </mergeCells>
  <hyperlinks>
    <hyperlink ref="A1" location="'ODS 5'!A1" display="ODS 5" xr:uid="{00000000-0004-0000-3000-000000000000}"/>
  </hyperlinks>
  <pageMargins left="0.7" right="0.7" top="0.75" bottom="0.75" header="0.3" footer="0.3"/>
  <pageSetup scale="81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Z95"/>
  <sheetViews>
    <sheetView zoomScale="80" zoomScaleNormal="80" workbookViewId="0"/>
  </sheetViews>
  <sheetFormatPr baseColWidth="10" defaultColWidth="11.44140625" defaultRowHeight="13.2"/>
  <cols>
    <col min="1" max="1" width="11.44140625" style="48"/>
    <col min="2" max="2" width="17.44140625" style="48" customWidth="1"/>
    <col min="3" max="16384" width="11.44140625" style="48"/>
  </cols>
  <sheetData>
    <row r="1" spans="1:26" ht="13.8" thickBot="1">
      <c r="A1" s="170" t="s">
        <v>242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 spans="1:26">
      <c r="A2" s="156" t="s">
        <v>102</v>
      </c>
      <c r="B2" s="152"/>
      <c r="C2" s="146"/>
      <c r="D2" s="146"/>
      <c r="E2" s="146"/>
      <c r="F2" s="146"/>
      <c r="G2" s="146"/>
      <c r="H2" s="146"/>
      <c r="I2" s="146"/>
      <c r="J2" s="146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spans="1:26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6">
      <c r="A4" s="146"/>
      <c r="B4" s="143" t="s">
        <v>1029</v>
      </c>
      <c r="C4" s="143"/>
      <c r="D4" s="143"/>
      <c r="E4" s="143"/>
      <c r="F4" s="143"/>
      <c r="G4" s="143"/>
      <c r="H4" s="146"/>
      <c r="I4" s="146"/>
      <c r="J4" s="146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</row>
    <row r="5" spans="1:26">
      <c r="A5" s="145"/>
      <c r="B5" s="149"/>
      <c r="C5" s="149"/>
      <c r="D5" s="149"/>
      <c r="E5" s="149"/>
      <c r="F5" s="149"/>
      <c r="G5" s="149"/>
      <c r="H5" s="149"/>
      <c r="I5" s="149"/>
      <c r="J5" s="149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6">
      <c r="A6" s="421" t="s">
        <v>1161</v>
      </c>
      <c r="B6" s="421" t="s">
        <v>86</v>
      </c>
      <c r="C6" s="428" t="s">
        <v>111</v>
      </c>
      <c r="D6" s="429"/>
      <c r="E6" s="429"/>
      <c r="F6" s="429"/>
      <c r="G6" s="429"/>
      <c r="H6" s="429"/>
      <c r="I6" s="429"/>
      <c r="J6" s="430"/>
      <c r="K6" s="425" t="s">
        <v>112</v>
      </c>
      <c r="L6" s="426"/>
      <c r="M6" s="426"/>
      <c r="N6" s="426"/>
      <c r="O6" s="426"/>
      <c r="P6" s="426"/>
      <c r="Q6" s="426"/>
      <c r="R6" s="427"/>
      <c r="S6" s="423" t="s">
        <v>113</v>
      </c>
      <c r="T6" s="424"/>
      <c r="U6" s="424"/>
      <c r="V6" s="424"/>
      <c r="W6" s="424"/>
      <c r="X6" s="424"/>
      <c r="Y6" s="424"/>
      <c r="Z6" s="424"/>
    </row>
    <row r="7" spans="1:26">
      <c r="A7" s="421"/>
      <c r="B7" s="421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29" t="s">
        <v>110</v>
      </c>
      <c r="I7" s="29" t="s">
        <v>1027</v>
      </c>
      <c r="J7" s="29" t="s">
        <v>1028</v>
      </c>
      <c r="K7" s="27" t="s">
        <v>105</v>
      </c>
      <c r="L7" s="27" t="s">
        <v>106</v>
      </c>
      <c r="M7" s="27" t="s">
        <v>107</v>
      </c>
      <c r="N7" s="27" t="s">
        <v>108</v>
      </c>
      <c r="O7" s="27" t="s">
        <v>109</v>
      </c>
      <c r="P7" s="27" t="s">
        <v>110</v>
      </c>
      <c r="Q7" s="27" t="s">
        <v>1027</v>
      </c>
      <c r="R7" s="27" t="s">
        <v>1028</v>
      </c>
      <c r="S7" s="30" t="s">
        <v>105</v>
      </c>
      <c r="T7" s="30" t="s">
        <v>106</v>
      </c>
      <c r="U7" s="30" t="s">
        <v>107</v>
      </c>
      <c r="V7" s="30" t="s">
        <v>108</v>
      </c>
      <c r="W7" s="30" t="s">
        <v>109</v>
      </c>
      <c r="X7" s="30" t="s">
        <v>110</v>
      </c>
      <c r="Y7" s="30" t="s">
        <v>1027</v>
      </c>
      <c r="Z7" s="30" t="s">
        <v>1028</v>
      </c>
    </row>
    <row r="8" spans="1:26">
      <c r="A8" s="117" t="s">
        <v>507</v>
      </c>
      <c r="B8" s="28" t="s">
        <v>1</v>
      </c>
      <c r="C8" s="20">
        <v>390</v>
      </c>
      <c r="D8" s="20">
        <v>386</v>
      </c>
      <c r="E8" s="20">
        <v>396</v>
      </c>
      <c r="F8" s="20">
        <v>296</v>
      </c>
      <c r="G8" s="20">
        <v>347</v>
      </c>
      <c r="H8" s="20">
        <v>343</v>
      </c>
      <c r="I8" s="244">
        <v>302</v>
      </c>
      <c r="J8" s="244">
        <v>325</v>
      </c>
      <c r="K8" s="21">
        <v>4704</v>
      </c>
      <c r="L8" s="21">
        <v>4715</v>
      </c>
      <c r="M8" s="21">
        <v>4460</v>
      </c>
      <c r="N8" s="21">
        <v>3830</v>
      </c>
      <c r="O8" s="21">
        <v>3477</v>
      </c>
      <c r="P8" s="21">
        <v>3422</v>
      </c>
      <c r="Q8" s="245">
        <v>3259</v>
      </c>
      <c r="R8" s="245">
        <v>2968</v>
      </c>
      <c r="S8" s="22">
        <f t="shared" ref="S8:Y8" si="0">100*C8/K8</f>
        <v>8.2908163265306118</v>
      </c>
      <c r="T8" s="22">
        <f t="shared" si="0"/>
        <v>8.1866383881230114</v>
      </c>
      <c r="U8" s="22">
        <f t="shared" si="0"/>
        <v>8.8789237668161434</v>
      </c>
      <c r="V8" s="22">
        <f t="shared" si="0"/>
        <v>7.7284595300261101</v>
      </c>
      <c r="W8" s="22">
        <f t="shared" si="0"/>
        <v>9.9798677020419895</v>
      </c>
      <c r="X8" s="22">
        <f t="shared" si="0"/>
        <v>10.023378141437755</v>
      </c>
      <c r="Y8" s="22">
        <f t="shared" si="0"/>
        <v>9.2666462104940166</v>
      </c>
      <c r="Z8" s="22">
        <f t="shared" ref="Z8:Z23" si="1">100*J8/R8</f>
        <v>10.950134770889488</v>
      </c>
    </row>
    <row r="9" spans="1:26">
      <c r="A9" s="117" t="s">
        <v>508</v>
      </c>
      <c r="B9" s="23" t="s">
        <v>2</v>
      </c>
      <c r="C9" s="20">
        <v>86</v>
      </c>
      <c r="D9" s="20">
        <v>60</v>
      </c>
      <c r="E9" s="20">
        <v>66</v>
      </c>
      <c r="F9" s="20">
        <v>58</v>
      </c>
      <c r="G9" s="20">
        <v>45</v>
      </c>
      <c r="H9" s="20">
        <v>72</v>
      </c>
      <c r="I9" s="244">
        <v>64</v>
      </c>
      <c r="J9" s="244">
        <v>52</v>
      </c>
      <c r="K9" s="21">
        <v>866</v>
      </c>
      <c r="L9" s="21">
        <v>804</v>
      </c>
      <c r="M9" s="21">
        <v>826</v>
      </c>
      <c r="N9" s="21">
        <v>779</v>
      </c>
      <c r="O9" s="21">
        <v>642</v>
      </c>
      <c r="P9" s="21">
        <v>644</v>
      </c>
      <c r="Q9" s="245">
        <v>669</v>
      </c>
      <c r="R9" s="245">
        <v>630</v>
      </c>
      <c r="S9" s="22">
        <f t="shared" ref="S9:S40" si="2">100*C9/K9</f>
        <v>9.9307159353348737</v>
      </c>
      <c r="T9" s="22">
        <f t="shared" ref="T9:T40" si="3">100*D9/L9</f>
        <v>7.4626865671641793</v>
      </c>
      <c r="U9" s="22">
        <f t="shared" ref="U9:U40" si="4">100*E9/M9</f>
        <v>7.9903147699757868</v>
      </c>
      <c r="V9" s="22">
        <f t="shared" ref="V9:V40" si="5">100*F9/N9</f>
        <v>7.4454428754813868</v>
      </c>
      <c r="W9" s="22">
        <f t="shared" ref="W9:W40" si="6">100*G9/O9</f>
        <v>7.009345794392523</v>
      </c>
      <c r="X9" s="22">
        <f t="shared" ref="X9:X40" si="7">100*H9/P9</f>
        <v>11.180124223602485</v>
      </c>
      <c r="Y9" s="22">
        <f t="shared" ref="Y9:Z72" si="8">100*I9/Q9</f>
        <v>9.5665171898355759</v>
      </c>
      <c r="Z9" s="22">
        <f t="shared" si="1"/>
        <v>8.2539682539682548</v>
      </c>
    </row>
    <row r="10" spans="1:26">
      <c r="A10" s="117" t="s">
        <v>509</v>
      </c>
      <c r="B10" s="23" t="s">
        <v>3</v>
      </c>
      <c r="C10" s="20">
        <v>242</v>
      </c>
      <c r="D10" s="20">
        <v>248</v>
      </c>
      <c r="E10" s="20">
        <v>219</v>
      </c>
      <c r="F10" s="20">
        <v>190</v>
      </c>
      <c r="G10" s="20">
        <v>193</v>
      </c>
      <c r="H10" s="20">
        <v>171</v>
      </c>
      <c r="I10" s="244">
        <v>153</v>
      </c>
      <c r="J10" s="244">
        <v>141</v>
      </c>
      <c r="K10" s="21">
        <v>2820</v>
      </c>
      <c r="L10" s="21">
        <v>2802</v>
      </c>
      <c r="M10" s="21">
        <v>2610</v>
      </c>
      <c r="N10" s="21">
        <v>2364</v>
      </c>
      <c r="O10" s="21">
        <v>2094</v>
      </c>
      <c r="P10" s="21">
        <v>1946</v>
      </c>
      <c r="Q10" s="245">
        <v>1759</v>
      </c>
      <c r="R10" s="245">
        <v>1646</v>
      </c>
      <c r="S10" s="22">
        <f t="shared" si="2"/>
        <v>8.5815602836879439</v>
      </c>
      <c r="T10" s="22">
        <f t="shared" si="3"/>
        <v>8.8508208422555317</v>
      </c>
      <c r="U10" s="22">
        <f t="shared" si="4"/>
        <v>8.3908045977011501</v>
      </c>
      <c r="V10" s="22">
        <f t="shared" si="5"/>
        <v>8.0372250423011842</v>
      </c>
      <c r="W10" s="22">
        <f t="shared" si="6"/>
        <v>9.2168099331423115</v>
      </c>
      <c r="X10" s="22">
        <f t="shared" si="7"/>
        <v>8.787255909558068</v>
      </c>
      <c r="Y10" s="22">
        <f t="shared" si="8"/>
        <v>8.6981239340534398</v>
      </c>
      <c r="Z10" s="22">
        <f t="shared" si="1"/>
        <v>8.5662211421628189</v>
      </c>
    </row>
    <row r="11" spans="1:26">
      <c r="A11" s="117" t="s">
        <v>510</v>
      </c>
      <c r="B11" s="23" t="s">
        <v>4</v>
      </c>
      <c r="C11" s="20">
        <v>36</v>
      </c>
      <c r="D11" s="20">
        <v>29</v>
      </c>
      <c r="E11" s="20">
        <v>32</v>
      </c>
      <c r="F11" s="20">
        <v>28</v>
      </c>
      <c r="G11" s="20">
        <v>41</v>
      </c>
      <c r="H11" s="20">
        <v>38</v>
      </c>
      <c r="I11" s="244">
        <v>26</v>
      </c>
      <c r="J11" s="244">
        <v>26</v>
      </c>
      <c r="K11" s="21">
        <v>379</v>
      </c>
      <c r="L11" s="21">
        <v>370</v>
      </c>
      <c r="M11" s="21">
        <v>399</v>
      </c>
      <c r="N11" s="21">
        <v>313</v>
      </c>
      <c r="O11" s="21">
        <v>322</v>
      </c>
      <c r="P11" s="21">
        <v>342</v>
      </c>
      <c r="Q11" s="245">
        <v>266</v>
      </c>
      <c r="R11" s="245">
        <v>242</v>
      </c>
      <c r="S11" s="22">
        <f t="shared" si="2"/>
        <v>9.4986807387862804</v>
      </c>
      <c r="T11" s="22">
        <f t="shared" si="3"/>
        <v>7.8378378378378377</v>
      </c>
      <c r="U11" s="22">
        <f t="shared" si="4"/>
        <v>8.0200501253132828</v>
      </c>
      <c r="V11" s="22">
        <f t="shared" si="5"/>
        <v>8.9456869009584672</v>
      </c>
      <c r="W11" s="22">
        <f t="shared" si="6"/>
        <v>12.732919254658386</v>
      </c>
      <c r="X11" s="22">
        <f t="shared" si="7"/>
        <v>11.111111111111111</v>
      </c>
      <c r="Y11" s="22">
        <f t="shared" si="8"/>
        <v>9.7744360902255636</v>
      </c>
      <c r="Z11" s="22">
        <f t="shared" si="1"/>
        <v>10.743801652892563</v>
      </c>
    </row>
    <row r="12" spans="1:26">
      <c r="A12" s="117" t="s">
        <v>511</v>
      </c>
      <c r="B12" s="23" t="s">
        <v>5</v>
      </c>
      <c r="C12" s="20">
        <v>20</v>
      </c>
      <c r="D12" s="20">
        <v>26</v>
      </c>
      <c r="E12" s="20">
        <v>19</v>
      </c>
      <c r="F12" s="20">
        <v>14</v>
      </c>
      <c r="G12" s="20">
        <v>15</v>
      </c>
      <c r="H12" s="20">
        <v>20</v>
      </c>
      <c r="I12" s="244">
        <v>20</v>
      </c>
      <c r="J12" s="244">
        <v>12</v>
      </c>
      <c r="K12" s="21">
        <v>260</v>
      </c>
      <c r="L12" s="21">
        <v>219</v>
      </c>
      <c r="M12" s="21">
        <v>241</v>
      </c>
      <c r="N12" s="21">
        <v>219</v>
      </c>
      <c r="O12" s="21">
        <v>200</v>
      </c>
      <c r="P12" s="21">
        <v>205</v>
      </c>
      <c r="Q12" s="245">
        <v>194</v>
      </c>
      <c r="R12" s="245">
        <v>180</v>
      </c>
      <c r="S12" s="22">
        <f t="shared" si="2"/>
        <v>7.6923076923076925</v>
      </c>
      <c r="T12" s="22">
        <f t="shared" si="3"/>
        <v>11.872146118721462</v>
      </c>
      <c r="U12" s="22">
        <f t="shared" si="4"/>
        <v>7.8838174273858925</v>
      </c>
      <c r="V12" s="22">
        <f t="shared" si="5"/>
        <v>6.3926940639269407</v>
      </c>
      <c r="W12" s="22">
        <f t="shared" si="6"/>
        <v>7.5</v>
      </c>
      <c r="X12" s="22">
        <f t="shared" si="7"/>
        <v>9.7560975609756095</v>
      </c>
      <c r="Y12" s="22">
        <f t="shared" si="8"/>
        <v>10.309278350515465</v>
      </c>
      <c r="Z12" s="22">
        <f t="shared" si="1"/>
        <v>6.666666666666667</v>
      </c>
    </row>
    <row r="13" spans="1:26">
      <c r="A13" s="117" t="s">
        <v>512</v>
      </c>
      <c r="B13" s="23" t="s">
        <v>6</v>
      </c>
      <c r="C13" s="20">
        <v>65</v>
      </c>
      <c r="D13" s="20">
        <v>62</v>
      </c>
      <c r="E13" s="20">
        <v>65</v>
      </c>
      <c r="F13" s="20">
        <v>73</v>
      </c>
      <c r="G13" s="20">
        <v>61</v>
      </c>
      <c r="H13" s="20">
        <v>37</v>
      </c>
      <c r="I13" s="244">
        <v>45</v>
      </c>
      <c r="J13" s="244">
        <v>42</v>
      </c>
      <c r="K13" s="21">
        <v>827</v>
      </c>
      <c r="L13" s="21">
        <v>733</v>
      </c>
      <c r="M13" s="21">
        <v>718</v>
      </c>
      <c r="N13" s="21">
        <v>655</v>
      </c>
      <c r="O13" s="21">
        <v>633</v>
      </c>
      <c r="P13" s="21">
        <v>544</v>
      </c>
      <c r="Q13" s="245">
        <v>497</v>
      </c>
      <c r="R13" s="245">
        <v>484</v>
      </c>
      <c r="S13" s="22">
        <f t="shared" si="2"/>
        <v>7.8597339782345825</v>
      </c>
      <c r="T13" s="22">
        <f t="shared" si="3"/>
        <v>8.4583901773533423</v>
      </c>
      <c r="U13" s="22">
        <f t="shared" si="4"/>
        <v>9.0529247910863511</v>
      </c>
      <c r="V13" s="22">
        <f t="shared" si="5"/>
        <v>11.145038167938932</v>
      </c>
      <c r="W13" s="22">
        <f t="shared" si="6"/>
        <v>9.6366508688783572</v>
      </c>
      <c r="X13" s="22">
        <f t="shared" si="7"/>
        <v>6.8014705882352944</v>
      </c>
      <c r="Y13" s="22">
        <f t="shared" si="8"/>
        <v>9.0543259557344058</v>
      </c>
      <c r="Z13" s="22">
        <f t="shared" si="1"/>
        <v>8.677685950413224</v>
      </c>
    </row>
    <row r="14" spans="1:26">
      <c r="A14" s="117" t="s">
        <v>513</v>
      </c>
      <c r="B14" s="23" t="s">
        <v>7</v>
      </c>
      <c r="C14" s="20">
        <v>28</v>
      </c>
      <c r="D14" s="20">
        <v>33</v>
      </c>
      <c r="E14" s="20">
        <v>41</v>
      </c>
      <c r="F14" s="20">
        <v>30</v>
      </c>
      <c r="G14" s="20">
        <v>32</v>
      </c>
      <c r="H14" s="20">
        <v>24</v>
      </c>
      <c r="I14" s="244">
        <v>15</v>
      </c>
      <c r="J14" s="244">
        <v>18</v>
      </c>
      <c r="K14" s="21">
        <v>404</v>
      </c>
      <c r="L14" s="21">
        <v>369</v>
      </c>
      <c r="M14" s="21">
        <v>395</v>
      </c>
      <c r="N14" s="21">
        <v>341</v>
      </c>
      <c r="O14" s="21">
        <v>336</v>
      </c>
      <c r="P14" s="21">
        <v>318</v>
      </c>
      <c r="Q14" s="245">
        <v>306</v>
      </c>
      <c r="R14" s="245">
        <v>282</v>
      </c>
      <c r="S14" s="22">
        <f t="shared" si="2"/>
        <v>6.9306930693069306</v>
      </c>
      <c r="T14" s="22">
        <f t="shared" si="3"/>
        <v>8.9430894308943092</v>
      </c>
      <c r="U14" s="22">
        <f t="shared" si="4"/>
        <v>10.379746835443038</v>
      </c>
      <c r="V14" s="22">
        <f t="shared" si="5"/>
        <v>8.7976539589442808</v>
      </c>
      <c r="W14" s="22">
        <f t="shared" si="6"/>
        <v>9.5238095238095237</v>
      </c>
      <c r="X14" s="22">
        <f t="shared" si="7"/>
        <v>7.5471698113207548</v>
      </c>
      <c r="Y14" s="22">
        <f t="shared" si="8"/>
        <v>4.9019607843137258</v>
      </c>
      <c r="Z14" s="22">
        <f t="shared" si="1"/>
        <v>6.3829787234042552</v>
      </c>
    </row>
    <row r="15" spans="1:26">
      <c r="A15" s="117" t="s">
        <v>514</v>
      </c>
      <c r="B15" s="23" t="s">
        <v>8</v>
      </c>
      <c r="C15" s="20">
        <v>131</v>
      </c>
      <c r="D15" s="20">
        <v>112</v>
      </c>
      <c r="E15" s="20">
        <v>132</v>
      </c>
      <c r="F15" s="20">
        <v>98</v>
      </c>
      <c r="G15" s="20">
        <v>134</v>
      </c>
      <c r="H15" s="20">
        <v>104</v>
      </c>
      <c r="I15" s="244">
        <v>108</v>
      </c>
      <c r="J15" s="244">
        <v>92</v>
      </c>
      <c r="K15" s="21">
        <v>1535</v>
      </c>
      <c r="L15" s="21">
        <v>1442</v>
      </c>
      <c r="M15" s="21">
        <v>1468</v>
      </c>
      <c r="N15" s="21">
        <v>1224</v>
      </c>
      <c r="O15" s="21">
        <v>1176</v>
      </c>
      <c r="P15" s="21">
        <v>1052</v>
      </c>
      <c r="Q15" s="245">
        <v>1014</v>
      </c>
      <c r="R15" s="245">
        <v>962</v>
      </c>
      <c r="S15" s="22">
        <f t="shared" si="2"/>
        <v>8.5342019543973944</v>
      </c>
      <c r="T15" s="22">
        <f t="shared" si="3"/>
        <v>7.766990291262136</v>
      </c>
      <c r="U15" s="22">
        <f t="shared" si="4"/>
        <v>8.9918256130790191</v>
      </c>
      <c r="V15" s="22">
        <f t="shared" si="5"/>
        <v>8.0065359477124183</v>
      </c>
      <c r="W15" s="22">
        <f t="shared" si="6"/>
        <v>11.394557823129253</v>
      </c>
      <c r="X15" s="22">
        <f t="shared" si="7"/>
        <v>9.8859315589353614</v>
      </c>
      <c r="Y15" s="22">
        <f t="shared" si="8"/>
        <v>10.650887573964496</v>
      </c>
      <c r="Z15" s="22">
        <f t="shared" si="1"/>
        <v>9.5634095634095626</v>
      </c>
    </row>
    <row r="16" spans="1:26">
      <c r="A16" s="117" t="s">
        <v>515</v>
      </c>
      <c r="B16" s="23" t="s">
        <v>9</v>
      </c>
      <c r="C16" s="20">
        <v>56</v>
      </c>
      <c r="D16" s="20">
        <v>69</v>
      </c>
      <c r="E16" s="20">
        <v>74</v>
      </c>
      <c r="F16" s="20">
        <v>53</v>
      </c>
      <c r="G16" s="20">
        <v>53</v>
      </c>
      <c r="H16" s="20">
        <v>60</v>
      </c>
      <c r="I16" s="244">
        <v>65</v>
      </c>
      <c r="J16" s="244">
        <v>45</v>
      </c>
      <c r="K16" s="21">
        <v>837</v>
      </c>
      <c r="L16" s="21">
        <v>806</v>
      </c>
      <c r="M16" s="21">
        <v>788</v>
      </c>
      <c r="N16" s="21">
        <v>665</v>
      </c>
      <c r="O16" s="21">
        <v>684</v>
      </c>
      <c r="P16" s="21">
        <v>654</v>
      </c>
      <c r="Q16" s="245">
        <v>618</v>
      </c>
      <c r="R16" s="245">
        <v>605</v>
      </c>
      <c r="S16" s="22">
        <f t="shared" si="2"/>
        <v>6.6905615292712071</v>
      </c>
      <c r="T16" s="22">
        <f t="shared" si="3"/>
        <v>8.5607940446650126</v>
      </c>
      <c r="U16" s="22">
        <f t="shared" si="4"/>
        <v>9.3908629441624374</v>
      </c>
      <c r="V16" s="22">
        <f t="shared" si="5"/>
        <v>7.969924812030075</v>
      </c>
      <c r="W16" s="22">
        <f t="shared" si="6"/>
        <v>7.7485380116959064</v>
      </c>
      <c r="X16" s="22">
        <f t="shared" si="7"/>
        <v>9.1743119266055047</v>
      </c>
      <c r="Y16" s="22">
        <f t="shared" si="8"/>
        <v>10.517799352750808</v>
      </c>
      <c r="Z16" s="22">
        <f t="shared" si="1"/>
        <v>7.4380165289256199</v>
      </c>
    </row>
    <row r="17" spans="1:26">
      <c r="A17" s="117" t="s">
        <v>516</v>
      </c>
      <c r="B17" s="23" t="s">
        <v>10</v>
      </c>
      <c r="C17" s="20">
        <v>114</v>
      </c>
      <c r="D17" s="20">
        <v>103</v>
      </c>
      <c r="E17" s="20">
        <v>104</v>
      </c>
      <c r="F17" s="20">
        <v>68</v>
      </c>
      <c r="G17" s="20">
        <v>74</v>
      </c>
      <c r="H17" s="20">
        <v>70</v>
      </c>
      <c r="I17" s="244">
        <v>75</v>
      </c>
      <c r="J17" s="244">
        <v>69</v>
      </c>
      <c r="K17" s="21">
        <v>1142</v>
      </c>
      <c r="L17" s="21">
        <v>1138</v>
      </c>
      <c r="M17" s="21">
        <v>1116</v>
      </c>
      <c r="N17" s="21">
        <v>887</v>
      </c>
      <c r="O17" s="21">
        <v>819</v>
      </c>
      <c r="P17" s="21">
        <v>787</v>
      </c>
      <c r="Q17" s="245">
        <v>791</v>
      </c>
      <c r="R17" s="245">
        <v>739</v>
      </c>
      <c r="S17" s="22">
        <f t="shared" si="2"/>
        <v>9.9824868651488625</v>
      </c>
      <c r="T17" s="22">
        <f t="shared" si="3"/>
        <v>9.0509666080843587</v>
      </c>
      <c r="U17" s="22">
        <f t="shared" si="4"/>
        <v>9.3189964157706093</v>
      </c>
      <c r="V17" s="22">
        <f t="shared" si="5"/>
        <v>7.6662908680947011</v>
      </c>
      <c r="W17" s="22">
        <f t="shared" si="6"/>
        <v>9.0354090354090353</v>
      </c>
      <c r="X17" s="22">
        <f t="shared" si="7"/>
        <v>8.8945362134688697</v>
      </c>
      <c r="Y17" s="22">
        <f t="shared" si="8"/>
        <v>9.4816687737041718</v>
      </c>
      <c r="Z17" s="22">
        <f t="shared" si="1"/>
        <v>9.3369418132611646</v>
      </c>
    </row>
    <row r="18" spans="1:26">
      <c r="A18" s="117" t="s">
        <v>517</v>
      </c>
      <c r="B18" s="23" t="s">
        <v>11</v>
      </c>
      <c r="C18" s="20">
        <v>72</v>
      </c>
      <c r="D18" s="20">
        <v>63</v>
      </c>
      <c r="E18" s="20">
        <v>68</v>
      </c>
      <c r="F18" s="20">
        <v>57</v>
      </c>
      <c r="G18" s="20">
        <v>69</v>
      </c>
      <c r="H18" s="20">
        <v>62</v>
      </c>
      <c r="I18" s="244">
        <v>51</v>
      </c>
      <c r="J18" s="244">
        <v>41</v>
      </c>
      <c r="K18" s="21">
        <v>806</v>
      </c>
      <c r="L18" s="21">
        <v>789</v>
      </c>
      <c r="M18" s="21">
        <v>731</v>
      </c>
      <c r="N18" s="21">
        <v>628</v>
      </c>
      <c r="O18" s="21">
        <v>614</v>
      </c>
      <c r="P18" s="21">
        <v>603</v>
      </c>
      <c r="Q18" s="245">
        <v>564</v>
      </c>
      <c r="R18" s="245">
        <v>520</v>
      </c>
      <c r="S18" s="22">
        <f t="shared" si="2"/>
        <v>8.933002481389579</v>
      </c>
      <c r="T18" s="22">
        <f t="shared" si="3"/>
        <v>7.9847908745247151</v>
      </c>
      <c r="U18" s="22">
        <f t="shared" si="4"/>
        <v>9.3023255813953494</v>
      </c>
      <c r="V18" s="22">
        <f t="shared" si="5"/>
        <v>9.0764331210191092</v>
      </c>
      <c r="W18" s="22">
        <f t="shared" si="6"/>
        <v>11.237785016286646</v>
      </c>
      <c r="X18" s="22">
        <f t="shared" si="7"/>
        <v>10.281923714759536</v>
      </c>
      <c r="Y18" s="22">
        <f t="shared" si="8"/>
        <v>9.0425531914893611</v>
      </c>
      <c r="Z18" s="22">
        <f t="shared" si="1"/>
        <v>7.884615384615385</v>
      </c>
    </row>
    <row r="19" spans="1:26">
      <c r="A19" s="117" t="s">
        <v>518</v>
      </c>
      <c r="B19" s="23" t="s">
        <v>12</v>
      </c>
      <c r="C19" s="20">
        <v>25</v>
      </c>
      <c r="D19" s="20">
        <v>18</v>
      </c>
      <c r="E19" s="20">
        <v>31</v>
      </c>
      <c r="F19" s="20">
        <v>14</v>
      </c>
      <c r="G19" s="20">
        <v>15</v>
      </c>
      <c r="H19" s="20">
        <v>16</v>
      </c>
      <c r="I19" s="244">
        <v>15</v>
      </c>
      <c r="J19" s="244">
        <v>9</v>
      </c>
      <c r="K19" s="21">
        <v>250</v>
      </c>
      <c r="L19" s="21">
        <v>245</v>
      </c>
      <c r="M19" s="21">
        <v>227</v>
      </c>
      <c r="N19" s="21">
        <v>190</v>
      </c>
      <c r="O19" s="21">
        <v>181</v>
      </c>
      <c r="P19" s="21">
        <v>213</v>
      </c>
      <c r="Q19" s="245">
        <v>202</v>
      </c>
      <c r="R19" s="245">
        <v>158</v>
      </c>
      <c r="S19" s="22">
        <f t="shared" si="2"/>
        <v>10</v>
      </c>
      <c r="T19" s="22">
        <f t="shared" si="3"/>
        <v>7.3469387755102042</v>
      </c>
      <c r="U19" s="22">
        <f t="shared" si="4"/>
        <v>13.656387665198238</v>
      </c>
      <c r="V19" s="22">
        <f t="shared" si="5"/>
        <v>7.3684210526315788</v>
      </c>
      <c r="W19" s="22">
        <f t="shared" si="6"/>
        <v>8.2872928176795586</v>
      </c>
      <c r="X19" s="22">
        <f t="shared" si="7"/>
        <v>7.511737089201878</v>
      </c>
      <c r="Y19" s="22">
        <f t="shared" si="8"/>
        <v>7.4257425742574261</v>
      </c>
      <c r="Z19" s="22">
        <f t="shared" si="1"/>
        <v>5.6962025316455698</v>
      </c>
    </row>
    <row r="20" spans="1:26">
      <c r="A20" s="117" t="s">
        <v>519</v>
      </c>
      <c r="B20" s="23" t="s">
        <v>13</v>
      </c>
      <c r="C20" s="20">
        <v>76</v>
      </c>
      <c r="D20" s="20">
        <v>81</v>
      </c>
      <c r="E20" s="20">
        <v>60</v>
      </c>
      <c r="F20" s="20">
        <v>63</v>
      </c>
      <c r="G20" s="20">
        <v>44</v>
      </c>
      <c r="H20" s="20">
        <v>51</v>
      </c>
      <c r="I20" s="244">
        <v>50</v>
      </c>
      <c r="J20" s="244">
        <v>46</v>
      </c>
      <c r="K20" s="21">
        <v>916</v>
      </c>
      <c r="L20" s="21">
        <v>951</v>
      </c>
      <c r="M20" s="21">
        <v>807</v>
      </c>
      <c r="N20" s="21">
        <v>737</v>
      </c>
      <c r="O20" s="21">
        <v>640</v>
      </c>
      <c r="P20" s="21">
        <v>640</v>
      </c>
      <c r="Q20" s="245">
        <v>597</v>
      </c>
      <c r="R20" s="245">
        <v>521</v>
      </c>
      <c r="S20" s="22">
        <f t="shared" si="2"/>
        <v>8.2969432314410483</v>
      </c>
      <c r="T20" s="22">
        <f t="shared" si="3"/>
        <v>8.517350157728707</v>
      </c>
      <c r="U20" s="22">
        <f t="shared" si="4"/>
        <v>7.4349442379182156</v>
      </c>
      <c r="V20" s="22">
        <f t="shared" si="5"/>
        <v>8.5481682496607867</v>
      </c>
      <c r="W20" s="22">
        <f t="shared" si="6"/>
        <v>6.875</v>
      </c>
      <c r="X20" s="22">
        <f t="shared" si="7"/>
        <v>7.96875</v>
      </c>
      <c r="Y20" s="22">
        <f t="shared" si="8"/>
        <v>8.3752093802345051</v>
      </c>
      <c r="Z20" s="22">
        <f t="shared" si="1"/>
        <v>8.8291746641074855</v>
      </c>
    </row>
    <row r="21" spans="1:26">
      <c r="A21" s="117" t="s">
        <v>520</v>
      </c>
      <c r="B21" s="23" t="s">
        <v>14</v>
      </c>
      <c r="C21" s="20">
        <v>44</v>
      </c>
      <c r="D21" s="20">
        <v>44</v>
      </c>
      <c r="E21" s="20">
        <v>52</v>
      </c>
      <c r="F21" s="20">
        <v>37</v>
      </c>
      <c r="G21" s="20">
        <v>34</v>
      </c>
      <c r="H21" s="20">
        <v>45</v>
      </c>
      <c r="I21" s="244">
        <v>25</v>
      </c>
      <c r="J21" s="244">
        <v>28</v>
      </c>
      <c r="K21" s="21">
        <v>596</v>
      </c>
      <c r="L21" s="21">
        <v>552</v>
      </c>
      <c r="M21" s="21">
        <v>495</v>
      </c>
      <c r="N21" s="21">
        <v>492</v>
      </c>
      <c r="O21" s="21">
        <v>458</v>
      </c>
      <c r="P21" s="21">
        <v>443</v>
      </c>
      <c r="Q21" s="245">
        <v>384</v>
      </c>
      <c r="R21" s="245">
        <v>351</v>
      </c>
      <c r="S21" s="22">
        <f t="shared" si="2"/>
        <v>7.3825503355704694</v>
      </c>
      <c r="T21" s="22">
        <f t="shared" si="3"/>
        <v>7.9710144927536231</v>
      </c>
      <c r="U21" s="22">
        <f t="shared" si="4"/>
        <v>10.505050505050505</v>
      </c>
      <c r="V21" s="22">
        <f t="shared" si="5"/>
        <v>7.5203252032520327</v>
      </c>
      <c r="W21" s="22">
        <f t="shared" si="6"/>
        <v>7.4235807860262009</v>
      </c>
      <c r="X21" s="22">
        <f t="shared" si="7"/>
        <v>10.158013544018059</v>
      </c>
      <c r="Y21" s="22">
        <f t="shared" si="8"/>
        <v>6.510416666666667</v>
      </c>
      <c r="Z21" s="22">
        <f t="shared" si="1"/>
        <v>7.9772079772079776</v>
      </c>
    </row>
    <row r="22" spans="1:26">
      <c r="A22" s="117" t="s">
        <v>521</v>
      </c>
      <c r="B22" s="23" t="s">
        <v>15</v>
      </c>
      <c r="C22" s="20">
        <v>19</v>
      </c>
      <c r="D22" s="20">
        <v>39</v>
      </c>
      <c r="E22" s="20">
        <v>43</v>
      </c>
      <c r="F22" s="20">
        <v>36</v>
      </c>
      <c r="G22" s="20">
        <v>30</v>
      </c>
      <c r="H22" s="20">
        <v>49</v>
      </c>
      <c r="I22" s="244">
        <v>44</v>
      </c>
      <c r="J22" s="244">
        <v>27</v>
      </c>
      <c r="K22" s="21">
        <v>501</v>
      </c>
      <c r="L22" s="21">
        <v>527</v>
      </c>
      <c r="M22" s="21">
        <v>501</v>
      </c>
      <c r="N22" s="21">
        <v>422</v>
      </c>
      <c r="O22" s="21">
        <v>397</v>
      </c>
      <c r="P22" s="21">
        <v>445</v>
      </c>
      <c r="Q22" s="245">
        <v>375</v>
      </c>
      <c r="R22" s="245">
        <v>361</v>
      </c>
      <c r="S22" s="22">
        <f t="shared" si="2"/>
        <v>3.7924151696606785</v>
      </c>
      <c r="T22" s="22">
        <f t="shared" si="3"/>
        <v>7.4003795066413662</v>
      </c>
      <c r="U22" s="22">
        <f t="shared" si="4"/>
        <v>8.5828343313373257</v>
      </c>
      <c r="V22" s="22">
        <f t="shared" si="5"/>
        <v>8.5308056872037916</v>
      </c>
      <c r="W22" s="22">
        <f t="shared" si="6"/>
        <v>7.5566750629722925</v>
      </c>
      <c r="X22" s="22">
        <f t="shared" si="7"/>
        <v>11.011235955056179</v>
      </c>
      <c r="Y22" s="22">
        <f t="shared" si="8"/>
        <v>11.733333333333333</v>
      </c>
      <c r="Z22" s="22">
        <f t="shared" si="1"/>
        <v>7.4792243767313016</v>
      </c>
    </row>
    <row r="23" spans="1:26">
      <c r="A23" s="117" t="s">
        <v>522</v>
      </c>
      <c r="B23" s="23" t="s">
        <v>83</v>
      </c>
      <c r="C23" s="20">
        <v>7</v>
      </c>
      <c r="D23" s="20">
        <v>5</v>
      </c>
      <c r="E23" s="20">
        <v>4</v>
      </c>
      <c r="F23" s="20">
        <v>4</v>
      </c>
      <c r="G23" s="20">
        <v>7</v>
      </c>
      <c r="H23" s="20">
        <v>6</v>
      </c>
      <c r="I23" s="244">
        <v>0</v>
      </c>
      <c r="J23" s="244">
        <v>6</v>
      </c>
      <c r="K23" s="21">
        <v>82</v>
      </c>
      <c r="L23" s="21">
        <v>76</v>
      </c>
      <c r="M23" s="21">
        <v>64</v>
      </c>
      <c r="N23" s="21">
        <v>67</v>
      </c>
      <c r="O23" s="21">
        <v>57</v>
      </c>
      <c r="P23" s="21">
        <v>52</v>
      </c>
      <c r="Q23" s="245">
        <v>69</v>
      </c>
      <c r="R23" s="245">
        <v>49</v>
      </c>
      <c r="S23" s="22">
        <f t="shared" si="2"/>
        <v>8.536585365853659</v>
      </c>
      <c r="T23" s="22">
        <f t="shared" si="3"/>
        <v>6.5789473684210522</v>
      </c>
      <c r="U23" s="22">
        <f t="shared" si="4"/>
        <v>6.25</v>
      </c>
      <c r="V23" s="22">
        <f t="shared" si="5"/>
        <v>5.9701492537313436</v>
      </c>
      <c r="W23" s="22">
        <f t="shared" si="6"/>
        <v>12.280701754385966</v>
      </c>
      <c r="X23" s="22">
        <f t="shared" si="7"/>
        <v>11.538461538461538</v>
      </c>
      <c r="Y23" s="22">
        <f t="shared" si="8"/>
        <v>0</v>
      </c>
      <c r="Z23" s="22">
        <f t="shared" si="1"/>
        <v>12.244897959183673</v>
      </c>
    </row>
    <row r="24" spans="1:26">
      <c r="A24" s="117" t="s">
        <v>523</v>
      </c>
      <c r="B24" s="23" t="s">
        <v>17</v>
      </c>
      <c r="C24" s="20">
        <v>4</v>
      </c>
      <c r="D24" s="20">
        <v>11</v>
      </c>
      <c r="E24" s="20">
        <v>13</v>
      </c>
      <c r="F24" s="20">
        <v>11</v>
      </c>
      <c r="G24" s="20">
        <v>4</v>
      </c>
      <c r="H24" s="20">
        <v>10</v>
      </c>
      <c r="I24" s="244">
        <v>12</v>
      </c>
      <c r="J24" s="244">
        <v>8</v>
      </c>
      <c r="K24" s="21">
        <v>104</v>
      </c>
      <c r="L24" s="21">
        <v>116</v>
      </c>
      <c r="M24" s="21">
        <v>124</v>
      </c>
      <c r="N24" s="21">
        <v>148</v>
      </c>
      <c r="O24" s="21">
        <v>90</v>
      </c>
      <c r="P24" s="21">
        <v>88</v>
      </c>
      <c r="Q24" s="245">
        <v>94</v>
      </c>
      <c r="R24" s="245">
        <v>87</v>
      </c>
      <c r="S24" s="22">
        <f t="shared" si="2"/>
        <v>3.8461538461538463</v>
      </c>
      <c r="T24" s="22">
        <f t="shared" si="3"/>
        <v>9.4827586206896548</v>
      </c>
      <c r="U24" s="22">
        <f t="shared" si="4"/>
        <v>10.483870967741936</v>
      </c>
      <c r="V24" s="22">
        <f t="shared" si="5"/>
        <v>7.4324324324324325</v>
      </c>
      <c r="W24" s="22">
        <f t="shared" si="6"/>
        <v>4.4444444444444446</v>
      </c>
      <c r="X24" s="22">
        <f t="shared" si="7"/>
        <v>11.363636363636363</v>
      </c>
      <c r="Y24" s="22">
        <f t="shared" si="8"/>
        <v>12.76595744680851</v>
      </c>
      <c r="Z24" s="22">
        <f t="shared" si="8"/>
        <v>9.1954022988505741</v>
      </c>
    </row>
    <row r="25" spans="1:26">
      <c r="A25" s="117" t="s">
        <v>524</v>
      </c>
      <c r="B25" s="23" t="s">
        <v>18</v>
      </c>
      <c r="C25" s="20">
        <v>93</v>
      </c>
      <c r="D25" s="20">
        <v>93</v>
      </c>
      <c r="E25" s="20">
        <v>100</v>
      </c>
      <c r="F25" s="20">
        <v>72</v>
      </c>
      <c r="G25" s="20">
        <v>67</v>
      </c>
      <c r="H25" s="20">
        <v>53</v>
      </c>
      <c r="I25" s="244">
        <v>51</v>
      </c>
      <c r="J25" s="244">
        <v>44</v>
      </c>
      <c r="K25" s="21">
        <v>976</v>
      </c>
      <c r="L25" s="21">
        <v>901</v>
      </c>
      <c r="M25" s="21">
        <v>949</v>
      </c>
      <c r="N25" s="21">
        <v>802</v>
      </c>
      <c r="O25" s="21">
        <v>693</v>
      </c>
      <c r="P25" s="21">
        <v>671</v>
      </c>
      <c r="Q25" s="245">
        <v>629</v>
      </c>
      <c r="R25" s="245">
        <v>570</v>
      </c>
      <c r="S25" s="22">
        <f t="shared" si="2"/>
        <v>9.528688524590164</v>
      </c>
      <c r="T25" s="22">
        <f t="shared" si="3"/>
        <v>10.321864594894562</v>
      </c>
      <c r="U25" s="22">
        <f t="shared" si="4"/>
        <v>10.537407797681769</v>
      </c>
      <c r="V25" s="22">
        <f t="shared" si="5"/>
        <v>8.9775561097256862</v>
      </c>
      <c r="W25" s="22">
        <f t="shared" si="6"/>
        <v>9.6681096681096683</v>
      </c>
      <c r="X25" s="22">
        <f t="shared" si="7"/>
        <v>7.8986587183308492</v>
      </c>
      <c r="Y25" s="22">
        <f t="shared" si="8"/>
        <v>8.1081081081081088</v>
      </c>
      <c r="Z25" s="22">
        <f t="shared" si="8"/>
        <v>7.7192982456140351</v>
      </c>
    </row>
    <row r="26" spans="1:26">
      <c r="A26" s="117" t="s">
        <v>525</v>
      </c>
      <c r="B26" s="23" t="s">
        <v>19</v>
      </c>
      <c r="C26" s="20">
        <v>131</v>
      </c>
      <c r="D26" s="20">
        <v>151</v>
      </c>
      <c r="E26" s="20">
        <v>149</v>
      </c>
      <c r="F26" s="20">
        <v>116</v>
      </c>
      <c r="G26" s="20">
        <v>120</v>
      </c>
      <c r="H26" s="20">
        <v>117</v>
      </c>
      <c r="I26" s="244">
        <v>97</v>
      </c>
      <c r="J26" s="244">
        <v>104</v>
      </c>
      <c r="K26" s="21">
        <v>2128</v>
      </c>
      <c r="L26" s="21">
        <v>2103</v>
      </c>
      <c r="M26" s="21">
        <v>1957</v>
      </c>
      <c r="N26" s="21">
        <v>1785</v>
      </c>
      <c r="O26" s="21">
        <v>1762</v>
      </c>
      <c r="P26" s="21">
        <v>1695</v>
      </c>
      <c r="Q26" s="245">
        <v>1595</v>
      </c>
      <c r="R26" s="245">
        <v>1342</v>
      </c>
      <c r="S26" s="22">
        <f t="shared" si="2"/>
        <v>6.1560150375939848</v>
      </c>
      <c r="T26" s="22">
        <f t="shared" si="3"/>
        <v>7.1802187351402758</v>
      </c>
      <c r="U26" s="22">
        <f t="shared" si="4"/>
        <v>7.6136944302503835</v>
      </c>
      <c r="V26" s="22">
        <f t="shared" si="5"/>
        <v>6.4985994397759104</v>
      </c>
      <c r="W26" s="22">
        <f t="shared" si="6"/>
        <v>6.8104426787741206</v>
      </c>
      <c r="X26" s="22">
        <f t="shared" si="7"/>
        <v>6.9026548672566372</v>
      </c>
      <c r="Y26" s="22">
        <f t="shared" si="8"/>
        <v>6.0815047021943576</v>
      </c>
      <c r="Z26" s="22">
        <f t="shared" si="8"/>
        <v>7.7496274217585697</v>
      </c>
    </row>
    <row r="27" spans="1:26">
      <c r="A27" s="117" t="s">
        <v>526</v>
      </c>
      <c r="B27" s="23" t="s">
        <v>85</v>
      </c>
      <c r="C27" s="20">
        <v>15</v>
      </c>
      <c r="D27" s="20">
        <v>13</v>
      </c>
      <c r="E27" s="20">
        <v>15</v>
      </c>
      <c r="F27" s="20">
        <v>14</v>
      </c>
      <c r="G27" s="20">
        <v>9</v>
      </c>
      <c r="H27" s="20">
        <v>15</v>
      </c>
      <c r="I27" s="244">
        <v>5</v>
      </c>
      <c r="J27" s="244">
        <v>7</v>
      </c>
      <c r="K27" s="21">
        <v>195</v>
      </c>
      <c r="L27" s="21">
        <v>180</v>
      </c>
      <c r="M27" s="21">
        <v>173</v>
      </c>
      <c r="N27" s="21">
        <v>161</v>
      </c>
      <c r="O27" s="21">
        <v>127</v>
      </c>
      <c r="P27" s="21">
        <v>140</v>
      </c>
      <c r="Q27" s="245">
        <v>119</v>
      </c>
      <c r="R27" s="245">
        <v>115</v>
      </c>
      <c r="S27" s="22">
        <f t="shared" si="2"/>
        <v>7.6923076923076925</v>
      </c>
      <c r="T27" s="22">
        <f t="shared" si="3"/>
        <v>7.2222222222222223</v>
      </c>
      <c r="U27" s="22">
        <f t="shared" si="4"/>
        <v>8.6705202312138727</v>
      </c>
      <c r="V27" s="22">
        <f t="shared" si="5"/>
        <v>8.695652173913043</v>
      </c>
      <c r="W27" s="22">
        <f t="shared" si="6"/>
        <v>7.0866141732283463</v>
      </c>
      <c r="X27" s="22">
        <f t="shared" si="7"/>
        <v>10.714285714285714</v>
      </c>
      <c r="Y27" s="22">
        <f t="shared" si="8"/>
        <v>4.2016806722689077</v>
      </c>
      <c r="Z27" s="22">
        <f t="shared" si="8"/>
        <v>6.0869565217391308</v>
      </c>
    </row>
    <row r="28" spans="1:26">
      <c r="A28" s="117" t="s">
        <v>527</v>
      </c>
      <c r="B28" s="23" t="s">
        <v>21</v>
      </c>
      <c r="C28" s="20">
        <v>349</v>
      </c>
      <c r="D28" s="20">
        <v>325</v>
      </c>
      <c r="E28" s="20">
        <v>270</v>
      </c>
      <c r="F28" s="20">
        <v>283</v>
      </c>
      <c r="G28" s="20">
        <v>306</v>
      </c>
      <c r="H28" s="20">
        <v>296</v>
      </c>
      <c r="I28" s="244">
        <v>276</v>
      </c>
      <c r="J28" s="244">
        <v>293</v>
      </c>
      <c r="K28" s="21">
        <v>4250</v>
      </c>
      <c r="L28" s="21">
        <v>4438</v>
      </c>
      <c r="M28" s="21">
        <v>4018</v>
      </c>
      <c r="N28" s="21">
        <v>3860</v>
      </c>
      <c r="O28" s="21">
        <v>3583</v>
      </c>
      <c r="P28" s="21">
        <v>3385</v>
      </c>
      <c r="Q28" s="245">
        <v>3155</v>
      </c>
      <c r="R28" s="245">
        <v>3012</v>
      </c>
      <c r="S28" s="22">
        <f t="shared" si="2"/>
        <v>8.2117647058823522</v>
      </c>
      <c r="T28" s="22">
        <f t="shared" si="3"/>
        <v>7.3231185218566921</v>
      </c>
      <c r="U28" s="22">
        <f t="shared" si="4"/>
        <v>6.719761075161772</v>
      </c>
      <c r="V28" s="22">
        <f t="shared" si="5"/>
        <v>7.3316062176165806</v>
      </c>
      <c r="W28" s="22">
        <f t="shared" si="6"/>
        <v>8.5403293329612051</v>
      </c>
      <c r="X28" s="22">
        <f t="shared" si="7"/>
        <v>8.7444608567208277</v>
      </c>
      <c r="Y28" s="22">
        <f t="shared" si="8"/>
        <v>8.7480190174326466</v>
      </c>
      <c r="Z28" s="22">
        <f t="shared" si="8"/>
        <v>9.7277556440903048</v>
      </c>
    </row>
    <row r="29" spans="1:26">
      <c r="A29" s="117" t="s">
        <v>528</v>
      </c>
      <c r="B29" s="23" t="s">
        <v>22</v>
      </c>
      <c r="C29" s="20">
        <v>107</v>
      </c>
      <c r="D29" s="20">
        <v>85</v>
      </c>
      <c r="E29" s="20">
        <v>80</v>
      </c>
      <c r="F29" s="20">
        <v>79</v>
      </c>
      <c r="G29" s="20">
        <v>72</v>
      </c>
      <c r="H29" s="20">
        <v>86</v>
      </c>
      <c r="I29" s="244">
        <v>68</v>
      </c>
      <c r="J29" s="244">
        <v>84</v>
      </c>
      <c r="K29" s="21">
        <v>1313</v>
      </c>
      <c r="L29" s="21">
        <v>1202</v>
      </c>
      <c r="M29" s="21">
        <v>1199</v>
      </c>
      <c r="N29" s="21">
        <v>1099</v>
      </c>
      <c r="O29" s="21">
        <v>1048</v>
      </c>
      <c r="P29" s="21">
        <v>1004</v>
      </c>
      <c r="Q29" s="245">
        <v>922</v>
      </c>
      <c r="R29" s="245">
        <v>824</v>
      </c>
      <c r="S29" s="22">
        <f t="shared" si="2"/>
        <v>8.1492764661081498</v>
      </c>
      <c r="T29" s="22">
        <f t="shared" si="3"/>
        <v>7.0715474209650582</v>
      </c>
      <c r="U29" s="22">
        <f t="shared" si="4"/>
        <v>6.6722268557130944</v>
      </c>
      <c r="V29" s="22">
        <f t="shared" si="5"/>
        <v>7.1883530482256601</v>
      </c>
      <c r="W29" s="22">
        <f t="shared" si="6"/>
        <v>6.8702290076335881</v>
      </c>
      <c r="X29" s="22">
        <f t="shared" si="7"/>
        <v>8.5657370517928282</v>
      </c>
      <c r="Y29" s="22">
        <f t="shared" si="8"/>
        <v>7.3752711496746208</v>
      </c>
      <c r="Z29" s="22">
        <f t="shared" si="8"/>
        <v>10.194174757281553</v>
      </c>
    </row>
    <row r="30" spans="1:26">
      <c r="A30" s="117" t="s">
        <v>529</v>
      </c>
      <c r="B30" s="23" t="s">
        <v>23</v>
      </c>
      <c r="C30" s="20">
        <v>96</v>
      </c>
      <c r="D30" s="20">
        <v>86</v>
      </c>
      <c r="E30" s="20">
        <v>57</v>
      </c>
      <c r="F30" s="20">
        <v>60</v>
      </c>
      <c r="G30" s="20">
        <v>61</v>
      </c>
      <c r="H30" s="20">
        <v>60</v>
      </c>
      <c r="I30" s="244">
        <v>46</v>
      </c>
      <c r="J30" s="244">
        <v>40</v>
      </c>
      <c r="K30" s="21">
        <v>1204</v>
      </c>
      <c r="L30" s="21">
        <v>1216</v>
      </c>
      <c r="M30" s="21">
        <v>903</v>
      </c>
      <c r="N30" s="21">
        <v>836</v>
      </c>
      <c r="O30" s="21">
        <v>761</v>
      </c>
      <c r="P30" s="21">
        <v>774</v>
      </c>
      <c r="Q30" s="245">
        <v>797</v>
      </c>
      <c r="R30" s="245">
        <v>674</v>
      </c>
      <c r="S30" s="22">
        <f t="shared" si="2"/>
        <v>7.9734219269102988</v>
      </c>
      <c r="T30" s="22">
        <f t="shared" si="3"/>
        <v>7.0723684210526319</v>
      </c>
      <c r="U30" s="22">
        <f t="shared" si="4"/>
        <v>6.3122923588039868</v>
      </c>
      <c r="V30" s="22">
        <f t="shared" si="5"/>
        <v>7.1770334928229662</v>
      </c>
      <c r="W30" s="22">
        <f t="shared" si="6"/>
        <v>8.015768725361367</v>
      </c>
      <c r="X30" s="22">
        <f t="shared" si="7"/>
        <v>7.7519379844961236</v>
      </c>
      <c r="Y30" s="22">
        <f t="shared" si="8"/>
        <v>5.7716436637390212</v>
      </c>
      <c r="Z30" s="22">
        <f t="shared" si="8"/>
        <v>5.9347181008902075</v>
      </c>
    </row>
    <row r="31" spans="1:26">
      <c r="A31" s="117" t="s">
        <v>530</v>
      </c>
      <c r="B31" s="23" t="s">
        <v>24</v>
      </c>
      <c r="C31" s="20">
        <v>4</v>
      </c>
      <c r="D31" s="20">
        <v>3</v>
      </c>
      <c r="E31" s="20">
        <v>1</v>
      </c>
      <c r="F31" s="20">
        <v>7</v>
      </c>
      <c r="G31" s="20">
        <v>6</v>
      </c>
      <c r="H31" s="20">
        <v>1</v>
      </c>
      <c r="I31" s="244">
        <v>3</v>
      </c>
      <c r="J31" s="244">
        <v>3</v>
      </c>
      <c r="K31" s="21">
        <v>61</v>
      </c>
      <c r="L31" s="21">
        <v>72</v>
      </c>
      <c r="M31" s="21">
        <v>58</v>
      </c>
      <c r="N31" s="21">
        <v>63</v>
      </c>
      <c r="O31" s="21">
        <v>56</v>
      </c>
      <c r="P31" s="21">
        <v>64</v>
      </c>
      <c r="Q31" s="245">
        <v>49</v>
      </c>
      <c r="R31" s="245">
        <v>49</v>
      </c>
      <c r="S31" s="22">
        <f t="shared" si="2"/>
        <v>6.557377049180328</v>
      </c>
      <c r="T31" s="22">
        <f t="shared" si="3"/>
        <v>4.166666666666667</v>
      </c>
      <c r="U31" s="22">
        <f t="shared" si="4"/>
        <v>1.7241379310344827</v>
      </c>
      <c r="V31" s="22">
        <f t="shared" si="5"/>
        <v>11.111111111111111</v>
      </c>
      <c r="W31" s="22">
        <f t="shared" si="6"/>
        <v>10.714285714285714</v>
      </c>
      <c r="X31" s="22">
        <f t="shared" si="7"/>
        <v>1.5625</v>
      </c>
      <c r="Y31" s="22">
        <f t="shared" si="8"/>
        <v>6.1224489795918364</v>
      </c>
      <c r="Z31" s="22">
        <f t="shared" si="8"/>
        <v>6.1224489795918364</v>
      </c>
    </row>
    <row r="32" spans="1:26">
      <c r="A32" s="117" t="s">
        <v>531</v>
      </c>
      <c r="B32" s="23" t="s">
        <v>25</v>
      </c>
      <c r="C32" s="20">
        <v>20</v>
      </c>
      <c r="D32" s="20">
        <v>20</v>
      </c>
      <c r="E32" s="20">
        <v>26</v>
      </c>
      <c r="F32" s="20">
        <v>24</v>
      </c>
      <c r="G32" s="20">
        <v>20</v>
      </c>
      <c r="H32" s="20">
        <v>24</v>
      </c>
      <c r="I32" s="244">
        <v>21</v>
      </c>
      <c r="J32" s="244">
        <v>13</v>
      </c>
      <c r="K32" s="21">
        <v>322</v>
      </c>
      <c r="L32" s="21">
        <v>356</v>
      </c>
      <c r="M32" s="21">
        <v>310</v>
      </c>
      <c r="N32" s="21">
        <v>318</v>
      </c>
      <c r="O32" s="21">
        <v>293</v>
      </c>
      <c r="P32" s="21">
        <v>251</v>
      </c>
      <c r="Q32" s="245">
        <v>272</v>
      </c>
      <c r="R32" s="245">
        <v>242</v>
      </c>
      <c r="S32" s="22">
        <f t="shared" si="2"/>
        <v>6.2111801242236027</v>
      </c>
      <c r="T32" s="22">
        <f t="shared" si="3"/>
        <v>5.617977528089888</v>
      </c>
      <c r="U32" s="22">
        <f t="shared" si="4"/>
        <v>8.387096774193548</v>
      </c>
      <c r="V32" s="22">
        <f t="shared" si="5"/>
        <v>7.5471698113207548</v>
      </c>
      <c r="W32" s="22">
        <f t="shared" si="6"/>
        <v>6.8259385665529013</v>
      </c>
      <c r="X32" s="22">
        <f t="shared" si="7"/>
        <v>9.5617529880478092</v>
      </c>
      <c r="Y32" s="22">
        <f t="shared" si="8"/>
        <v>7.7205882352941178</v>
      </c>
      <c r="Z32" s="22">
        <f t="shared" si="8"/>
        <v>5.3719008264462813</v>
      </c>
    </row>
    <row r="33" spans="1:26">
      <c r="A33" s="117" t="s">
        <v>532</v>
      </c>
      <c r="B33" s="23" t="s">
        <v>26</v>
      </c>
      <c r="C33" s="20">
        <v>45</v>
      </c>
      <c r="D33" s="20">
        <v>39</v>
      </c>
      <c r="E33" s="20">
        <v>44</v>
      </c>
      <c r="F33" s="20">
        <v>25</v>
      </c>
      <c r="G33" s="20">
        <v>34</v>
      </c>
      <c r="H33" s="20">
        <v>38</v>
      </c>
      <c r="I33" s="244">
        <v>37</v>
      </c>
      <c r="J33" s="244">
        <v>30</v>
      </c>
      <c r="K33" s="21">
        <v>574</v>
      </c>
      <c r="L33" s="21">
        <v>601</v>
      </c>
      <c r="M33" s="21">
        <v>563</v>
      </c>
      <c r="N33" s="21">
        <v>502</v>
      </c>
      <c r="O33" s="21">
        <v>462</v>
      </c>
      <c r="P33" s="21">
        <v>461</v>
      </c>
      <c r="Q33" s="245">
        <v>404</v>
      </c>
      <c r="R33" s="245">
        <v>349</v>
      </c>
      <c r="S33" s="22">
        <f t="shared" si="2"/>
        <v>7.8397212543554007</v>
      </c>
      <c r="T33" s="22">
        <f t="shared" si="3"/>
        <v>6.4891846921797001</v>
      </c>
      <c r="U33" s="22">
        <f t="shared" si="4"/>
        <v>7.8152753108348136</v>
      </c>
      <c r="V33" s="22">
        <f t="shared" si="5"/>
        <v>4.9800796812749004</v>
      </c>
      <c r="W33" s="22">
        <f t="shared" si="6"/>
        <v>7.3593073593073592</v>
      </c>
      <c r="X33" s="22">
        <f t="shared" si="7"/>
        <v>8.2429501084598691</v>
      </c>
      <c r="Y33" s="22">
        <f t="shared" si="8"/>
        <v>9.1584158415841586</v>
      </c>
      <c r="Z33" s="22">
        <f t="shared" si="8"/>
        <v>8.595988538681949</v>
      </c>
    </row>
    <row r="34" spans="1:26">
      <c r="A34" s="117" t="s">
        <v>533</v>
      </c>
      <c r="B34" s="23" t="s">
        <v>27</v>
      </c>
      <c r="C34" s="20">
        <v>39</v>
      </c>
      <c r="D34" s="20">
        <v>30</v>
      </c>
      <c r="E34" s="20">
        <v>24</v>
      </c>
      <c r="F34" s="20">
        <v>27</v>
      </c>
      <c r="G34" s="20">
        <v>29</v>
      </c>
      <c r="H34" s="20">
        <v>28</v>
      </c>
      <c r="I34" s="244">
        <v>23</v>
      </c>
      <c r="J34" s="244">
        <v>23</v>
      </c>
      <c r="K34" s="21">
        <v>447</v>
      </c>
      <c r="L34" s="21">
        <v>453</v>
      </c>
      <c r="M34" s="21">
        <v>405</v>
      </c>
      <c r="N34" s="21">
        <v>375</v>
      </c>
      <c r="O34" s="21">
        <v>367</v>
      </c>
      <c r="P34" s="21">
        <v>347</v>
      </c>
      <c r="Q34" s="245">
        <v>335</v>
      </c>
      <c r="R34" s="245">
        <v>313</v>
      </c>
      <c r="S34" s="22">
        <f t="shared" si="2"/>
        <v>8.724832214765101</v>
      </c>
      <c r="T34" s="22">
        <f t="shared" si="3"/>
        <v>6.6225165562913908</v>
      </c>
      <c r="U34" s="22">
        <f t="shared" si="4"/>
        <v>5.9259259259259256</v>
      </c>
      <c r="V34" s="22">
        <f t="shared" si="5"/>
        <v>7.2</v>
      </c>
      <c r="W34" s="22">
        <f t="shared" si="6"/>
        <v>7.9019073569482288</v>
      </c>
      <c r="X34" s="22">
        <f t="shared" si="7"/>
        <v>8.0691642651296824</v>
      </c>
      <c r="Y34" s="22">
        <f t="shared" si="8"/>
        <v>6.8656716417910451</v>
      </c>
      <c r="Z34" s="22">
        <f t="shared" si="8"/>
        <v>7.3482428115015974</v>
      </c>
    </row>
    <row r="35" spans="1:26">
      <c r="A35" s="117" t="s">
        <v>534</v>
      </c>
      <c r="B35" s="23" t="s">
        <v>28</v>
      </c>
      <c r="C35" s="20">
        <v>37</v>
      </c>
      <c r="D35" s="20">
        <v>40</v>
      </c>
      <c r="E35" s="20">
        <v>51</v>
      </c>
      <c r="F35" s="20">
        <v>28</v>
      </c>
      <c r="G35" s="20">
        <v>35</v>
      </c>
      <c r="H35" s="20">
        <v>41</v>
      </c>
      <c r="I35" s="244">
        <v>43</v>
      </c>
      <c r="J35" s="244">
        <v>36</v>
      </c>
      <c r="K35" s="21">
        <v>482</v>
      </c>
      <c r="L35" s="21">
        <v>470</v>
      </c>
      <c r="M35" s="21">
        <v>504</v>
      </c>
      <c r="N35" s="21">
        <v>389</v>
      </c>
      <c r="O35" s="21">
        <v>381</v>
      </c>
      <c r="P35" s="21">
        <v>398</v>
      </c>
      <c r="Q35" s="245">
        <v>377</v>
      </c>
      <c r="R35" s="245">
        <v>330</v>
      </c>
      <c r="S35" s="22">
        <f t="shared" si="2"/>
        <v>7.6763485477178426</v>
      </c>
      <c r="T35" s="22">
        <f t="shared" si="3"/>
        <v>8.5106382978723403</v>
      </c>
      <c r="U35" s="22">
        <f t="shared" si="4"/>
        <v>10.119047619047619</v>
      </c>
      <c r="V35" s="22">
        <f t="shared" si="5"/>
        <v>7.1979434447300772</v>
      </c>
      <c r="W35" s="22">
        <f t="shared" si="6"/>
        <v>9.1863517060367457</v>
      </c>
      <c r="X35" s="22">
        <f t="shared" si="7"/>
        <v>10.301507537688442</v>
      </c>
      <c r="Y35" s="22">
        <f t="shared" si="8"/>
        <v>11.405835543766578</v>
      </c>
      <c r="Z35" s="22">
        <f t="shared" si="8"/>
        <v>10.909090909090908</v>
      </c>
    </row>
    <row r="36" spans="1:26">
      <c r="A36" s="117" t="s">
        <v>535</v>
      </c>
      <c r="B36" s="23" t="s">
        <v>29</v>
      </c>
      <c r="C36" s="20">
        <v>32</v>
      </c>
      <c r="D36" s="20">
        <v>31</v>
      </c>
      <c r="E36" s="20">
        <v>27</v>
      </c>
      <c r="F36" s="20">
        <v>14</v>
      </c>
      <c r="G36" s="20">
        <v>21</v>
      </c>
      <c r="H36" s="20">
        <v>18</v>
      </c>
      <c r="I36" s="244">
        <v>13</v>
      </c>
      <c r="J36" s="244">
        <v>17</v>
      </c>
      <c r="K36" s="21">
        <v>324</v>
      </c>
      <c r="L36" s="21">
        <v>324</v>
      </c>
      <c r="M36" s="21">
        <v>289</v>
      </c>
      <c r="N36" s="21">
        <v>274</v>
      </c>
      <c r="O36" s="21">
        <v>255</v>
      </c>
      <c r="P36" s="21">
        <v>244</v>
      </c>
      <c r="Q36" s="245">
        <v>263</v>
      </c>
      <c r="R36" s="245">
        <v>207</v>
      </c>
      <c r="S36" s="22">
        <f t="shared" si="2"/>
        <v>9.8765432098765427</v>
      </c>
      <c r="T36" s="22">
        <f t="shared" si="3"/>
        <v>9.567901234567902</v>
      </c>
      <c r="U36" s="22">
        <f t="shared" si="4"/>
        <v>9.3425605536332181</v>
      </c>
      <c r="V36" s="22">
        <f t="shared" si="5"/>
        <v>5.1094890510948909</v>
      </c>
      <c r="W36" s="22">
        <f t="shared" si="6"/>
        <v>8.235294117647058</v>
      </c>
      <c r="X36" s="22">
        <f t="shared" si="7"/>
        <v>7.3770491803278686</v>
      </c>
      <c r="Y36" s="22">
        <f t="shared" si="8"/>
        <v>4.9429657794676807</v>
      </c>
      <c r="Z36" s="22">
        <f t="shared" si="8"/>
        <v>8.2125603864734291</v>
      </c>
    </row>
    <row r="37" spans="1:26">
      <c r="A37" s="117" t="s">
        <v>536</v>
      </c>
      <c r="B37" s="23" t="s">
        <v>30</v>
      </c>
      <c r="C37" s="20">
        <v>235</v>
      </c>
      <c r="D37" s="20">
        <v>211</v>
      </c>
      <c r="E37" s="20">
        <v>205</v>
      </c>
      <c r="F37" s="20">
        <v>202</v>
      </c>
      <c r="G37" s="20">
        <v>215</v>
      </c>
      <c r="H37" s="20">
        <v>198</v>
      </c>
      <c r="I37" s="244">
        <v>214</v>
      </c>
      <c r="J37" s="244">
        <v>181</v>
      </c>
      <c r="K37" s="21">
        <v>3490</v>
      </c>
      <c r="L37" s="21">
        <v>3526</v>
      </c>
      <c r="M37" s="21">
        <v>3159</v>
      </c>
      <c r="N37" s="21">
        <v>2794</v>
      </c>
      <c r="O37" s="21">
        <v>2668</v>
      </c>
      <c r="P37" s="21">
        <v>2777</v>
      </c>
      <c r="Q37" s="245">
        <v>2551</v>
      </c>
      <c r="R37" s="245">
        <v>2332</v>
      </c>
      <c r="S37" s="22">
        <f t="shared" si="2"/>
        <v>6.7335243553008599</v>
      </c>
      <c r="T37" s="22">
        <f t="shared" si="3"/>
        <v>5.9841179807146911</v>
      </c>
      <c r="U37" s="22">
        <f t="shared" si="4"/>
        <v>6.489395378284267</v>
      </c>
      <c r="V37" s="22">
        <f t="shared" si="5"/>
        <v>7.2297780959198281</v>
      </c>
      <c r="W37" s="22">
        <f t="shared" si="6"/>
        <v>8.0584707646176916</v>
      </c>
      <c r="X37" s="22">
        <f t="shared" si="7"/>
        <v>7.1299963989917181</v>
      </c>
      <c r="Y37" s="22">
        <f t="shared" si="8"/>
        <v>8.3888671109368875</v>
      </c>
      <c r="Z37" s="22">
        <f t="shared" si="8"/>
        <v>7.7615780445969129</v>
      </c>
    </row>
    <row r="38" spans="1:26">
      <c r="A38" s="117" t="s">
        <v>537</v>
      </c>
      <c r="B38" s="23" t="s">
        <v>31</v>
      </c>
      <c r="C38" s="20">
        <v>22</v>
      </c>
      <c r="D38" s="20">
        <v>30</v>
      </c>
      <c r="E38" s="20">
        <v>21</v>
      </c>
      <c r="F38" s="20">
        <v>21</v>
      </c>
      <c r="G38" s="20">
        <v>21</v>
      </c>
      <c r="H38" s="20">
        <v>12</v>
      </c>
      <c r="I38" s="244">
        <v>27</v>
      </c>
      <c r="J38" s="244">
        <v>18</v>
      </c>
      <c r="K38" s="21">
        <v>217</v>
      </c>
      <c r="L38" s="21">
        <v>269</v>
      </c>
      <c r="M38" s="21">
        <v>236</v>
      </c>
      <c r="N38" s="21">
        <v>229</v>
      </c>
      <c r="O38" s="21">
        <v>186</v>
      </c>
      <c r="P38" s="21">
        <v>185</v>
      </c>
      <c r="Q38" s="245">
        <v>185</v>
      </c>
      <c r="R38" s="245">
        <v>180</v>
      </c>
      <c r="S38" s="22">
        <f t="shared" si="2"/>
        <v>10.138248847926267</v>
      </c>
      <c r="T38" s="22">
        <f t="shared" si="3"/>
        <v>11.152416356877323</v>
      </c>
      <c r="U38" s="22">
        <f t="shared" si="4"/>
        <v>8.898305084745763</v>
      </c>
      <c r="V38" s="22">
        <f t="shared" si="5"/>
        <v>9.1703056768558948</v>
      </c>
      <c r="W38" s="22">
        <f t="shared" si="6"/>
        <v>11.290322580645162</v>
      </c>
      <c r="X38" s="22">
        <f t="shared" si="7"/>
        <v>6.4864864864864868</v>
      </c>
      <c r="Y38" s="22">
        <f t="shared" si="8"/>
        <v>14.594594594594595</v>
      </c>
      <c r="Z38" s="22">
        <f t="shared" si="8"/>
        <v>10</v>
      </c>
    </row>
    <row r="39" spans="1:26">
      <c r="A39" s="117" t="s">
        <v>538</v>
      </c>
      <c r="B39" s="23" t="s">
        <v>32</v>
      </c>
      <c r="C39" s="20">
        <v>14</v>
      </c>
      <c r="D39" s="20">
        <v>23</v>
      </c>
      <c r="E39" s="20">
        <v>8</v>
      </c>
      <c r="F39" s="20">
        <v>11</v>
      </c>
      <c r="G39" s="20">
        <v>8</v>
      </c>
      <c r="H39" s="20">
        <v>16</v>
      </c>
      <c r="I39" s="244">
        <v>15</v>
      </c>
      <c r="J39" s="244">
        <v>16</v>
      </c>
      <c r="K39" s="21">
        <v>248</v>
      </c>
      <c r="L39" s="21">
        <v>285</v>
      </c>
      <c r="M39" s="21">
        <v>233</v>
      </c>
      <c r="N39" s="21">
        <v>234</v>
      </c>
      <c r="O39" s="21">
        <v>173</v>
      </c>
      <c r="P39" s="21">
        <v>202</v>
      </c>
      <c r="Q39" s="245">
        <v>207</v>
      </c>
      <c r="R39" s="245">
        <v>179</v>
      </c>
      <c r="S39" s="22">
        <f t="shared" si="2"/>
        <v>5.645161290322581</v>
      </c>
      <c r="T39" s="22">
        <f t="shared" si="3"/>
        <v>8.0701754385964914</v>
      </c>
      <c r="U39" s="22">
        <f t="shared" si="4"/>
        <v>3.4334763948497855</v>
      </c>
      <c r="V39" s="22">
        <f t="shared" si="5"/>
        <v>4.700854700854701</v>
      </c>
      <c r="W39" s="22">
        <f t="shared" si="6"/>
        <v>4.6242774566473992</v>
      </c>
      <c r="X39" s="22">
        <f t="shared" si="7"/>
        <v>7.9207920792079207</v>
      </c>
      <c r="Y39" s="22">
        <f t="shared" si="8"/>
        <v>7.2463768115942031</v>
      </c>
      <c r="Z39" s="22">
        <f t="shared" si="8"/>
        <v>8.938547486033519</v>
      </c>
    </row>
    <row r="40" spans="1:26">
      <c r="A40" s="117" t="s">
        <v>539</v>
      </c>
      <c r="B40" s="23" t="s">
        <v>33</v>
      </c>
      <c r="C40" s="20">
        <v>93</v>
      </c>
      <c r="D40" s="20">
        <v>68</v>
      </c>
      <c r="E40" s="20">
        <v>60</v>
      </c>
      <c r="F40" s="20">
        <v>58</v>
      </c>
      <c r="G40" s="20">
        <v>47</v>
      </c>
      <c r="H40" s="20">
        <v>62</v>
      </c>
      <c r="I40" s="244">
        <v>51</v>
      </c>
      <c r="J40" s="244">
        <v>38</v>
      </c>
      <c r="K40" s="21">
        <v>1003</v>
      </c>
      <c r="L40" s="21">
        <v>1062</v>
      </c>
      <c r="M40" s="21">
        <v>893</v>
      </c>
      <c r="N40" s="21">
        <v>876</v>
      </c>
      <c r="O40" s="21">
        <v>784</v>
      </c>
      <c r="P40" s="21">
        <v>753</v>
      </c>
      <c r="Q40" s="245">
        <v>719</v>
      </c>
      <c r="R40" s="245">
        <v>586</v>
      </c>
      <c r="S40" s="22">
        <f t="shared" si="2"/>
        <v>9.2721834496510471</v>
      </c>
      <c r="T40" s="22">
        <f t="shared" si="3"/>
        <v>6.4030131826741998</v>
      </c>
      <c r="U40" s="22">
        <f t="shared" si="4"/>
        <v>6.718924972004479</v>
      </c>
      <c r="V40" s="22">
        <f t="shared" si="5"/>
        <v>6.6210045662100461</v>
      </c>
      <c r="W40" s="22">
        <f t="shared" si="6"/>
        <v>5.9948979591836737</v>
      </c>
      <c r="X40" s="22">
        <f t="shared" si="7"/>
        <v>8.2337317397078351</v>
      </c>
      <c r="Y40" s="22">
        <f t="shared" si="8"/>
        <v>7.0931849791376909</v>
      </c>
      <c r="Z40" s="22">
        <f t="shared" si="8"/>
        <v>6.4846416382252556</v>
      </c>
    </row>
    <row r="41" spans="1:26">
      <c r="A41" s="117" t="s">
        <v>540</v>
      </c>
      <c r="B41" s="23" t="s">
        <v>34</v>
      </c>
      <c r="C41" s="20">
        <v>52</v>
      </c>
      <c r="D41" s="20">
        <v>61</v>
      </c>
      <c r="E41" s="20">
        <v>56</v>
      </c>
      <c r="F41" s="20">
        <v>44</v>
      </c>
      <c r="G41" s="20">
        <v>54</v>
      </c>
      <c r="H41" s="20">
        <v>42</v>
      </c>
      <c r="I41" s="244">
        <v>42</v>
      </c>
      <c r="J41" s="244">
        <v>42</v>
      </c>
      <c r="K41" s="21">
        <v>620</v>
      </c>
      <c r="L41" s="21">
        <v>744</v>
      </c>
      <c r="M41" s="21">
        <v>693</v>
      </c>
      <c r="N41" s="21">
        <v>572</v>
      </c>
      <c r="O41" s="21">
        <v>587</v>
      </c>
      <c r="P41" s="21">
        <v>563</v>
      </c>
      <c r="Q41" s="245">
        <v>519</v>
      </c>
      <c r="R41" s="245">
        <v>459</v>
      </c>
      <c r="S41" s="22">
        <f t="shared" ref="S41:S72" si="9">100*C41/K41</f>
        <v>8.387096774193548</v>
      </c>
      <c r="T41" s="22">
        <f t="shared" ref="T41:T72" si="10">100*D41/L41</f>
        <v>8.198924731182796</v>
      </c>
      <c r="U41" s="22">
        <f t="shared" ref="U41:U72" si="11">100*E41/M41</f>
        <v>8.0808080808080813</v>
      </c>
      <c r="V41" s="22">
        <f t="shared" ref="V41:V72" si="12">100*F41/N41</f>
        <v>7.6923076923076925</v>
      </c>
      <c r="W41" s="22">
        <f t="shared" ref="W41:W72" si="13">100*G41/O41</f>
        <v>9.1993185689948884</v>
      </c>
      <c r="X41" s="22">
        <f t="shared" ref="X41:X72" si="14">100*H41/P41</f>
        <v>7.4600355239786857</v>
      </c>
      <c r="Y41" s="22">
        <f t="shared" si="8"/>
        <v>8.0924855491329488</v>
      </c>
      <c r="Z41" s="22">
        <f t="shared" si="8"/>
        <v>9.1503267973856204</v>
      </c>
    </row>
    <row r="42" spans="1:26">
      <c r="A42" s="117" t="s">
        <v>541</v>
      </c>
      <c r="B42" s="23" t="s">
        <v>35</v>
      </c>
      <c r="C42" s="20">
        <v>18</v>
      </c>
      <c r="D42" s="20">
        <v>28</v>
      </c>
      <c r="E42" s="20">
        <v>16</v>
      </c>
      <c r="F42" s="20">
        <v>17</v>
      </c>
      <c r="G42" s="20">
        <v>22</v>
      </c>
      <c r="H42" s="20">
        <v>16</v>
      </c>
      <c r="I42" s="244">
        <v>13</v>
      </c>
      <c r="J42" s="244">
        <v>15</v>
      </c>
      <c r="K42" s="21">
        <v>282</v>
      </c>
      <c r="L42" s="21">
        <v>311</v>
      </c>
      <c r="M42" s="21">
        <v>246</v>
      </c>
      <c r="N42" s="21">
        <v>260</v>
      </c>
      <c r="O42" s="21">
        <v>241</v>
      </c>
      <c r="P42" s="21">
        <v>211</v>
      </c>
      <c r="Q42" s="245">
        <v>212</v>
      </c>
      <c r="R42" s="245">
        <v>172</v>
      </c>
      <c r="S42" s="22">
        <f t="shared" si="9"/>
        <v>6.3829787234042552</v>
      </c>
      <c r="T42" s="22">
        <f t="shared" si="10"/>
        <v>9.0032154340836019</v>
      </c>
      <c r="U42" s="22">
        <f t="shared" si="11"/>
        <v>6.5040650406504064</v>
      </c>
      <c r="V42" s="22">
        <f t="shared" si="12"/>
        <v>6.5384615384615383</v>
      </c>
      <c r="W42" s="22">
        <f t="shared" si="13"/>
        <v>9.1286307053941904</v>
      </c>
      <c r="X42" s="22">
        <f t="shared" si="14"/>
        <v>7.5829383886255926</v>
      </c>
      <c r="Y42" s="22">
        <f t="shared" si="8"/>
        <v>6.132075471698113</v>
      </c>
      <c r="Z42" s="22">
        <f t="shared" si="8"/>
        <v>8.720930232558139</v>
      </c>
    </row>
    <row r="43" spans="1:26">
      <c r="A43" s="117" t="s">
        <v>542</v>
      </c>
      <c r="B43" s="23" t="s">
        <v>36</v>
      </c>
      <c r="C43" s="20">
        <v>27</v>
      </c>
      <c r="D43" s="20">
        <v>18</v>
      </c>
      <c r="E43" s="20">
        <v>22</v>
      </c>
      <c r="F43" s="20">
        <v>17</v>
      </c>
      <c r="G43" s="20">
        <v>22</v>
      </c>
      <c r="H43" s="20">
        <v>20</v>
      </c>
      <c r="I43" s="244">
        <v>18</v>
      </c>
      <c r="J43" s="244">
        <v>17</v>
      </c>
      <c r="K43" s="21">
        <v>268</v>
      </c>
      <c r="L43" s="21">
        <v>268</v>
      </c>
      <c r="M43" s="21">
        <v>260</v>
      </c>
      <c r="N43" s="21">
        <v>259</v>
      </c>
      <c r="O43" s="21">
        <v>241</v>
      </c>
      <c r="P43" s="21">
        <v>227</v>
      </c>
      <c r="Q43" s="245">
        <v>208</v>
      </c>
      <c r="R43" s="245">
        <v>195</v>
      </c>
      <c r="S43" s="22">
        <f t="shared" si="9"/>
        <v>10.074626865671641</v>
      </c>
      <c r="T43" s="22">
        <f t="shared" si="10"/>
        <v>6.7164179104477615</v>
      </c>
      <c r="U43" s="22">
        <f t="shared" si="11"/>
        <v>8.4615384615384617</v>
      </c>
      <c r="V43" s="22">
        <f t="shared" si="12"/>
        <v>6.5637065637065639</v>
      </c>
      <c r="W43" s="22">
        <f t="shared" si="13"/>
        <v>9.1286307053941904</v>
      </c>
      <c r="X43" s="22">
        <f t="shared" si="14"/>
        <v>8.8105726872246688</v>
      </c>
      <c r="Y43" s="22">
        <f t="shared" si="8"/>
        <v>8.6538461538461533</v>
      </c>
      <c r="Z43" s="22">
        <f t="shared" si="8"/>
        <v>8.7179487179487172</v>
      </c>
    </row>
    <row r="44" spans="1:26">
      <c r="A44" s="117" t="s">
        <v>543</v>
      </c>
      <c r="B44" s="23" t="s">
        <v>37</v>
      </c>
      <c r="C44" s="20">
        <v>174</v>
      </c>
      <c r="D44" s="20">
        <v>150</v>
      </c>
      <c r="E44" s="20">
        <v>157</v>
      </c>
      <c r="F44" s="20">
        <v>134</v>
      </c>
      <c r="G44" s="20">
        <v>125</v>
      </c>
      <c r="H44" s="20">
        <v>144</v>
      </c>
      <c r="I44" s="244">
        <v>148</v>
      </c>
      <c r="J44" s="244">
        <v>113</v>
      </c>
      <c r="K44" s="21">
        <v>1939</v>
      </c>
      <c r="L44" s="21">
        <v>1895</v>
      </c>
      <c r="M44" s="21">
        <v>1790</v>
      </c>
      <c r="N44" s="21">
        <v>1703</v>
      </c>
      <c r="O44" s="21">
        <v>1572</v>
      </c>
      <c r="P44" s="21">
        <v>1548</v>
      </c>
      <c r="Q44" s="245">
        <v>1413</v>
      </c>
      <c r="R44" s="245">
        <v>1347</v>
      </c>
      <c r="S44" s="22">
        <f t="shared" si="9"/>
        <v>8.9736977823620414</v>
      </c>
      <c r="T44" s="22">
        <f t="shared" si="10"/>
        <v>7.9155672823218994</v>
      </c>
      <c r="U44" s="22">
        <f t="shared" si="11"/>
        <v>8.7709497206703908</v>
      </c>
      <c r="V44" s="22">
        <f t="shared" si="12"/>
        <v>7.8684674104521433</v>
      </c>
      <c r="W44" s="22">
        <f t="shared" si="13"/>
        <v>7.9516539440203564</v>
      </c>
      <c r="X44" s="22">
        <f t="shared" si="14"/>
        <v>9.3023255813953494</v>
      </c>
      <c r="Y44" s="22">
        <f t="shared" si="8"/>
        <v>10.474168435951876</v>
      </c>
      <c r="Z44" s="22">
        <f t="shared" si="8"/>
        <v>8.3890126206384554</v>
      </c>
    </row>
    <row r="45" spans="1:26">
      <c r="A45" s="117" t="s">
        <v>544</v>
      </c>
      <c r="B45" s="23" t="s">
        <v>38</v>
      </c>
      <c r="C45" s="20">
        <v>63</v>
      </c>
      <c r="D45" s="20">
        <v>63</v>
      </c>
      <c r="E45" s="20">
        <v>63</v>
      </c>
      <c r="F45" s="20">
        <v>75</v>
      </c>
      <c r="G45" s="20">
        <v>45</v>
      </c>
      <c r="H45" s="20">
        <v>54</v>
      </c>
      <c r="I45" s="244">
        <v>70</v>
      </c>
      <c r="J45" s="244">
        <v>51</v>
      </c>
      <c r="K45" s="21">
        <v>862</v>
      </c>
      <c r="L45" s="21">
        <v>807</v>
      </c>
      <c r="M45" s="21">
        <v>743</v>
      </c>
      <c r="N45" s="21">
        <v>678</v>
      </c>
      <c r="O45" s="21">
        <v>639</v>
      </c>
      <c r="P45" s="21">
        <v>641</v>
      </c>
      <c r="Q45" s="245">
        <v>651</v>
      </c>
      <c r="R45" s="245">
        <v>581</v>
      </c>
      <c r="S45" s="22">
        <f t="shared" si="9"/>
        <v>7.3085846867749416</v>
      </c>
      <c r="T45" s="22">
        <f t="shared" si="10"/>
        <v>7.8066914498141262</v>
      </c>
      <c r="U45" s="22">
        <f t="shared" si="11"/>
        <v>8.4791386271870799</v>
      </c>
      <c r="V45" s="22">
        <f t="shared" si="12"/>
        <v>11.061946902654867</v>
      </c>
      <c r="W45" s="22">
        <f t="shared" si="13"/>
        <v>7.042253521126761</v>
      </c>
      <c r="X45" s="22">
        <f t="shared" si="14"/>
        <v>8.4243369734789386</v>
      </c>
      <c r="Y45" s="22">
        <f t="shared" si="8"/>
        <v>10.75268817204301</v>
      </c>
      <c r="Z45" s="22">
        <f t="shared" si="8"/>
        <v>8.7779690189328736</v>
      </c>
    </row>
    <row r="46" spans="1:26">
      <c r="A46" s="117" t="s">
        <v>545</v>
      </c>
      <c r="B46" s="23" t="s">
        <v>39</v>
      </c>
      <c r="C46" s="20">
        <v>103</v>
      </c>
      <c r="D46" s="20">
        <v>120</v>
      </c>
      <c r="E46" s="20">
        <v>118</v>
      </c>
      <c r="F46" s="20">
        <v>72</v>
      </c>
      <c r="G46" s="20">
        <v>88</v>
      </c>
      <c r="H46" s="20">
        <v>105</v>
      </c>
      <c r="I46" s="244">
        <v>88</v>
      </c>
      <c r="J46" s="244">
        <v>72</v>
      </c>
      <c r="K46" s="21">
        <v>1263</v>
      </c>
      <c r="L46" s="21">
        <v>1356</v>
      </c>
      <c r="M46" s="21">
        <v>1204</v>
      </c>
      <c r="N46" s="21">
        <v>1121</v>
      </c>
      <c r="O46" s="21">
        <v>1001</v>
      </c>
      <c r="P46" s="21">
        <v>909</v>
      </c>
      <c r="Q46" s="245">
        <v>837</v>
      </c>
      <c r="R46" s="245">
        <v>772</v>
      </c>
      <c r="S46" s="22">
        <f t="shared" si="9"/>
        <v>8.1551860649247825</v>
      </c>
      <c r="T46" s="22">
        <f t="shared" si="10"/>
        <v>8.8495575221238933</v>
      </c>
      <c r="U46" s="22">
        <f t="shared" si="11"/>
        <v>9.8006644518272417</v>
      </c>
      <c r="V46" s="22">
        <f t="shared" si="12"/>
        <v>6.4228367528991974</v>
      </c>
      <c r="W46" s="22">
        <f t="shared" si="13"/>
        <v>8.791208791208792</v>
      </c>
      <c r="X46" s="22">
        <f t="shared" si="14"/>
        <v>11.551155115511552</v>
      </c>
      <c r="Y46" s="22">
        <f t="shared" si="8"/>
        <v>10.513739545997611</v>
      </c>
      <c r="Z46" s="22">
        <f t="shared" si="8"/>
        <v>9.3264248704663206</v>
      </c>
    </row>
    <row r="47" spans="1:26">
      <c r="A47" s="117" t="s">
        <v>546</v>
      </c>
      <c r="B47" s="23" t="s">
        <v>40</v>
      </c>
      <c r="C47" s="20">
        <v>19</v>
      </c>
      <c r="D47" s="20">
        <v>14</v>
      </c>
      <c r="E47" s="20">
        <v>21</v>
      </c>
      <c r="F47" s="20">
        <v>10</v>
      </c>
      <c r="G47" s="20">
        <v>12</v>
      </c>
      <c r="H47" s="20">
        <v>17</v>
      </c>
      <c r="I47" s="244">
        <v>10</v>
      </c>
      <c r="J47" s="244">
        <v>12</v>
      </c>
      <c r="K47" s="21">
        <v>205</v>
      </c>
      <c r="L47" s="21">
        <v>213</v>
      </c>
      <c r="M47" s="21">
        <v>204</v>
      </c>
      <c r="N47" s="21">
        <v>222</v>
      </c>
      <c r="O47" s="21">
        <v>167</v>
      </c>
      <c r="P47" s="21">
        <v>191</v>
      </c>
      <c r="Q47" s="245">
        <v>135</v>
      </c>
      <c r="R47" s="245">
        <v>163</v>
      </c>
      <c r="S47" s="22">
        <f t="shared" si="9"/>
        <v>9.2682926829268286</v>
      </c>
      <c r="T47" s="22">
        <f t="shared" si="10"/>
        <v>6.572769953051643</v>
      </c>
      <c r="U47" s="22">
        <f t="shared" si="11"/>
        <v>10.294117647058824</v>
      </c>
      <c r="V47" s="22">
        <f t="shared" si="12"/>
        <v>4.5045045045045047</v>
      </c>
      <c r="W47" s="22">
        <f t="shared" si="13"/>
        <v>7.1856287425149699</v>
      </c>
      <c r="X47" s="22">
        <f t="shared" si="14"/>
        <v>8.9005235602094235</v>
      </c>
      <c r="Y47" s="22">
        <f t="shared" si="8"/>
        <v>7.4074074074074074</v>
      </c>
      <c r="Z47" s="22">
        <f t="shared" si="8"/>
        <v>7.3619631901840492</v>
      </c>
    </row>
    <row r="48" spans="1:26">
      <c r="A48" s="117" t="s">
        <v>547</v>
      </c>
      <c r="B48" s="23" t="s">
        <v>41</v>
      </c>
      <c r="C48" s="20">
        <v>54</v>
      </c>
      <c r="D48" s="20">
        <v>63</v>
      </c>
      <c r="E48" s="20">
        <v>60</v>
      </c>
      <c r="F48" s="20">
        <v>46</v>
      </c>
      <c r="G48" s="20">
        <v>55</v>
      </c>
      <c r="H48" s="20">
        <v>59</v>
      </c>
      <c r="I48" s="244">
        <v>56</v>
      </c>
      <c r="J48" s="244">
        <v>45</v>
      </c>
      <c r="K48" s="21">
        <v>1129</v>
      </c>
      <c r="L48" s="21">
        <v>1034</v>
      </c>
      <c r="M48" s="21">
        <v>1017</v>
      </c>
      <c r="N48" s="21">
        <v>854</v>
      </c>
      <c r="O48" s="21">
        <v>942</v>
      </c>
      <c r="P48" s="21">
        <v>904</v>
      </c>
      <c r="Q48" s="245">
        <v>760</v>
      </c>
      <c r="R48" s="245">
        <v>746</v>
      </c>
      <c r="S48" s="22">
        <f t="shared" si="9"/>
        <v>4.7829937998228518</v>
      </c>
      <c r="T48" s="22">
        <f t="shared" si="10"/>
        <v>6.0928433268858804</v>
      </c>
      <c r="U48" s="22">
        <f t="shared" si="11"/>
        <v>5.8997050147492622</v>
      </c>
      <c r="V48" s="22">
        <f t="shared" si="12"/>
        <v>5.3864168618266977</v>
      </c>
      <c r="W48" s="22">
        <f t="shared" si="13"/>
        <v>5.8386411889596603</v>
      </c>
      <c r="X48" s="22">
        <f t="shared" si="14"/>
        <v>6.5265486725663715</v>
      </c>
      <c r="Y48" s="22">
        <f t="shared" si="8"/>
        <v>7.3684210526315788</v>
      </c>
      <c r="Z48" s="22">
        <f t="shared" si="8"/>
        <v>6.032171581769437</v>
      </c>
    </row>
    <row r="49" spans="1:26">
      <c r="A49" s="117" t="s">
        <v>548</v>
      </c>
      <c r="B49" s="23" t="s">
        <v>42</v>
      </c>
      <c r="C49" s="20">
        <v>18</v>
      </c>
      <c r="D49" s="20">
        <v>15</v>
      </c>
      <c r="E49" s="20">
        <v>21</v>
      </c>
      <c r="F49" s="20">
        <v>11</v>
      </c>
      <c r="G49" s="20">
        <v>25</v>
      </c>
      <c r="H49" s="20">
        <v>15</v>
      </c>
      <c r="I49" s="244">
        <v>24</v>
      </c>
      <c r="J49" s="244">
        <v>10</v>
      </c>
      <c r="K49" s="21">
        <v>201</v>
      </c>
      <c r="L49" s="21">
        <v>177</v>
      </c>
      <c r="M49" s="21">
        <v>217</v>
      </c>
      <c r="N49" s="21">
        <v>177</v>
      </c>
      <c r="O49" s="21">
        <v>215</v>
      </c>
      <c r="P49" s="21">
        <v>166</v>
      </c>
      <c r="Q49" s="245">
        <v>162</v>
      </c>
      <c r="R49" s="245">
        <v>158</v>
      </c>
      <c r="S49" s="22">
        <f t="shared" si="9"/>
        <v>8.9552238805970141</v>
      </c>
      <c r="T49" s="22">
        <f t="shared" si="10"/>
        <v>8.4745762711864412</v>
      </c>
      <c r="U49" s="22">
        <f t="shared" si="11"/>
        <v>9.67741935483871</v>
      </c>
      <c r="V49" s="22">
        <f t="shared" si="12"/>
        <v>6.2146892655367232</v>
      </c>
      <c r="W49" s="22">
        <f t="shared" si="13"/>
        <v>11.627906976744185</v>
      </c>
      <c r="X49" s="22">
        <f t="shared" si="14"/>
        <v>9.0361445783132535</v>
      </c>
      <c r="Y49" s="22">
        <f t="shared" si="8"/>
        <v>14.814814814814815</v>
      </c>
      <c r="Z49" s="22">
        <f t="shared" si="8"/>
        <v>6.3291139240506329</v>
      </c>
    </row>
    <row r="50" spans="1:26">
      <c r="A50" s="117" t="s">
        <v>549</v>
      </c>
      <c r="B50" s="23" t="s">
        <v>43</v>
      </c>
      <c r="C50" s="20">
        <v>49</v>
      </c>
      <c r="D50" s="20">
        <v>54</v>
      </c>
      <c r="E50" s="20">
        <v>61</v>
      </c>
      <c r="F50" s="20">
        <v>42</v>
      </c>
      <c r="G50" s="20">
        <v>38</v>
      </c>
      <c r="H50" s="20">
        <v>55</v>
      </c>
      <c r="I50" s="244">
        <v>46</v>
      </c>
      <c r="J50" s="244">
        <v>36</v>
      </c>
      <c r="K50" s="21">
        <v>587</v>
      </c>
      <c r="L50" s="21">
        <v>620</v>
      </c>
      <c r="M50" s="21">
        <v>620</v>
      </c>
      <c r="N50" s="21">
        <v>559</v>
      </c>
      <c r="O50" s="21">
        <v>475</v>
      </c>
      <c r="P50" s="21">
        <v>482</v>
      </c>
      <c r="Q50" s="245">
        <v>437</v>
      </c>
      <c r="R50" s="245">
        <v>406</v>
      </c>
      <c r="S50" s="22">
        <f t="shared" si="9"/>
        <v>8.3475298126064743</v>
      </c>
      <c r="T50" s="22">
        <f t="shared" si="10"/>
        <v>8.7096774193548381</v>
      </c>
      <c r="U50" s="22">
        <f t="shared" si="11"/>
        <v>9.8387096774193541</v>
      </c>
      <c r="V50" s="22">
        <f t="shared" si="12"/>
        <v>7.5134168157423975</v>
      </c>
      <c r="W50" s="22">
        <f t="shared" si="13"/>
        <v>8</v>
      </c>
      <c r="X50" s="22">
        <f t="shared" si="14"/>
        <v>11.410788381742739</v>
      </c>
      <c r="Y50" s="22">
        <f t="shared" si="8"/>
        <v>10.526315789473685</v>
      </c>
      <c r="Z50" s="22">
        <f t="shared" si="8"/>
        <v>8.8669950738916263</v>
      </c>
    </row>
    <row r="51" spans="1:26">
      <c r="A51" s="117" t="s">
        <v>550</v>
      </c>
      <c r="B51" s="23" t="s">
        <v>44</v>
      </c>
      <c r="C51" s="20">
        <v>53</v>
      </c>
      <c r="D51" s="20">
        <v>47</v>
      </c>
      <c r="E51" s="20">
        <v>45</v>
      </c>
      <c r="F51" s="20">
        <v>44</v>
      </c>
      <c r="G51" s="20">
        <v>31</v>
      </c>
      <c r="H51" s="20">
        <v>37</v>
      </c>
      <c r="I51" s="244">
        <v>59</v>
      </c>
      <c r="J51" s="244">
        <v>36</v>
      </c>
      <c r="K51" s="21">
        <v>667</v>
      </c>
      <c r="L51" s="21">
        <v>607</v>
      </c>
      <c r="M51" s="21">
        <v>592</v>
      </c>
      <c r="N51" s="21">
        <v>584</v>
      </c>
      <c r="O51" s="21">
        <v>527</v>
      </c>
      <c r="P51" s="21">
        <v>517</v>
      </c>
      <c r="Q51" s="245">
        <v>467</v>
      </c>
      <c r="R51" s="245">
        <v>482</v>
      </c>
      <c r="S51" s="22">
        <f t="shared" si="9"/>
        <v>7.9460269865067463</v>
      </c>
      <c r="T51" s="22">
        <f t="shared" si="10"/>
        <v>7.742998352553542</v>
      </c>
      <c r="U51" s="22">
        <f t="shared" si="11"/>
        <v>7.6013513513513518</v>
      </c>
      <c r="V51" s="22">
        <f t="shared" si="12"/>
        <v>7.5342465753424657</v>
      </c>
      <c r="W51" s="22">
        <f t="shared" si="13"/>
        <v>5.882352941176471</v>
      </c>
      <c r="X51" s="22">
        <f t="shared" si="14"/>
        <v>7.1566731141199229</v>
      </c>
      <c r="Y51" s="22">
        <f t="shared" si="8"/>
        <v>12.633832976445396</v>
      </c>
      <c r="Z51" s="22">
        <f t="shared" si="8"/>
        <v>7.4688796680497926</v>
      </c>
    </row>
    <row r="52" spans="1:26">
      <c r="A52" s="117" t="s">
        <v>551</v>
      </c>
      <c r="B52" s="23" t="s">
        <v>45</v>
      </c>
      <c r="C52" s="20">
        <v>121</v>
      </c>
      <c r="D52" s="20">
        <v>142</v>
      </c>
      <c r="E52" s="20">
        <v>152</v>
      </c>
      <c r="F52" s="20">
        <v>93</v>
      </c>
      <c r="G52" s="20">
        <v>102</v>
      </c>
      <c r="H52" s="20">
        <v>100</v>
      </c>
      <c r="I52" s="244">
        <v>117</v>
      </c>
      <c r="J52" s="244">
        <v>108</v>
      </c>
      <c r="K52" s="21">
        <v>1724</v>
      </c>
      <c r="L52" s="21">
        <v>1704</v>
      </c>
      <c r="M52" s="21">
        <v>1664</v>
      </c>
      <c r="N52" s="21">
        <v>1426</v>
      </c>
      <c r="O52" s="21">
        <v>1261</v>
      </c>
      <c r="P52" s="21">
        <v>1259</v>
      </c>
      <c r="Q52" s="245">
        <v>1214</v>
      </c>
      <c r="R52" s="245">
        <v>1118</v>
      </c>
      <c r="S52" s="22">
        <f t="shared" si="9"/>
        <v>7.0185614849187932</v>
      </c>
      <c r="T52" s="22">
        <f t="shared" si="10"/>
        <v>8.3333333333333339</v>
      </c>
      <c r="U52" s="22">
        <f t="shared" si="11"/>
        <v>9.134615384615385</v>
      </c>
      <c r="V52" s="22">
        <f t="shared" si="12"/>
        <v>6.5217391304347823</v>
      </c>
      <c r="W52" s="22">
        <f t="shared" si="13"/>
        <v>8.0888183980967483</v>
      </c>
      <c r="X52" s="22">
        <f t="shared" si="14"/>
        <v>7.9428117553613982</v>
      </c>
      <c r="Y52" s="22">
        <f t="shared" si="8"/>
        <v>9.6375617792421746</v>
      </c>
      <c r="Z52" s="22">
        <f t="shared" si="8"/>
        <v>9.6601073345259394</v>
      </c>
    </row>
    <row r="53" spans="1:26">
      <c r="A53" s="117" t="s">
        <v>552</v>
      </c>
      <c r="B53" s="23" t="s">
        <v>46</v>
      </c>
      <c r="C53" s="20">
        <v>44</v>
      </c>
      <c r="D53" s="20">
        <v>39</v>
      </c>
      <c r="E53" s="20">
        <v>47</v>
      </c>
      <c r="F53" s="20">
        <v>42</v>
      </c>
      <c r="G53" s="20">
        <v>41</v>
      </c>
      <c r="H53" s="20">
        <v>40</v>
      </c>
      <c r="I53" s="244">
        <v>39</v>
      </c>
      <c r="J53" s="244">
        <v>27</v>
      </c>
      <c r="K53" s="21">
        <v>582</v>
      </c>
      <c r="L53" s="21">
        <v>566</v>
      </c>
      <c r="M53" s="21">
        <v>582</v>
      </c>
      <c r="N53" s="21">
        <v>511</v>
      </c>
      <c r="O53" s="21">
        <v>426</v>
      </c>
      <c r="P53" s="21">
        <v>462</v>
      </c>
      <c r="Q53" s="245">
        <v>409</v>
      </c>
      <c r="R53" s="245">
        <v>366</v>
      </c>
      <c r="S53" s="22">
        <f t="shared" si="9"/>
        <v>7.5601374570446733</v>
      </c>
      <c r="T53" s="22">
        <f t="shared" si="10"/>
        <v>6.8904593639575973</v>
      </c>
      <c r="U53" s="22">
        <f t="shared" si="11"/>
        <v>8.0756013745704465</v>
      </c>
      <c r="V53" s="22">
        <f t="shared" si="12"/>
        <v>8.2191780821917817</v>
      </c>
      <c r="W53" s="22">
        <f t="shared" si="13"/>
        <v>9.624413145539906</v>
      </c>
      <c r="X53" s="22">
        <f t="shared" si="14"/>
        <v>8.6580086580086579</v>
      </c>
      <c r="Y53" s="22">
        <f t="shared" si="8"/>
        <v>9.5354523227383865</v>
      </c>
      <c r="Z53" s="22">
        <f t="shared" si="8"/>
        <v>7.3770491803278686</v>
      </c>
    </row>
    <row r="54" spans="1:26">
      <c r="A54" s="117" t="s">
        <v>553</v>
      </c>
      <c r="B54" s="23" t="s">
        <v>47</v>
      </c>
      <c r="C54" s="20">
        <v>26</v>
      </c>
      <c r="D54" s="20">
        <v>48</v>
      </c>
      <c r="E54" s="20">
        <v>24</v>
      </c>
      <c r="F54" s="20">
        <v>35</v>
      </c>
      <c r="G54" s="20">
        <v>23</v>
      </c>
      <c r="H54" s="20">
        <v>37</v>
      </c>
      <c r="I54" s="244">
        <v>26</v>
      </c>
      <c r="J54" s="244">
        <v>20</v>
      </c>
      <c r="K54" s="21">
        <v>440</v>
      </c>
      <c r="L54" s="21">
        <v>472</v>
      </c>
      <c r="M54" s="21">
        <v>429</v>
      </c>
      <c r="N54" s="21">
        <v>404</v>
      </c>
      <c r="O54" s="21">
        <v>388</v>
      </c>
      <c r="P54" s="21">
        <v>385</v>
      </c>
      <c r="Q54" s="245">
        <v>324</v>
      </c>
      <c r="R54" s="245">
        <v>340</v>
      </c>
      <c r="S54" s="22">
        <f t="shared" si="9"/>
        <v>5.9090909090909092</v>
      </c>
      <c r="T54" s="22">
        <f t="shared" si="10"/>
        <v>10.169491525423728</v>
      </c>
      <c r="U54" s="22">
        <f t="shared" si="11"/>
        <v>5.5944055944055942</v>
      </c>
      <c r="V54" s="22">
        <f t="shared" si="12"/>
        <v>8.6633663366336631</v>
      </c>
      <c r="W54" s="22">
        <f t="shared" si="13"/>
        <v>5.927835051546392</v>
      </c>
      <c r="X54" s="22">
        <f t="shared" si="14"/>
        <v>9.6103896103896105</v>
      </c>
      <c r="Y54" s="22">
        <f t="shared" si="8"/>
        <v>8.0246913580246915</v>
      </c>
      <c r="Z54" s="22">
        <f t="shared" si="8"/>
        <v>5.882352941176471</v>
      </c>
    </row>
    <row r="55" spans="1:26">
      <c r="A55" s="117" t="s">
        <v>554</v>
      </c>
      <c r="B55" s="23" t="s">
        <v>48</v>
      </c>
      <c r="C55" s="20">
        <v>27</v>
      </c>
      <c r="D55" s="20">
        <v>31</v>
      </c>
      <c r="E55" s="20">
        <v>36</v>
      </c>
      <c r="F55" s="20">
        <v>29</v>
      </c>
      <c r="G55" s="20">
        <v>25</v>
      </c>
      <c r="H55" s="20">
        <v>37</v>
      </c>
      <c r="I55" s="244">
        <v>27</v>
      </c>
      <c r="J55" s="244">
        <v>24</v>
      </c>
      <c r="K55" s="21">
        <v>454</v>
      </c>
      <c r="L55" s="21">
        <v>459</v>
      </c>
      <c r="M55" s="21">
        <v>432</v>
      </c>
      <c r="N55" s="21">
        <v>404</v>
      </c>
      <c r="O55" s="21">
        <v>331</v>
      </c>
      <c r="P55" s="21">
        <v>378</v>
      </c>
      <c r="Q55" s="245">
        <v>356</v>
      </c>
      <c r="R55" s="245">
        <v>325</v>
      </c>
      <c r="S55" s="22">
        <f t="shared" si="9"/>
        <v>5.9471365638766516</v>
      </c>
      <c r="T55" s="22">
        <f t="shared" si="10"/>
        <v>6.753812636165577</v>
      </c>
      <c r="U55" s="22">
        <f t="shared" si="11"/>
        <v>8.3333333333333339</v>
      </c>
      <c r="V55" s="22">
        <f t="shared" si="12"/>
        <v>7.1782178217821784</v>
      </c>
      <c r="W55" s="22">
        <f t="shared" si="13"/>
        <v>7.5528700906344408</v>
      </c>
      <c r="X55" s="22">
        <f t="shared" si="14"/>
        <v>9.7883597883597879</v>
      </c>
      <c r="Y55" s="22">
        <f t="shared" si="8"/>
        <v>7.584269662921348</v>
      </c>
      <c r="Z55" s="22">
        <f t="shared" si="8"/>
        <v>7.384615384615385</v>
      </c>
    </row>
    <row r="56" spans="1:26">
      <c r="A56" s="117" t="s">
        <v>555</v>
      </c>
      <c r="B56" s="23" t="s">
        <v>49</v>
      </c>
      <c r="C56" s="20">
        <v>40</v>
      </c>
      <c r="D56" s="20">
        <v>53</v>
      </c>
      <c r="E56" s="20">
        <v>49</v>
      </c>
      <c r="F56" s="20">
        <v>39</v>
      </c>
      <c r="G56" s="20">
        <v>46</v>
      </c>
      <c r="H56" s="20">
        <v>34</v>
      </c>
      <c r="I56" s="244">
        <v>54</v>
      </c>
      <c r="J56" s="244">
        <v>44</v>
      </c>
      <c r="K56" s="21">
        <v>608</v>
      </c>
      <c r="L56" s="21">
        <v>636</v>
      </c>
      <c r="M56" s="21">
        <v>582</v>
      </c>
      <c r="N56" s="21">
        <v>491</v>
      </c>
      <c r="O56" s="21">
        <v>462</v>
      </c>
      <c r="P56" s="21">
        <v>449</v>
      </c>
      <c r="Q56" s="245">
        <v>467</v>
      </c>
      <c r="R56" s="245">
        <v>399</v>
      </c>
      <c r="S56" s="22">
        <f t="shared" si="9"/>
        <v>6.5789473684210522</v>
      </c>
      <c r="T56" s="22">
        <f t="shared" si="10"/>
        <v>8.3333333333333339</v>
      </c>
      <c r="U56" s="22">
        <f t="shared" si="11"/>
        <v>8.4192439862542958</v>
      </c>
      <c r="V56" s="22">
        <f t="shared" si="12"/>
        <v>7.942973523421589</v>
      </c>
      <c r="W56" s="22">
        <f t="shared" si="13"/>
        <v>9.9567099567099575</v>
      </c>
      <c r="X56" s="22">
        <f t="shared" si="14"/>
        <v>7.5723830734966588</v>
      </c>
      <c r="Y56" s="22">
        <f t="shared" si="8"/>
        <v>11.563169164882227</v>
      </c>
      <c r="Z56" s="22">
        <f t="shared" si="8"/>
        <v>11.027568922305765</v>
      </c>
    </row>
    <row r="57" spans="1:26">
      <c r="A57" s="117" t="s">
        <v>556</v>
      </c>
      <c r="B57" s="23" t="s">
        <v>50</v>
      </c>
      <c r="C57" s="20">
        <v>24</v>
      </c>
      <c r="D57" s="20">
        <v>24</v>
      </c>
      <c r="E57" s="20">
        <v>27</v>
      </c>
      <c r="F57" s="20">
        <v>14</v>
      </c>
      <c r="G57" s="20">
        <v>6</v>
      </c>
      <c r="H57" s="20">
        <v>10</v>
      </c>
      <c r="I57" s="244">
        <v>19</v>
      </c>
      <c r="J57" s="244">
        <v>21</v>
      </c>
      <c r="K57" s="21">
        <v>268</v>
      </c>
      <c r="L57" s="21">
        <v>258</v>
      </c>
      <c r="M57" s="21">
        <v>266</v>
      </c>
      <c r="N57" s="21">
        <v>185</v>
      </c>
      <c r="O57" s="21">
        <v>171</v>
      </c>
      <c r="P57" s="21">
        <v>201</v>
      </c>
      <c r="Q57" s="245">
        <v>177</v>
      </c>
      <c r="R57" s="245">
        <v>169</v>
      </c>
      <c r="S57" s="22">
        <f t="shared" si="9"/>
        <v>8.9552238805970141</v>
      </c>
      <c r="T57" s="22">
        <f t="shared" si="10"/>
        <v>9.3023255813953494</v>
      </c>
      <c r="U57" s="22">
        <f t="shared" si="11"/>
        <v>10.150375939849624</v>
      </c>
      <c r="V57" s="22">
        <f t="shared" si="12"/>
        <v>7.5675675675675675</v>
      </c>
      <c r="W57" s="22">
        <f t="shared" si="13"/>
        <v>3.5087719298245612</v>
      </c>
      <c r="X57" s="22">
        <f t="shared" si="14"/>
        <v>4.9751243781094523</v>
      </c>
      <c r="Y57" s="22">
        <f t="shared" si="8"/>
        <v>10.734463276836157</v>
      </c>
      <c r="Z57" s="22">
        <f t="shared" si="8"/>
        <v>12.42603550295858</v>
      </c>
    </row>
    <row r="58" spans="1:26">
      <c r="A58" s="117" t="s">
        <v>557</v>
      </c>
      <c r="B58" s="23" t="s">
        <v>51</v>
      </c>
      <c r="C58" s="20">
        <v>24</v>
      </c>
      <c r="D58" s="20">
        <v>25</v>
      </c>
      <c r="E58" s="20">
        <v>18</v>
      </c>
      <c r="F58" s="20">
        <v>22</v>
      </c>
      <c r="G58" s="20">
        <v>31</v>
      </c>
      <c r="H58" s="20">
        <v>15</v>
      </c>
      <c r="I58" s="244">
        <v>18</v>
      </c>
      <c r="J58" s="244">
        <v>20</v>
      </c>
      <c r="K58" s="21">
        <v>307</v>
      </c>
      <c r="L58" s="21">
        <v>296</v>
      </c>
      <c r="M58" s="21">
        <v>302</v>
      </c>
      <c r="N58" s="21">
        <v>259</v>
      </c>
      <c r="O58" s="21">
        <v>225</v>
      </c>
      <c r="P58" s="21">
        <v>220</v>
      </c>
      <c r="Q58" s="245">
        <v>199</v>
      </c>
      <c r="R58" s="245">
        <v>203</v>
      </c>
      <c r="S58" s="22">
        <f t="shared" si="9"/>
        <v>7.8175895765472312</v>
      </c>
      <c r="T58" s="22">
        <f t="shared" si="10"/>
        <v>8.4459459459459456</v>
      </c>
      <c r="U58" s="22">
        <f t="shared" si="11"/>
        <v>5.9602649006622519</v>
      </c>
      <c r="V58" s="22">
        <f t="shared" si="12"/>
        <v>8.494208494208495</v>
      </c>
      <c r="W58" s="22">
        <f t="shared" si="13"/>
        <v>13.777777777777779</v>
      </c>
      <c r="X58" s="22">
        <f t="shared" si="14"/>
        <v>6.8181818181818183</v>
      </c>
      <c r="Y58" s="22">
        <f t="shared" si="8"/>
        <v>9.0452261306532655</v>
      </c>
      <c r="Z58" s="22">
        <f t="shared" si="8"/>
        <v>9.8522167487684733</v>
      </c>
    </row>
    <row r="59" spans="1:26">
      <c r="A59" s="117" t="s">
        <v>558</v>
      </c>
      <c r="B59" s="23" t="s">
        <v>52</v>
      </c>
      <c r="C59" s="20">
        <v>22</v>
      </c>
      <c r="D59" s="20">
        <v>24</v>
      </c>
      <c r="E59" s="20">
        <v>22</v>
      </c>
      <c r="F59" s="20">
        <v>19</v>
      </c>
      <c r="G59" s="20">
        <v>11</v>
      </c>
      <c r="H59" s="20">
        <v>21</v>
      </c>
      <c r="I59" s="244">
        <v>19</v>
      </c>
      <c r="J59" s="244">
        <v>14</v>
      </c>
      <c r="K59" s="21">
        <v>325</v>
      </c>
      <c r="L59" s="21">
        <v>315</v>
      </c>
      <c r="M59" s="21">
        <v>258</v>
      </c>
      <c r="N59" s="21">
        <v>263</v>
      </c>
      <c r="O59" s="21">
        <v>206</v>
      </c>
      <c r="P59" s="21">
        <v>226</v>
      </c>
      <c r="Q59" s="245">
        <v>207</v>
      </c>
      <c r="R59" s="245">
        <v>202</v>
      </c>
      <c r="S59" s="22">
        <f t="shared" si="9"/>
        <v>6.7692307692307692</v>
      </c>
      <c r="T59" s="22">
        <f t="shared" si="10"/>
        <v>7.6190476190476186</v>
      </c>
      <c r="U59" s="22">
        <f t="shared" si="11"/>
        <v>8.5271317829457356</v>
      </c>
      <c r="V59" s="22">
        <f t="shared" si="12"/>
        <v>7.2243346007604563</v>
      </c>
      <c r="W59" s="22">
        <f t="shared" si="13"/>
        <v>5.3398058252427187</v>
      </c>
      <c r="X59" s="22">
        <f t="shared" si="14"/>
        <v>9.2920353982300892</v>
      </c>
      <c r="Y59" s="22">
        <f t="shared" si="8"/>
        <v>9.1787439613526569</v>
      </c>
      <c r="Z59" s="22">
        <f t="shared" si="8"/>
        <v>6.9306930693069306</v>
      </c>
    </row>
    <row r="60" spans="1:26">
      <c r="A60" s="117" t="s">
        <v>559</v>
      </c>
      <c r="B60" s="23" t="s">
        <v>53</v>
      </c>
      <c r="C60" s="20">
        <v>21</v>
      </c>
      <c r="D60" s="20">
        <v>29</v>
      </c>
      <c r="E60" s="20">
        <v>29</v>
      </c>
      <c r="F60" s="20">
        <v>24</v>
      </c>
      <c r="G60" s="20">
        <v>31</v>
      </c>
      <c r="H60" s="20">
        <v>20</v>
      </c>
      <c r="I60" s="244">
        <v>24</v>
      </c>
      <c r="J60" s="244">
        <v>17</v>
      </c>
      <c r="K60" s="21">
        <v>341</v>
      </c>
      <c r="L60" s="21">
        <v>350</v>
      </c>
      <c r="M60" s="21">
        <v>343</v>
      </c>
      <c r="N60" s="21">
        <v>299</v>
      </c>
      <c r="O60" s="21">
        <v>265</v>
      </c>
      <c r="P60" s="21">
        <v>274</v>
      </c>
      <c r="Q60" s="245">
        <v>260</v>
      </c>
      <c r="R60" s="245">
        <v>240</v>
      </c>
      <c r="S60" s="22">
        <f t="shared" si="9"/>
        <v>6.1583577712609969</v>
      </c>
      <c r="T60" s="22">
        <f t="shared" si="10"/>
        <v>8.2857142857142865</v>
      </c>
      <c r="U60" s="22">
        <f t="shared" si="11"/>
        <v>8.4548104956268215</v>
      </c>
      <c r="V60" s="22">
        <f t="shared" si="12"/>
        <v>8.0267558528428093</v>
      </c>
      <c r="W60" s="22">
        <f t="shared" si="13"/>
        <v>11.69811320754717</v>
      </c>
      <c r="X60" s="22">
        <f t="shared" si="14"/>
        <v>7.2992700729927007</v>
      </c>
      <c r="Y60" s="22">
        <f t="shared" si="8"/>
        <v>9.2307692307692299</v>
      </c>
      <c r="Z60" s="22">
        <f t="shared" si="8"/>
        <v>7.083333333333333</v>
      </c>
    </row>
    <row r="61" spans="1:26">
      <c r="A61" s="117" t="s">
        <v>560</v>
      </c>
      <c r="B61" s="23" t="s">
        <v>54</v>
      </c>
      <c r="C61" s="20">
        <v>80</v>
      </c>
      <c r="D61" s="20">
        <v>88</v>
      </c>
      <c r="E61" s="20">
        <v>75</v>
      </c>
      <c r="F61" s="20">
        <v>57</v>
      </c>
      <c r="G61" s="20">
        <v>53</v>
      </c>
      <c r="H61" s="20">
        <v>67</v>
      </c>
      <c r="I61" s="244">
        <v>61</v>
      </c>
      <c r="J61" s="244">
        <v>57</v>
      </c>
      <c r="K61" s="21">
        <v>1112</v>
      </c>
      <c r="L61" s="21">
        <v>1098</v>
      </c>
      <c r="M61" s="21">
        <v>1062</v>
      </c>
      <c r="N61" s="21">
        <v>939</v>
      </c>
      <c r="O61" s="21">
        <v>888</v>
      </c>
      <c r="P61" s="21">
        <v>965</v>
      </c>
      <c r="Q61" s="245">
        <v>809</v>
      </c>
      <c r="R61" s="245">
        <v>756</v>
      </c>
      <c r="S61" s="22">
        <f t="shared" si="9"/>
        <v>7.1942446043165464</v>
      </c>
      <c r="T61" s="22">
        <f t="shared" si="10"/>
        <v>8.0145719489981779</v>
      </c>
      <c r="U61" s="22">
        <f t="shared" si="11"/>
        <v>7.0621468926553677</v>
      </c>
      <c r="V61" s="22">
        <f t="shared" si="12"/>
        <v>6.0702875399361025</v>
      </c>
      <c r="W61" s="22">
        <f t="shared" si="13"/>
        <v>5.9684684684684681</v>
      </c>
      <c r="X61" s="22">
        <f t="shared" si="14"/>
        <v>6.9430051813471501</v>
      </c>
      <c r="Y61" s="22">
        <f t="shared" si="8"/>
        <v>7.5401730531520395</v>
      </c>
      <c r="Z61" s="22">
        <f t="shared" si="8"/>
        <v>7.5396825396825395</v>
      </c>
    </row>
    <row r="62" spans="1:26">
      <c r="A62" s="117" t="s">
        <v>561</v>
      </c>
      <c r="B62" s="23" t="s">
        <v>55</v>
      </c>
      <c r="C62" s="20">
        <v>93</v>
      </c>
      <c r="D62" s="20">
        <v>95</v>
      </c>
      <c r="E62" s="20">
        <v>101</v>
      </c>
      <c r="F62" s="20">
        <v>75</v>
      </c>
      <c r="G62" s="20">
        <v>67</v>
      </c>
      <c r="H62" s="20">
        <v>76</v>
      </c>
      <c r="I62" s="244">
        <v>90</v>
      </c>
      <c r="J62" s="244">
        <v>66</v>
      </c>
      <c r="K62" s="21">
        <v>1230</v>
      </c>
      <c r="L62" s="21">
        <v>1196</v>
      </c>
      <c r="M62" s="21">
        <v>1182</v>
      </c>
      <c r="N62" s="21">
        <v>1091</v>
      </c>
      <c r="O62" s="21">
        <v>905</v>
      </c>
      <c r="P62" s="21">
        <v>979</v>
      </c>
      <c r="Q62" s="245">
        <v>928</v>
      </c>
      <c r="R62" s="245">
        <v>784</v>
      </c>
      <c r="S62" s="22">
        <f t="shared" si="9"/>
        <v>7.5609756097560972</v>
      </c>
      <c r="T62" s="22">
        <f t="shared" si="10"/>
        <v>7.9431438127090299</v>
      </c>
      <c r="U62" s="22">
        <f t="shared" si="11"/>
        <v>8.5448392554991539</v>
      </c>
      <c r="V62" s="22">
        <f t="shared" si="12"/>
        <v>6.8744271310724105</v>
      </c>
      <c r="W62" s="22">
        <f t="shared" si="13"/>
        <v>7.403314917127072</v>
      </c>
      <c r="X62" s="22">
        <f t="shared" si="14"/>
        <v>7.7630234933605724</v>
      </c>
      <c r="Y62" s="22">
        <f t="shared" si="8"/>
        <v>9.6982758620689662</v>
      </c>
      <c r="Z62" s="22">
        <f t="shared" si="8"/>
        <v>8.4183673469387763</v>
      </c>
    </row>
    <row r="63" spans="1:26">
      <c r="A63" s="117" t="s">
        <v>562</v>
      </c>
      <c r="B63" s="23" t="s">
        <v>56</v>
      </c>
      <c r="C63" s="20">
        <v>63</v>
      </c>
      <c r="D63" s="20">
        <v>49</v>
      </c>
      <c r="E63" s="20">
        <v>44</v>
      </c>
      <c r="F63" s="20">
        <v>50</v>
      </c>
      <c r="G63" s="20">
        <v>57</v>
      </c>
      <c r="H63" s="20">
        <v>56</v>
      </c>
      <c r="I63" s="244">
        <v>49</v>
      </c>
      <c r="J63" s="244">
        <v>42</v>
      </c>
      <c r="K63" s="21">
        <v>819</v>
      </c>
      <c r="L63" s="21">
        <v>790</v>
      </c>
      <c r="M63" s="21">
        <v>798</v>
      </c>
      <c r="N63" s="21">
        <v>768</v>
      </c>
      <c r="O63" s="21">
        <v>648</v>
      </c>
      <c r="P63" s="21">
        <v>682</v>
      </c>
      <c r="Q63" s="245">
        <v>654</v>
      </c>
      <c r="R63" s="245">
        <v>598</v>
      </c>
      <c r="S63" s="22">
        <f t="shared" si="9"/>
        <v>7.6923076923076925</v>
      </c>
      <c r="T63" s="22">
        <f t="shared" si="10"/>
        <v>6.2025316455696204</v>
      </c>
      <c r="U63" s="22">
        <f t="shared" si="11"/>
        <v>5.5137844611528823</v>
      </c>
      <c r="V63" s="22">
        <f t="shared" si="12"/>
        <v>6.510416666666667</v>
      </c>
      <c r="W63" s="22">
        <f t="shared" si="13"/>
        <v>8.7962962962962958</v>
      </c>
      <c r="X63" s="22">
        <f t="shared" si="14"/>
        <v>8.2111436950146626</v>
      </c>
      <c r="Y63" s="22">
        <f t="shared" si="8"/>
        <v>7.4923547400611623</v>
      </c>
      <c r="Z63" s="22">
        <f t="shared" si="8"/>
        <v>7.023411371237458</v>
      </c>
    </row>
    <row r="64" spans="1:26">
      <c r="A64" s="117" t="s">
        <v>563</v>
      </c>
      <c r="B64" s="23" t="s">
        <v>57</v>
      </c>
      <c r="C64" s="20">
        <v>65</v>
      </c>
      <c r="D64" s="20">
        <v>65</v>
      </c>
      <c r="E64" s="20">
        <v>55</v>
      </c>
      <c r="F64" s="20">
        <v>58</v>
      </c>
      <c r="G64" s="20">
        <v>60</v>
      </c>
      <c r="H64" s="20">
        <v>63</v>
      </c>
      <c r="I64" s="244">
        <v>59</v>
      </c>
      <c r="J64" s="244">
        <v>66</v>
      </c>
      <c r="K64" s="21">
        <v>972</v>
      </c>
      <c r="L64" s="21">
        <v>946</v>
      </c>
      <c r="M64" s="21">
        <v>953</v>
      </c>
      <c r="N64" s="21">
        <v>855</v>
      </c>
      <c r="O64" s="21">
        <v>807</v>
      </c>
      <c r="P64" s="21">
        <v>846</v>
      </c>
      <c r="Q64" s="245">
        <v>832</v>
      </c>
      <c r="R64" s="245">
        <v>788</v>
      </c>
      <c r="S64" s="22">
        <f t="shared" si="9"/>
        <v>6.6872427983539096</v>
      </c>
      <c r="T64" s="22">
        <f t="shared" si="10"/>
        <v>6.8710359408033828</v>
      </c>
      <c r="U64" s="22">
        <f t="shared" si="11"/>
        <v>5.7712486883525704</v>
      </c>
      <c r="V64" s="22">
        <f t="shared" si="12"/>
        <v>6.7836257309941521</v>
      </c>
      <c r="W64" s="22">
        <f t="shared" si="13"/>
        <v>7.4349442379182156</v>
      </c>
      <c r="X64" s="22">
        <f t="shared" si="14"/>
        <v>7.4468085106382977</v>
      </c>
      <c r="Y64" s="22">
        <f t="shared" si="8"/>
        <v>7.0913461538461542</v>
      </c>
      <c r="Z64" s="22">
        <f t="shared" si="8"/>
        <v>8.3756345177664979</v>
      </c>
    </row>
    <row r="65" spans="1:26">
      <c r="A65" s="117" t="s">
        <v>564</v>
      </c>
      <c r="B65" s="23" t="s">
        <v>58</v>
      </c>
      <c r="C65" s="20">
        <v>26</v>
      </c>
      <c r="D65" s="20">
        <v>36</v>
      </c>
      <c r="E65" s="20">
        <v>21</v>
      </c>
      <c r="F65" s="20">
        <v>22</v>
      </c>
      <c r="G65" s="20">
        <v>20</v>
      </c>
      <c r="H65" s="20">
        <v>23</v>
      </c>
      <c r="I65" s="244">
        <v>25</v>
      </c>
      <c r="J65" s="244">
        <v>19</v>
      </c>
      <c r="K65" s="21">
        <v>313</v>
      </c>
      <c r="L65" s="21">
        <v>323</v>
      </c>
      <c r="M65" s="21">
        <v>299</v>
      </c>
      <c r="N65" s="21">
        <v>313</v>
      </c>
      <c r="O65" s="21">
        <v>296</v>
      </c>
      <c r="P65" s="21">
        <v>290</v>
      </c>
      <c r="Q65" s="245">
        <v>261</v>
      </c>
      <c r="R65" s="245">
        <v>265</v>
      </c>
      <c r="S65" s="22">
        <f t="shared" si="9"/>
        <v>8.3067092651757193</v>
      </c>
      <c r="T65" s="22">
        <f t="shared" si="10"/>
        <v>11.145510835913313</v>
      </c>
      <c r="U65" s="22">
        <f t="shared" si="11"/>
        <v>7.023411371237458</v>
      </c>
      <c r="V65" s="22">
        <f t="shared" si="12"/>
        <v>7.0287539936102235</v>
      </c>
      <c r="W65" s="22">
        <f t="shared" si="13"/>
        <v>6.756756756756757</v>
      </c>
      <c r="X65" s="22">
        <f t="shared" si="14"/>
        <v>7.931034482758621</v>
      </c>
      <c r="Y65" s="22">
        <f t="shared" si="8"/>
        <v>9.5785440613026829</v>
      </c>
      <c r="Z65" s="22">
        <f t="shared" si="8"/>
        <v>7.1698113207547172</v>
      </c>
    </row>
    <row r="66" spans="1:26">
      <c r="A66" s="117" t="s">
        <v>565</v>
      </c>
      <c r="B66" s="23" t="s">
        <v>84</v>
      </c>
      <c r="C66" s="20">
        <v>57</v>
      </c>
      <c r="D66" s="20">
        <v>47</v>
      </c>
      <c r="E66" s="20">
        <v>61</v>
      </c>
      <c r="F66" s="20">
        <v>41</v>
      </c>
      <c r="G66" s="20">
        <v>41</v>
      </c>
      <c r="H66" s="20">
        <v>46</v>
      </c>
      <c r="I66" s="244">
        <v>43</v>
      </c>
      <c r="J66" s="244">
        <v>34</v>
      </c>
      <c r="K66" s="21">
        <v>651</v>
      </c>
      <c r="L66" s="21">
        <v>720</v>
      </c>
      <c r="M66" s="21">
        <v>711</v>
      </c>
      <c r="N66" s="21">
        <v>628</v>
      </c>
      <c r="O66" s="21">
        <v>540</v>
      </c>
      <c r="P66" s="21">
        <v>554</v>
      </c>
      <c r="Q66" s="245">
        <v>558</v>
      </c>
      <c r="R66" s="245">
        <v>519</v>
      </c>
      <c r="S66" s="22">
        <f t="shared" si="9"/>
        <v>8.7557603686635943</v>
      </c>
      <c r="T66" s="22">
        <f t="shared" si="10"/>
        <v>6.5277777777777777</v>
      </c>
      <c r="U66" s="22">
        <f t="shared" si="11"/>
        <v>8.5794655414908583</v>
      </c>
      <c r="V66" s="22">
        <f t="shared" si="12"/>
        <v>6.5286624203821653</v>
      </c>
      <c r="W66" s="22">
        <f t="shared" si="13"/>
        <v>7.5925925925925926</v>
      </c>
      <c r="X66" s="22">
        <f t="shared" si="14"/>
        <v>8.3032490974729249</v>
      </c>
      <c r="Y66" s="22">
        <f t="shared" si="8"/>
        <v>7.7060931899641574</v>
      </c>
      <c r="Z66" s="22">
        <f t="shared" si="8"/>
        <v>6.5510597302504818</v>
      </c>
    </row>
    <row r="67" spans="1:26">
      <c r="A67" s="117" t="s">
        <v>566</v>
      </c>
      <c r="B67" s="23" t="s">
        <v>60</v>
      </c>
      <c r="C67" s="20">
        <v>22</v>
      </c>
      <c r="D67" s="20">
        <v>41</v>
      </c>
      <c r="E67" s="20">
        <v>23</v>
      </c>
      <c r="F67" s="20">
        <v>20</v>
      </c>
      <c r="G67" s="20">
        <v>31</v>
      </c>
      <c r="H67" s="20">
        <v>21</v>
      </c>
      <c r="I67" s="244">
        <v>26</v>
      </c>
      <c r="J67" s="244">
        <v>22</v>
      </c>
      <c r="K67" s="21">
        <v>413</v>
      </c>
      <c r="L67" s="21">
        <v>415</v>
      </c>
      <c r="M67" s="21">
        <v>377</v>
      </c>
      <c r="N67" s="21">
        <v>338</v>
      </c>
      <c r="O67" s="21">
        <v>336</v>
      </c>
      <c r="P67" s="21">
        <v>332</v>
      </c>
      <c r="Q67" s="245">
        <v>318</v>
      </c>
      <c r="R67" s="245">
        <v>286</v>
      </c>
      <c r="S67" s="22">
        <f t="shared" si="9"/>
        <v>5.3268765133171909</v>
      </c>
      <c r="T67" s="22">
        <f t="shared" si="10"/>
        <v>9.8795180722891569</v>
      </c>
      <c r="U67" s="22">
        <f t="shared" si="11"/>
        <v>6.1007957559681696</v>
      </c>
      <c r="V67" s="22">
        <f t="shared" si="12"/>
        <v>5.9171597633136095</v>
      </c>
      <c r="W67" s="22">
        <f t="shared" si="13"/>
        <v>9.2261904761904763</v>
      </c>
      <c r="X67" s="22">
        <f t="shared" si="14"/>
        <v>6.3253012048192767</v>
      </c>
      <c r="Y67" s="22">
        <f t="shared" si="8"/>
        <v>8.1761006289308185</v>
      </c>
      <c r="Z67" s="22">
        <f t="shared" si="8"/>
        <v>7.6923076923076925</v>
      </c>
    </row>
    <row r="68" spans="1:26">
      <c r="A68" s="117" t="s">
        <v>567</v>
      </c>
      <c r="B68" s="23" t="s">
        <v>61</v>
      </c>
      <c r="C68" s="20">
        <v>23</v>
      </c>
      <c r="D68" s="20">
        <v>21</v>
      </c>
      <c r="E68" s="20">
        <v>25</v>
      </c>
      <c r="F68" s="20">
        <v>13</v>
      </c>
      <c r="G68" s="20">
        <v>21</v>
      </c>
      <c r="H68" s="20">
        <v>15</v>
      </c>
      <c r="I68" s="244">
        <v>18</v>
      </c>
      <c r="J68" s="244">
        <v>16</v>
      </c>
      <c r="K68" s="21">
        <v>288</v>
      </c>
      <c r="L68" s="21">
        <v>287</v>
      </c>
      <c r="M68" s="21">
        <v>297</v>
      </c>
      <c r="N68" s="21">
        <v>263</v>
      </c>
      <c r="O68" s="21">
        <v>243</v>
      </c>
      <c r="P68" s="21">
        <v>217</v>
      </c>
      <c r="Q68" s="245">
        <v>204</v>
      </c>
      <c r="R68" s="245">
        <v>223</v>
      </c>
      <c r="S68" s="22">
        <f t="shared" si="9"/>
        <v>7.9861111111111107</v>
      </c>
      <c r="T68" s="22">
        <f t="shared" si="10"/>
        <v>7.3170731707317076</v>
      </c>
      <c r="U68" s="22">
        <f t="shared" si="11"/>
        <v>8.4175084175084169</v>
      </c>
      <c r="V68" s="22">
        <f t="shared" si="12"/>
        <v>4.9429657794676807</v>
      </c>
      <c r="W68" s="22">
        <f t="shared" si="13"/>
        <v>8.6419753086419746</v>
      </c>
      <c r="X68" s="22">
        <f t="shared" si="14"/>
        <v>6.9124423963133639</v>
      </c>
      <c r="Y68" s="22">
        <f t="shared" si="8"/>
        <v>8.8235294117647065</v>
      </c>
      <c r="Z68" s="22">
        <f t="shared" si="8"/>
        <v>7.1748878923766819</v>
      </c>
    </row>
    <row r="69" spans="1:26">
      <c r="A69" s="117" t="s">
        <v>568</v>
      </c>
      <c r="B69" s="23" t="s">
        <v>62</v>
      </c>
      <c r="C69" s="20">
        <v>15</v>
      </c>
      <c r="D69" s="20">
        <v>16</v>
      </c>
      <c r="E69" s="20">
        <v>15</v>
      </c>
      <c r="F69" s="20">
        <v>9</v>
      </c>
      <c r="G69" s="20">
        <v>17</v>
      </c>
      <c r="H69" s="20">
        <v>16</v>
      </c>
      <c r="I69" s="244">
        <v>21</v>
      </c>
      <c r="J69" s="244">
        <v>17</v>
      </c>
      <c r="K69" s="21">
        <v>265</v>
      </c>
      <c r="L69" s="21">
        <v>277</v>
      </c>
      <c r="M69" s="21">
        <v>270</v>
      </c>
      <c r="N69" s="21">
        <v>184</v>
      </c>
      <c r="O69" s="21">
        <v>209</v>
      </c>
      <c r="P69" s="21">
        <v>196</v>
      </c>
      <c r="Q69" s="245">
        <v>201</v>
      </c>
      <c r="R69" s="245">
        <v>194</v>
      </c>
      <c r="S69" s="22">
        <f t="shared" si="9"/>
        <v>5.6603773584905657</v>
      </c>
      <c r="T69" s="22">
        <f t="shared" si="10"/>
        <v>5.7761732851985563</v>
      </c>
      <c r="U69" s="22">
        <f t="shared" si="11"/>
        <v>5.5555555555555554</v>
      </c>
      <c r="V69" s="22">
        <f t="shared" si="12"/>
        <v>4.8913043478260869</v>
      </c>
      <c r="W69" s="22">
        <f t="shared" si="13"/>
        <v>8.133971291866029</v>
      </c>
      <c r="X69" s="22">
        <f t="shared" si="14"/>
        <v>8.1632653061224492</v>
      </c>
      <c r="Y69" s="22">
        <f t="shared" si="8"/>
        <v>10.447761194029852</v>
      </c>
      <c r="Z69" s="22">
        <f t="shared" si="8"/>
        <v>8.7628865979381452</v>
      </c>
    </row>
    <row r="70" spans="1:26">
      <c r="A70" s="117" t="s">
        <v>569</v>
      </c>
      <c r="B70" s="23" t="s">
        <v>63</v>
      </c>
      <c r="C70" s="20">
        <v>5</v>
      </c>
      <c r="D70" s="20">
        <v>14</v>
      </c>
      <c r="E70" s="20">
        <v>8</v>
      </c>
      <c r="F70" s="20">
        <v>2</v>
      </c>
      <c r="G70" s="20">
        <v>4</v>
      </c>
      <c r="H70" s="20">
        <v>7</v>
      </c>
      <c r="I70" s="244">
        <v>10</v>
      </c>
      <c r="J70" s="244">
        <v>12</v>
      </c>
      <c r="K70" s="21">
        <v>148</v>
      </c>
      <c r="L70" s="21">
        <v>150</v>
      </c>
      <c r="M70" s="21">
        <v>115</v>
      </c>
      <c r="N70" s="21">
        <v>107</v>
      </c>
      <c r="O70" s="21">
        <v>102</v>
      </c>
      <c r="P70" s="21">
        <v>91</v>
      </c>
      <c r="Q70" s="245">
        <v>90</v>
      </c>
      <c r="R70" s="245">
        <v>92</v>
      </c>
      <c r="S70" s="22">
        <f t="shared" si="9"/>
        <v>3.3783783783783785</v>
      </c>
      <c r="T70" s="22">
        <f t="shared" si="10"/>
        <v>9.3333333333333339</v>
      </c>
      <c r="U70" s="22">
        <f t="shared" si="11"/>
        <v>6.9565217391304346</v>
      </c>
      <c r="V70" s="22">
        <f t="shared" si="12"/>
        <v>1.8691588785046729</v>
      </c>
      <c r="W70" s="22">
        <f t="shared" si="13"/>
        <v>3.9215686274509802</v>
      </c>
      <c r="X70" s="22">
        <f t="shared" si="14"/>
        <v>7.6923076923076925</v>
      </c>
      <c r="Y70" s="22">
        <f t="shared" si="8"/>
        <v>11.111111111111111</v>
      </c>
      <c r="Z70" s="22">
        <f t="shared" si="8"/>
        <v>13.043478260869565</v>
      </c>
    </row>
    <row r="71" spans="1:26">
      <c r="A71" s="117" t="s">
        <v>570</v>
      </c>
      <c r="B71" s="23" t="s">
        <v>64</v>
      </c>
      <c r="C71" s="20">
        <v>42</v>
      </c>
      <c r="D71" s="20">
        <v>28</v>
      </c>
      <c r="E71" s="20">
        <v>33</v>
      </c>
      <c r="F71" s="20">
        <v>26</v>
      </c>
      <c r="G71" s="20">
        <v>31</v>
      </c>
      <c r="H71" s="20">
        <v>35</v>
      </c>
      <c r="I71" s="244">
        <v>27</v>
      </c>
      <c r="J71" s="244">
        <v>26</v>
      </c>
      <c r="K71" s="21">
        <v>482</v>
      </c>
      <c r="L71" s="21">
        <v>414</v>
      </c>
      <c r="M71" s="21">
        <v>421</v>
      </c>
      <c r="N71" s="21">
        <v>380</v>
      </c>
      <c r="O71" s="21">
        <v>360</v>
      </c>
      <c r="P71" s="21">
        <v>363</v>
      </c>
      <c r="Q71" s="245">
        <v>329</v>
      </c>
      <c r="R71" s="245">
        <v>298</v>
      </c>
      <c r="S71" s="22">
        <f t="shared" si="9"/>
        <v>8.7136929460580905</v>
      </c>
      <c r="T71" s="22">
        <f t="shared" si="10"/>
        <v>6.7632850241545892</v>
      </c>
      <c r="U71" s="22">
        <f t="shared" si="11"/>
        <v>7.8384798099762474</v>
      </c>
      <c r="V71" s="22">
        <f t="shared" si="12"/>
        <v>6.8421052631578947</v>
      </c>
      <c r="W71" s="22">
        <f t="shared" si="13"/>
        <v>8.6111111111111107</v>
      </c>
      <c r="X71" s="22">
        <f t="shared" si="14"/>
        <v>9.6418732782369148</v>
      </c>
      <c r="Y71" s="22">
        <f t="shared" si="8"/>
        <v>8.2066869300911858</v>
      </c>
      <c r="Z71" s="22">
        <f t="shared" si="8"/>
        <v>8.724832214765101</v>
      </c>
    </row>
    <row r="72" spans="1:26">
      <c r="A72" s="117" t="s">
        <v>571</v>
      </c>
      <c r="B72" s="23" t="s">
        <v>65</v>
      </c>
      <c r="C72" s="20">
        <v>4</v>
      </c>
      <c r="D72" s="20">
        <v>13</v>
      </c>
      <c r="E72" s="20">
        <v>7</v>
      </c>
      <c r="F72" s="20">
        <v>5</v>
      </c>
      <c r="G72" s="20">
        <v>10</v>
      </c>
      <c r="H72" s="20">
        <v>8</v>
      </c>
      <c r="I72" s="244">
        <v>6</v>
      </c>
      <c r="J72" s="244">
        <v>7</v>
      </c>
      <c r="K72" s="21">
        <v>95</v>
      </c>
      <c r="L72" s="21">
        <v>106</v>
      </c>
      <c r="M72" s="21">
        <v>107</v>
      </c>
      <c r="N72" s="21">
        <v>101</v>
      </c>
      <c r="O72" s="21">
        <v>77</v>
      </c>
      <c r="P72" s="21">
        <v>85</v>
      </c>
      <c r="Q72" s="245">
        <v>97</v>
      </c>
      <c r="R72" s="245">
        <v>89</v>
      </c>
      <c r="S72" s="22">
        <f t="shared" si="9"/>
        <v>4.2105263157894735</v>
      </c>
      <c r="T72" s="22">
        <f t="shared" si="10"/>
        <v>12.264150943396226</v>
      </c>
      <c r="U72" s="22">
        <f t="shared" si="11"/>
        <v>6.5420560747663554</v>
      </c>
      <c r="V72" s="22">
        <f t="shared" si="12"/>
        <v>4.9504950495049505</v>
      </c>
      <c r="W72" s="22">
        <f t="shared" si="13"/>
        <v>12.987012987012987</v>
      </c>
      <c r="X72" s="22">
        <f t="shared" si="14"/>
        <v>9.4117647058823533</v>
      </c>
      <c r="Y72" s="22">
        <f t="shared" si="8"/>
        <v>6.1855670103092786</v>
      </c>
      <c r="Z72" s="22">
        <f t="shared" si="8"/>
        <v>7.8651685393258424</v>
      </c>
    </row>
    <row r="73" spans="1:26">
      <c r="A73" s="117" t="s">
        <v>572</v>
      </c>
      <c r="B73" s="23" t="s">
        <v>66</v>
      </c>
      <c r="C73" s="20">
        <v>157</v>
      </c>
      <c r="D73" s="20">
        <v>159</v>
      </c>
      <c r="E73" s="20">
        <v>155</v>
      </c>
      <c r="F73" s="20">
        <v>159</v>
      </c>
      <c r="G73" s="20">
        <v>144</v>
      </c>
      <c r="H73" s="20">
        <v>152</v>
      </c>
      <c r="I73" s="244">
        <v>117</v>
      </c>
      <c r="J73" s="244">
        <v>120</v>
      </c>
      <c r="K73" s="21">
        <v>2018</v>
      </c>
      <c r="L73" s="21">
        <v>2037</v>
      </c>
      <c r="M73" s="21">
        <v>1864</v>
      </c>
      <c r="N73" s="21">
        <v>1803</v>
      </c>
      <c r="O73" s="21">
        <v>1577</v>
      </c>
      <c r="P73" s="21">
        <v>1550</v>
      </c>
      <c r="Q73" s="245">
        <v>1472</v>
      </c>
      <c r="R73" s="245">
        <v>1370</v>
      </c>
      <c r="S73" s="22">
        <f t="shared" ref="S73:S91" si="15">100*C73/K73</f>
        <v>7.7799801783944496</v>
      </c>
      <c r="T73" s="22">
        <f t="shared" ref="T73:T91" si="16">100*D73/L73</f>
        <v>7.8055964653902796</v>
      </c>
      <c r="U73" s="22">
        <f t="shared" ref="U73:U91" si="17">100*E73/M73</f>
        <v>8.3154506437768241</v>
      </c>
      <c r="V73" s="22">
        <f t="shared" ref="V73:V91" si="18">100*F73/N73</f>
        <v>8.8186356073211307</v>
      </c>
      <c r="W73" s="22">
        <f t="shared" ref="W73:W91" si="19">100*G73/O73</f>
        <v>9.1312618896639197</v>
      </c>
      <c r="X73" s="22">
        <f t="shared" ref="X73:X91" si="20">100*H73/P73</f>
        <v>9.806451612903226</v>
      </c>
      <c r="Y73" s="22">
        <f t="shared" ref="Y73:Z91" si="21">100*I73/Q73</f>
        <v>7.9483695652173916</v>
      </c>
      <c r="Z73" s="22">
        <f t="shared" si="21"/>
        <v>8.7591240875912408</v>
      </c>
    </row>
    <row r="74" spans="1:26">
      <c r="A74" s="117" t="s">
        <v>573</v>
      </c>
      <c r="B74" s="23" t="s">
        <v>67</v>
      </c>
      <c r="C74" s="20">
        <v>27</v>
      </c>
      <c r="D74" s="20">
        <v>28</v>
      </c>
      <c r="E74" s="20">
        <v>28</v>
      </c>
      <c r="F74" s="20">
        <v>33</v>
      </c>
      <c r="G74" s="20">
        <v>35</v>
      </c>
      <c r="H74" s="20">
        <v>39</v>
      </c>
      <c r="I74" s="244">
        <v>35</v>
      </c>
      <c r="J74" s="244">
        <v>26</v>
      </c>
      <c r="K74" s="21">
        <v>445</v>
      </c>
      <c r="L74" s="21">
        <v>460</v>
      </c>
      <c r="M74" s="21">
        <v>405</v>
      </c>
      <c r="N74" s="21">
        <v>399</v>
      </c>
      <c r="O74" s="21">
        <v>360</v>
      </c>
      <c r="P74" s="21">
        <v>380</v>
      </c>
      <c r="Q74" s="245">
        <v>341</v>
      </c>
      <c r="R74" s="245">
        <v>290</v>
      </c>
      <c r="S74" s="22">
        <f t="shared" si="15"/>
        <v>6.0674157303370784</v>
      </c>
      <c r="T74" s="22">
        <f t="shared" si="16"/>
        <v>6.0869565217391308</v>
      </c>
      <c r="U74" s="22">
        <f t="shared" si="17"/>
        <v>6.9135802469135799</v>
      </c>
      <c r="V74" s="22">
        <f t="shared" si="18"/>
        <v>8.2706766917293226</v>
      </c>
      <c r="W74" s="22">
        <f t="shared" si="19"/>
        <v>9.7222222222222214</v>
      </c>
      <c r="X74" s="22">
        <f t="shared" si="20"/>
        <v>10.263157894736842</v>
      </c>
      <c r="Y74" s="22">
        <f t="shared" si="21"/>
        <v>10.263929618768328</v>
      </c>
      <c r="Z74" s="22">
        <f t="shared" si="21"/>
        <v>8.9655172413793096</v>
      </c>
    </row>
    <row r="75" spans="1:26">
      <c r="A75" s="117" t="s">
        <v>574</v>
      </c>
      <c r="B75" s="23" t="s">
        <v>68</v>
      </c>
      <c r="C75" s="20">
        <v>52</v>
      </c>
      <c r="D75" s="20">
        <v>39</v>
      </c>
      <c r="E75" s="20">
        <v>37</v>
      </c>
      <c r="F75" s="20">
        <v>27</v>
      </c>
      <c r="G75" s="20">
        <v>44</v>
      </c>
      <c r="H75" s="20">
        <v>43</v>
      </c>
      <c r="I75" s="244">
        <v>52</v>
      </c>
      <c r="J75" s="244">
        <v>30</v>
      </c>
      <c r="K75" s="21">
        <v>851</v>
      </c>
      <c r="L75" s="21">
        <v>825</v>
      </c>
      <c r="M75" s="21">
        <v>741</v>
      </c>
      <c r="N75" s="21">
        <v>678</v>
      </c>
      <c r="O75" s="21">
        <v>677</v>
      </c>
      <c r="P75" s="21">
        <v>683</v>
      </c>
      <c r="Q75" s="245">
        <v>607</v>
      </c>
      <c r="R75" s="245">
        <v>540</v>
      </c>
      <c r="S75" s="22">
        <f t="shared" si="15"/>
        <v>6.1104582843713278</v>
      </c>
      <c r="T75" s="22">
        <f t="shared" si="16"/>
        <v>4.7272727272727275</v>
      </c>
      <c r="U75" s="22">
        <f t="shared" si="17"/>
        <v>4.9932523616734139</v>
      </c>
      <c r="V75" s="22">
        <f t="shared" si="18"/>
        <v>3.9823008849557522</v>
      </c>
      <c r="W75" s="22">
        <f t="shared" si="19"/>
        <v>6.4992614475627768</v>
      </c>
      <c r="X75" s="22">
        <f t="shared" si="20"/>
        <v>6.2957540263543192</v>
      </c>
      <c r="Y75" s="22">
        <f t="shared" si="21"/>
        <v>8.5667215815485989</v>
      </c>
      <c r="Z75" s="22">
        <f t="shared" si="21"/>
        <v>5.5555555555555554</v>
      </c>
    </row>
    <row r="76" spans="1:26">
      <c r="A76" s="117" t="s">
        <v>575</v>
      </c>
      <c r="B76" s="23" t="s">
        <v>69</v>
      </c>
      <c r="C76" s="20">
        <v>16</v>
      </c>
      <c r="D76" s="20">
        <v>8</v>
      </c>
      <c r="E76" s="20">
        <v>13</v>
      </c>
      <c r="F76" s="20">
        <v>11</v>
      </c>
      <c r="G76" s="20">
        <v>9</v>
      </c>
      <c r="H76" s="20">
        <v>9</v>
      </c>
      <c r="I76" s="244">
        <v>15</v>
      </c>
      <c r="J76" s="244">
        <v>12</v>
      </c>
      <c r="K76" s="21">
        <v>196</v>
      </c>
      <c r="L76" s="21">
        <v>185</v>
      </c>
      <c r="M76" s="21">
        <v>173</v>
      </c>
      <c r="N76" s="21">
        <v>156</v>
      </c>
      <c r="O76" s="21">
        <v>162</v>
      </c>
      <c r="P76" s="21">
        <v>165</v>
      </c>
      <c r="Q76" s="245">
        <v>119</v>
      </c>
      <c r="R76" s="245">
        <v>129</v>
      </c>
      <c r="S76" s="22">
        <f t="shared" si="15"/>
        <v>8.1632653061224492</v>
      </c>
      <c r="T76" s="22">
        <f t="shared" si="16"/>
        <v>4.3243243243243246</v>
      </c>
      <c r="U76" s="22">
        <f t="shared" si="17"/>
        <v>7.5144508670520231</v>
      </c>
      <c r="V76" s="22">
        <f t="shared" si="18"/>
        <v>7.0512820512820511</v>
      </c>
      <c r="W76" s="22">
        <f t="shared" si="19"/>
        <v>5.5555555555555554</v>
      </c>
      <c r="X76" s="22">
        <f t="shared" si="20"/>
        <v>5.4545454545454541</v>
      </c>
      <c r="Y76" s="22">
        <f t="shared" si="21"/>
        <v>12.605042016806722</v>
      </c>
      <c r="Z76" s="22">
        <f t="shared" si="21"/>
        <v>9.3023255813953494</v>
      </c>
    </row>
    <row r="77" spans="1:26">
      <c r="A77" s="117" t="s">
        <v>576</v>
      </c>
      <c r="B77" s="23" t="s">
        <v>70</v>
      </c>
      <c r="C77" s="20">
        <v>26</v>
      </c>
      <c r="D77" s="20">
        <v>33</v>
      </c>
      <c r="E77" s="20">
        <v>33</v>
      </c>
      <c r="F77" s="20">
        <v>31</v>
      </c>
      <c r="G77" s="20">
        <v>26</v>
      </c>
      <c r="H77" s="20">
        <v>26</v>
      </c>
      <c r="I77" s="244">
        <v>27</v>
      </c>
      <c r="J77" s="244">
        <v>29</v>
      </c>
      <c r="K77" s="21">
        <v>517</v>
      </c>
      <c r="L77" s="21">
        <v>499</v>
      </c>
      <c r="M77" s="21">
        <v>456</v>
      </c>
      <c r="N77" s="21">
        <v>388</v>
      </c>
      <c r="O77" s="21">
        <v>470</v>
      </c>
      <c r="P77" s="21">
        <v>427</v>
      </c>
      <c r="Q77" s="245">
        <v>403</v>
      </c>
      <c r="R77" s="245">
        <v>363</v>
      </c>
      <c r="S77" s="22">
        <f t="shared" si="15"/>
        <v>5.0290135396518378</v>
      </c>
      <c r="T77" s="22">
        <f t="shared" si="16"/>
        <v>6.6132264529058116</v>
      </c>
      <c r="U77" s="22">
        <f t="shared" si="17"/>
        <v>7.2368421052631575</v>
      </c>
      <c r="V77" s="22">
        <f t="shared" si="18"/>
        <v>7.9896907216494846</v>
      </c>
      <c r="W77" s="22">
        <f t="shared" si="19"/>
        <v>5.5319148936170217</v>
      </c>
      <c r="X77" s="22">
        <f t="shared" si="20"/>
        <v>6.0889929742388755</v>
      </c>
      <c r="Y77" s="22">
        <f t="shared" si="21"/>
        <v>6.6997518610421833</v>
      </c>
      <c r="Z77" s="22">
        <f t="shared" si="21"/>
        <v>7.9889807162534439</v>
      </c>
    </row>
    <row r="78" spans="1:26">
      <c r="A78" s="117" t="s">
        <v>577</v>
      </c>
      <c r="B78" s="23" t="s">
        <v>71</v>
      </c>
      <c r="C78" s="20">
        <v>32</v>
      </c>
      <c r="D78" s="20">
        <v>43</v>
      </c>
      <c r="E78" s="20">
        <v>19</v>
      </c>
      <c r="F78" s="20">
        <v>32</v>
      </c>
      <c r="G78" s="20">
        <v>21</v>
      </c>
      <c r="H78" s="20">
        <v>27</v>
      </c>
      <c r="I78" s="244">
        <v>20</v>
      </c>
      <c r="J78" s="244">
        <v>23</v>
      </c>
      <c r="K78" s="21">
        <v>477</v>
      </c>
      <c r="L78" s="21">
        <v>524</v>
      </c>
      <c r="M78" s="21">
        <v>455</v>
      </c>
      <c r="N78" s="21">
        <v>462</v>
      </c>
      <c r="O78" s="21">
        <v>403</v>
      </c>
      <c r="P78" s="21">
        <v>400</v>
      </c>
      <c r="Q78" s="245">
        <v>383</v>
      </c>
      <c r="R78" s="245">
        <v>359</v>
      </c>
      <c r="S78" s="22">
        <f t="shared" si="15"/>
        <v>6.7085953878406706</v>
      </c>
      <c r="T78" s="22">
        <f t="shared" si="16"/>
        <v>8.2061068702290072</v>
      </c>
      <c r="U78" s="22">
        <f t="shared" si="17"/>
        <v>4.1758241758241761</v>
      </c>
      <c r="V78" s="22">
        <f t="shared" si="18"/>
        <v>6.9264069264069263</v>
      </c>
      <c r="W78" s="22">
        <f t="shared" si="19"/>
        <v>5.2109181141439205</v>
      </c>
      <c r="X78" s="22">
        <f t="shared" si="20"/>
        <v>6.75</v>
      </c>
      <c r="Y78" s="22">
        <f t="shared" si="21"/>
        <v>5.2219321148825069</v>
      </c>
      <c r="Z78" s="22">
        <f t="shared" si="21"/>
        <v>6.4066852367688023</v>
      </c>
    </row>
    <row r="79" spans="1:26">
      <c r="A79" s="117" t="s">
        <v>578</v>
      </c>
      <c r="B79" s="23" t="s">
        <v>72</v>
      </c>
      <c r="C79" s="20">
        <v>37</v>
      </c>
      <c r="D79" s="20">
        <v>40</v>
      </c>
      <c r="E79" s="20">
        <v>34</v>
      </c>
      <c r="F79" s="20">
        <v>39</v>
      </c>
      <c r="G79" s="20">
        <v>36</v>
      </c>
      <c r="H79" s="20">
        <v>39</v>
      </c>
      <c r="I79" s="244">
        <v>16</v>
      </c>
      <c r="J79" s="244">
        <v>31</v>
      </c>
      <c r="K79" s="21">
        <v>662</v>
      </c>
      <c r="L79" s="21">
        <v>619</v>
      </c>
      <c r="M79" s="21">
        <v>553</v>
      </c>
      <c r="N79" s="21">
        <v>486</v>
      </c>
      <c r="O79" s="21">
        <v>494</v>
      </c>
      <c r="P79" s="21">
        <v>395</v>
      </c>
      <c r="Q79" s="245">
        <v>343</v>
      </c>
      <c r="R79" s="245">
        <v>294</v>
      </c>
      <c r="S79" s="22">
        <f t="shared" si="15"/>
        <v>5.5891238670694863</v>
      </c>
      <c r="T79" s="22">
        <f t="shared" si="16"/>
        <v>6.4620355411954762</v>
      </c>
      <c r="U79" s="22">
        <f t="shared" si="17"/>
        <v>6.1482820976491865</v>
      </c>
      <c r="V79" s="22">
        <f t="shared" si="18"/>
        <v>8.0246913580246915</v>
      </c>
      <c r="W79" s="22">
        <f t="shared" si="19"/>
        <v>7.287449392712551</v>
      </c>
      <c r="X79" s="22">
        <f t="shared" si="20"/>
        <v>9.8734177215189867</v>
      </c>
      <c r="Y79" s="22">
        <f t="shared" si="21"/>
        <v>4.6647230320699711</v>
      </c>
      <c r="Z79" s="22">
        <f t="shared" si="21"/>
        <v>10.544217687074831</v>
      </c>
    </row>
    <row r="80" spans="1:26">
      <c r="A80" s="117" t="s">
        <v>579</v>
      </c>
      <c r="B80" s="23" t="s">
        <v>73</v>
      </c>
      <c r="C80" s="20">
        <v>48</v>
      </c>
      <c r="D80" s="20">
        <v>42</v>
      </c>
      <c r="E80" s="20">
        <v>47</v>
      </c>
      <c r="F80" s="20">
        <v>33</v>
      </c>
      <c r="G80" s="20">
        <v>45</v>
      </c>
      <c r="H80" s="20">
        <v>39</v>
      </c>
      <c r="I80" s="244">
        <v>41</v>
      </c>
      <c r="J80" s="244">
        <v>40</v>
      </c>
      <c r="K80" s="21">
        <v>760</v>
      </c>
      <c r="L80" s="21">
        <v>755</v>
      </c>
      <c r="M80" s="21">
        <v>684</v>
      </c>
      <c r="N80" s="21">
        <v>609</v>
      </c>
      <c r="O80" s="21">
        <v>594</v>
      </c>
      <c r="P80" s="21">
        <v>588</v>
      </c>
      <c r="Q80" s="245">
        <v>590</v>
      </c>
      <c r="R80" s="245">
        <v>582</v>
      </c>
      <c r="S80" s="22">
        <f t="shared" si="15"/>
        <v>6.3157894736842106</v>
      </c>
      <c r="T80" s="22">
        <f t="shared" si="16"/>
        <v>5.5629139072847682</v>
      </c>
      <c r="U80" s="22">
        <f t="shared" si="17"/>
        <v>6.871345029239766</v>
      </c>
      <c r="V80" s="22">
        <f t="shared" si="18"/>
        <v>5.4187192118226601</v>
      </c>
      <c r="W80" s="22">
        <f t="shared" si="19"/>
        <v>7.5757575757575761</v>
      </c>
      <c r="X80" s="22">
        <f t="shared" si="20"/>
        <v>6.6326530612244898</v>
      </c>
      <c r="Y80" s="22">
        <f t="shared" si="21"/>
        <v>6.9491525423728815</v>
      </c>
      <c r="Z80" s="22">
        <f t="shared" si="21"/>
        <v>6.8728522336769755</v>
      </c>
    </row>
    <row r="81" spans="1:26">
      <c r="A81" s="117" t="s">
        <v>580</v>
      </c>
      <c r="B81" s="23" t="s">
        <v>74</v>
      </c>
      <c r="C81" s="20">
        <v>21</v>
      </c>
      <c r="D81" s="20">
        <v>18</v>
      </c>
      <c r="E81" s="20">
        <v>12</v>
      </c>
      <c r="F81" s="20">
        <v>14</v>
      </c>
      <c r="G81" s="20">
        <v>15</v>
      </c>
      <c r="H81" s="20">
        <v>19</v>
      </c>
      <c r="I81" s="244">
        <v>16</v>
      </c>
      <c r="J81" s="244">
        <v>12</v>
      </c>
      <c r="K81" s="21">
        <v>275</v>
      </c>
      <c r="L81" s="21">
        <v>303</v>
      </c>
      <c r="M81" s="21">
        <v>249</v>
      </c>
      <c r="N81" s="21">
        <v>262</v>
      </c>
      <c r="O81" s="21">
        <v>251</v>
      </c>
      <c r="P81" s="21">
        <v>263</v>
      </c>
      <c r="Q81" s="245">
        <v>229</v>
      </c>
      <c r="R81" s="245">
        <v>205</v>
      </c>
      <c r="S81" s="22">
        <f t="shared" si="15"/>
        <v>7.6363636363636367</v>
      </c>
      <c r="T81" s="22">
        <f t="shared" si="16"/>
        <v>5.9405940594059405</v>
      </c>
      <c r="U81" s="22">
        <f t="shared" si="17"/>
        <v>4.8192771084337354</v>
      </c>
      <c r="V81" s="22">
        <f t="shared" si="18"/>
        <v>5.343511450381679</v>
      </c>
      <c r="W81" s="22">
        <f t="shared" si="19"/>
        <v>5.9760956175298805</v>
      </c>
      <c r="X81" s="22">
        <f t="shared" si="20"/>
        <v>7.2243346007604563</v>
      </c>
      <c r="Y81" s="22">
        <f t="shared" si="21"/>
        <v>6.9868995633187776</v>
      </c>
      <c r="Z81" s="22">
        <f t="shared" si="21"/>
        <v>5.8536585365853657</v>
      </c>
    </row>
    <row r="82" spans="1:26">
      <c r="A82" s="117" t="s">
        <v>581</v>
      </c>
      <c r="B82" s="23" t="s">
        <v>75</v>
      </c>
      <c r="C82" s="20">
        <v>50</v>
      </c>
      <c r="D82" s="20">
        <v>46</v>
      </c>
      <c r="E82" s="20">
        <v>39</v>
      </c>
      <c r="F82" s="20">
        <v>32</v>
      </c>
      <c r="G82" s="20">
        <v>35</v>
      </c>
      <c r="H82" s="20">
        <v>48</v>
      </c>
      <c r="I82" s="244">
        <v>43</v>
      </c>
      <c r="J82" s="244">
        <v>41</v>
      </c>
      <c r="K82" s="21">
        <v>702</v>
      </c>
      <c r="L82" s="21">
        <v>704</v>
      </c>
      <c r="M82" s="21">
        <v>623</v>
      </c>
      <c r="N82" s="21">
        <v>571</v>
      </c>
      <c r="O82" s="21">
        <v>537</v>
      </c>
      <c r="P82" s="21">
        <v>576</v>
      </c>
      <c r="Q82" s="245">
        <v>545</v>
      </c>
      <c r="R82" s="245">
        <v>455</v>
      </c>
      <c r="S82" s="22">
        <f t="shared" si="15"/>
        <v>7.1225071225071224</v>
      </c>
      <c r="T82" s="22">
        <f t="shared" si="16"/>
        <v>6.5340909090909092</v>
      </c>
      <c r="U82" s="22">
        <f t="shared" si="17"/>
        <v>6.260032102728732</v>
      </c>
      <c r="V82" s="22">
        <f t="shared" si="18"/>
        <v>5.6042031523642732</v>
      </c>
      <c r="W82" s="22">
        <f t="shared" si="19"/>
        <v>6.5176908752327742</v>
      </c>
      <c r="X82" s="22">
        <f t="shared" si="20"/>
        <v>8.3333333333333339</v>
      </c>
      <c r="Y82" s="22">
        <f t="shared" si="21"/>
        <v>7.8899082568807337</v>
      </c>
      <c r="Z82" s="22">
        <f t="shared" si="21"/>
        <v>9.0109890109890109</v>
      </c>
    </row>
    <row r="83" spans="1:26">
      <c r="A83" s="117" t="s">
        <v>582</v>
      </c>
      <c r="B83" s="23" t="s">
        <v>76</v>
      </c>
      <c r="C83" s="20">
        <v>26</v>
      </c>
      <c r="D83" s="20">
        <v>28</v>
      </c>
      <c r="E83" s="20">
        <v>31</v>
      </c>
      <c r="F83" s="20">
        <v>33</v>
      </c>
      <c r="G83" s="20">
        <v>28</v>
      </c>
      <c r="H83" s="20">
        <v>28</v>
      </c>
      <c r="I83" s="244">
        <v>28</v>
      </c>
      <c r="J83" s="244">
        <v>39</v>
      </c>
      <c r="K83" s="21">
        <v>415</v>
      </c>
      <c r="L83" s="21">
        <v>428</v>
      </c>
      <c r="M83" s="21">
        <v>424</v>
      </c>
      <c r="N83" s="21">
        <v>407</v>
      </c>
      <c r="O83" s="21">
        <v>376</v>
      </c>
      <c r="P83" s="21">
        <v>344</v>
      </c>
      <c r="Q83" s="245">
        <v>344</v>
      </c>
      <c r="R83" s="245">
        <v>340</v>
      </c>
      <c r="S83" s="22">
        <f t="shared" si="15"/>
        <v>6.2650602409638552</v>
      </c>
      <c r="T83" s="22">
        <f t="shared" si="16"/>
        <v>6.5420560747663554</v>
      </c>
      <c r="U83" s="22">
        <f t="shared" si="17"/>
        <v>7.3113207547169807</v>
      </c>
      <c r="V83" s="22">
        <f t="shared" si="18"/>
        <v>8.1081081081081088</v>
      </c>
      <c r="W83" s="22">
        <f t="shared" si="19"/>
        <v>7.4468085106382977</v>
      </c>
      <c r="X83" s="22">
        <f t="shared" si="20"/>
        <v>8.1395348837209305</v>
      </c>
      <c r="Y83" s="22">
        <f t="shared" si="21"/>
        <v>8.1395348837209305</v>
      </c>
      <c r="Z83" s="22">
        <f t="shared" si="21"/>
        <v>11.470588235294118</v>
      </c>
    </row>
    <row r="84" spans="1:26">
      <c r="A84" s="117" t="s">
        <v>583</v>
      </c>
      <c r="B84" s="23" t="s">
        <v>103</v>
      </c>
      <c r="C84" s="20">
        <v>3</v>
      </c>
      <c r="D84" s="20">
        <v>8</v>
      </c>
      <c r="E84" s="20">
        <v>3</v>
      </c>
      <c r="F84" s="20">
        <v>8</v>
      </c>
      <c r="G84" s="20">
        <v>9</v>
      </c>
      <c r="H84" s="20">
        <v>1</v>
      </c>
      <c r="I84" s="244">
        <v>7</v>
      </c>
      <c r="J84" s="244">
        <v>6</v>
      </c>
      <c r="K84" s="21">
        <v>71</v>
      </c>
      <c r="L84" s="21">
        <v>84</v>
      </c>
      <c r="M84" s="21">
        <v>93</v>
      </c>
      <c r="N84" s="21">
        <v>83</v>
      </c>
      <c r="O84" s="21">
        <v>58</v>
      </c>
      <c r="P84" s="21">
        <v>61</v>
      </c>
      <c r="Q84" s="245">
        <v>70</v>
      </c>
      <c r="R84" s="245">
        <v>65</v>
      </c>
      <c r="S84" s="24">
        <f t="shared" si="15"/>
        <v>4.225352112676056</v>
      </c>
      <c r="T84" s="24">
        <f t="shared" si="16"/>
        <v>9.5238095238095237</v>
      </c>
      <c r="U84" s="24">
        <f t="shared" si="17"/>
        <v>3.225806451612903</v>
      </c>
      <c r="V84" s="24">
        <f t="shared" si="18"/>
        <v>9.6385542168674707</v>
      </c>
      <c r="W84" s="24">
        <f t="shared" si="19"/>
        <v>15.517241379310345</v>
      </c>
      <c r="X84" s="22">
        <f t="shared" si="20"/>
        <v>1.639344262295082</v>
      </c>
      <c r="Y84" s="22">
        <f t="shared" si="21"/>
        <v>10</v>
      </c>
      <c r="Z84" s="22">
        <f t="shared" si="21"/>
        <v>9.2307692307692299</v>
      </c>
    </row>
    <row r="85" spans="1:26">
      <c r="A85" s="117" t="s">
        <v>584</v>
      </c>
      <c r="B85" s="23" t="s">
        <v>104</v>
      </c>
      <c r="C85" s="20">
        <v>7</v>
      </c>
      <c r="D85" s="20">
        <v>5</v>
      </c>
      <c r="E85" s="20">
        <v>12</v>
      </c>
      <c r="F85" s="20">
        <v>13</v>
      </c>
      <c r="G85" s="20">
        <v>9</v>
      </c>
      <c r="H85" s="20">
        <v>7</v>
      </c>
      <c r="I85" s="244">
        <v>8</v>
      </c>
      <c r="J85" s="244">
        <v>6</v>
      </c>
      <c r="K85" s="21">
        <v>141</v>
      </c>
      <c r="L85" s="21">
        <v>130</v>
      </c>
      <c r="M85" s="21">
        <v>132</v>
      </c>
      <c r="N85" s="21">
        <v>116</v>
      </c>
      <c r="O85" s="21">
        <v>117</v>
      </c>
      <c r="P85" s="21">
        <v>124</v>
      </c>
      <c r="Q85" s="245">
        <v>125</v>
      </c>
      <c r="R85" s="245">
        <v>106</v>
      </c>
      <c r="S85" s="24">
        <f t="shared" si="15"/>
        <v>4.9645390070921982</v>
      </c>
      <c r="T85" s="24">
        <f t="shared" si="16"/>
        <v>3.8461538461538463</v>
      </c>
      <c r="U85" s="24">
        <f t="shared" si="17"/>
        <v>9.0909090909090917</v>
      </c>
      <c r="V85" s="24">
        <f t="shared" si="18"/>
        <v>11.206896551724139</v>
      </c>
      <c r="W85" s="24">
        <f t="shared" si="19"/>
        <v>7.6923076923076925</v>
      </c>
      <c r="X85" s="22">
        <f t="shared" si="20"/>
        <v>5.645161290322581</v>
      </c>
      <c r="Y85" s="22">
        <f t="shared" si="21"/>
        <v>6.4</v>
      </c>
      <c r="Z85" s="22">
        <f t="shared" si="21"/>
        <v>5.6603773584905657</v>
      </c>
    </row>
    <row r="86" spans="1:26">
      <c r="A86" s="117" t="s">
        <v>585</v>
      </c>
      <c r="B86" s="23" t="s">
        <v>77</v>
      </c>
      <c r="C86" s="20">
        <v>154</v>
      </c>
      <c r="D86" s="20">
        <v>138</v>
      </c>
      <c r="E86" s="20">
        <v>124</v>
      </c>
      <c r="F86" s="20">
        <v>132</v>
      </c>
      <c r="G86" s="20">
        <v>115</v>
      </c>
      <c r="H86" s="20">
        <v>113</v>
      </c>
      <c r="I86" s="244">
        <v>130</v>
      </c>
      <c r="J86" s="244">
        <v>107</v>
      </c>
      <c r="K86" s="21">
        <v>1884</v>
      </c>
      <c r="L86" s="21">
        <v>1820</v>
      </c>
      <c r="M86" s="21">
        <v>1668</v>
      </c>
      <c r="N86" s="21">
        <v>1525</v>
      </c>
      <c r="O86" s="21">
        <v>1441</v>
      </c>
      <c r="P86" s="21">
        <v>1414</v>
      </c>
      <c r="Q86" s="245">
        <v>1386</v>
      </c>
      <c r="R86" s="245">
        <v>1152</v>
      </c>
      <c r="S86" s="22">
        <f t="shared" si="15"/>
        <v>8.1740976645435239</v>
      </c>
      <c r="T86" s="22">
        <f t="shared" si="16"/>
        <v>7.5824175824175821</v>
      </c>
      <c r="U86" s="22">
        <f t="shared" si="17"/>
        <v>7.434052757793765</v>
      </c>
      <c r="V86" s="22">
        <f t="shared" si="18"/>
        <v>8.6557377049180335</v>
      </c>
      <c r="W86" s="22">
        <f t="shared" si="19"/>
        <v>7.980569049271339</v>
      </c>
      <c r="X86" s="22">
        <f t="shared" si="20"/>
        <v>7.9915134370579919</v>
      </c>
      <c r="Y86" s="22">
        <f t="shared" si="21"/>
        <v>9.3795093795093791</v>
      </c>
      <c r="Z86" s="22">
        <f t="shared" si="21"/>
        <v>9.2881944444444446</v>
      </c>
    </row>
    <row r="87" spans="1:26">
      <c r="A87" s="117" t="s">
        <v>586</v>
      </c>
      <c r="B87" s="23" t="s">
        <v>78</v>
      </c>
      <c r="C87" s="20">
        <v>184</v>
      </c>
      <c r="D87" s="20">
        <v>158</v>
      </c>
      <c r="E87" s="20">
        <v>138</v>
      </c>
      <c r="F87" s="20">
        <v>123</v>
      </c>
      <c r="G87" s="20">
        <v>123</v>
      </c>
      <c r="H87" s="20">
        <v>120</v>
      </c>
      <c r="I87" s="244">
        <v>152</v>
      </c>
      <c r="J87" s="244">
        <v>90</v>
      </c>
      <c r="K87" s="21">
        <v>2320</v>
      </c>
      <c r="L87" s="21">
        <v>2227</v>
      </c>
      <c r="M87" s="21">
        <v>2022</v>
      </c>
      <c r="N87" s="21">
        <v>1763</v>
      </c>
      <c r="O87" s="21">
        <v>1781</v>
      </c>
      <c r="P87" s="21">
        <v>1704</v>
      </c>
      <c r="Q87" s="245">
        <v>1648</v>
      </c>
      <c r="R87" s="245">
        <v>1368</v>
      </c>
      <c r="S87" s="22">
        <f t="shared" si="15"/>
        <v>7.931034482758621</v>
      </c>
      <c r="T87" s="22">
        <f t="shared" si="16"/>
        <v>7.0947462954647511</v>
      </c>
      <c r="U87" s="22">
        <f t="shared" si="17"/>
        <v>6.8249258160237387</v>
      </c>
      <c r="V87" s="22">
        <f t="shared" si="18"/>
        <v>6.9767441860465116</v>
      </c>
      <c r="W87" s="22">
        <f t="shared" si="19"/>
        <v>6.9062324536777089</v>
      </c>
      <c r="X87" s="22">
        <f t="shared" si="20"/>
        <v>7.042253521126761</v>
      </c>
      <c r="Y87" s="22">
        <f t="shared" si="21"/>
        <v>9.2233009708737868</v>
      </c>
      <c r="Z87" s="22">
        <f t="shared" si="21"/>
        <v>6.5789473684210522</v>
      </c>
    </row>
    <row r="88" spans="1:26">
      <c r="A88" s="117" t="s">
        <v>587</v>
      </c>
      <c r="B88" s="23" t="s">
        <v>79</v>
      </c>
      <c r="C88" s="20">
        <v>80</v>
      </c>
      <c r="D88" s="20">
        <v>63</v>
      </c>
      <c r="E88" s="20">
        <v>78</v>
      </c>
      <c r="F88" s="20">
        <v>61</v>
      </c>
      <c r="G88" s="20">
        <v>75</v>
      </c>
      <c r="H88" s="20">
        <v>65</v>
      </c>
      <c r="I88" s="244">
        <v>56</v>
      </c>
      <c r="J88" s="244">
        <v>51</v>
      </c>
      <c r="K88" s="21">
        <v>1004</v>
      </c>
      <c r="L88" s="21">
        <v>964</v>
      </c>
      <c r="M88" s="21">
        <v>843</v>
      </c>
      <c r="N88" s="21">
        <v>817</v>
      </c>
      <c r="O88" s="21">
        <v>803</v>
      </c>
      <c r="P88" s="21">
        <v>788</v>
      </c>
      <c r="Q88" s="245">
        <v>689</v>
      </c>
      <c r="R88" s="245">
        <v>643</v>
      </c>
      <c r="S88" s="22">
        <f t="shared" si="15"/>
        <v>7.9681274900398407</v>
      </c>
      <c r="T88" s="22">
        <f t="shared" si="16"/>
        <v>6.5352697095435683</v>
      </c>
      <c r="U88" s="22">
        <f t="shared" si="17"/>
        <v>9.252669039145907</v>
      </c>
      <c r="V88" s="22">
        <f t="shared" si="18"/>
        <v>7.466340269277846</v>
      </c>
      <c r="W88" s="22">
        <f t="shared" si="19"/>
        <v>9.339975093399751</v>
      </c>
      <c r="X88" s="22">
        <f t="shared" si="20"/>
        <v>8.2487309644670059</v>
      </c>
      <c r="Y88" s="22">
        <f t="shared" si="21"/>
        <v>8.1277213352685056</v>
      </c>
      <c r="Z88" s="22">
        <f t="shared" si="21"/>
        <v>7.9315707620528775</v>
      </c>
    </row>
    <row r="89" spans="1:26">
      <c r="A89" s="117" t="s">
        <v>588</v>
      </c>
      <c r="B89" s="23" t="s">
        <v>80</v>
      </c>
      <c r="C89" s="20">
        <v>54</v>
      </c>
      <c r="D89" s="20">
        <v>48</v>
      </c>
      <c r="E89" s="20">
        <v>44</v>
      </c>
      <c r="F89" s="20">
        <v>32</v>
      </c>
      <c r="G89" s="20">
        <v>30</v>
      </c>
      <c r="H89" s="20">
        <v>54</v>
      </c>
      <c r="I89" s="244">
        <v>53</v>
      </c>
      <c r="J89" s="244">
        <v>36</v>
      </c>
      <c r="K89" s="21">
        <v>897</v>
      </c>
      <c r="L89" s="21">
        <v>890</v>
      </c>
      <c r="M89" s="21">
        <v>880</v>
      </c>
      <c r="N89" s="21">
        <v>758</v>
      </c>
      <c r="O89" s="21">
        <v>868</v>
      </c>
      <c r="P89" s="21">
        <v>794</v>
      </c>
      <c r="Q89" s="245">
        <v>812</v>
      </c>
      <c r="R89" s="245">
        <v>725</v>
      </c>
      <c r="S89" s="22">
        <f t="shared" si="15"/>
        <v>6.0200668896321075</v>
      </c>
      <c r="T89" s="22">
        <f t="shared" si="16"/>
        <v>5.393258426966292</v>
      </c>
      <c r="U89" s="22">
        <f t="shared" si="17"/>
        <v>5</v>
      </c>
      <c r="V89" s="22">
        <f t="shared" si="18"/>
        <v>4.2216358839050132</v>
      </c>
      <c r="W89" s="22">
        <f t="shared" si="19"/>
        <v>3.4562211981566819</v>
      </c>
      <c r="X89" s="22">
        <f t="shared" si="20"/>
        <v>6.8010075566750627</v>
      </c>
      <c r="Y89" s="22">
        <f t="shared" si="21"/>
        <v>6.527093596059113</v>
      </c>
      <c r="Z89" s="22">
        <f t="shared" si="21"/>
        <v>4.9655172413793105</v>
      </c>
    </row>
    <row r="90" spans="1:26">
      <c r="A90" s="117" t="s">
        <v>589</v>
      </c>
      <c r="B90" s="23" t="s">
        <v>81</v>
      </c>
      <c r="C90" s="20">
        <v>63</v>
      </c>
      <c r="D90" s="20">
        <v>57</v>
      </c>
      <c r="E90" s="20">
        <v>52</v>
      </c>
      <c r="F90" s="20">
        <v>54</v>
      </c>
      <c r="G90" s="20">
        <v>52</v>
      </c>
      <c r="H90" s="20">
        <v>48</v>
      </c>
      <c r="I90" s="244">
        <v>50</v>
      </c>
      <c r="J90" s="244">
        <v>34</v>
      </c>
      <c r="K90" s="21">
        <v>792</v>
      </c>
      <c r="L90" s="21">
        <v>818</v>
      </c>
      <c r="M90" s="21">
        <v>721</v>
      </c>
      <c r="N90" s="21">
        <v>670</v>
      </c>
      <c r="O90" s="21">
        <v>684</v>
      </c>
      <c r="P90" s="21">
        <v>619</v>
      </c>
      <c r="Q90" s="245">
        <v>617</v>
      </c>
      <c r="R90" s="245">
        <v>551</v>
      </c>
      <c r="S90" s="22">
        <f t="shared" si="15"/>
        <v>7.9545454545454541</v>
      </c>
      <c r="T90" s="22">
        <f t="shared" si="16"/>
        <v>6.9682151589242052</v>
      </c>
      <c r="U90" s="22">
        <f t="shared" si="17"/>
        <v>7.212205270457698</v>
      </c>
      <c r="V90" s="22">
        <f t="shared" si="18"/>
        <v>8.0597014925373127</v>
      </c>
      <c r="W90" s="22">
        <f t="shared" si="19"/>
        <v>7.60233918128655</v>
      </c>
      <c r="X90" s="22">
        <f t="shared" si="20"/>
        <v>7.754442649434572</v>
      </c>
      <c r="Y90" s="22">
        <f t="shared" si="21"/>
        <v>8.1037277147487838</v>
      </c>
      <c r="Z90" s="22">
        <f t="shared" si="21"/>
        <v>6.1705989110707806</v>
      </c>
    </row>
    <row r="91" spans="1:26" ht="13.8" thickBot="1">
      <c r="A91" s="117" t="s">
        <v>590</v>
      </c>
      <c r="B91" s="25" t="s">
        <v>82</v>
      </c>
      <c r="C91" s="20">
        <v>64</v>
      </c>
      <c r="D91" s="20">
        <v>46</v>
      </c>
      <c r="E91" s="20">
        <v>45</v>
      </c>
      <c r="F91" s="20">
        <v>52</v>
      </c>
      <c r="G91" s="20">
        <v>47</v>
      </c>
      <c r="H91" s="20">
        <v>50</v>
      </c>
      <c r="I91" s="244">
        <v>37</v>
      </c>
      <c r="J91" s="244">
        <v>39</v>
      </c>
      <c r="K91" s="21">
        <v>741</v>
      </c>
      <c r="L91" s="21">
        <v>737</v>
      </c>
      <c r="M91" s="21">
        <v>658</v>
      </c>
      <c r="N91" s="21">
        <v>646</v>
      </c>
      <c r="O91" s="21">
        <v>638</v>
      </c>
      <c r="P91" s="21">
        <v>598</v>
      </c>
      <c r="Q91" s="245">
        <v>550</v>
      </c>
      <c r="R91" s="245">
        <v>464</v>
      </c>
      <c r="S91" s="22">
        <f t="shared" si="15"/>
        <v>8.6369770580296894</v>
      </c>
      <c r="T91" s="22">
        <f t="shared" si="16"/>
        <v>6.2415196743554953</v>
      </c>
      <c r="U91" s="22">
        <f t="shared" si="17"/>
        <v>6.8389057750759878</v>
      </c>
      <c r="V91" s="22">
        <f t="shared" si="18"/>
        <v>8.0495356037151709</v>
      </c>
      <c r="W91" s="22">
        <f t="shared" si="19"/>
        <v>7.3667711598746077</v>
      </c>
      <c r="X91" s="22">
        <f t="shared" si="20"/>
        <v>8.3612040133779271</v>
      </c>
      <c r="Y91" s="22">
        <f t="shared" si="21"/>
        <v>6.7272727272727275</v>
      </c>
      <c r="Z91" s="22">
        <f t="shared" si="21"/>
        <v>8.4051724137931032</v>
      </c>
    </row>
    <row r="92" spans="1:2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</row>
    <row r="93" spans="1:26">
      <c r="A93" s="145"/>
      <c r="B93" s="422" t="s">
        <v>1163</v>
      </c>
      <c r="C93" s="422"/>
      <c r="D93" s="422"/>
      <c r="E93" s="422"/>
      <c r="F93" s="422"/>
      <c r="G93" s="422"/>
      <c r="H93" s="422"/>
      <c r="I93" s="422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</row>
    <row r="94" spans="1:26">
      <c r="A94" s="145"/>
      <c r="B94" s="422"/>
      <c r="C94" s="422"/>
      <c r="D94" s="422"/>
      <c r="E94" s="422"/>
      <c r="F94" s="422"/>
      <c r="G94" s="422"/>
      <c r="H94" s="422"/>
      <c r="I94" s="422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</row>
    <row r="95" spans="1:26">
      <c r="B95" s="422"/>
      <c r="C95" s="422"/>
      <c r="D95" s="422"/>
      <c r="E95" s="422"/>
      <c r="F95" s="422"/>
      <c r="G95" s="422"/>
      <c r="H95" s="422"/>
      <c r="I95" s="422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</row>
  </sheetData>
  <mergeCells count="6">
    <mergeCell ref="A6:A7"/>
    <mergeCell ref="B93:I95"/>
    <mergeCell ref="B6:B7"/>
    <mergeCell ref="S6:Z6"/>
    <mergeCell ref="K6:R6"/>
    <mergeCell ref="C6:J6"/>
  </mergeCells>
  <phoneticPr fontId="10" type="noConversion"/>
  <hyperlinks>
    <hyperlink ref="A1" location="'ODS 2'!A1" display="ODS 2" xr:uid="{00000000-0004-0000-0400-000000000000}"/>
  </hyperlinks>
  <pageMargins left="0.7" right="0.7" top="0.75" bottom="0.75" header="0.3" footer="0.3"/>
  <pageSetup scale="34" orientation="portrait" horizontalDpi="0" verticalDpi="0"/>
  <ignoredErrors>
    <ignoredError sqref="S7:X7 C7:H7 K7:P7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D23E10"/>
  </sheetPr>
  <dimension ref="A1:V92"/>
  <sheetViews>
    <sheetView zoomScale="80" zoomScaleNormal="80" workbookViewId="0">
      <selection activeCell="E2" sqref="E2"/>
    </sheetView>
  </sheetViews>
  <sheetFormatPr baseColWidth="10" defaultColWidth="11.44140625" defaultRowHeight="13.2"/>
  <cols>
    <col min="1" max="1" width="11.44140625" style="48"/>
    <col min="2" max="2" width="20.44140625" style="48" customWidth="1"/>
    <col min="3" max="16384" width="11.44140625" style="48"/>
  </cols>
  <sheetData>
    <row r="1" spans="1:22" ht="14.4">
      <c r="A1" s="348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53" t="s">
        <v>1031</v>
      </c>
      <c r="B2" s="553"/>
      <c r="C2" s="553"/>
      <c r="D2" s="553"/>
      <c r="E2" s="161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555" t="s">
        <v>1030</v>
      </c>
      <c r="C4" s="555"/>
      <c r="D4" s="555"/>
      <c r="E4" s="555"/>
      <c r="F4" s="55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62"/>
      <c r="D5" s="162"/>
      <c r="E5" s="162"/>
      <c r="F5" s="162"/>
      <c r="G5" s="16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551" t="s">
        <v>1161</v>
      </c>
      <c r="B6" s="551" t="s">
        <v>0</v>
      </c>
      <c r="C6" s="548" t="s">
        <v>96</v>
      </c>
      <c r="D6" s="549"/>
      <c r="E6" s="549"/>
      <c r="F6" s="549"/>
      <c r="G6" s="549"/>
      <c r="H6" s="549"/>
      <c r="I6" s="549"/>
      <c r="J6" s="549"/>
      <c r="K6" s="549"/>
      <c r="L6" s="550"/>
      <c r="M6" s="546" t="s">
        <v>98</v>
      </c>
      <c r="N6" s="547"/>
      <c r="O6" s="547"/>
      <c r="P6" s="547"/>
      <c r="Q6" s="547"/>
      <c r="R6" s="547"/>
      <c r="S6" s="547"/>
      <c r="T6" s="547"/>
      <c r="U6" s="547"/>
      <c r="V6" s="547"/>
    </row>
    <row r="7" spans="1:22">
      <c r="A7" s="552" t="s">
        <v>1161</v>
      </c>
      <c r="B7" s="552"/>
      <c r="C7" s="131">
        <v>2015</v>
      </c>
      <c r="D7" s="131">
        <v>2016</v>
      </c>
      <c r="E7" s="131">
        <v>2017</v>
      </c>
      <c r="F7" s="131">
        <v>2018</v>
      </c>
      <c r="G7" s="131">
        <v>2019</v>
      </c>
      <c r="H7" s="131">
        <v>2020</v>
      </c>
      <c r="I7" s="131">
        <v>2021</v>
      </c>
      <c r="J7" s="131">
        <v>2022</v>
      </c>
      <c r="K7" s="131">
        <v>2023</v>
      </c>
      <c r="L7" s="131">
        <v>2024</v>
      </c>
      <c r="M7" s="131">
        <v>2015</v>
      </c>
      <c r="N7" s="131">
        <v>2016</v>
      </c>
      <c r="O7" s="131">
        <v>2017</v>
      </c>
      <c r="P7" s="131">
        <v>2018</v>
      </c>
      <c r="Q7" s="131">
        <v>2019</v>
      </c>
      <c r="R7" s="131">
        <v>2020</v>
      </c>
      <c r="S7" s="131">
        <v>2021</v>
      </c>
      <c r="T7" s="131">
        <v>2022</v>
      </c>
      <c r="U7" s="131">
        <v>2023</v>
      </c>
      <c r="V7" s="131">
        <v>2024</v>
      </c>
    </row>
    <row r="8" spans="1:22">
      <c r="A8" s="339">
        <v>101</v>
      </c>
      <c r="B8" s="130" t="s">
        <v>1</v>
      </c>
      <c r="C8" s="12">
        <v>9</v>
      </c>
      <c r="D8" s="12">
        <v>10</v>
      </c>
      <c r="E8" s="12">
        <v>8</v>
      </c>
      <c r="F8" s="12">
        <v>10</v>
      </c>
      <c r="G8" s="12">
        <v>10</v>
      </c>
      <c r="H8" s="12">
        <v>5</v>
      </c>
      <c r="I8" s="12">
        <v>3</v>
      </c>
      <c r="J8" s="12">
        <v>3</v>
      </c>
      <c r="K8" s="247">
        <v>7</v>
      </c>
      <c r="L8" s="247">
        <v>12</v>
      </c>
      <c r="M8" s="3">
        <v>5.3282813332543952</v>
      </c>
      <c r="N8" s="3">
        <v>5.8740601503759393</v>
      </c>
      <c r="O8" s="3">
        <v>4.6640159509345525</v>
      </c>
      <c r="P8" s="3">
        <v>5.7879414028812377</v>
      </c>
      <c r="Q8" s="3">
        <v>5.745871591261678</v>
      </c>
      <c r="R8" s="3">
        <v>2.8532461381313521</v>
      </c>
      <c r="S8" s="3">
        <v>1.7014422558855724</v>
      </c>
      <c r="T8" s="3">
        <v>1.6909791896827724</v>
      </c>
      <c r="U8" s="3">
        <v>3.92354688638529</v>
      </c>
      <c r="V8" s="3">
        <v>6.6560170394036211</v>
      </c>
    </row>
    <row r="9" spans="1:22">
      <c r="A9" s="339">
        <v>102</v>
      </c>
      <c r="B9" s="130" t="s">
        <v>2</v>
      </c>
      <c r="C9" s="12">
        <v>2</v>
      </c>
      <c r="D9" s="12">
        <v>0</v>
      </c>
      <c r="E9" s="12">
        <v>1</v>
      </c>
      <c r="F9" s="12">
        <v>2</v>
      </c>
      <c r="G9" s="12">
        <v>0</v>
      </c>
      <c r="H9" s="12">
        <v>0</v>
      </c>
      <c r="I9" s="12">
        <v>0</v>
      </c>
      <c r="J9" s="12">
        <v>0</v>
      </c>
      <c r="K9" s="247">
        <v>0</v>
      </c>
      <c r="L9" s="247">
        <v>0</v>
      </c>
      <c r="M9" s="3">
        <v>5.9101654846335698</v>
      </c>
      <c r="N9" s="3">
        <v>0</v>
      </c>
      <c r="O9" s="3">
        <v>2.8957808473054758</v>
      </c>
      <c r="P9" s="3">
        <v>5.735753821445984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</row>
    <row r="10" spans="1:22">
      <c r="A10" s="339">
        <v>103</v>
      </c>
      <c r="B10" s="130" t="s">
        <v>3</v>
      </c>
      <c r="C10" s="12">
        <v>2</v>
      </c>
      <c r="D10" s="12">
        <v>2</v>
      </c>
      <c r="E10" s="12">
        <v>6</v>
      </c>
      <c r="F10" s="12">
        <v>3</v>
      </c>
      <c r="G10" s="12">
        <v>2</v>
      </c>
      <c r="H10" s="12">
        <v>4</v>
      </c>
      <c r="I10" s="12">
        <v>0</v>
      </c>
      <c r="J10" s="12">
        <v>1</v>
      </c>
      <c r="K10" s="247">
        <v>4</v>
      </c>
      <c r="L10" s="247">
        <v>2</v>
      </c>
      <c r="M10" s="3">
        <v>1.7089343085651789</v>
      </c>
      <c r="N10" s="3">
        <v>1.6911889058007781</v>
      </c>
      <c r="O10" s="3">
        <v>5.0220972278023304</v>
      </c>
      <c r="P10" s="3">
        <v>2.4867167878250349</v>
      </c>
      <c r="Q10" s="3">
        <v>1.6422383708995361</v>
      </c>
      <c r="R10" s="3">
        <v>3.2550493953745749</v>
      </c>
      <c r="S10" s="3">
        <v>0</v>
      </c>
      <c r="T10" s="3">
        <v>0.8003073180101159</v>
      </c>
      <c r="U10" s="3">
        <v>3.1764434950407798</v>
      </c>
      <c r="V10" s="3">
        <v>1.5653249223207508</v>
      </c>
    </row>
    <row r="11" spans="1:22">
      <c r="A11" s="339">
        <v>104</v>
      </c>
      <c r="B11" s="130" t="s">
        <v>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247">
        <v>0</v>
      </c>
      <c r="L11" s="247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</row>
    <row r="12" spans="1:22">
      <c r="A12" s="339">
        <v>105</v>
      </c>
      <c r="B12" s="130" t="s">
        <v>5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247">
        <v>0</v>
      </c>
      <c r="L12" s="247">
        <v>0</v>
      </c>
      <c r="M12" s="3">
        <v>0</v>
      </c>
      <c r="N12" s="3">
        <v>0</v>
      </c>
      <c r="O12" s="3">
        <v>11.285407967498026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</row>
    <row r="13" spans="1:22">
      <c r="A13" s="339">
        <v>106</v>
      </c>
      <c r="B13" s="130" t="s">
        <v>6</v>
      </c>
      <c r="C13" s="12">
        <v>0</v>
      </c>
      <c r="D13" s="12">
        <v>0</v>
      </c>
      <c r="E13" s="12">
        <v>0</v>
      </c>
      <c r="F13" s="12">
        <v>2</v>
      </c>
      <c r="G13" s="12">
        <v>0</v>
      </c>
      <c r="H13" s="12">
        <v>0</v>
      </c>
      <c r="I13" s="12">
        <v>0</v>
      </c>
      <c r="J13" s="12">
        <v>0</v>
      </c>
      <c r="K13" s="247">
        <v>2</v>
      </c>
      <c r="L13" s="247">
        <v>1</v>
      </c>
      <c r="M13" s="3">
        <v>0</v>
      </c>
      <c r="N13" s="3">
        <v>0</v>
      </c>
      <c r="O13" s="3">
        <v>0</v>
      </c>
      <c r="P13" s="3">
        <v>6.4319022350860262</v>
      </c>
      <c r="Q13" s="3">
        <v>0</v>
      </c>
      <c r="R13" s="3">
        <v>0</v>
      </c>
      <c r="S13" s="3">
        <v>0</v>
      </c>
      <c r="T13" s="3">
        <v>0</v>
      </c>
      <c r="U13" s="3">
        <v>6.1819980217606298</v>
      </c>
      <c r="V13" s="3">
        <v>3.0495242742132227</v>
      </c>
    </row>
    <row r="14" spans="1:22">
      <c r="A14" s="339">
        <v>107</v>
      </c>
      <c r="B14" s="130" t="s">
        <v>7</v>
      </c>
      <c r="C14" s="12">
        <v>0</v>
      </c>
      <c r="D14" s="12">
        <v>2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247">
        <v>0</v>
      </c>
      <c r="L14" s="247">
        <v>0</v>
      </c>
      <c r="M14" s="3">
        <v>0</v>
      </c>
      <c r="N14" s="3">
        <v>13.64163426778528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</row>
    <row r="15" spans="1:22">
      <c r="A15" s="339">
        <v>108</v>
      </c>
      <c r="B15" s="130" t="s">
        <v>8</v>
      </c>
      <c r="C15" s="12">
        <v>0</v>
      </c>
      <c r="D15" s="12">
        <v>2</v>
      </c>
      <c r="E15" s="12">
        <v>0</v>
      </c>
      <c r="F15" s="12">
        <v>0</v>
      </c>
      <c r="G15" s="12">
        <v>0</v>
      </c>
      <c r="H15" s="12">
        <v>1</v>
      </c>
      <c r="I15" s="12">
        <v>0</v>
      </c>
      <c r="J15" s="12">
        <v>0</v>
      </c>
      <c r="K15" s="247">
        <v>2</v>
      </c>
      <c r="L15" s="247">
        <v>2</v>
      </c>
      <c r="M15" s="3">
        <v>0</v>
      </c>
      <c r="N15" s="3">
        <v>2.9529448242259591</v>
      </c>
      <c r="O15" s="3">
        <v>0</v>
      </c>
      <c r="P15" s="3">
        <v>0</v>
      </c>
      <c r="Q15" s="3">
        <v>0</v>
      </c>
      <c r="R15" s="3">
        <v>1.4260452911984485</v>
      </c>
      <c r="S15" s="3">
        <v>0</v>
      </c>
      <c r="T15" s="3">
        <v>0</v>
      </c>
      <c r="U15" s="3">
        <v>2.7888557324929599</v>
      </c>
      <c r="V15" s="3">
        <v>2.752167331773772</v>
      </c>
    </row>
    <row r="16" spans="1:22">
      <c r="A16" s="339">
        <v>109</v>
      </c>
      <c r="B16" s="130" t="s">
        <v>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1</v>
      </c>
      <c r="I16" s="12">
        <v>0</v>
      </c>
      <c r="J16" s="12">
        <v>0</v>
      </c>
      <c r="K16" s="247">
        <v>0</v>
      </c>
      <c r="L16" s="247">
        <v>1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3.2957616505174347</v>
      </c>
      <c r="S16" s="3">
        <v>0</v>
      </c>
      <c r="T16" s="3">
        <v>0</v>
      </c>
      <c r="U16" s="3">
        <v>0</v>
      </c>
      <c r="V16" s="3">
        <v>3.1188597448772728</v>
      </c>
    </row>
    <row r="17" spans="1:22">
      <c r="A17" s="339">
        <v>110</v>
      </c>
      <c r="B17" s="130" t="s">
        <v>10</v>
      </c>
      <c r="C17" s="12">
        <v>0</v>
      </c>
      <c r="D17" s="12">
        <v>0</v>
      </c>
      <c r="E17" s="12">
        <v>4</v>
      </c>
      <c r="F17" s="12">
        <v>1</v>
      </c>
      <c r="G17" s="12">
        <v>1</v>
      </c>
      <c r="H17" s="12">
        <v>1</v>
      </c>
      <c r="I17" s="12">
        <v>0</v>
      </c>
      <c r="J17" s="12">
        <v>0</v>
      </c>
      <c r="K17" s="247">
        <v>1</v>
      </c>
      <c r="L17" s="247">
        <v>4</v>
      </c>
      <c r="M17" s="3">
        <v>0</v>
      </c>
      <c r="N17" s="3">
        <v>0</v>
      </c>
      <c r="O17" s="3">
        <v>8.9172258510377418</v>
      </c>
      <c r="P17" s="3">
        <v>2.1959199806759044</v>
      </c>
      <c r="Q17" s="3">
        <v>2.1649239029248122</v>
      </c>
      <c r="R17" s="3">
        <v>2.1353377036578332</v>
      </c>
      <c r="S17" s="3">
        <v>0</v>
      </c>
      <c r="T17" s="3">
        <v>0</v>
      </c>
      <c r="U17" s="3">
        <v>2.0514924607652101</v>
      </c>
      <c r="V17" s="3">
        <v>8.0096115338406086</v>
      </c>
    </row>
    <row r="18" spans="1:22">
      <c r="A18" s="339">
        <v>111</v>
      </c>
      <c r="B18" s="130" t="s">
        <v>11</v>
      </c>
      <c r="C18" s="12">
        <v>0</v>
      </c>
      <c r="D18" s="12">
        <v>0</v>
      </c>
      <c r="E18" s="12">
        <v>1</v>
      </c>
      <c r="F18" s="12">
        <v>1</v>
      </c>
      <c r="G18" s="12">
        <v>0</v>
      </c>
      <c r="H18" s="12">
        <v>1</v>
      </c>
      <c r="I18" s="12">
        <v>0</v>
      </c>
      <c r="J18" s="12">
        <v>0</v>
      </c>
      <c r="K18" s="247">
        <v>0</v>
      </c>
      <c r="L18" s="247">
        <v>1</v>
      </c>
      <c r="M18" s="3">
        <v>0</v>
      </c>
      <c r="N18" s="3">
        <v>0</v>
      </c>
      <c r="O18" s="3">
        <v>2.8543700405320545</v>
      </c>
      <c r="P18" s="3">
        <v>2.8242205151378221</v>
      </c>
      <c r="Q18" s="3">
        <v>0</v>
      </c>
      <c r="R18" s="3">
        <v>2.7691626052281788</v>
      </c>
      <c r="S18" s="3">
        <v>0</v>
      </c>
      <c r="T18" s="3">
        <v>0</v>
      </c>
      <c r="U18" s="3">
        <v>2.6582312129509025</v>
      </c>
      <c r="V18" s="3">
        <v>0</v>
      </c>
    </row>
    <row r="19" spans="1:22">
      <c r="A19" s="339">
        <v>112</v>
      </c>
      <c r="B19" s="130" t="s">
        <v>12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247">
        <v>0</v>
      </c>
      <c r="L19" s="247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</row>
    <row r="20" spans="1:22">
      <c r="A20" s="339">
        <v>113</v>
      </c>
      <c r="B20" s="130" t="s">
        <v>13</v>
      </c>
      <c r="C20" s="12">
        <v>2</v>
      </c>
      <c r="D20" s="12">
        <v>6</v>
      </c>
      <c r="E20" s="12">
        <v>0</v>
      </c>
      <c r="F20" s="12">
        <v>1</v>
      </c>
      <c r="G20" s="12">
        <v>0</v>
      </c>
      <c r="H20" s="12">
        <v>1</v>
      </c>
      <c r="I20" s="12">
        <v>2</v>
      </c>
      <c r="J20" s="12">
        <v>1</v>
      </c>
      <c r="K20" s="247">
        <v>0</v>
      </c>
      <c r="L20" s="247">
        <v>0</v>
      </c>
      <c r="M20" s="3">
        <v>4.7977738329415152</v>
      </c>
      <c r="N20" s="3">
        <v>14.281973768774845</v>
      </c>
      <c r="O20" s="3">
        <v>0</v>
      </c>
      <c r="P20" s="3">
        <v>2.3454357819682898</v>
      </c>
      <c r="Q20" s="3">
        <v>0</v>
      </c>
      <c r="R20" s="3">
        <v>2.3124595319581909</v>
      </c>
      <c r="S20" s="3">
        <v>4.5945325063174822</v>
      </c>
      <c r="T20" s="3">
        <v>2.2834699609526639</v>
      </c>
      <c r="U20" s="3">
        <v>0</v>
      </c>
      <c r="V20" s="3">
        <v>0</v>
      </c>
    </row>
    <row r="21" spans="1:22">
      <c r="A21" s="339">
        <v>114</v>
      </c>
      <c r="B21" s="130" t="s">
        <v>14</v>
      </c>
      <c r="C21" s="12">
        <v>0</v>
      </c>
      <c r="D21" s="12">
        <v>1</v>
      </c>
      <c r="E21" s="12">
        <v>0</v>
      </c>
      <c r="F21" s="12">
        <v>0</v>
      </c>
      <c r="G21" s="12">
        <v>1</v>
      </c>
      <c r="H21" s="12">
        <v>2</v>
      </c>
      <c r="I21" s="12">
        <v>0</v>
      </c>
      <c r="J21" s="12">
        <v>0</v>
      </c>
      <c r="K21" s="247">
        <v>0</v>
      </c>
      <c r="L21" s="247">
        <v>0</v>
      </c>
      <c r="M21" s="3">
        <v>0</v>
      </c>
      <c r="N21" s="3">
        <v>3.2013317540096682</v>
      </c>
      <c r="O21" s="3">
        <v>0</v>
      </c>
      <c r="P21" s="3">
        <v>0</v>
      </c>
      <c r="Q21" s="3">
        <v>3.1479207983127142</v>
      </c>
      <c r="R21" s="3">
        <v>6.2601727807687499</v>
      </c>
      <c r="S21" s="3">
        <v>0</v>
      </c>
      <c r="T21" s="3">
        <v>0</v>
      </c>
      <c r="U21" s="3">
        <v>0</v>
      </c>
      <c r="V21" s="3">
        <v>0</v>
      </c>
    </row>
    <row r="22" spans="1:22">
      <c r="A22" s="339">
        <v>115</v>
      </c>
      <c r="B22" s="130" t="s">
        <v>15</v>
      </c>
      <c r="C22" s="12">
        <v>1</v>
      </c>
      <c r="D22" s="12">
        <v>0</v>
      </c>
      <c r="E22" s="12">
        <v>0</v>
      </c>
      <c r="F22" s="12">
        <v>1</v>
      </c>
      <c r="G22" s="12">
        <v>1</v>
      </c>
      <c r="H22" s="12">
        <v>0</v>
      </c>
      <c r="I22" s="12">
        <v>0</v>
      </c>
      <c r="J22" s="12">
        <v>0</v>
      </c>
      <c r="K22" s="247">
        <v>0</v>
      </c>
      <c r="L22" s="247">
        <v>1</v>
      </c>
      <c r="M22" s="3">
        <v>3.1600568810238583</v>
      </c>
      <c r="N22" s="3">
        <v>0</v>
      </c>
      <c r="O22" s="3">
        <v>0</v>
      </c>
      <c r="P22" s="3">
        <v>3.1316547663785546</v>
      </c>
      <c r="Q22" s="3">
        <v>3.12343828085957</v>
      </c>
      <c r="R22" s="3">
        <v>0</v>
      </c>
      <c r="S22" s="3">
        <v>0</v>
      </c>
      <c r="T22" s="3">
        <v>0</v>
      </c>
      <c r="U22" s="3">
        <v>0</v>
      </c>
      <c r="V22" s="3">
        <v>3.09319805747162</v>
      </c>
    </row>
    <row r="23" spans="1:22">
      <c r="A23" s="339">
        <v>116</v>
      </c>
      <c r="B23" s="130" t="s">
        <v>83</v>
      </c>
      <c r="C23" s="12">
        <v>0</v>
      </c>
      <c r="D23" s="12">
        <v>0</v>
      </c>
      <c r="E23" s="12">
        <v>0</v>
      </c>
      <c r="F23" s="12">
        <v>0</v>
      </c>
      <c r="G23" s="12">
        <v>1</v>
      </c>
      <c r="H23" s="12">
        <v>0</v>
      </c>
      <c r="I23" s="12">
        <v>0</v>
      </c>
      <c r="J23" s="12">
        <v>1</v>
      </c>
      <c r="K23" s="247">
        <v>0</v>
      </c>
      <c r="L23" s="247">
        <v>0</v>
      </c>
      <c r="M23" s="3">
        <v>0</v>
      </c>
      <c r="N23" s="3">
        <v>0</v>
      </c>
      <c r="O23" s="3">
        <v>0</v>
      </c>
      <c r="P23" s="3">
        <v>0</v>
      </c>
      <c r="Q23" s="3">
        <v>30.950170225936244</v>
      </c>
      <c r="R23" s="3">
        <v>0</v>
      </c>
      <c r="S23" s="3">
        <v>0</v>
      </c>
      <c r="T23" s="3">
        <v>29.726516052318665</v>
      </c>
      <c r="U23" s="3">
        <v>3.5185250343056191</v>
      </c>
      <c r="V23" s="3">
        <v>0</v>
      </c>
    </row>
    <row r="24" spans="1:22">
      <c r="A24" s="339">
        <v>117</v>
      </c>
      <c r="B24" s="130" t="s">
        <v>17</v>
      </c>
      <c r="C24" s="12">
        <v>3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247">
        <v>0</v>
      </c>
      <c r="L24" s="247">
        <v>0</v>
      </c>
      <c r="M24" s="3">
        <v>79.260237780713339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</row>
    <row r="25" spans="1:22">
      <c r="A25" s="339">
        <v>118</v>
      </c>
      <c r="B25" s="130" t="s">
        <v>18</v>
      </c>
      <c r="C25" s="12">
        <v>0</v>
      </c>
      <c r="D25" s="12">
        <v>1</v>
      </c>
      <c r="E25" s="12">
        <v>0</v>
      </c>
      <c r="F25" s="12">
        <v>0</v>
      </c>
      <c r="G25" s="12">
        <v>1</v>
      </c>
      <c r="H25" s="12">
        <v>1</v>
      </c>
      <c r="I25" s="12">
        <v>2</v>
      </c>
      <c r="J25" s="12">
        <v>0</v>
      </c>
      <c r="K25" s="247">
        <v>0</v>
      </c>
      <c r="L25" s="247">
        <v>1</v>
      </c>
      <c r="M25" s="3">
        <v>0</v>
      </c>
      <c r="N25" s="3">
        <v>2.5470568757800365</v>
      </c>
      <c r="O25" s="3">
        <v>0</v>
      </c>
      <c r="P25" s="3">
        <v>0</v>
      </c>
      <c r="Q25" s="3">
        <v>2.4886145882587165</v>
      </c>
      <c r="R25" s="3">
        <v>2.4701726650692883</v>
      </c>
      <c r="S25" s="3">
        <v>4.90737332842596</v>
      </c>
      <c r="T25" s="3">
        <v>0</v>
      </c>
      <c r="U25" s="3">
        <v>0</v>
      </c>
      <c r="V25" s="3">
        <v>2.3964723926380369</v>
      </c>
    </row>
    <row r="26" spans="1:22">
      <c r="A26" s="339">
        <v>119</v>
      </c>
      <c r="B26" s="130" t="s">
        <v>19</v>
      </c>
      <c r="C26" s="12">
        <v>0</v>
      </c>
      <c r="D26" s="12">
        <v>0</v>
      </c>
      <c r="E26" s="12">
        <v>1</v>
      </c>
      <c r="F26" s="12">
        <v>1</v>
      </c>
      <c r="G26" s="12">
        <v>0</v>
      </c>
      <c r="H26" s="12">
        <v>1</v>
      </c>
      <c r="I26" s="12">
        <v>1</v>
      </c>
      <c r="J26" s="12">
        <v>0</v>
      </c>
      <c r="K26" s="247">
        <v>0</v>
      </c>
      <c r="L26" s="247">
        <v>0</v>
      </c>
      <c r="M26" s="3">
        <v>0</v>
      </c>
      <c r="N26" s="3">
        <v>0</v>
      </c>
      <c r="O26" s="3">
        <v>1.4007367875502514</v>
      </c>
      <c r="P26" s="3">
        <v>1.3974287311347122</v>
      </c>
      <c r="Q26" s="3">
        <v>0</v>
      </c>
      <c r="R26" s="3">
        <v>1.3920790700911811</v>
      </c>
      <c r="S26" s="3">
        <v>1.3900859073090717</v>
      </c>
      <c r="T26" s="3">
        <v>0</v>
      </c>
      <c r="U26" s="3">
        <v>0</v>
      </c>
      <c r="V26" s="3">
        <v>0</v>
      </c>
    </row>
    <row r="27" spans="1:22">
      <c r="A27" s="339">
        <v>120</v>
      </c>
      <c r="B27" s="130" t="s">
        <v>20</v>
      </c>
      <c r="C27" s="12">
        <v>0</v>
      </c>
      <c r="D27" s="12">
        <v>0</v>
      </c>
      <c r="E27" s="12">
        <v>0</v>
      </c>
      <c r="F27" s="12">
        <v>3</v>
      </c>
      <c r="G27" s="12">
        <v>0</v>
      </c>
      <c r="H27" s="12">
        <v>2</v>
      </c>
      <c r="I27" s="12">
        <v>0</v>
      </c>
      <c r="J27" s="12">
        <v>0</v>
      </c>
      <c r="K27" s="247">
        <v>1</v>
      </c>
      <c r="L27" s="247">
        <v>1</v>
      </c>
      <c r="M27" s="3">
        <v>0</v>
      </c>
      <c r="N27" s="3">
        <v>0</v>
      </c>
      <c r="O27" s="3">
        <v>0</v>
      </c>
      <c r="P27" s="3">
        <v>45.303533675626696</v>
      </c>
      <c r="Q27" s="3">
        <v>0</v>
      </c>
      <c r="R27" s="3">
        <v>29.511583296443856</v>
      </c>
      <c r="S27" s="3">
        <v>0</v>
      </c>
      <c r="T27" s="3">
        <v>0</v>
      </c>
      <c r="U27" s="3">
        <v>14.376078205865401</v>
      </c>
      <c r="V27" s="3">
        <v>14.150275930380644</v>
      </c>
    </row>
    <row r="28" spans="1:22">
      <c r="A28" s="339">
        <v>201</v>
      </c>
      <c r="B28" s="130" t="s">
        <v>21</v>
      </c>
      <c r="C28" s="12">
        <v>2</v>
      </c>
      <c r="D28" s="12">
        <v>3</v>
      </c>
      <c r="E28" s="12">
        <v>3</v>
      </c>
      <c r="F28" s="12">
        <v>4</v>
      </c>
      <c r="G28" s="12">
        <v>1</v>
      </c>
      <c r="H28" s="12">
        <v>5</v>
      </c>
      <c r="I28" s="12">
        <v>7</v>
      </c>
      <c r="J28" s="12">
        <v>2</v>
      </c>
      <c r="K28" s="247">
        <v>3</v>
      </c>
      <c r="L28" s="247">
        <v>2</v>
      </c>
      <c r="M28" s="3">
        <v>1.3835085777531819</v>
      </c>
      <c r="N28" s="3">
        <v>2.0450594771464603</v>
      </c>
      <c r="O28" s="3">
        <v>2.0160883853148119</v>
      </c>
      <c r="P28" s="3">
        <v>2.6510256155350098</v>
      </c>
      <c r="Q28" s="3">
        <v>0.65397946504479754</v>
      </c>
      <c r="R28" s="3">
        <v>3.2274930770273502</v>
      </c>
      <c r="S28" s="3">
        <v>4.4620660640752687</v>
      </c>
      <c r="T28" s="3">
        <v>1.2594141205511198</v>
      </c>
      <c r="U28" s="3">
        <v>1.86703011519576</v>
      </c>
      <c r="V28" s="3">
        <v>1.2171595148402172</v>
      </c>
    </row>
    <row r="29" spans="1:22">
      <c r="A29" s="339">
        <v>202</v>
      </c>
      <c r="B29" s="130" t="s">
        <v>22</v>
      </c>
      <c r="C29" s="12">
        <v>0</v>
      </c>
      <c r="D29" s="12">
        <v>0</v>
      </c>
      <c r="E29" s="12">
        <v>1</v>
      </c>
      <c r="F29" s="12">
        <v>1</v>
      </c>
      <c r="G29" s="12">
        <v>0</v>
      </c>
      <c r="H29" s="12">
        <v>0</v>
      </c>
      <c r="I29" s="12">
        <v>0</v>
      </c>
      <c r="J29" s="12">
        <v>1</v>
      </c>
      <c r="K29" s="247">
        <v>2</v>
      </c>
      <c r="L29" s="247">
        <v>3</v>
      </c>
      <c r="M29" s="3">
        <v>0</v>
      </c>
      <c r="N29" s="3">
        <v>0</v>
      </c>
      <c r="O29" s="3">
        <v>2.2196080172241581</v>
      </c>
      <c r="P29" s="3">
        <v>2.1924055073226345</v>
      </c>
      <c r="Q29" s="3">
        <v>0</v>
      </c>
      <c r="R29" s="3">
        <v>0</v>
      </c>
      <c r="S29" s="3">
        <v>0</v>
      </c>
      <c r="T29" s="3">
        <v>2.0958209330594793</v>
      </c>
      <c r="U29" s="3">
        <v>4.1487750741593503</v>
      </c>
      <c r="V29" s="3">
        <v>6.1011571861463061</v>
      </c>
    </row>
    <row r="30" spans="1:22">
      <c r="A30" s="339">
        <v>203</v>
      </c>
      <c r="B30" s="130" t="s">
        <v>23</v>
      </c>
      <c r="C30" s="12">
        <v>0</v>
      </c>
      <c r="D30" s="12">
        <v>0</v>
      </c>
      <c r="E30" s="12">
        <v>0</v>
      </c>
      <c r="F30" s="12">
        <v>1</v>
      </c>
      <c r="G30" s="12">
        <v>0</v>
      </c>
      <c r="H30" s="12">
        <v>0</v>
      </c>
      <c r="I30" s="12">
        <v>0</v>
      </c>
      <c r="J30" s="12">
        <v>0</v>
      </c>
      <c r="K30" s="247">
        <v>0</v>
      </c>
      <c r="L30" s="247">
        <v>0</v>
      </c>
      <c r="M30" s="3">
        <v>0</v>
      </c>
      <c r="N30" s="3">
        <v>0</v>
      </c>
      <c r="O30" s="3">
        <v>0</v>
      </c>
      <c r="P30" s="3">
        <v>2.2138097451904981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</row>
    <row r="31" spans="1:22">
      <c r="A31" s="339">
        <v>204</v>
      </c>
      <c r="B31" s="130" t="s">
        <v>24</v>
      </c>
      <c r="C31" s="12" t="s">
        <v>100</v>
      </c>
      <c r="D31" s="12" t="s">
        <v>100</v>
      </c>
      <c r="E31" s="12" t="s">
        <v>100</v>
      </c>
      <c r="F31" s="12" t="s">
        <v>100</v>
      </c>
      <c r="G31" s="12" t="s">
        <v>100</v>
      </c>
      <c r="H31" s="12" t="s">
        <v>100</v>
      </c>
      <c r="I31" s="12" t="s">
        <v>100</v>
      </c>
      <c r="J31" s="12" t="s">
        <v>100</v>
      </c>
      <c r="K31" s="247">
        <v>0</v>
      </c>
      <c r="L31" s="247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</row>
    <row r="32" spans="1:22">
      <c r="A32" s="339">
        <v>205</v>
      </c>
      <c r="B32" s="130" t="s">
        <v>25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247">
        <v>0</v>
      </c>
      <c r="L32" s="247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6.8970273811987042</v>
      </c>
      <c r="S32" s="3">
        <v>0</v>
      </c>
      <c r="T32" s="3">
        <v>0</v>
      </c>
      <c r="U32" s="3">
        <v>0</v>
      </c>
      <c r="V32" s="3">
        <v>0</v>
      </c>
    </row>
    <row r="33" spans="1:22">
      <c r="A33" s="339">
        <v>206</v>
      </c>
      <c r="B33" s="130" t="s">
        <v>26</v>
      </c>
      <c r="C33" s="12">
        <v>0</v>
      </c>
      <c r="D33" s="12">
        <v>0</v>
      </c>
      <c r="E33" s="12">
        <v>1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247">
        <v>1</v>
      </c>
      <c r="L33" s="247">
        <v>0</v>
      </c>
      <c r="M33" s="3">
        <v>0</v>
      </c>
      <c r="N33" s="3">
        <v>0</v>
      </c>
      <c r="O33" s="3">
        <v>4.2598509052183173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3.99744163735209</v>
      </c>
      <c r="V33" s="3">
        <v>0</v>
      </c>
    </row>
    <row r="34" spans="1:22">
      <c r="A34" s="339">
        <v>207</v>
      </c>
      <c r="B34" s="130" t="s">
        <v>27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1</v>
      </c>
      <c r="I34" s="12">
        <v>0</v>
      </c>
      <c r="J34" s="12">
        <v>0</v>
      </c>
      <c r="K34" s="247">
        <v>0</v>
      </c>
      <c r="L34" s="247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4.8751950078003121</v>
      </c>
      <c r="S34" s="3">
        <v>0</v>
      </c>
      <c r="T34" s="3">
        <v>0</v>
      </c>
      <c r="U34" s="3">
        <v>0</v>
      </c>
      <c r="V34" s="3">
        <v>0</v>
      </c>
    </row>
    <row r="35" spans="1:22">
      <c r="A35" s="339">
        <v>208</v>
      </c>
      <c r="B35" s="130" t="s">
        <v>28</v>
      </c>
      <c r="C35" s="12">
        <v>0</v>
      </c>
      <c r="D35" s="12">
        <v>0</v>
      </c>
      <c r="E35" s="12">
        <v>1</v>
      </c>
      <c r="F35" s="12">
        <v>0</v>
      </c>
      <c r="G35" s="12">
        <v>0</v>
      </c>
      <c r="H35" s="12">
        <v>0</v>
      </c>
      <c r="I35" s="12">
        <v>0</v>
      </c>
      <c r="J35" s="12">
        <v>1</v>
      </c>
      <c r="K35" s="247">
        <v>0</v>
      </c>
      <c r="L35" s="247">
        <v>0</v>
      </c>
      <c r="M35" s="3">
        <v>0</v>
      </c>
      <c r="N35" s="3">
        <v>0</v>
      </c>
      <c r="O35" s="3">
        <v>6.242976651267325</v>
      </c>
      <c r="P35" s="3">
        <v>0</v>
      </c>
      <c r="Q35" s="3">
        <v>0</v>
      </c>
      <c r="R35" s="3">
        <v>0</v>
      </c>
      <c r="S35" s="3">
        <v>0</v>
      </c>
      <c r="T35" s="3">
        <v>5.8099000697188012</v>
      </c>
      <c r="U35" s="3">
        <v>0</v>
      </c>
      <c r="V35" s="3">
        <v>0</v>
      </c>
    </row>
    <row r="36" spans="1:22">
      <c r="A36" s="339">
        <v>209</v>
      </c>
      <c r="B36" s="130" t="s">
        <v>29</v>
      </c>
      <c r="C36" s="12">
        <v>0</v>
      </c>
      <c r="D36" s="12">
        <v>0</v>
      </c>
      <c r="E36" s="12">
        <v>1</v>
      </c>
      <c r="F36" s="12">
        <v>4</v>
      </c>
      <c r="G36" s="12">
        <v>0</v>
      </c>
      <c r="H36" s="12">
        <v>0</v>
      </c>
      <c r="I36" s="12">
        <v>0</v>
      </c>
      <c r="J36" s="12">
        <v>0</v>
      </c>
      <c r="K36" s="247">
        <v>0</v>
      </c>
      <c r="L36" s="247">
        <v>0</v>
      </c>
      <c r="M36" s="3">
        <v>0</v>
      </c>
      <c r="N36" s="3">
        <v>0</v>
      </c>
      <c r="O36" s="3">
        <v>8.8683930471798504</v>
      </c>
      <c r="P36" s="3">
        <v>34.910106475824755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</row>
    <row r="37" spans="1:22">
      <c r="A37" s="339">
        <v>210</v>
      </c>
      <c r="B37" s="130" t="s">
        <v>30</v>
      </c>
      <c r="C37" s="12">
        <v>1</v>
      </c>
      <c r="D37" s="12">
        <v>1</v>
      </c>
      <c r="E37" s="12">
        <v>2</v>
      </c>
      <c r="F37" s="12">
        <v>1</v>
      </c>
      <c r="G37" s="12">
        <v>1</v>
      </c>
      <c r="H37" s="12">
        <v>2</v>
      </c>
      <c r="I37" s="12">
        <v>2</v>
      </c>
      <c r="J37" s="12">
        <v>2</v>
      </c>
      <c r="K37" s="247">
        <v>4</v>
      </c>
      <c r="L37" s="247">
        <v>1</v>
      </c>
      <c r="M37" s="3">
        <v>1.1162583021711223</v>
      </c>
      <c r="N37" s="3">
        <v>1.0958063491019867</v>
      </c>
      <c r="O37" s="3">
        <v>2.1523659883126527</v>
      </c>
      <c r="P37" s="3">
        <v>1.057540794636153</v>
      </c>
      <c r="Q37" s="3">
        <v>1.0399334442595674</v>
      </c>
      <c r="R37" s="3">
        <v>2.0465592223074953</v>
      </c>
      <c r="S37" s="3">
        <v>2.0137336635856542</v>
      </c>
      <c r="T37" s="3">
        <v>1.9821016223501779</v>
      </c>
      <c r="U37" s="3">
        <v>3.90365772729047</v>
      </c>
      <c r="V37" s="3">
        <v>0.94794816619427258</v>
      </c>
    </row>
    <row r="38" spans="1:22">
      <c r="A38" s="339">
        <v>211</v>
      </c>
      <c r="B38" s="130" t="s">
        <v>31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247">
        <v>0</v>
      </c>
      <c r="L38" s="247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</row>
    <row r="39" spans="1:22">
      <c r="A39" s="339">
        <v>212</v>
      </c>
      <c r="B39" s="130" t="s">
        <v>32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247">
        <v>0</v>
      </c>
      <c r="L39" s="247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</row>
    <row r="40" spans="1:22">
      <c r="A40" s="339">
        <v>213</v>
      </c>
      <c r="B40" s="130" t="s">
        <v>33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247">
        <v>0</v>
      </c>
      <c r="L40" s="247">
        <v>1</v>
      </c>
      <c r="M40" s="3">
        <v>4.0665284047009074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</row>
    <row r="41" spans="1:22">
      <c r="A41" s="339">
        <v>214</v>
      </c>
      <c r="B41" s="130" t="s">
        <v>34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247">
        <v>2</v>
      </c>
      <c r="L41" s="247">
        <v>0</v>
      </c>
      <c r="M41" s="3">
        <v>0</v>
      </c>
      <c r="N41" s="3">
        <v>6.8124531643844941</v>
      </c>
      <c r="O41" s="3">
        <v>0</v>
      </c>
      <c r="P41" s="3">
        <v>0</v>
      </c>
      <c r="Q41" s="3">
        <v>0</v>
      </c>
      <c r="R41" s="3">
        <v>0</v>
      </c>
      <c r="S41" s="3">
        <v>6.0324546057790913</v>
      </c>
      <c r="T41" s="3">
        <v>0</v>
      </c>
      <c r="U41" s="3">
        <v>11.5167568812622</v>
      </c>
      <c r="V41" s="3">
        <v>0</v>
      </c>
    </row>
    <row r="42" spans="1:22">
      <c r="A42" s="339">
        <v>215</v>
      </c>
      <c r="B42" s="130" t="s">
        <v>35</v>
      </c>
      <c r="C42" s="12">
        <v>0</v>
      </c>
      <c r="D42" s="12">
        <v>0</v>
      </c>
      <c r="E42" s="12">
        <v>0</v>
      </c>
      <c r="F42" s="12">
        <v>1</v>
      </c>
      <c r="G42" s="12">
        <v>0</v>
      </c>
      <c r="H42" s="12">
        <v>0</v>
      </c>
      <c r="I42" s="12">
        <v>0</v>
      </c>
      <c r="J42" s="12">
        <v>0</v>
      </c>
      <c r="K42" s="247">
        <v>0</v>
      </c>
      <c r="L42" s="247">
        <v>0</v>
      </c>
      <c r="M42" s="3">
        <v>0</v>
      </c>
      <c r="N42" s="3">
        <v>0</v>
      </c>
      <c r="O42" s="3">
        <v>0</v>
      </c>
      <c r="P42" s="3">
        <v>10.768899418479432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</row>
    <row r="43" spans="1:22">
      <c r="A43" s="339">
        <v>216</v>
      </c>
      <c r="B43" s="130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0</v>
      </c>
      <c r="L43" s="247">
        <v>0</v>
      </c>
      <c r="M43" s="3"/>
      <c r="N43" s="3"/>
      <c r="O43" s="3"/>
      <c r="P43" s="3"/>
      <c r="Q43" s="3"/>
      <c r="R43" s="3"/>
      <c r="S43" s="3"/>
      <c r="T43" s="3"/>
      <c r="U43" s="3">
        <v>0</v>
      </c>
      <c r="V43" s="3">
        <v>0</v>
      </c>
    </row>
    <row r="44" spans="1:22">
      <c r="A44" s="339">
        <v>301</v>
      </c>
      <c r="B44" s="130" t="s">
        <v>37</v>
      </c>
      <c r="C44" s="12">
        <v>2</v>
      </c>
      <c r="D44" s="12">
        <v>1</v>
      </c>
      <c r="E44" s="12">
        <v>2</v>
      </c>
      <c r="F44" s="12">
        <v>2</v>
      </c>
      <c r="G44" s="12">
        <v>2</v>
      </c>
      <c r="H44" s="12">
        <v>0</v>
      </c>
      <c r="I44" s="12">
        <v>1</v>
      </c>
      <c r="J44" s="12">
        <v>1</v>
      </c>
      <c r="K44" s="247">
        <v>2</v>
      </c>
      <c r="L44" s="247">
        <v>0</v>
      </c>
      <c r="M44" s="3">
        <v>2.5475435311500885</v>
      </c>
      <c r="N44" s="3">
        <v>1.2627538135165168</v>
      </c>
      <c r="O44" s="3">
        <v>2.5042572373034155</v>
      </c>
      <c r="P44" s="3">
        <v>2.4839783397088775</v>
      </c>
      <c r="Q44" s="3">
        <v>2.4648755237860489</v>
      </c>
      <c r="R44" s="3">
        <v>0</v>
      </c>
      <c r="S44" s="3">
        <v>1.2149044477651831</v>
      </c>
      <c r="T44" s="3">
        <v>1.2071900237816435</v>
      </c>
      <c r="U44" s="3">
        <v>2.39949130784274</v>
      </c>
      <c r="V44" s="3">
        <v>0</v>
      </c>
    </row>
    <row r="45" spans="1:22">
      <c r="A45" s="339">
        <v>302</v>
      </c>
      <c r="B45" s="130" t="s">
        <v>38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4</v>
      </c>
      <c r="I45" s="12">
        <v>0</v>
      </c>
      <c r="J45" s="12">
        <v>0</v>
      </c>
      <c r="K45" s="247">
        <v>0</v>
      </c>
      <c r="L45" s="247">
        <v>3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12.750223128904755</v>
      </c>
      <c r="S45" s="3">
        <v>0</v>
      </c>
      <c r="T45" s="3">
        <v>0</v>
      </c>
      <c r="U45" s="3">
        <v>0</v>
      </c>
      <c r="V45" s="3">
        <v>9.2495529382746504</v>
      </c>
    </row>
    <row r="46" spans="1:22">
      <c r="A46" s="339">
        <v>303</v>
      </c>
      <c r="B46" s="130" t="s">
        <v>39</v>
      </c>
      <c r="C46" s="12">
        <v>0</v>
      </c>
      <c r="D46" s="12">
        <v>0</v>
      </c>
      <c r="E46" s="12">
        <v>2</v>
      </c>
      <c r="F46" s="12">
        <v>1</v>
      </c>
      <c r="G46" s="12">
        <v>0</v>
      </c>
      <c r="H46" s="12">
        <v>3</v>
      </c>
      <c r="I46" s="12">
        <v>1</v>
      </c>
      <c r="J46" s="12">
        <v>0</v>
      </c>
      <c r="K46" s="247">
        <v>0</v>
      </c>
      <c r="L46" s="247">
        <v>1</v>
      </c>
      <c r="M46" s="3">
        <v>0</v>
      </c>
      <c r="N46" s="3">
        <v>0</v>
      </c>
      <c r="O46" s="3">
        <v>3.6855489625179674</v>
      </c>
      <c r="P46" s="3">
        <v>1.8225227359711311</v>
      </c>
      <c r="Q46" s="3">
        <v>0</v>
      </c>
      <c r="R46" s="3">
        <v>5.3534145862702758</v>
      </c>
      <c r="S46" s="3">
        <v>1.7673152713712599</v>
      </c>
      <c r="T46" s="3">
        <v>0</v>
      </c>
      <c r="U46" s="3">
        <v>0</v>
      </c>
      <c r="V46" s="3">
        <v>1.7065720088059118</v>
      </c>
    </row>
    <row r="47" spans="1:22">
      <c r="A47" s="339">
        <v>304</v>
      </c>
      <c r="B47" s="130" t="s">
        <v>40</v>
      </c>
      <c r="C47" s="12">
        <v>0</v>
      </c>
      <c r="D47" s="12">
        <v>1</v>
      </c>
      <c r="E47" s="12">
        <v>0</v>
      </c>
      <c r="F47" s="12">
        <v>1</v>
      </c>
      <c r="G47" s="12">
        <v>0</v>
      </c>
      <c r="H47" s="12">
        <v>0</v>
      </c>
      <c r="I47" s="12">
        <v>0</v>
      </c>
      <c r="J47" s="12">
        <v>1</v>
      </c>
      <c r="K47" s="247">
        <v>0</v>
      </c>
      <c r="L47" s="247">
        <v>1</v>
      </c>
      <c r="M47" s="3">
        <v>0</v>
      </c>
      <c r="N47" s="3">
        <v>12.661433274246644</v>
      </c>
      <c r="O47" s="3">
        <v>0</v>
      </c>
      <c r="P47" s="3">
        <v>12.564392511622062</v>
      </c>
      <c r="Q47" s="3">
        <v>0</v>
      </c>
      <c r="R47" s="3">
        <v>0</v>
      </c>
      <c r="S47" s="3">
        <v>0</v>
      </c>
      <c r="T47" s="3">
        <v>12.423903590508138</v>
      </c>
      <c r="U47" s="3">
        <v>0</v>
      </c>
      <c r="V47" s="3">
        <v>12.353304508956144</v>
      </c>
    </row>
    <row r="48" spans="1:22">
      <c r="A48" s="339">
        <v>305</v>
      </c>
      <c r="B48" s="130" t="s">
        <v>41</v>
      </c>
      <c r="C48" s="12">
        <v>0</v>
      </c>
      <c r="D48" s="12">
        <v>0</v>
      </c>
      <c r="E48" s="12">
        <v>0</v>
      </c>
      <c r="F48" s="12">
        <v>1</v>
      </c>
      <c r="G48" s="12">
        <v>0</v>
      </c>
      <c r="H48" s="12">
        <v>0</v>
      </c>
      <c r="I48" s="12">
        <v>1</v>
      </c>
      <c r="J48" s="12">
        <v>0</v>
      </c>
      <c r="K48" s="247">
        <v>1</v>
      </c>
      <c r="L48" s="247">
        <v>1</v>
      </c>
      <c r="M48" s="3">
        <v>0</v>
      </c>
      <c r="N48" s="3">
        <v>0</v>
      </c>
      <c r="O48" s="3">
        <v>0</v>
      </c>
      <c r="P48" s="3">
        <v>2.7387505819844988</v>
      </c>
      <c r="Q48" s="3">
        <v>0</v>
      </c>
      <c r="R48" s="3">
        <v>0</v>
      </c>
      <c r="S48" s="3">
        <v>2.7309719529180434</v>
      </c>
      <c r="T48" s="3">
        <v>0</v>
      </c>
      <c r="U48" s="3">
        <v>0</v>
      </c>
      <c r="V48" s="3">
        <v>0</v>
      </c>
    </row>
    <row r="49" spans="1:22">
      <c r="A49" s="339">
        <v>306</v>
      </c>
      <c r="B49" s="130" t="s">
        <v>42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1</v>
      </c>
      <c r="J49" s="12">
        <v>0</v>
      </c>
      <c r="K49" s="247">
        <v>1</v>
      </c>
      <c r="L49" s="247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13.061650992685477</v>
      </c>
      <c r="T49" s="3">
        <v>0</v>
      </c>
      <c r="U49" s="3">
        <v>12.8865979381443</v>
      </c>
      <c r="V49" s="3">
        <v>0</v>
      </c>
    </row>
    <row r="50" spans="1:22">
      <c r="A50" s="339">
        <v>307</v>
      </c>
      <c r="B50" s="130" t="s">
        <v>43</v>
      </c>
      <c r="C50" s="12">
        <v>0</v>
      </c>
      <c r="D50" s="12">
        <v>0</v>
      </c>
      <c r="E50" s="12">
        <v>1</v>
      </c>
      <c r="F50" s="12">
        <v>0</v>
      </c>
      <c r="G50" s="12">
        <v>1</v>
      </c>
      <c r="H50" s="12">
        <v>1</v>
      </c>
      <c r="I50" s="12">
        <v>0</v>
      </c>
      <c r="J50" s="12">
        <v>0</v>
      </c>
      <c r="K50" s="247">
        <v>0</v>
      </c>
      <c r="L50" s="247">
        <v>0</v>
      </c>
      <c r="M50" s="3">
        <v>0</v>
      </c>
      <c r="N50" s="3">
        <v>0</v>
      </c>
      <c r="O50" s="3">
        <v>4.0784697581467428</v>
      </c>
      <c r="P50" s="3">
        <v>0</v>
      </c>
      <c r="Q50" s="3">
        <v>4.0134853106437633</v>
      </c>
      <c r="R50" s="3">
        <v>3.9826357083117605</v>
      </c>
      <c r="S50" s="3">
        <v>0</v>
      </c>
      <c r="T50" s="3">
        <v>0</v>
      </c>
      <c r="U50" s="3">
        <v>0</v>
      </c>
      <c r="V50" s="3">
        <v>0</v>
      </c>
    </row>
    <row r="51" spans="1:22">
      <c r="A51" s="339">
        <v>308</v>
      </c>
      <c r="B51" s="130" t="s">
        <v>44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247">
        <v>0</v>
      </c>
      <c r="L51" s="247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</row>
    <row r="52" spans="1:22">
      <c r="A52" s="339">
        <v>401</v>
      </c>
      <c r="B52" s="130" t="s">
        <v>45</v>
      </c>
      <c r="C52" s="12">
        <v>2</v>
      </c>
      <c r="D52" s="12">
        <v>1</v>
      </c>
      <c r="E52" s="12">
        <v>1</v>
      </c>
      <c r="F52" s="12">
        <v>0</v>
      </c>
      <c r="G52" s="12">
        <v>1</v>
      </c>
      <c r="H52" s="12">
        <v>0</v>
      </c>
      <c r="I52" s="12">
        <v>0</v>
      </c>
      <c r="J52" s="12">
        <v>3</v>
      </c>
      <c r="K52" s="247">
        <v>2</v>
      </c>
      <c r="L52" s="247">
        <v>1</v>
      </c>
      <c r="M52" s="3">
        <v>2.9071035074203815</v>
      </c>
      <c r="N52" s="3">
        <v>1.436678399540263</v>
      </c>
      <c r="O52" s="3">
        <v>1.4204949004233076</v>
      </c>
      <c r="P52" s="3">
        <v>0</v>
      </c>
      <c r="Q52" s="3">
        <v>1.3903951503017158</v>
      </c>
      <c r="R52" s="3">
        <v>0</v>
      </c>
      <c r="S52" s="3">
        <v>0</v>
      </c>
      <c r="T52" s="3">
        <v>4.0511525529013008</v>
      </c>
      <c r="U52" s="3">
        <v>2.67719697476742</v>
      </c>
      <c r="V52" s="3">
        <v>1.3161877936744015</v>
      </c>
    </row>
    <row r="53" spans="1:22">
      <c r="A53" s="339">
        <v>402</v>
      </c>
      <c r="B53" s="130" t="s">
        <v>46</v>
      </c>
      <c r="C53" s="12">
        <v>0</v>
      </c>
      <c r="D53" s="12">
        <v>2</v>
      </c>
      <c r="E53" s="12">
        <v>1</v>
      </c>
      <c r="F53" s="12">
        <v>1</v>
      </c>
      <c r="G53" s="12">
        <v>0</v>
      </c>
      <c r="H53" s="12">
        <v>1</v>
      </c>
      <c r="I53" s="12">
        <v>0</v>
      </c>
      <c r="J53" s="12">
        <v>0</v>
      </c>
      <c r="K53" s="247">
        <v>0</v>
      </c>
      <c r="L53" s="247">
        <v>0</v>
      </c>
      <c r="M53" s="3">
        <v>0</v>
      </c>
      <c r="N53" s="3">
        <v>9.0305684742854559</v>
      </c>
      <c r="O53" s="3">
        <v>4.4495861884844707</v>
      </c>
      <c r="P53" s="3">
        <v>4.3873118940025453</v>
      </c>
      <c r="Q53" s="3">
        <v>0</v>
      </c>
      <c r="R53" s="3">
        <v>4.2693079451820859</v>
      </c>
      <c r="S53" s="3">
        <v>0</v>
      </c>
      <c r="T53" s="3">
        <v>0</v>
      </c>
      <c r="U53" s="3">
        <v>0</v>
      </c>
      <c r="V53" s="3">
        <v>0</v>
      </c>
    </row>
    <row r="54" spans="1:22">
      <c r="A54" s="339">
        <v>403</v>
      </c>
      <c r="B54" s="130" t="s">
        <v>47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1</v>
      </c>
      <c r="K54" s="247">
        <v>0</v>
      </c>
      <c r="L54" s="247">
        <v>1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4.021717273275689</v>
      </c>
      <c r="U54" s="3">
        <v>0</v>
      </c>
      <c r="V54" s="3">
        <v>3.9336008181889701</v>
      </c>
    </row>
    <row r="55" spans="1:22">
      <c r="A55" s="339">
        <v>404</v>
      </c>
      <c r="B55" s="130" t="s">
        <v>48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247">
        <v>0</v>
      </c>
      <c r="L55" s="247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</row>
    <row r="56" spans="1:22">
      <c r="A56" s="339">
        <v>405</v>
      </c>
      <c r="B56" s="130" t="s">
        <v>49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</v>
      </c>
      <c r="I56" s="12">
        <v>0</v>
      </c>
      <c r="J56" s="12">
        <v>1</v>
      </c>
      <c r="K56" s="247">
        <v>0</v>
      </c>
      <c r="L56" s="247">
        <v>1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3.6497682397167779</v>
      </c>
      <c r="S56" s="3">
        <v>0</v>
      </c>
      <c r="T56" s="3">
        <v>3.564427018356799</v>
      </c>
      <c r="U56" s="3">
        <v>0</v>
      </c>
      <c r="V56" s="3">
        <v>3.4518467380048321</v>
      </c>
    </row>
    <row r="57" spans="1:22">
      <c r="A57" s="339">
        <v>406</v>
      </c>
      <c r="B57" s="130" t="s">
        <v>50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1</v>
      </c>
      <c r="K57" s="247">
        <v>0</v>
      </c>
      <c r="L57" s="247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8.5171620815944138</v>
      </c>
      <c r="U57" s="3">
        <v>0</v>
      </c>
      <c r="V57" s="3">
        <v>0</v>
      </c>
    </row>
    <row r="58" spans="1:22">
      <c r="A58" s="339">
        <v>407</v>
      </c>
      <c r="B58" s="130" t="s">
        <v>51</v>
      </c>
      <c r="C58" s="12">
        <v>0</v>
      </c>
      <c r="D58" s="12">
        <v>0</v>
      </c>
      <c r="E58" s="12">
        <v>0</v>
      </c>
      <c r="F58" s="12">
        <v>1</v>
      </c>
      <c r="G58" s="12">
        <v>0</v>
      </c>
      <c r="H58" s="12">
        <v>0</v>
      </c>
      <c r="I58" s="12">
        <v>0</v>
      </c>
      <c r="J58" s="12">
        <v>0</v>
      </c>
      <c r="K58" s="247">
        <v>0</v>
      </c>
      <c r="L58" s="247">
        <v>1</v>
      </c>
      <c r="M58" s="3">
        <v>0</v>
      </c>
      <c r="N58" s="3">
        <v>0</v>
      </c>
      <c r="O58" s="3">
        <v>0</v>
      </c>
      <c r="P58" s="3">
        <v>7.6881679095871451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7.3003358154475109</v>
      </c>
    </row>
    <row r="59" spans="1:22">
      <c r="A59" s="339">
        <v>408</v>
      </c>
      <c r="B59" s="130" t="s">
        <v>52</v>
      </c>
      <c r="C59" s="12">
        <v>0</v>
      </c>
      <c r="D59" s="12">
        <v>1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247">
        <v>0</v>
      </c>
      <c r="L59" s="247">
        <v>0</v>
      </c>
      <c r="M59" s="3">
        <v>0</v>
      </c>
      <c r="N59" s="3">
        <v>8.4359709802598264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</row>
    <row r="60" spans="1:22">
      <c r="A60" s="339">
        <v>409</v>
      </c>
      <c r="B60" s="130" t="s">
        <v>53</v>
      </c>
      <c r="C60" s="12">
        <v>0</v>
      </c>
      <c r="D60" s="12">
        <v>0</v>
      </c>
      <c r="E60" s="12">
        <v>0</v>
      </c>
      <c r="F60" s="12">
        <v>0</v>
      </c>
      <c r="G60" s="12">
        <v>1</v>
      </c>
      <c r="H60" s="12">
        <v>0</v>
      </c>
      <c r="I60" s="12">
        <v>0</v>
      </c>
      <c r="J60" s="12">
        <v>0</v>
      </c>
      <c r="K60" s="247">
        <v>0</v>
      </c>
      <c r="L60" s="247">
        <v>0</v>
      </c>
      <c r="M60" s="3">
        <v>0</v>
      </c>
      <c r="N60" s="3">
        <v>0</v>
      </c>
      <c r="O60" s="3">
        <v>0</v>
      </c>
      <c r="P60" s="3">
        <v>0</v>
      </c>
      <c r="Q60" s="3">
        <v>6.366993505666624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</row>
    <row r="61" spans="1:22">
      <c r="A61" s="339">
        <v>410</v>
      </c>
      <c r="B61" s="130" t="s">
        <v>54</v>
      </c>
      <c r="C61" s="12">
        <v>0</v>
      </c>
      <c r="D61" s="12">
        <v>2</v>
      </c>
      <c r="E61" s="12">
        <v>0</v>
      </c>
      <c r="F61" s="12">
        <v>1</v>
      </c>
      <c r="G61" s="12">
        <v>0</v>
      </c>
      <c r="H61" s="12">
        <v>1</v>
      </c>
      <c r="I61" s="12">
        <v>1</v>
      </c>
      <c r="J61" s="12">
        <v>0</v>
      </c>
      <c r="K61" s="247">
        <v>0</v>
      </c>
      <c r="L61" s="247">
        <v>2</v>
      </c>
      <c r="M61" s="3">
        <v>0</v>
      </c>
      <c r="N61" s="3">
        <v>5.6399988720002252</v>
      </c>
      <c r="O61" s="3">
        <v>0</v>
      </c>
      <c r="P61" s="3">
        <v>2.6558308766897722</v>
      </c>
      <c r="Q61" s="3">
        <v>0</v>
      </c>
      <c r="R61" s="3">
        <v>2.5116793087858542</v>
      </c>
      <c r="S61" s="3">
        <v>2.4389054192478414</v>
      </c>
      <c r="T61" s="3">
        <v>0</v>
      </c>
      <c r="U61" s="3">
        <v>0</v>
      </c>
      <c r="V61" s="3">
        <v>4.3757931125016407</v>
      </c>
    </row>
    <row r="62" spans="1:22">
      <c r="A62" s="339">
        <v>501</v>
      </c>
      <c r="B62" s="130" t="s">
        <v>55</v>
      </c>
      <c r="C62" s="12">
        <v>0</v>
      </c>
      <c r="D62" s="12">
        <v>3</v>
      </c>
      <c r="E62" s="12">
        <v>4</v>
      </c>
      <c r="F62" s="12">
        <v>2</v>
      </c>
      <c r="G62" s="12">
        <v>0</v>
      </c>
      <c r="H62" s="12">
        <v>1</v>
      </c>
      <c r="I62" s="12">
        <v>2</v>
      </c>
      <c r="J62" s="12">
        <v>2</v>
      </c>
      <c r="K62" s="247">
        <v>3</v>
      </c>
      <c r="L62" s="247">
        <v>1</v>
      </c>
      <c r="M62" s="3">
        <v>0</v>
      </c>
      <c r="N62" s="3">
        <v>8.4932903006624763</v>
      </c>
      <c r="O62" s="3">
        <v>11.106791803187649</v>
      </c>
      <c r="P62" s="3">
        <v>5.4503338329472681</v>
      </c>
      <c r="Q62" s="3">
        <v>0</v>
      </c>
      <c r="R62" s="3">
        <v>2.6305405760883862</v>
      </c>
      <c r="S62" s="3">
        <v>5.1711655807218948</v>
      </c>
      <c r="T62" s="3">
        <v>5.0867287247571085</v>
      </c>
      <c r="U62" s="3">
        <v>7.5112669003505301</v>
      </c>
      <c r="V62" s="3">
        <v>2.430251774083795</v>
      </c>
    </row>
    <row r="63" spans="1:22">
      <c r="A63" s="339">
        <v>502</v>
      </c>
      <c r="B63" s="130" t="s">
        <v>56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2</v>
      </c>
      <c r="K63" s="247">
        <v>2</v>
      </c>
      <c r="L63" s="247">
        <v>3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7.0653901861730315</v>
      </c>
      <c r="U63" s="3">
        <v>7.0084451764376103</v>
      </c>
      <c r="V63" s="3">
        <v>10.341261633919338</v>
      </c>
    </row>
    <row r="64" spans="1:22">
      <c r="A64" s="339">
        <v>503</v>
      </c>
      <c r="B64" s="130" t="s">
        <v>57</v>
      </c>
      <c r="C64" s="12">
        <v>1</v>
      </c>
      <c r="D64" s="12">
        <v>4</v>
      </c>
      <c r="E64" s="12">
        <v>0</v>
      </c>
      <c r="F64" s="12">
        <v>0</v>
      </c>
      <c r="G64" s="12">
        <v>2</v>
      </c>
      <c r="H64" s="12">
        <v>1</v>
      </c>
      <c r="I64" s="12">
        <v>0</v>
      </c>
      <c r="J64" s="12">
        <v>2</v>
      </c>
      <c r="K64" s="247">
        <v>3</v>
      </c>
      <c r="L64" s="247">
        <v>0</v>
      </c>
      <c r="M64" s="3">
        <v>3.27890353465801</v>
      </c>
      <c r="N64" s="3">
        <v>12.861322787048648</v>
      </c>
      <c r="O64" s="3">
        <v>0</v>
      </c>
      <c r="P64" s="3">
        <v>0</v>
      </c>
      <c r="Q64" s="3">
        <v>6.0819851599562096</v>
      </c>
      <c r="R64" s="3">
        <v>2.9879287677781763</v>
      </c>
      <c r="S64" s="3">
        <v>0</v>
      </c>
      <c r="T64" s="3">
        <v>5.7760064691272452</v>
      </c>
      <c r="U64" s="3">
        <v>8.5270877153089693</v>
      </c>
      <c r="V64" s="3">
        <v>0</v>
      </c>
    </row>
    <row r="65" spans="1:22">
      <c r="A65" s="339">
        <v>504</v>
      </c>
      <c r="B65" s="130" t="s">
        <v>58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1</v>
      </c>
      <c r="J65" s="12">
        <v>0</v>
      </c>
      <c r="K65" s="247">
        <v>0</v>
      </c>
      <c r="L65" s="247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8.3215444786552375</v>
      </c>
      <c r="T65" s="3">
        <v>0</v>
      </c>
      <c r="U65" s="3">
        <v>0</v>
      </c>
      <c r="V65" s="3">
        <v>0</v>
      </c>
    </row>
    <row r="66" spans="1:22">
      <c r="A66" s="339">
        <v>505</v>
      </c>
      <c r="B66" s="130" t="s">
        <v>84</v>
      </c>
      <c r="C66" s="12">
        <v>1</v>
      </c>
      <c r="D66" s="12">
        <v>1</v>
      </c>
      <c r="E66" s="12">
        <v>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247">
        <v>1</v>
      </c>
      <c r="L66" s="247">
        <v>1</v>
      </c>
      <c r="M66" s="3">
        <v>4.9842994567113594</v>
      </c>
      <c r="N66" s="3">
        <v>4.8716324840454037</v>
      </c>
      <c r="O66" s="3">
        <v>4.7634925927690182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4.2213685676896402</v>
      </c>
      <c r="V66" s="3">
        <v>4.0744815222262964</v>
      </c>
    </row>
    <row r="67" spans="1:22">
      <c r="A67" s="339">
        <v>506</v>
      </c>
      <c r="B67" s="130" t="s">
        <v>60</v>
      </c>
      <c r="C67" s="12">
        <v>1</v>
      </c>
      <c r="D67" s="12">
        <v>0</v>
      </c>
      <c r="E67" s="12">
        <v>0</v>
      </c>
      <c r="F67" s="12">
        <v>0</v>
      </c>
      <c r="G67" s="12">
        <v>1</v>
      </c>
      <c r="H67" s="12">
        <v>0</v>
      </c>
      <c r="I67" s="12">
        <v>0</v>
      </c>
      <c r="J67" s="12">
        <v>0</v>
      </c>
      <c r="K67" s="247">
        <v>0</v>
      </c>
      <c r="L67" s="247">
        <v>0</v>
      </c>
      <c r="M67" s="3">
        <v>6.5492173685244612</v>
      </c>
      <c r="N67" s="3">
        <v>0</v>
      </c>
      <c r="O67" s="3">
        <v>0</v>
      </c>
      <c r="P67" s="3">
        <v>0</v>
      </c>
      <c r="Q67" s="3">
        <v>6.1862047633776678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</row>
    <row r="68" spans="1:22">
      <c r="A68" s="339">
        <v>507</v>
      </c>
      <c r="B68" s="130" t="s">
        <v>61</v>
      </c>
      <c r="C68" s="12">
        <v>0</v>
      </c>
      <c r="D68" s="12">
        <v>3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247">
        <v>0</v>
      </c>
      <c r="L68" s="247">
        <v>0</v>
      </c>
      <c r="M68" s="3">
        <v>0</v>
      </c>
      <c r="N68" s="3">
        <v>31.446540880503143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</row>
    <row r="69" spans="1:22">
      <c r="A69" s="339">
        <v>508</v>
      </c>
      <c r="B69" s="130" t="s">
        <v>62</v>
      </c>
      <c r="C69" s="12">
        <v>0</v>
      </c>
      <c r="D69" s="12">
        <v>0</v>
      </c>
      <c r="E69" s="12">
        <v>1</v>
      </c>
      <c r="F69" s="12">
        <v>0</v>
      </c>
      <c r="G69" s="12">
        <v>0</v>
      </c>
      <c r="H69" s="12">
        <v>0</v>
      </c>
      <c r="I69" s="12">
        <v>0</v>
      </c>
      <c r="J69" s="12">
        <v>1</v>
      </c>
      <c r="K69" s="247">
        <v>0</v>
      </c>
      <c r="L69" s="247">
        <v>0</v>
      </c>
      <c r="M69" s="3">
        <v>0</v>
      </c>
      <c r="N69" s="3">
        <v>0</v>
      </c>
      <c r="O69" s="3">
        <v>9.3905531035778012</v>
      </c>
      <c r="P69" s="3">
        <v>0</v>
      </c>
      <c r="Q69" s="3">
        <v>0</v>
      </c>
      <c r="R69" s="3">
        <v>0</v>
      </c>
      <c r="S69" s="3">
        <v>0</v>
      </c>
      <c r="T69" s="3">
        <v>9.0211998195760046</v>
      </c>
      <c r="U69" s="3">
        <v>2.7341079972658919</v>
      </c>
      <c r="V69" s="3">
        <v>0</v>
      </c>
    </row>
    <row r="70" spans="1:22">
      <c r="A70" s="339">
        <v>509</v>
      </c>
      <c r="B70" s="130" t="s">
        <v>63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247">
        <v>0</v>
      </c>
      <c r="L70" s="247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</row>
    <row r="71" spans="1:22">
      <c r="A71" s="339">
        <v>510</v>
      </c>
      <c r="B71" s="130" t="s">
        <v>64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247">
        <v>0</v>
      </c>
      <c r="L71" s="247">
        <v>1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6.6916488222698076</v>
      </c>
    </row>
    <row r="72" spans="1:22">
      <c r="A72" s="339">
        <v>511</v>
      </c>
      <c r="B72" s="130" t="s">
        <v>65</v>
      </c>
      <c r="C72" s="12" t="s">
        <v>100</v>
      </c>
      <c r="D72" s="12" t="s">
        <v>100</v>
      </c>
      <c r="E72" s="12" t="s">
        <v>100</v>
      </c>
      <c r="F72" s="12" t="s">
        <v>100</v>
      </c>
      <c r="G72" s="12" t="s">
        <v>100</v>
      </c>
      <c r="H72" s="12" t="s">
        <v>100</v>
      </c>
      <c r="I72" s="12" t="s">
        <v>100</v>
      </c>
      <c r="J72" s="12" t="s">
        <v>100</v>
      </c>
      <c r="K72" s="247">
        <v>0</v>
      </c>
      <c r="L72" s="247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</row>
    <row r="73" spans="1:22">
      <c r="A73" s="339">
        <v>601</v>
      </c>
      <c r="B73" s="130" t="s">
        <v>66</v>
      </c>
      <c r="C73" s="12">
        <v>0</v>
      </c>
      <c r="D73" s="12">
        <v>2</v>
      </c>
      <c r="E73" s="12">
        <v>1</v>
      </c>
      <c r="F73" s="12">
        <v>2</v>
      </c>
      <c r="G73" s="12">
        <v>0</v>
      </c>
      <c r="H73" s="12">
        <v>2</v>
      </c>
      <c r="I73" s="12">
        <v>2</v>
      </c>
      <c r="J73" s="12">
        <v>2</v>
      </c>
      <c r="K73" s="247">
        <v>2</v>
      </c>
      <c r="L73" s="247">
        <v>2</v>
      </c>
      <c r="M73" s="3">
        <v>0</v>
      </c>
      <c r="N73" s="3">
        <v>3.101159833777833</v>
      </c>
      <c r="O73" s="3">
        <v>1.5266476344594906</v>
      </c>
      <c r="P73" s="3">
        <v>3.0076092514060573</v>
      </c>
      <c r="Q73" s="3">
        <v>0</v>
      </c>
      <c r="R73" s="3">
        <v>2.9217980745350691</v>
      </c>
      <c r="S73" s="3">
        <v>2.8803917332757254</v>
      </c>
      <c r="T73" s="3">
        <v>2.8402635764598956</v>
      </c>
      <c r="U73" s="3">
        <v>2.8022193577313201</v>
      </c>
      <c r="V73" s="3">
        <v>2.7307855104520815</v>
      </c>
    </row>
    <row r="74" spans="1:22">
      <c r="A74" s="339">
        <v>602</v>
      </c>
      <c r="B74" s="130" t="s">
        <v>67</v>
      </c>
      <c r="C74" s="12">
        <v>0</v>
      </c>
      <c r="D74" s="12">
        <v>0</v>
      </c>
      <c r="E74" s="12">
        <v>1</v>
      </c>
      <c r="F74" s="12">
        <v>0</v>
      </c>
      <c r="G74" s="12">
        <v>0</v>
      </c>
      <c r="H74" s="12">
        <v>0</v>
      </c>
      <c r="I74" s="12">
        <v>0</v>
      </c>
      <c r="J74" s="12">
        <v>2</v>
      </c>
      <c r="K74" s="247">
        <v>0</v>
      </c>
      <c r="L74" s="247">
        <v>0</v>
      </c>
      <c r="M74" s="3">
        <v>0</v>
      </c>
      <c r="N74" s="3">
        <v>0</v>
      </c>
      <c r="O74" s="3">
        <v>5.436555398499511</v>
      </c>
      <c r="P74" s="3">
        <v>0</v>
      </c>
      <c r="Q74" s="3">
        <v>0</v>
      </c>
      <c r="R74" s="3">
        <v>0</v>
      </c>
      <c r="S74" s="3">
        <v>0</v>
      </c>
      <c r="T74" s="3">
        <v>10.103051121438675</v>
      </c>
      <c r="U74" s="3">
        <v>0</v>
      </c>
      <c r="V74" s="3">
        <v>0</v>
      </c>
    </row>
    <row r="75" spans="1:22">
      <c r="A75" s="339">
        <v>603</v>
      </c>
      <c r="B75" s="130" t="s">
        <v>68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3</v>
      </c>
      <c r="J75" s="12">
        <v>0</v>
      </c>
      <c r="K75" s="247">
        <v>1</v>
      </c>
      <c r="L75" s="247">
        <v>2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11.176098051633574</v>
      </c>
      <c r="T75" s="3">
        <v>0</v>
      </c>
      <c r="U75" s="3">
        <v>3.6238448994382999</v>
      </c>
      <c r="V75" s="3">
        <v>7.061897531866812</v>
      </c>
    </row>
    <row r="76" spans="1:22">
      <c r="A76" s="339">
        <v>604</v>
      </c>
      <c r="B76" s="130" t="s">
        <v>69</v>
      </c>
      <c r="C76" s="12">
        <v>1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1</v>
      </c>
      <c r="K76" s="247">
        <v>0</v>
      </c>
      <c r="L76" s="247">
        <v>0</v>
      </c>
      <c r="M76" s="3">
        <v>14.817009927396651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13.721185510428102</v>
      </c>
      <c r="U76" s="3">
        <v>0</v>
      </c>
      <c r="V76" s="3">
        <v>0</v>
      </c>
    </row>
    <row r="77" spans="1:22">
      <c r="A77" s="339">
        <v>605</v>
      </c>
      <c r="B77" s="130" t="s">
        <v>70</v>
      </c>
      <c r="C77" s="12">
        <v>0</v>
      </c>
      <c r="D77" s="12">
        <v>0</v>
      </c>
      <c r="E77" s="12">
        <v>0</v>
      </c>
      <c r="F77" s="12">
        <v>1</v>
      </c>
      <c r="G77" s="12">
        <v>0</v>
      </c>
      <c r="H77" s="12">
        <v>1</v>
      </c>
      <c r="I77" s="12">
        <v>0</v>
      </c>
      <c r="J77" s="12">
        <v>0</v>
      </c>
      <c r="K77" s="247">
        <v>0</v>
      </c>
      <c r="L77" s="247">
        <v>2</v>
      </c>
      <c r="M77" s="3">
        <v>0</v>
      </c>
      <c r="N77" s="3">
        <v>0</v>
      </c>
      <c r="O77" s="3">
        <v>0</v>
      </c>
      <c r="P77" s="3">
        <v>6.7750677506775068</v>
      </c>
      <c r="Q77" s="3">
        <v>0</v>
      </c>
      <c r="R77" s="3">
        <v>6.6813656711431815</v>
      </c>
      <c r="S77" s="3">
        <v>0</v>
      </c>
      <c r="T77" s="3">
        <v>0</v>
      </c>
      <c r="U77" s="3">
        <v>0</v>
      </c>
      <c r="V77" s="3">
        <v>13.042911177774878</v>
      </c>
    </row>
    <row r="78" spans="1:22">
      <c r="A78" s="339">
        <v>606</v>
      </c>
      <c r="B78" s="130" t="s">
        <v>71</v>
      </c>
      <c r="C78" s="12">
        <v>1</v>
      </c>
      <c r="D78" s="12">
        <v>0</v>
      </c>
      <c r="E78" s="12">
        <v>0</v>
      </c>
      <c r="F78" s="12">
        <v>0</v>
      </c>
      <c r="G78" s="12">
        <v>1</v>
      </c>
      <c r="H78" s="12">
        <v>2</v>
      </c>
      <c r="I78" s="12">
        <v>1</v>
      </c>
      <c r="J78" s="12">
        <v>0</v>
      </c>
      <c r="K78" s="247">
        <v>1</v>
      </c>
      <c r="L78" s="247">
        <v>3</v>
      </c>
      <c r="M78" s="3">
        <v>6.9599109131403116</v>
      </c>
      <c r="N78" s="3">
        <v>0</v>
      </c>
      <c r="O78" s="3">
        <v>0</v>
      </c>
      <c r="P78" s="3">
        <v>0</v>
      </c>
      <c r="Q78" s="3">
        <v>6.5189048239895699</v>
      </c>
      <c r="R78" s="3">
        <v>12.845215157353886</v>
      </c>
      <c r="S78" s="3">
        <v>6.326311127981274</v>
      </c>
      <c r="T78" s="3">
        <v>0</v>
      </c>
      <c r="U78" s="3">
        <v>6.1440157286802703</v>
      </c>
      <c r="V78" s="3">
        <v>17.94043774668102</v>
      </c>
    </row>
    <row r="79" spans="1:22">
      <c r="A79" s="339">
        <v>607</v>
      </c>
      <c r="B79" s="130" t="s">
        <v>72</v>
      </c>
      <c r="C79" s="12">
        <v>1</v>
      </c>
      <c r="D79" s="12">
        <v>0</v>
      </c>
      <c r="E79" s="12">
        <v>2</v>
      </c>
      <c r="F79" s="12">
        <v>3</v>
      </c>
      <c r="G79" s="12">
        <v>3</v>
      </c>
      <c r="H79" s="12">
        <v>1</v>
      </c>
      <c r="I79" s="12">
        <v>1</v>
      </c>
      <c r="J79" s="12">
        <v>1</v>
      </c>
      <c r="K79" s="247">
        <v>0</v>
      </c>
      <c r="L79" s="247">
        <v>0</v>
      </c>
      <c r="M79" s="3">
        <v>4.8510720869312118</v>
      </c>
      <c r="N79" s="3">
        <v>0</v>
      </c>
      <c r="O79" s="3">
        <v>9.4567119012719285</v>
      </c>
      <c r="P79" s="3">
        <v>14.011489421325487</v>
      </c>
      <c r="Q79" s="3">
        <v>13.845940831679513</v>
      </c>
      <c r="R79" s="3">
        <v>4.5626682483916596</v>
      </c>
      <c r="S79" s="3">
        <v>4.5130426933838796</v>
      </c>
      <c r="T79" s="3">
        <v>4.4642857142857144</v>
      </c>
      <c r="U79" s="3">
        <v>0</v>
      </c>
      <c r="V79" s="3">
        <v>0</v>
      </c>
    </row>
    <row r="80" spans="1:22">
      <c r="A80" s="339">
        <v>608</v>
      </c>
      <c r="B80" s="130" t="s">
        <v>73</v>
      </c>
      <c r="C80" s="12">
        <v>0</v>
      </c>
      <c r="D80" s="12">
        <v>0</v>
      </c>
      <c r="E80" s="12">
        <v>0</v>
      </c>
      <c r="F80" s="12">
        <v>0</v>
      </c>
      <c r="G80" s="12">
        <v>1</v>
      </c>
      <c r="H80" s="12">
        <v>1</v>
      </c>
      <c r="I80" s="12">
        <v>0</v>
      </c>
      <c r="J80" s="12">
        <v>0</v>
      </c>
      <c r="K80" s="247">
        <v>0</v>
      </c>
      <c r="L80" s="247">
        <v>1</v>
      </c>
      <c r="M80" s="3">
        <v>0</v>
      </c>
      <c r="N80" s="3">
        <v>0</v>
      </c>
      <c r="O80" s="3">
        <v>0</v>
      </c>
      <c r="P80" s="3">
        <v>0</v>
      </c>
      <c r="Q80" s="3">
        <v>4.5026790940609667</v>
      </c>
      <c r="R80" s="3">
        <v>4.4897409419476499</v>
      </c>
      <c r="S80" s="3">
        <v>0</v>
      </c>
      <c r="T80" s="3">
        <v>0</v>
      </c>
      <c r="U80" s="3">
        <v>0</v>
      </c>
      <c r="V80" s="3">
        <v>4.4587123238808628</v>
      </c>
    </row>
    <row r="81" spans="1:22">
      <c r="A81" s="339">
        <v>609</v>
      </c>
      <c r="B81" s="130" t="s">
        <v>74</v>
      </c>
      <c r="C81" s="12">
        <v>0</v>
      </c>
      <c r="D81" s="12">
        <v>0</v>
      </c>
      <c r="E81" s="12">
        <v>2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247">
        <v>3</v>
      </c>
      <c r="L81" s="247">
        <v>1</v>
      </c>
      <c r="M81" s="3">
        <v>0</v>
      </c>
      <c r="N81" s="3">
        <v>0</v>
      </c>
      <c r="O81" s="3">
        <v>21.630975556997619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28.656032094755901</v>
      </c>
      <c r="V81" s="3">
        <v>9.1996320147194108</v>
      </c>
    </row>
    <row r="82" spans="1:22">
      <c r="A82" s="339">
        <v>610</v>
      </c>
      <c r="B82" s="130" t="s">
        <v>75</v>
      </c>
      <c r="C82" s="12">
        <v>1</v>
      </c>
      <c r="D82" s="12">
        <v>0</v>
      </c>
      <c r="E82" s="12">
        <v>0</v>
      </c>
      <c r="F82" s="12">
        <v>1</v>
      </c>
      <c r="G82" s="12">
        <v>3</v>
      </c>
      <c r="H82" s="12">
        <v>2</v>
      </c>
      <c r="I82" s="12">
        <v>2</v>
      </c>
      <c r="J82" s="12">
        <v>3</v>
      </c>
      <c r="K82" s="247">
        <v>4</v>
      </c>
      <c r="L82" s="247">
        <v>0</v>
      </c>
      <c r="M82" s="3">
        <v>4.1150569935393602</v>
      </c>
      <c r="N82" s="3">
        <v>0</v>
      </c>
      <c r="O82" s="3">
        <v>0</v>
      </c>
      <c r="P82" s="3">
        <v>3.9622791029400113</v>
      </c>
      <c r="Q82" s="3">
        <v>11.747200250606939</v>
      </c>
      <c r="R82" s="3">
        <v>7.7435341489855976</v>
      </c>
      <c r="S82" s="3">
        <v>7.6613675541084083</v>
      </c>
      <c r="T82" s="3">
        <v>11.368373185797111</v>
      </c>
      <c r="U82" s="3">
        <v>15.0026254594554</v>
      </c>
      <c r="V82" s="3">
        <v>0</v>
      </c>
    </row>
    <row r="83" spans="1:22">
      <c r="A83" s="339">
        <v>611</v>
      </c>
      <c r="B83" s="130" t="s">
        <v>76</v>
      </c>
      <c r="C83" s="12">
        <v>0</v>
      </c>
      <c r="D83" s="12">
        <v>0</v>
      </c>
      <c r="E83" s="12">
        <v>0</v>
      </c>
      <c r="F83" s="12">
        <v>0</v>
      </c>
      <c r="G83" s="12">
        <v>1</v>
      </c>
      <c r="H83" s="12">
        <v>0</v>
      </c>
      <c r="I83" s="12">
        <v>2</v>
      </c>
      <c r="J83" s="12">
        <v>2</v>
      </c>
      <c r="K83" s="247">
        <v>1</v>
      </c>
      <c r="L83" s="247">
        <v>2</v>
      </c>
      <c r="M83" s="3">
        <v>0</v>
      </c>
      <c r="N83" s="3">
        <v>0</v>
      </c>
      <c r="O83" s="3">
        <v>0</v>
      </c>
      <c r="P83" s="3">
        <v>0</v>
      </c>
      <c r="Q83" s="3">
        <v>8.2494637848539849</v>
      </c>
      <c r="R83" s="3">
        <v>0</v>
      </c>
      <c r="S83" s="3">
        <v>15.618898867629833</v>
      </c>
      <c r="T83" s="3">
        <v>15.206812652068127</v>
      </c>
      <c r="U83" s="3">
        <v>7.4090538638215904</v>
      </c>
      <c r="V83" s="3">
        <v>14.105367092178575</v>
      </c>
    </row>
    <row r="84" spans="1:22">
      <c r="A84" s="339">
        <v>701</v>
      </c>
      <c r="B84" s="130" t="s">
        <v>77</v>
      </c>
      <c r="C84" s="12">
        <v>1</v>
      </c>
      <c r="D84" s="12">
        <v>7</v>
      </c>
      <c r="E84" s="12">
        <v>2</v>
      </c>
      <c r="F84" s="12">
        <v>5</v>
      </c>
      <c r="G84" s="12">
        <v>4</v>
      </c>
      <c r="H84" s="12">
        <v>5</v>
      </c>
      <c r="I84" s="12">
        <v>3</v>
      </c>
      <c r="J84" s="12">
        <v>3</v>
      </c>
      <c r="K84" s="247">
        <v>6</v>
      </c>
      <c r="L84" s="247">
        <v>7</v>
      </c>
      <c r="M84" s="3">
        <v>2.0421499754942003</v>
      </c>
      <c r="N84" s="3">
        <v>14.210312626877791</v>
      </c>
      <c r="O84" s="3">
        <v>4.036652807492028</v>
      </c>
      <c r="P84" s="3">
        <v>10.036130068245685</v>
      </c>
      <c r="Q84" s="3">
        <v>7.9881774973039903</v>
      </c>
      <c r="R84" s="3">
        <v>9.9389746953704261</v>
      </c>
      <c r="S84" s="3">
        <v>5.9415352927196388</v>
      </c>
      <c r="T84" s="3">
        <v>5.9198452947096314</v>
      </c>
      <c r="U84" s="3">
        <v>11.7996420775236</v>
      </c>
      <c r="V84" s="3">
        <v>13.690324851851129</v>
      </c>
    </row>
    <row r="85" spans="1:22">
      <c r="A85" s="339">
        <v>702</v>
      </c>
      <c r="B85" s="130" t="s">
        <v>78</v>
      </c>
      <c r="C85" s="12">
        <v>0</v>
      </c>
      <c r="D85" s="12">
        <v>2</v>
      </c>
      <c r="E85" s="12">
        <v>3</v>
      </c>
      <c r="F85" s="12">
        <v>3</v>
      </c>
      <c r="G85" s="12">
        <v>4</v>
      </c>
      <c r="H85" s="12">
        <v>2</v>
      </c>
      <c r="I85" s="12">
        <v>6</v>
      </c>
      <c r="J85" s="12">
        <v>2</v>
      </c>
      <c r="K85" s="247">
        <v>4</v>
      </c>
      <c r="L85" s="247">
        <v>1</v>
      </c>
      <c r="M85" s="3">
        <v>0</v>
      </c>
      <c r="N85" s="3">
        <v>2.9277004376912155</v>
      </c>
      <c r="O85" s="3">
        <v>4.3225797155742542</v>
      </c>
      <c r="P85" s="3">
        <v>4.2565870684884857</v>
      </c>
      <c r="Q85" s="3">
        <v>5.5914339232296122</v>
      </c>
      <c r="R85" s="3">
        <v>2.7559597629874601</v>
      </c>
      <c r="S85" s="3">
        <v>8.1525062162859907</v>
      </c>
      <c r="T85" s="3">
        <v>2.6809292100642081</v>
      </c>
      <c r="U85" s="3">
        <v>5.2920553019779097</v>
      </c>
      <c r="V85" s="3">
        <v>1.2905890248309329</v>
      </c>
    </row>
    <row r="86" spans="1:22">
      <c r="A86" s="339">
        <v>703</v>
      </c>
      <c r="B86" s="130" t="s">
        <v>79</v>
      </c>
      <c r="C86" s="12">
        <v>2</v>
      </c>
      <c r="D86" s="12">
        <v>0</v>
      </c>
      <c r="E86" s="12">
        <v>0</v>
      </c>
      <c r="F86" s="12">
        <v>1</v>
      </c>
      <c r="G86" s="12">
        <v>0</v>
      </c>
      <c r="H86" s="12">
        <v>0</v>
      </c>
      <c r="I86" s="12">
        <v>4</v>
      </c>
      <c r="J86" s="12">
        <v>1</v>
      </c>
      <c r="K86" s="247">
        <v>0</v>
      </c>
      <c r="L86" s="247">
        <v>0</v>
      </c>
      <c r="M86" s="3">
        <v>6.7087079028579097</v>
      </c>
      <c r="N86" s="3">
        <v>0</v>
      </c>
      <c r="O86" s="3">
        <v>0</v>
      </c>
      <c r="P86" s="3">
        <v>3.2700042510055267</v>
      </c>
      <c r="Q86" s="3">
        <v>0</v>
      </c>
      <c r="R86" s="3">
        <v>0</v>
      </c>
      <c r="S86" s="3">
        <v>12.793040585921259</v>
      </c>
      <c r="T86" s="3">
        <v>3.177932437156386</v>
      </c>
      <c r="U86" s="3">
        <v>0</v>
      </c>
      <c r="V86" s="3">
        <v>0</v>
      </c>
    </row>
    <row r="87" spans="1:22">
      <c r="A87" s="339">
        <v>704</v>
      </c>
      <c r="B87" s="130" t="s">
        <v>80</v>
      </c>
      <c r="C87" s="12">
        <v>0</v>
      </c>
      <c r="D87" s="12">
        <v>1</v>
      </c>
      <c r="E87" s="12">
        <v>0</v>
      </c>
      <c r="F87" s="12">
        <v>1</v>
      </c>
      <c r="G87" s="12">
        <v>0</v>
      </c>
      <c r="H87" s="12">
        <v>0</v>
      </c>
      <c r="I87" s="12">
        <v>1</v>
      </c>
      <c r="J87" s="12">
        <v>2</v>
      </c>
      <c r="K87" s="247">
        <v>2</v>
      </c>
      <c r="L87" s="247">
        <v>0</v>
      </c>
      <c r="M87" s="3">
        <v>0</v>
      </c>
      <c r="N87" s="3">
        <v>5.2876480541455155</v>
      </c>
      <c r="O87" s="3">
        <v>0</v>
      </c>
      <c r="P87" s="3">
        <v>5.0658561296859164</v>
      </c>
      <c r="Q87" s="3">
        <v>0</v>
      </c>
      <c r="R87" s="3">
        <v>0</v>
      </c>
      <c r="S87" s="3">
        <v>4.7734975416487657</v>
      </c>
      <c r="T87" s="3">
        <v>9.3668040464593485</v>
      </c>
      <c r="U87" s="3">
        <v>9.1945568223611591</v>
      </c>
      <c r="V87" s="3">
        <v>0</v>
      </c>
    </row>
    <row r="88" spans="1:22">
      <c r="A88" s="339">
        <v>705</v>
      </c>
      <c r="B88" s="130" t="s">
        <v>81</v>
      </c>
      <c r="C88" s="12">
        <v>1</v>
      </c>
      <c r="D88" s="12">
        <v>4</v>
      </c>
      <c r="E88" s="12">
        <v>0</v>
      </c>
      <c r="F88" s="12">
        <v>0</v>
      </c>
      <c r="G88" s="12">
        <v>3</v>
      </c>
      <c r="H88" s="12">
        <v>4</v>
      </c>
      <c r="I88" s="12">
        <v>3</v>
      </c>
      <c r="J88" s="12">
        <v>1</v>
      </c>
      <c r="K88" s="247">
        <v>2</v>
      </c>
      <c r="L88" s="247">
        <v>5</v>
      </c>
      <c r="M88" s="3">
        <v>4.9463322946035513</v>
      </c>
      <c r="N88" s="3">
        <v>19.505534695469841</v>
      </c>
      <c r="O88" s="3">
        <v>0</v>
      </c>
      <c r="P88" s="3">
        <v>0</v>
      </c>
      <c r="Q88" s="3">
        <v>14.042971492767871</v>
      </c>
      <c r="R88" s="3">
        <v>18.494544109487702</v>
      </c>
      <c r="S88" s="3">
        <v>13.708645585816122</v>
      </c>
      <c r="T88" s="3">
        <v>4.5169158498577175</v>
      </c>
      <c r="U88" s="3">
        <v>8.9313624793462196</v>
      </c>
      <c r="V88" s="3">
        <v>21.859834739649369</v>
      </c>
    </row>
    <row r="89" spans="1:22">
      <c r="A89" s="339">
        <v>706</v>
      </c>
      <c r="B89" s="130" t="s">
        <v>82</v>
      </c>
      <c r="C89" s="12">
        <v>0</v>
      </c>
      <c r="D89" s="12">
        <v>0</v>
      </c>
      <c r="E89" s="12">
        <v>0</v>
      </c>
      <c r="F89" s="12">
        <v>1</v>
      </c>
      <c r="G89" s="12">
        <v>1</v>
      </c>
      <c r="H89" s="12">
        <v>0</v>
      </c>
      <c r="I89" s="12">
        <v>1</v>
      </c>
      <c r="J89" s="12">
        <v>0</v>
      </c>
      <c r="K89" s="247">
        <v>1</v>
      </c>
      <c r="L89" s="247">
        <v>1</v>
      </c>
      <c r="M89" s="3">
        <v>0</v>
      </c>
      <c r="N89" s="3">
        <v>0</v>
      </c>
      <c r="O89" s="3">
        <v>0</v>
      </c>
      <c r="P89" s="3">
        <v>3.8587690526721974</v>
      </c>
      <c r="Q89" s="3">
        <v>3.7883092775694207</v>
      </c>
      <c r="R89" s="3">
        <v>0</v>
      </c>
      <c r="S89" s="3">
        <v>3.6565745209887375</v>
      </c>
      <c r="T89" s="3">
        <v>0</v>
      </c>
      <c r="U89" s="3">
        <v>3.53506787330317</v>
      </c>
      <c r="V89" s="3">
        <v>3.4240712206813901</v>
      </c>
    </row>
    <row r="90" spans="1:22"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7">
    <mergeCell ref="M6:V6"/>
    <mergeCell ref="C6:L6"/>
    <mergeCell ref="A6:A7"/>
    <mergeCell ref="A2:D2"/>
    <mergeCell ref="B91:G91"/>
    <mergeCell ref="B6:B7"/>
    <mergeCell ref="B4:F4"/>
  </mergeCells>
  <hyperlinks>
    <hyperlink ref="A1" location="'ODS 5'!A1" display="ODS 5" xr:uid="{00000000-0004-0000-3100-000000000000}"/>
  </hyperlinks>
  <pageMargins left="0.7" right="0.7" top="0.75" bottom="0.75" header="0.3" footer="0.3"/>
  <pageSetup scale="37" orientation="portrait" horizontalDpi="0" verticalDpi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D23E10"/>
  </sheetPr>
  <dimension ref="A1:V92"/>
  <sheetViews>
    <sheetView zoomScale="80" zoomScaleNormal="80" workbookViewId="0">
      <selection activeCell="E2" sqref="E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22" ht="14.4">
      <c r="A1" s="348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416" t="s">
        <v>1031</v>
      </c>
      <c r="B2" s="416"/>
      <c r="C2" s="416"/>
      <c r="D2" s="416"/>
      <c r="E2" s="146"/>
      <c r="F2" s="146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2"/>
      <c r="B4" s="414" t="s">
        <v>1032</v>
      </c>
      <c r="C4" s="414"/>
      <c r="D4" s="414"/>
      <c r="E4" s="414"/>
      <c r="F4" s="414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 ht="14.25" customHeight="1">
      <c r="A6" s="557" t="s">
        <v>1161</v>
      </c>
      <c r="B6" s="556" t="s">
        <v>0</v>
      </c>
      <c r="C6" s="548" t="s">
        <v>96</v>
      </c>
      <c r="D6" s="549"/>
      <c r="E6" s="549"/>
      <c r="F6" s="549"/>
      <c r="G6" s="549"/>
      <c r="H6" s="549"/>
      <c r="I6" s="549"/>
      <c r="J6" s="549"/>
      <c r="K6" s="549"/>
      <c r="L6" s="550"/>
      <c r="M6" s="546" t="s">
        <v>98</v>
      </c>
      <c r="N6" s="547"/>
      <c r="O6" s="547"/>
      <c r="P6" s="547"/>
      <c r="Q6" s="547"/>
      <c r="R6" s="547"/>
      <c r="S6" s="547"/>
      <c r="T6" s="547"/>
      <c r="U6" s="547"/>
      <c r="V6" s="547"/>
    </row>
    <row r="7" spans="1:22">
      <c r="A7" s="558"/>
      <c r="B7" s="556"/>
      <c r="C7" s="131">
        <v>2015</v>
      </c>
      <c r="D7" s="131">
        <v>2016</v>
      </c>
      <c r="E7" s="131">
        <v>2017</v>
      </c>
      <c r="F7" s="131">
        <v>2018</v>
      </c>
      <c r="G7" s="131">
        <v>2019</v>
      </c>
      <c r="H7" s="131">
        <v>2020</v>
      </c>
      <c r="I7" s="131">
        <v>2021</v>
      </c>
      <c r="J7" s="131">
        <v>2022</v>
      </c>
      <c r="K7" s="131">
        <v>2023</v>
      </c>
      <c r="L7" s="131">
        <v>2024</v>
      </c>
      <c r="M7" s="131">
        <v>2015</v>
      </c>
      <c r="N7" s="131">
        <v>2016</v>
      </c>
      <c r="O7" s="131">
        <v>2017</v>
      </c>
      <c r="P7" s="131">
        <v>2018</v>
      </c>
      <c r="Q7" s="131">
        <v>2019</v>
      </c>
      <c r="R7" s="131">
        <v>2020</v>
      </c>
      <c r="S7" s="131">
        <v>2021</v>
      </c>
      <c r="T7" s="131">
        <v>2022</v>
      </c>
      <c r="U7" s="131">
        <v>2023</v>
      </c>
      <c r="V7" s="131">
        <v>2024</v>
      </c>
    </row>
    <row r="8" spans="1:22">
      <c r="A8" s="339">
        <v>101</v>
      </c>
      <c r="B8" s="18" t="s">
        <v>1</v>
      </c>
      <c r="C8" s="12">
        <v>1157</v>
      </c>
      <c r="D8" s="12">
        <v>1096</v>
      </c>
      <c r="E8" s="12">
        <v>1379</v>
      </c>
      <c r="F8" s="12">
        <v>1656</v>
      </c>
      <c r="G8" s="12">
        <v>1555</v>
      </c>
      <c r="H8" s="12">
        <v>716</v>
      </c>
      <c r="I8" s="12">
        <v>601</v>
      </c>
      <c r="J8" s="12">
        <v>782</v>
      </c>
      <c r="K8" s="247">
        <v>954</v>
      </c>
      <c r="L8" s="247">
        <v>945</v>
      </c>
      <c r="M8" s="3">
        <v>684.98016695281513</v>
      </c>
      <c r="N8" s="3">
        <v>643.79699248120301</v>
      </c>
      <c r="O8" s="3">
        <v>803.95974954234339</v>
      </c>
      <c r="P8" s="3">
        <v>958.48309631713278</v>
      </c>
      <c r="Q8" s="3">
        <v>893.48303244119097</v>
      </c>
      <c r="R8" s="3">
        <v>408.58484698040962</v>
      </c>
      <c r="S8" s="3">
        <v>340.855598595743</v>
      </c>
      <c r="T8" s="3">
        <v>440.7819087773093</v>
      </c>
      <c r="U8" s="3">
        <v>534.72338994451002</v>
      </c>
      <c r="V8" s="3">
        <v>266.93030153237765</v>
      </c>
    </row>
    <row r="9" spans="1:22">
      <c r="A9" s="339">
        <v>102</v>
      </c>
      <c r="B9" s="18" t="s">
        <v>2</v>
      </c>
      <c r="C9" s="12">
        <v>91</v>
      </c>
      <c r="D9" s="12">
        <v>90</v>
      </c>
      <c r="E9" s="12">
        <v>81</v>
      </c>
      <c r="F9" s="12">
        <v>68</v>
      </c>
      <c r="G9" s="12">
        <v>65</v>
      </c>
      <c r="H9" s="12">
        <v>22</v>
      </c>
      <c r="I9" s="12">
        <v>22</v>
      </c>
      <c r="J9" s="12">
        <v>22</v>
      </c>
      <c r="K9" s="247">
        <v>10</v>
      </c>
      <c r="L9" s="247">
        <v>8</v>
      </c>
      <c r="M9" s="3">
        <v>268.9125295508274</v>
      </c>
      <c r="N9" s="3">
        <v>263.24256339758398</v>
      </c>
      <c r="O9" s="3">
        <v>234.55824863174357</v>
      </c>
      <c r="P9" s="3">
        <v>195.01562992916345</v>
      </c>
      <c r="Q9" s="3">
        <v>184.66433705502996</v>
      </c>
      <c r="R9" s="3">
        <v>61.921247431675532</v>
      </c>
      <c r="S9" s="3">
        <v>61.413058649471004</v>
      </c>
      <c r="T9" s="3">
        <v>60.933388727323091</v>
      </c>
      <c r="U9" s="3">
        <v>27.489141788993301</v>
      </c>
      <c r="V9" s="3">
        <v>11.150447411702395</v>
      </c>
    </row>
    <row r="10" spans="1:22">
      <c r="A10" s="339">
        <v>103</v>
      </c>
      <c r="B10" s="18" t="s">
        <v>3</v>
      </c>
      <c r="C10" s="12">
        <v>306</v>
      </c>
      <c r="D10" s="12">
        <v>303</v>
      </c>
      <c r="E10" s="12">
        <v>305</v>
      </c>
      <c r="F10" s="12">
        <v>305</v>
      </c>
      <c r="G10" s="12">
        <v>255</v>
      </c>
      <c r="H10" s="12">
        <v>118</v>
      </c>
      <c r="I10" s="12">
        <v>90</v>
      </c>
      <c r="J10" s="12">
        <v>98</v>
      </c>
      <c r="K10" s="247">
        <v>82</v>
      </c>
      <c r="L10" s="247">
        <v>91</v>
      </c>
      <c r="M10" s="3">
        <v>261.46694921047231</v>
      </c>
      <c r="N10" s="3">
        <v>256.21511922881785</v>
      </c>
      <c r="O10" s="3">
        <v>255.28994241328513</v>
      </c>
      <c r="P10" s="3">
        <v>252.81620676221183</v>
      </c>
      <c r="Q10" s="3">
        <v>209.38539228969083</v>
      </c>
      <c r="R10" s="3">
        <v>96.023957163549952</v>
      </c>
      <c r="S10" s="3">
        <v>72.614610059543992</v>
      </c>
      <c r="T10" s="3">
        <v>78.430117164991358</v>
      </c>
      <c r="U10" s="3">
        <v>65.117091648335901</v>
      </c>
      <c r="V10" s="3">
        <v>36.208241154843947</v>
      </c>
    </row>
    <row r="11" spans="1:22">
      <c r="A11" s="339">
        <v>104</v>
      </c>
      <c r="B11" s="18" t="s">
        <v>4</v>
      </c>
      <c r="C11" s="12">
        <v>6</v>
      </c>
      <c r="D11" s="12">
        <v>6</v>
      </c>
      <c r="E11" s="12">
        <v>6</v>
      </c>
      <c r="F11" s="12">
        <v>11</v>
      </c>
      <c r="G11" s="12">
        <v>4</v>
      </c>
      <c r="H11" s="12">
        <v>5</v>
      </c>
      <c r="I11" s="12">
        <v>5</v>
      </c>
      <c r="J11" s="12">
        <v>1</v>
      </c>
      <c r="K11" s="247">
        <v>11</v>
      </c>
      <c r="L11" s="247">
        <v>0</v>
      </c>
      <c r="M11" s="3">
        <v>33.53079244439477</v>
      </c>
      <c r="N11" s="3">
        <v>33.156498673740053</v>
      </c>
      <c r="O11" s="3">
        <v>32.817371328556582</v>
      </c>
      <c r="P11" s="3">
        <v>59.507708953205302</v>
      </c>
      <c r="Q11" s="3">
        <v>21.436227224008572</v>
      </c>
      <c r="R11" s="3">
        <v>26.536461097548031</v>
      </c>
      <c r="S11" s="3">
        <v>26.296413169243714</v>
      </c>
      <c r="T11" s="3">
        <v>5.2145799655837726</v>
      </c>
      <c r="U11" s="3">
        <v>56.882821387940801</v>
      </c>
      <c r="V11" s="3">
        <v>0</v>
      </c>
    </row>
    <row r="12" spans="1:22">
      <c r="A12" s="339">
        <v>105</v>
      </c>
      <c r="B12" s="18" t="s">
        <v>5</v>
      </c>
      <c r="C12" s="12">
        <v>2</v>
      </c>
      <c r="D12" s="12">
        <v>5</v>
      </c>
      <c r="E12" s="12">
        <v>2</v>
      </c>
      <c r="F12" s="12">
        <v>7</v>
      </c>
      <c r="G12" s="12">
        <v>4</v>
      </c>
      <c r="H12" s="12">
        <v>1</v>
      </c>
      <c r="I12" s="12">
        <v>0</v>
      </c>
      <c r="J12" s="12">
        <v>1</v>
      </c>
      <c r="K12" s="247">
        <v>2</v>
      </c>
      <c r="L12" s="247">
        <v>30</v>
      </c>
      <c r="M12" s="3">
        <v>23.022907793254287</v>
      </c>
      <c r="N12" s="3">
        <v>56.973564266180489</v>
      </c>
      <c r="O12" s="3">
        <v>22.570815934996052</v>
      </c>
      <c r="P12" s="3">
        <v>78.212290502793294</v>
      </c>
      <c r="Q12" s="3">
        <v>44.326241134751776</v>
      </c>
      <c r="R12" s="3">
        <v>10.985389432055367</v>
      </c>
      <c r="S12" s="3">
        <v>0</v>
      </c>
      <c r="T12" s="3">
        <v>10.821339681852614</v>
      </c>
      <c r="U12" s="3">
        <v>21.475357027810599</v>
      </c>
      <c r="V12" s="3">
        <v>34.630835295747332</v>
      </c>
    </row>
    <row r="13" spans="1:22">
      <c r="A13" s="339">
        <v>106</v>
      </c>
      <c r="B13" s="18" t="s">
        <v>6</v>
      </c>
      <c r="C13" s="12">
        <v>51</v>
      </c>
      <c r="D13" s="12">
        <v>68</v>
      </c>
      <c r="E13" s="12">
        <v>73</v>
      </c>
      <c r="F13" s="12">
        <v>64</v>
      </c>
      <c r="G13" s="12">
        <v>56</v>
      </c>
      <c r="H13" s="12">
        <v>32</v>
      </c>
      <c r="I13" s="12">
        <v>22</v>
      </c>
      <c r="J13" s="12">
        <v>31</v>
      </c>
      <c r="K13" s="247">
        <v>18</v>
      </c>
      <c r="L13" s="247">
        <v>14</v>
      </c>
      <c r="M13" s="3">
        <v>168.79033592586464</v>
      </c>
      <c r="N13" s="3">
        <v>222.83392318783586</v>
      </c>
      <c r="O13" s="3">
        <v>236.90530278444862</v>
      </c>
      <c r="P13" s="3">
        <v>205.82087152275284</v>
      </c>
      <c r="Q13" s="3">
        <v>178.4974340993848</v>
      </c>
      <c r="R13" s="3">
        <v>101.14739071340519</v>
      </c>
      <c r="S13" s="3">
        <v>68.982817007399973</v>
      </c>
      <c r="T13" s="3">
        <v>96.483037659508241</v>
      </c>
      <c r="U13" s="3">
        <v>55.637982195845701</v>
      </c>
      <c r="V13" s="3">
        <v>21.565003080714725</v>
      </c>
    </row>
    <row r="14" spans="1:22">
      <c r="A14" s="339">
        <v>107</v>
      </c>
      <c r="B14" s="18" t="s">
        <v>7</v>
      </c>
      <c r="C14" s="12">
        <v>6</v>
      </c>
      <c r="D14" s="12">
        <v>10</v>
      </c>
      <c r="E14" s="12">
        <v>7</v>
      </c>
      <c r="F14" s="12">
        <v>15</v>
      </c>
      <c r="G14" s="12">
        <v>4</v>
      </c>
      <c r="H14" s="12">
        <v>3</v>
      </c>
      <c r="I14" s="12">
        <v>2</v>
      </c>
      <c r="J14" s="12">
        <v>13</v>
      </c>
      <c r="K14" s="247">
        <v>4</v>
      </c>
      <c r="L14" s="247">
        <v>3</v>
      </c>
      <c r="M14" s="3">
        <v>41.353642566682744</v>
      </c>
      <c r="N14" s="3">
        <v>68.208171338926405</v>
      </c>
      <c r="O14" s="3">
        <v>47.287711950280354</v>
      </c>
      <c r="P14" s="3">
        <v>100.39488655377821</v>
      </c>
      <c r="Q14" s="3">
        <v>26.535756932466498</v>
      </c>
      <c r="R14" s="3">
        <v>19.723865877712029</v>
      </c>
      <c r="S14" s="3">
        <v>13.042060645582001</v>
      </c>
      <c r="T14" s="3">
        <v>84.136949064785455</v>
      </c>
      <c r="U14" s="3">
        <v>25.7118981808832</v>
      </c>
      <c r="V14" s="3">
        <v>9.6911745703579264</v>
      </c>
    </row>
    <row r="15" spans="1:22">
      <c r="A15" s="339">
        <v>108</v>
      </c>
      <c r="B15" s="18" t="s">
        <v>8</v>
      </c>
      <c r="C15" s="12">
        <v>141</v>
      </c>
      <c r="D15" s="12">
        <v>176</v>
      </c>
      <c r="E15" s="12">
        <v>158</v>
      </c>
      <c r="F15" s="12">
        <v>209</v>
      </c>
      <c r="G15" s="12">
        <v>213</v>
      </c>
      <c r="H15" s="12">
        <v>90</v>
      </c>
      <c r="I15" s="12">
        <v>72</v>
      </c>
      <c r="J15" s="12">
        <v>92</v>
      </c>
      <c r="K15" s="247">
        <v>60</v>
      </c>
      <c r="L15" s="247">
        <v>55</v>
      </c>
      <c r="M15" s="3">
        <v>210.1967799642218</v>
      </c>
      <c r="N15" s="3">
        <v>259.8591445318844</v>
      </c>
      <c r="O15" s="3">
        <v>231.13945901663325</v>
      </c>
      <c r="P15" s="3">
        <v>303.09182667208074</v>
      </c>
      <c r="Q15" s="3">
        <v>306.28531987403477</v>
      </c>
      <c r="R15" s="3">
        <v>128.34407620786035</v>
      </c>
      <c r="S15" s="3">
        <v>101.85604345857855</v>
      </c>
      <c r="T15" s="3">
        <v>129.19896640826875</v>
      </c>
      <c r="U15" s="3">
        <v>83.665671974788793</v>
      </c>
      <c r="V15" s="3">
        <v>38.787023977433009</v>
      </c>
    </row>
    <row r="16" spans="1:22">
      <c r="A16" s="339">
        <v>109</v>
      </c>
      <c r="B16" s="18" t="s">
        <v>9</v>
      </c>
      <c r="C16" s="12">
        <v>31</v>
      </c>
      <c r="D16" s="12">
        <v>37</v>
      </c>
      <c r="E16" s="12">
        <v>36</v>
      </c>
      <c r="F16" s="12">
        <v>47</v>
      </c>
      <c r="G16" s="12">
        <v>47</v>
      </c>
      <c r="H16" s="12">
        <v>15</v>
      </c>
      <c r="I16" s="12">
        <v>9</v>
      </c>
      <c r="J16" s="12">
        <v>26</v>
      </c>
      <c r="K16" s="247">
        <v>17</v>
      </c>
      <c r="L16" s="247">
        <v>20</v>
      </c>
      <c r="M16" s="3">
        <v>109.21261229522635</v>
      </c>
      <c r="N16" s="3">
        <v>128.50791886635176</v>
      </c>
      <c r="O16" s="3">
        <v>123.35526315789473</v>
      </c>
      <c r="P16" s="3">
        <v>158.88040024339125</v>
      </c>
      <c r="Q16" s="3">
        <v>156.86536279287097</v>
      </c>
      <c r="R16" s="3">
        <v>49.436424757761515</v>
      </c>
      <c r="S16" s="3">
        <v>29.313096440087286</v>
      </c>
      <c r="T16" s="3">
        <v>83.735909822866347</v>
      </c>
      <c r="U16" s="3">
        <v>54.133231435485897</v>
      </c>
      <c r="V16" s="3">
        <v>31.98055582206019</v>
      </c>
    </row>
    <row r="17" spans="1:22">
      <c r="A17" s="339">
        <v>110</v>
      </c>
      <c r="B17" s="18" t="s">
        <v>10</v>
      </c>
      <c r="C17" s="12">
        <v>111</v>
      </c>
      <c r="D17" s="12">
        <v>91</v>
      </c>
      <c r="E17" s="12">
        <v>80</v>
      </c>
      <c r="F17" s="12">
        <v>121</v>
      </c>
      <c r="G17" s="12">
        <v>96</v>
      </c>
      <c r="H17" s="12">
        <v>31</v>
      </c>
      <c r="I17" s="12">
        <v>31</v>
      </c>
      <c r="J17" s="12">
        <v>56</v>
      </c>
      <c r="K17" s="247">
        <v>1</v>
      </c>
      <c r="L17" s="247">
        <v>4</v>
      </c>
      <c r="M17" s="3">
        <v>255.31914893617019</v>
      </c>
      <c r="N17" s="3">
        <v>206.01285882459476</v>
      </c>
      <c r="O17" s="3">
        <v>178.34451702075484</v>
      </c>
      <c r="P17" s="3">
        <v>265.7063176617844</v>
      </c>
      <c r="Q17" s="3">
        <v>207.83269468078197</v>
      </c>
      <c r="R17" s="3">
        <v>66.195468813392836</v>
      </c>
      <c r="S17" s="3">
        <v>65.285148681661198</v>
      </c>
      <c r="T17" s="3">
        <v>116.36847245599817</v>
      </c>
      <c r="U17" s="3">
        <v>90.265668273669107</v>
      </c>
      <c r="V17" s="3">
        <v>37.598187157678666</v>
      </c>
    </row>
    <row r="18" spans="1:22">
      <c r="A18" s="339">
        <v>111</v>
      </c>
      <c r="B18" s="18" t="s">
        <v>11</v>
      </c>
      <c r="C18" s="12">
        <v>45</v>
      </c>
      <c r="D18" s="12">
        <v>47</v>
      </c>
      <c r="E18" s="12">
        <v>65</v>
      </c>
      <c r="F18" s="12">
        <v>84</v>
      </c>
      <c r="G18" s="12">
        <v>43</v>
      </c>
      <c r="H18" s="12">
        <v>25</v>
      </c>
      <c r="I18" s="12">
        <v>12</v>
      </c>
      <c r="J18" s="12">
        <v>14</v>
      </c>
      <c r="K18" s="247">
        <v>1</v>
      </c>
      <c r="L18" s="247">
        <v>7</v>
      </c>
      <c r="M18" s="3">
        <v>131.36384866884634</v>
      </c>
      <c r="N18" s="3">
        <v>135.65388056686004</v>
      </c>
      <c r="O18" s="3">
        <v>185.53405263458353</v>
      </c>
      <c r="P18" s="3">
        <v>237.23452327157705</v>
      </c>
      <c r="Q18" s="3">
        <v>120.21919033773204</v>
      </c>
      <c r="R18" s="3">
        <v>69.229065130704484</v>
      </c>
      <c r="S18" s="3">
        <v>32.931748950300502</v>
      </c>
      <c r="T18" s="3">
        <v>38.090055774724533</v>
      </c>
      <c r="U18" s="3">
        <v>8.8825723929650007</v>
      </c>
      <c r="V18" s="3">
        <v>9.5196649077952458</v>
      </c>
    </row>
    <row r="19" spans="1:22">
      <c r="A19" s="339">
        <v>112</v>
      </c>
      <c r="B19" s="18" t="s">
        <v>12</v>
      </c>
      <c r="C19" s="12">
        <v>2</v>
      </c>
      <c r="D19" s="12">
        <v>1</v>
      </c>
      <c r="E19" s="12">
        <v>2</v>
      </c>
      <c r="F19" s="12">
        <v>2</v>
      </c>
      <c r="G19" s="12">
        <v>4</v>
      </c>
      <c r="H19" s="12">
        <v>0</v>
      </c>
      <c r="I19" s="12">
        <v>0</v>
      </c>
      <c r="J19" s="12">
        <v>1</v>
      </c>
      <c r="K19" s="247">
        <v>2</v>
      </c>
      <c r="L19" s="247">
        <v>2</v>
      </c>
      <c r="M19" s="3">
        <v>19.596315892612189</v>
      </c>
      <c r="N19" s="3">
        <v>9.7087378640776709</v>
      </c>
      <c r="O19" s="3">
        <v>19.223375624759708</v>
      </c>
      <c r="P19" s="3">
        <v>19.062142584826535</v>
      </c>
      <c r="Q19" s="3">
        <v>37.800037800037799</v>
      </c>
      <c r="R19" s="3">
        <v>0</v>
      </c>
      <c r="S19" s="3">
        <v>0</v>
      </c>
      <c r="T19" s="3">
        <v>9.2336103416435815</v>
      </c>
      <c r="U19" s="3">
        <v>18.345257750871401</v>
      </c>
      <c r="V19" s="3">
        <v>8.9377485811324142</v>
      </c>
    </row>
    <row r="20" spans="1:22">
      <c r="A20" s="339">
        <v>113</v>
      </c>
      <c r="B20" s="18" t="s">
        <v>13</v>
      </c>
      <c r="C20" s="12">
        <v>117</v>
      </c>
      <c r="D20" s="12">
        <v>92</v>
      </c>
      <c r="E20" s="12">
        <v>113</v>
      </c>
      <c r="F20" s="12">
        <v>128</v>
      </c>
      <c r="G20" s="12">
        <v>93</v>
      </c>
      <c r="H20" s="12">
        <v>50</v>
      </c>
      <c r="I20" s="12">
        <v>54</v>
      </c>
      <c r="J20" s="12">
        <v>47</v>
      </c>
      <c r="K20" s="247">
        <v>42</v>
      </c>
      <c r="L20" s="247">
        <v>1</v>
      </c>
      <c r="M20" s="3">
        <v>280.66976922707863</v>
      </c>
      <c r="N20" s="3">
        <v>218.9902644545476</v>
      </c>
      <c r="O20" s="3">
        <v>266.99430569666612</v>
      </c>
      <c r="P20" s="3">
        <v>300.2157800919411</v>
      </c>
      <c r="Q20" s="3">
        <v>216.61154329901709</v>
      </c>
      <c r="R20" s="3">
        <v>115.62297659790954</v>
      </c>
      <c r="S20" s="3">
        <v>124.05237767057203</v>
      </c>
      <c r="T20" s="3">
        <v>107.32308816477519</v>
      </c>
      <c r="U20" s="3">
        <v>95.339704446916201</v>
      </c>
      <c r="V20" s="3">
        <v>4.5263205540216358</v>
      </c>
    </row>
    <row r="21" spans="1:22">
      <c r="A21" s="339">
        <v>114</v>
      </c>
      <c r="B21" s="18" t="s">
        <v>14</v>
      </c>
      <c r="C21" s="12">
        <v>54</v>
      </c>
      <c r="D21" s="12">
        <v>51</v>
      </c>
      <c r="E21" s="12">
        <v>72</v>
      </c>
      <c r="F21" s="12">
        <v>98</v>
      </c>
      <c r="G21" s="12">
        <v>85</v>
      </c>
      <c r="H21" s="12">
        <v>27</v>
      </c>
      <c r="I21" s="12">
        <v>19</v>
      </c>
      <c r="J21" s="12">
        <v>27</v>
      </c>
      <c r="K21" s="247">
        <v>15</v>
      </c>
      <c r="L21" s="247">
        <v>20</v>
      </c>
      <c r="M21" s="3">
        <v>173.97467701923387</v>
      </c>
      <c r="N21" s="3">
        <v>163.26791945449307</v>
      </c>
      <c r="O21" s="3">
        <v>229.15340547422025</v>
      </c>
      <c r="P21" s="3">
        <v>310.1658437776934</v>
      </c>
      <c r="Q21" s="3">
        <v>267.57326785658074</v>
      </c>
      <c r="R21" s="3">
        <v>84.512332540378111</v>
      </c>
      <c r="S21" s="3">
        <v>59.201096778213994</v>
      </c>
      <c r="T21" s="3">
        <v>83.788480635551139</v>
      </c>
      <c r="U21" s="3">
        <v>46.385057826705399</v>
      </c>
      <c r="V21" s="3">
        <v>31.491599615802485</v>
      </c>
    </row>
    <row r="22" spans="1:22">
      <c r="A22" s="339">
        <v>115</v>
      </c>
      <c r="B22" s="18" t="s">
        <v>15</v>
      </c>
      <c r="C22" s="12">
        <v>194</v>
      </c>
      <c r="D22" s="12">
        <v>236</v>
      </c>
      <c r="E22" s="12">
        <v>247</v>
      </c>
      <c r="F22" s="12">
        <v>288</v>
      </c>
      <c r="G22" s="12">
        <v>224</v>
      </c>
      <c r="H22" s="12">
        <v>82</v>
      </c>
      <c r="I22" s="12">
        <v>48</v>
      </c>
      <c r="J22" s="12">
        <v>75</v>
      </c>
      <c r="K22" s="247">
        <v>70</v>
      </c>
      <c r="L22" s="247">
        <v>85</v>
      </c>
      <c r="M22" s="3">
        <v>613.05103491862849</v>
      </c>
      <c r="N22" s="3">
        <v>743.2134534231908</v>
      </c>
      <c r="O22" s="3">
        <v>775.43716447430381</v>
      </c>
      <c r="P22" s="3">
        <v>901.91657271702366</v>
      </c>
      <c r="Q22" s="3">
        <v>699.65017491254378</v>
      </c>
      <c r="R22" s="3">
        <v>255.39601955959762</v>
      </c>
      <c r="S22" s="3">
        <v>149.16096954630206</v>
      </c>
      <c r="T22" s="3">
        <v>232.73133494693724</v>
      </c>
      <c r="U22" s="3">
        <v>217.007161236321</v>
      </c>
      <c r="V22" s="3">
        <v>135.03638038954023</v>
      </c>
    </row>
    <row r="23" spans="1:22">
      <c r="A23" s="339">
        <v>116</v>
      </c>
      <c r="B23" s="18" t="s">
        <v>83</v>
      </c>
      <c r="C23" s="12">
        <v>0</v>
      </c>
      <c r="D23" s="12">
        <v>1</v>
      </c>
      <c r="E23" s="12">
        <v>0</v>
      </c>
      <c r="F23" s="12">
        <v>0</v>
      </c>
      <c r="G23" s="12">
        <v>2</v>
      </c>
      <c r="H23" s="12">
        <v>0</v>
      </c>
      <c r="I23" s="12">
        <v>0</v>
      </c>
      <c r="J23" s="12">
        <v>0</v>
      </c>
      <c r="K23" s="247">
        <v>0</v>
      </c>
      <c r="L23" s="247">
        <v>14</v>
      </c>
      <c r="M23" s="3">
        <v>0</v>
      </c>
      <c r="N23" s="3">
        <v>32.331070158422243</v>
      </c>
      <c r="O23" s="3">
        <v>0</v>
      </c>
      <c r="P23" s="3">
        <v>0</v>
      </c>
      <c r="Q23" s="3">
        <v>61.900340451872488</v>
      </c>
      <c r="R23" s="3">
        <v>0</v>
      </c>
      <c r="S23" s="3">
        <v>0</v>
      </c>
      <c r="T23" s="3">
        <v>0</v>
      </c>
      <c r="U23" s="3">
        <v>0</v>
      </c>
      <c r="V23" s="3">
        <v>24.923005714489165</v>
      </c>
    </row>
    <row r="24" spans="1:22">
      <c r="A24" s="339">
        <v>117</v>
      </c>
      <c r="B24" s="18" t="s">
        <v>17</v>
      </c>
      <c r="C24" s="12">
        <v>0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247">
        <v>0</v>
      </c>
      <c r="L24" s="247">
        <v>0</v>
      </c>
      <c r="M24" s="3">
        <v>0</v>
      </c>
      <c r="N24" s="3">
        <v>0</v>
      </c>
      <c r="O24" s="3">
        <v>0</v>
      </c>
      <c r="P24" s="3">
        <v>25.773195876288661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</row>
    <row r="25" spans="1:22">
      <c r="A25" s="339">
        <v>118</v>
      </c>
      <c r="B25" s="18" t="s">
        <v>18</v>
      </c>
      <c r="C25" s="12">
        <v>123</v>
      </c>
      <c r="D25" s="12">
        <v>80</v>
      </c>
      <c r="E25" s="12">
        <v>126</v>
      </c>
      <c r="F25" s="12">
        <v>113</v>
      </c>
      <c r="G25" s="12">
        <v>133</v>
      </c>
      <c r="H25" s="12">
        <v>56</v>
      </c>
      <c r="I25" s="12">
        <v>57</v>
      </c>
      <c r="J25" s="12">
        <v>46</v>
      </c>
      <c r="K25" s="247">
        <v>44</v>
      </c>
      <c r="L25" s="247">
        <v>32</v>
      </c>
      <c r="M25" s="3">
        <v>315.97605774912012</v>
      </c>
      <c r="N25" s="3">
        <v>203.76455006240289</v>
      </c>
      <c r="O25" s="3">
        <v>318.38281743524954</v>
      </c>
      <c r="P25" s="3">
        <v>283.32163273493131</v>
      </c>
      <c r="Q25" s="3">
        <v>330.98574023840928</v>
      </c>
      <c r="R25" s="3">
        <v>138.32966924388015</v>
      </c>
      <c r="S25" s="3">
        <v>139.86013986013987</v>
      </c>
      <c r="T25" s="3">
        <v>112.17049915872126</v>
      </c>
      <c r="U25" s="3">
        <v>106.638229805385</v>
      </c>
      <c r="V25" s="3">
        <v>39.412264604091483</v>
      </c>
    </row>
    <row r="26" spans="1:22">
      <c r="A26" s="339">
        <v>119</v>
      </c>
      <c r="B26" s="18" t="s">
        <v>19</v>
      </c>
      <c r="C26" s="12">
        <v>54</v>
      </c>
      <c r="D26" s="12">
        <v>53</v>
      </c>
      <c r="E26" s="12">
        <v>41</v>
      </c>
      <c r="F26" s="12">
        <v>46</v>
      </c>
      <c r="G26" s="12">
        <v>33</v>
      </c>
      <c r="H26" s="12">
        <v>23</v>
      </c>
      <c r="I26" s="12">
        <v>27</v>
      </c>
      <c r="J26" s="12">
        <v>44</v>
      </c>
      <c r="K26" s="247">
        <v>35</v>
      </c>
      <c r="L26" s="247">
        <v>39</v>
      </c>
      <c r="M26" s="3">
        <v>76.048840255186107</v>
      </c>
      <c r="N26" s="3">
        <v>74.434020560642665</v>
      </c>
      <c r="O26" s="3">
        <v>57.430208289560312</v>
      </c>
      <c r="P26" s="3">
        <v>64.281721632196749</v>
      </c>
      <c r="Q26" s="3">
        <v>46.015477933486721</v>
      </c>
      <c r="R26" s="3">
        <v>32.017818612097166</v>
      </c>
      <c r="S26" s="3">
        <v>37.532319497344936</v>
      </c>
      <c r="T26" s="3">
        <v>61.096685504811362</v>
      </c>
      <c r="U26" s="3">
        <v>48.5571587125416</v>
      </c>
      <c r="V26" s="3">
        <v>27.216961051830864</v>
      </c>
    </row>
    <row r="27" spans="1:22">
      <c r="A27" s="339">
        <v>120</v>
      </c>
      <c r="B27" s="18" t="s">
        <v>20</v>
      </c>
      <c r="C27" s="12">
        <v>0</v>
      </c>
      <c r="D27" s="12">
        <v>2</v>
      </c>
      <c r="E27" s="12">
        <v>3</v>
      </c>
      <c r="F27" s="12">
        <v>0</v>
      </c>
      <c r="G27" s="12">
        <v>0</v>
      </c>
      <c r="H27" s="12">
        <v>0</v>
      </c>
      <c r="I27" s="12">
        <v>1</v>
      </c>
      <c r="J27" s="12">
        <v>0</v>
      </c>
      <c r="K27" s="247">
        <v>0</v>
      </c>
      <c r="L27" s="247">
        <v>0</v>
      </c>
      <c r="M27" s="3">
        <v>0</v>
      </c>
      <c r="N27" s="3">
        <v>30.96934035305048</v>
      </c>
      <c r="O27" s="3">
        <v>45.857535921736471</v>
      </c>
      <c r="P27" s="3">
        <v>0</v>
      </c>
      <c r="Q27" s="3">
        <v>0</v>
      </c>
      <c r="R27" s="3">
        <v>0</v>
      </c>
      <c r="S27" s="3">
        <v>14.634860237084736</v>
      </c>
      <c r="T27" s="3">
        <v>0</v>
      </c>
      <c r="U27" s="3">
        <v>0</v>
      </c>
      <c r="V27" s="3">
        <v>0</v>
      </c>
    </row>
    <row r="28" spans="1:22">
      <c r="A28" s="339">
        <v>201</v>
      </c>
      <c r="B28" s="18" t="s">
        <v>21</v>
      </c>
      <c r="C28" s="12">
        <v>348</v>
      </c>
      <c r="D28" s="12">
        <v>241</v>
      </c>
      <c r="E28" s="12">
        <v>240</v>
      </c>
      <c r="F28" s="12">
        <v>226</v>
      </c>
      <c r="G28" s="12">
        <v>249</v>
      </c>
      <c r="H28" s="12">
        <v>188</v>
      </c>
      <c r="I28" s="12">
        <v>128</v>
      </c>
      <c r="J28" s="12">
        <v>153</v>
      </c>
      <c r="K28" s="247">
        <v>156</v>
      </c>
      <c r="L28" s="247">
        <v>116</v>
      </c>
      <c r="M28" s="3">
        <v>240.73049252905366</v>
      </c>
      <c r="N28" s="3">
        <v>164.28644466409898</v>
      </c>
      <c r="O28" s="3">
        <v>161.28707082518497</v>
      </c>
      <c r="P28" s="3">
        <v>149.78294727772806</v>
      </c>
      <c r="Q28" s="3">
        <v>162.84088679615459</v>
      </c>
      <c r="R28" s="3">
        <v>121.35373969622836</v>
      </c>
      <c r="S28" s="3">
        <v>81.592065171662057</v>
      </c>
      <c r="T28" s="3">
        <v>96.34518022216065</v>
      </c>
      <c r="U28" s="3">
        <v>97.085565990179404</v>
      </c>
      <c r="V28" s="3">
        <v>35.630146790061644</v>
      </c>
    </row>
    <row r="29" spans="1:22">
      <c r="A29" s="339">
        <v>202</v>
      </c>
      <c r="B29" s="18" t="s">
        <v>22</v>
      </c>
      <c r="C29" s="12">
        <v>36</v>
      </c>
      <c r="D29" s="12">
        <v>44</v>
      </c>
      <c r="E29" s="12">
        <v>43</v>
      </c>
      <c r="F29" s="12">
        <v>36</v>
      </c>
      <c r="G29" s="12">
        <v>19</v>
      </c>
      <c r="H29" s="12">
        <v>16</v>
      </c>
      <c r="I29" s="12">
        <v>23</v>
      </c>
      <c r="J29" s="12">
        <v>43</v>
      </c>
      <c r="K29" s="247">
        <v>23</v>
      </c>
      <c r="L29" s="247">
        <v>12</v>
      </c>
      <c r="M29" s="3">
        <v>81.976545599453488</v>
      </c>
      <c r="N29" s="3">
        <v>98.909744857817245</v>
      </c>
      <c r="O29" s="3">
        <v>95.4431447406388</v>
      </c>
      <c r="P29" s="3">
        <v>78.926598263614835</v>
      </c>
      <c r="Q29" s="3">
        <v>41.164745645203219</v>
      </c>
      <c r="R29" s="3">
        <v>34.270047978067169</v>
      </c>
      <c r="S29" s="3">
        <v>48.723652155492005</v>
      </c>
      <c r="T29" s="3">
        <v>90.120300121557619</v>
      </c>
      <c r="U29" s="3">
        <v>47.710913352832598</v>
      </c>
      <c r="V29" s="3">
        <v>12.408359097912294</v>
      </c>
    </row>
    <row r="30" spans="1:22">
      <c r="A30" s="339">
        <v>203</v>
      </c>
      <c r="B30" s="18" t="s">
        <v>23</v>
      </c>
      <c r="C30" s="12">
        <v>24</v>
      </c>
      <c r="D30" s="12">
        <v>18</v>
      </c>
      <c r="E30" s="12">
        <v>20</v>
      </c>
      <c r="F30" s="12">
        <v>30</v>
      </c>
      <c r="G30" s="12">
        <v>24</v>
      </c>
      <c r="H30" s="12">
        <v>11</v>
      </c>
      <c r="I30" s="12">
        <v>8</v>
      </c>
      <c r="J30" s="12">
        <v>18</v>
      </c>
      <c r="K30" s="247">
        <v>9</v>
      </c>
      <c r="L30" s="247">
        <v>8</v>
      </c>
      <c r="M30" s="3">
        <v>55.515717887626927</v>
      </c>
      <c r="N30" s="3">
        <v>41.015357972929863</v>
      </c>
      <c r="O30" s="3">
        <v>44.916567475913489</v>
      </c>
      <c r="P30" s="3">
        <v>66.414292355714949</v>
      </c>
      <c r="Q30" s="3">
        <v>52.401746724890828</v>
      </c>
      <c r="R30" s="3">
        <v>23.699235161047074</v>
      </c>
      <c r="S30" s="3">
        <v>17.009695526450077</v>
      </c>
      <c r="T30" s="3">
        <v>37.792101450796785</v>
      </c>
      <c r="U30" s="3">
        <v>22.586959795211602</v>
      </c>
      <c r="V30" s="3">
        <v>8.2211489055595521</v>
      </c>
    </row>
    <row r="31" spans="1:22">
      <c r="A31" s="339">
        <v>204</v>
      </c>
      <c r="B31" s="18" t="s">
        <v>24</v>
      </c>
      <c r="C31" s="12">
        <v>0</v>
      </c>
      <c r="D31" s="12">
        <v>1</v>
      </c>
      <c r="E31" s="12">
        <v>0</v>
      </c>
      <c r="F31" s="12">
        <v>0</v>
      </c>
      <c r="G31" s="12">
        <v>1</v>
      </c>
      <c r="H31" s="12">
        <v>1</v>
      </c>
      <c r="I31" s="12">
        <v>0</v>
      </c>
      <c r="J31" s="12">
        <v>0</v>
      </c>
      <c r="K31" s="247">
        <v>1</v>
      </c>
      <c r="L31" s="247">
        <v>1</v>
      </c>
      <c r="M31" s="3">
        <v>0</v>
      </c>
      <c r="N31" s="3">
        <v>30.202355783751134</v>
      </c>
      <c r="O31" s="3">
        <v>0</v>
      </c>
      <c r="P31" s="3">
        <v>0</v>
      </c>
      <c r="Q31" s="3">
        <v>29.154518950437318</v>
      </c>
      <c r="R31" s="3">
        <v>28.818443804034583</v>
      </c>
      <c r="S31" s="3">
        <v>0</v>
      </c>
      <c r="T31" s="3">
        <v>0</v>
      </c>
      <c r="U31" s="3">
        <v>27.917364600781699</v>
      </c>
      <c r="V31" s="3">
        <v>13.627691469065141</v>
      </c>
    </row>
    <row r="32" spans="1:22">
      <c r="A32" s="339">
        <v>205</v>
      </c>
      <c r="B32" s="18" t="s">
        <v>25</v>
      </c>
      <c r="C32" s="12">
        <v>3</v>
      </c>
      <c r="D32" s="12">
        <v>4</v>
      </c>
      <c r="E32" s="12">
        <v>6</v>
      </c>
      <c r="F32" s="12">
        <v>7</v>
      </c>
      <c r="G32" s="12">
        <v>4</v>
      </c>
      <c r="H32" s="12">
        <v>1</v>
      </c>
      <c r="I32" s="12">
        <v>2</v>
      </c>
      <c r="J32" s="12">
        <v>0</v>
      </c>
      <c r="K32" s="247">
        <v>3</v>
      </c>
      <c r="L32" s="247">
        <v>4</v>
      </c>
      <c r="M32" s="3">
        <v>21.921812203142128</v>
      </c>
      <c r="N32" s="3">
        <v>28.889209880109778</v>
      </c>
      <c r="O32" s="3">
        <v>42.805165156595564</v>
      </c>
      <c r="P32" s="3">
        <v>49.347902714134648</v>
      </c>
      <c r="Q32" s="3">
        <v>27.892057736559515</v>
      </c>
      <c r="R32" s="3">
        <v>6.8970273811987042</v>
      </c>
      <c r="S32" s="3">
        <v>13.659336156262805</v>
      </c>
      <c r="T32" s="3">
        <v>0</v>
      </c>
      <c r="U32" s="3">
        <v>20.089734145851502</v>
      </c>
      <c r="V32" s="3">
        <v>13.268318572328921</v>
      </c>
    </row>
    <row r="33" spans="1:22">
      <c r="A33" s="339">
        <v>206</v>
      </c>
      <c r="B33" s="18" t="s">
        <v>26</v>
      </c>
      <c r="C33" s="12">
        <v>12</v>
      </c>
      <c r="D33" s="12">
        <v>5</v>
      </c>
      <c r="E33" s="12">
        <v>4</v>
      </c>
      <c r="F33" s="12">
        <v>8</v>
      </c>
      <c r="G33" s="12">
        <v>6</v>
      </c>
      <c r="H33" s="12">
        <v>3</v>
      </c>
      <c r="I33" s="12">
        <v>11</v>
      </c>
      <c r="J33" s="12">
        <v>4</v>
      </c>
      <c r="K33" s="247">
        <v>4</v>
      </c>
      <c r="L33" s="247">
        <v>4</v>
      </c>
      <c r="M33" s="3">
        <v>52.362874721822223</v>
      </c>
      <c r="N33" s="3">
        <v>21.559158330458779</v>
      </c>
      <c r="O33" s="3">
        <v>17.039403620873269</v>
      </c>
      <c r="P33" s="3">
        <v>33.684210526315788</v>
      </c>
      <c r="Q33" s="3">
        <v>24.989587671803413</v>
      </c>
      <c r="R33" s="3">
        <v>12.362467548522686</v>
      </c>
      <c r="S33" s="3">
        <v>44.866827099563572</v>
      </c>
      <c r="T33" s="3">
        <v>16.148566814695197</v>
      </c>
      <c r="U33" s="3">
        <v>15.989766549408399</v>
      </c>
      <c r="V33" s="3">
        <v>7.9627344029939886</v>
      </c>
    </row>
    <row r="34" spans="1:22">
      <c r="A34" s="339">
        <v>207</v>
      </c>
      <c r="B34" s="18" t="s">
        <v>27</v>
      </c>
      <c r="C34" s="12">
        <v>14</v>
      </c>
      <c r="D34" s="12">
        <v>15</v>
      </c>
      <c r="E34" s="12">
        <v>11</v>
      </c>
      <c r="F34" s="12">
        <v>6</v>
      </c>
      <c r="G34" s="12">
        <v>11</v>
      </c>
      <c r="H34" s="12">
        <v>3</v>
      </c>
      <c r="I34" s="12">
        <v>1</v>
      </c>
      <c r="J34" s="12">
        <v>2</v>
      </c>
      <c r="K34" s="247">
        <v>3</v>
      </c>
      <c r="L34" s="247">
        <v>3</v>
      </c>
      <c r="M34" s="3">
        <v>72.651790347690707</v>
      </c>
      <c r="N34" s="3">
        <v>76.812781646866043</v>
      </c>
      <c r="O34" s="3">
        <v>55.617352614015573</v>
      </c>
      <c r="P34" s="3">
        <v>29.962546816479403</v>
      </c>
      <c r="Q34" s="3">
        <v>54.264713136993734</v>
      </c>
      <c r="R34" s="3">
        <v>14.625585023400937</v>
      </c>
      <c r="S34" s="3">
        <v>4.8199739721405503</v>
      </c>
      <c r="T34" s="3">
        <v>9.5356155239820719</v>
      </c>
      <c r="U34" s="3">
        <v>14.159626185868699</v>
      </c>
      <c r="V34" s="3">
        <v>7.1061420754672291</v>
      </c>
    </row>
    <row r="35" spans="1:22">
      <c r="A35" s="339">
        <v>208</v>
      </c>
      <c r="B35" s="18" t="s">
        <v>28</v>
      </c>
      <c r="C35" s="12">
        <v>14</v>
      </c>
      <c r="D35" s="12">
        <v>16</v>
      </c>
      <c r="E35" s="12">
        <v>20</v>
      </c>
      <c r="F35" s="12">
        <v>10</v>
      </c>
      <c r="G35" s="12">
        <v>15</v>
      </c>
      <c r="H35" s="12">
        <v>11</v>
      </c>
      <c r="I35" s="12">
        <v>3</v>
      </c>
      <c r="J35" s="12">
        <v>6</v>
      </c>
      <c r="K35" s="247">
        <v>3</v>
      </c>
      <c r="L35" s="247">
        <v>6</v>
      </c>
      <c r="M35" s="3">
        <v>90.258526207207794</v>
      </c>
      <c r="N35" s="3">
        <v>101.46489948633395</v>
      </c>
      <c r="O35" s="3">
        <v>124.85953302534649</v>
      </c>
      <c r="P35" s="3">
        <v>61.493051285204771</v>
      </c>
      <c r="Q35" s="3">
        <v>90.909090909090907</v>
      </c>
      <c r="R35" s="3">
        <v>65.710872162485074</v>
      </c>
      <c r="S35" s="3">
        <v>17.66888509335061</v>
      </c>
      <c r="T35" s="3">
        <v>34.859400418312802</v>
      </c>
      <c r="U35" s="3">
        <v>17.2067679954115</v>
      </c>
      <c r="V35" s="3">
        <v>16.967366099202533</v>
      </c>
    </row>
    <row r="36" spans="1:22">
      <c r="A36" s="339">
        <v>209</v>
      </c>
      <c r="B36" s="18" t="s">
        <v>29</v>
      </c>
      <c r="C36" s="12">
        <v>7</v>
      </c>
      <c r="D36" s="12">
        <v>26</v>
      </c>
      <c r="E36" s="12">
        <v>22</v>
      </c>
      <c r="F36" s="12">
        <v>10</v>
      </c>
      <c r="G36" s="12">
        <v>19</v>
      </c>
      <c r="H36" s="12">
        <v>7</v>
      </c>
      <c r="I36" s="12">
        <v>4</v>
      </c>
      <c r="J36" s="12">
        <v>11</v>
      </c>
      <c r="K36" s="247">
        <v>6</v>
      </c>
      <c r="L36" s="247">
        <v>6</v>
      </c>
      <c r="M36" s="3">
        <v>64.079091907726109</v>
      </c>
      <c r="N36" s="3">
        <v>234.25533831876746</v>
      </c>
      <c r="O36" s="3">
        <v>195.10464703795671</v>
      </c>
      <c r="P36" s="3">
        <v>87.275266189561876</v>
      </c>
      <c r="Q36" s="3">
        <v>163.31442324222107</v>
      </c>
      <c r="R36" s="3">
        <v>59.31198102016608</v>
      </c>
      <c r="S36" s="3">
        <v>33.425252778474139</v>
      </c>
      <c r="T36" s="3">
        <v>90.542431475841639</v>
      </c>
      <c r="U36" s="3">
        <v>48.7131606722416</v>
      </c>
      <c r="V36" s="3">
        <v>24.228719108383135</v>
      </c>
    </row>
    <row r="37" spans="1:22">
      <c r="A37" s="339">
        <v>210</v>
      </c>
      <c r="B37" s="18" t="s">
        <v>30</v>
      </c>
      <c r="C37" s="12">
        <v>67</v>
      </c>
      <c r="D37" s="12">
        <v>78</v>
      </c>
      <c r="E37" s="12">
        <v>56</v>
      </c>
      <c r="F37" s="12">
        <v>57</v>
      </c>
      <c r="G37" s="12">
        <v>56</v>
      </c>
      <c r="H37" s="12">
        <v>41</v>
      </c>
      <c r="I37" s="12">
        <v>48</v>
      </c>
      <c r="J37" s="12">
        <v>51</v>
      </c>
      <c r="K37" s="247">
        <v>47</v>
      </c>
      <c r="L37" s="247">
        <v>39</v>
      </c>
      <c r="M37" s="3">
        <v>74.789306245465198</v>
      </c>
      <c r="N37" s="3">
        <v>85.472895229954972</v>
      </c>
      <c r="O37" s="3">
        <v>60.266247672754275</v>
      </c>
      <c r="P37" s="3">
        <v>60.279825294260725</v>
      </c>
      <c r="Q37" s="3">
        <v>58.236272878535772</v>
      </c>
      <c r="R37" s="3">
        <v>41.954464057303653</v>
      </c>
      <c r="S37" s="3">
        <v>48.329607926055701</v>
      </c>
      <c r="T37" s="3">
        <v>50.543591369929544</v>
      </c>
      <c r="U37" s="3">
        <v>45.867978295663001</v>
      </c>
      <c r="V37" s="3">
        <v>18.658769382394734</v>
      </c>
    </row>
    <row r="38" spans="1:22">
      <c r="A38" s="339">
        <v>211</v>
      </c>
      <c r="B38" s="18" t="s">
        <v>31</v>
      </c>
      <c r="C38" s="12">
        <v>0</v>
      </c>
      <c r="D38" s="12">
        <v>1</v>
      </c>
      <c r="E38" s="12">
        <v>0</v>
      </c>
      <c r="F38" s="12">
        <v>0</v>
      </c>
      <c r="G38" s="12">
        <v>2</v>
      </c>
      <c r="H38" s="12">
        <v>0</v>
      </c>
      <c r="I38" s="12">
        <v>1</v>
      </c>
      <c r="J38" s="12">
        <v>1</v>
      </c>
      <c r="K38" s="247">
        <v>16</v>
      </c>
      <c r="L38" s="247">
        <v>0</v>
      </c>
      <c r="M38" s="3">
        <v>0</v>
      </c>
      <c r="N38" s="3">
        <v>15.021781583295779</v>
      </c>
      <c r="O38" s="3">
        <v>0</v>
      </c>
      <c r="P38" s="3">
        <v>0</v>
      </c>
      <c r="Q38" s="3">
        <v>28.96451846488052</v>
      </c>
      <c r="R38" s="3">
        <v>0</v>
      </c>
      <c r="S38" s="3">
        <v>14.166312508853945</v>
      </c>
      <c r="T38" s="3">
        <v>14.007564084605686</v>
      </c>
      <c r="U38" s="3">
        <v>43.182554248083797</v>
      </c>
      <c r="V38" s="3">
        <v>0</v>
      </c>
    </row>
    <row r="39" spans="1:22">
      <c r="A39" s="339">
        <v>212</v>
      </c>
      <c r="B39" s="18" t="s">
        <v>32</v>
      </c>
      <c r="C39" s="12">
        <v>4</v>
      </c>
      <c r="D39" s="12">
        <v>3</v>
      </c>
      <c r="E39" s="12">
        <v>3</v>
      </c>
      <c r="F39" s="12">
        <v>0</v>
      </c>
      <c r="G39" s="12">
        <v>4</v>
      </c>
      <c r="H39" s="12">
        <v>0</v>
      </c>
      <c r="I39" s="12">
        <v>0</v>
      </c>
      <c r="J39" s="12">
        <v>1</v>
      </c>
      <c r="K39" s="247">
        <v>0</v>
      </c>
      <c r="L39" s="247">
        <v>29</v>
      </c>
      <c r="M39" s="3">
        <v>38.759689922480618</v>
      </c>
      <c r="N39" s="3">
        <v>28.705387044301979</v>
      </c>
      <c r="O39" s="3">
        <v>28.36074872376631</v>
      </c>
      <c r="P39" s="3">
        <v>0</v>
      </c>
      <c r="Q39" s="3">
        <v>36.968576709796672</v>
      </c>
      <c r="R39" s="3">
        <v>0</v>
      </c>
      <c r="S39" s="3">
        <v>0</v>
      </c>
      <c r="T39" s="3">
        <v>8.9686098654708513</v>
      </c>
      <c r="U39" s="3">
        <v>0</v>
      </c>
      <c r="V39" s="3">
        <v>43.915440062995941</v>
      </c>
    </row>
    <row r="40" spans="1:22">
      <c r="A40" s="339">
        <v>213</v>
      </c>
      <c r="B40" s="18" t="s">
        <v>33</v>
      </c>
      <c r="C40" s="12">
        <v>21</v>
      </c>
      <c r="D40" s="12">
        <v>20</v>
      </c>
      <c r="E40" s="12">
        <v>16</v>
      </c>
      <c r="F40" s="12">
        <v>17</v>
      </c>
      <c r="G40" s="12">
        <v>17</v>
      </c>
      <c r="H40" s="12">
        <v>10</v>
      </c>
      <c r="I40" s="12">
        <v>7</v>
      </c>
      <c r="J40" s="12">
        <v>13</v>
      </c>
      <c r="K40" s="247">
        <v>19</v>
      </c>
      <c r="L40" s="247">
        <v>0</v>
      </c>
      <c r="M40" s="3">
        <v>85.397096498719037</v>
      </c>
      <c r="N40" s="3">
        <v>80.019204609106183</v>
      </c>
      <c r="O40" s="3">
        <v>63.029348040181205</v>
      </c>
      <c r="P40" s="3">
        <v>65.965620270847083</v>
      </c>
      <c r="Q40" s="3">
        <v>64.982225450097474</v>
      </c>
      <c r="R40" s="3">
        <v>37.693177534866187</v>
      </c>
      <c r="S40" s="3">
        <v>26.001040041601666</v>
      </c>
      <c r="T40" s="3">
        <v>47.61904761904762</v>
      </c>
      <c r="U40" s="3">
        <v>68.634179821551101</v>
      </c>
      <c r="V40" s="3">
        <v>0</v>
      </c>
    </row>
    <row r="41" spans="1:22">
      <c r="A41" s="339">
        <v>214</v>
      </c>
      <c r="B41" s="18" t="s">
        <v>34</v>
      </c>
      <c r="C41" s="12">
        <v>10</v>
      </c>
      <c r="D41" s="12">
        <v>5</v>
      </c>
      <c r="E41" s="12">
        <v>10</v>
      </c>
      <c r="F41" s="12">
        <v>12</v>
      </c>
      <c r="G41" s="12">
        <v>25</v>
      </c>
      <c r="H41" s="12">
        <v>8</v>
      </c>
      <c r="I41" s="12">
        <v>4</v>
      </c>
      <c r="J41" s="12">
        <v>13</v>
      </c>
      <c r="K41" s="247">
        <v>17</v>
      </c>
      <c r="L41" s="247">
        <v>12</v>
      </c>
      <c r="M41" s="3">
        <v>69.983903702148496</v>
      </c>
      <c r="N41" s="3">
        <v>34.062265821922473</v>
      </c>
      <c r="O41" s="3">
        <v>66.40988179041041</v>
      </c>
      <c r="P41" s="3">
        <v>77.720207253886002</v>
      </c>
      <c r="Q41" s="3">
        <v>158.03780264239208</v>
      </c>
      <c r="R41" s="3">
        <v>49.42237598072527</v>
      </c>
      <c r="S41" s="3">
        <v>24.129818423116365</v>
      </c>
      <c r="T41" s="3">
        <v>76.605774896876838</v>
      </c>
      <c r="U41" s="3">
        <v>97.892433490729005</v>
      </c>
      <c r="V41" s="3">
        <v>33.388052641829667</v>
      </c>
    </row>
    <row r="42" spans="1:22">
      <c r="A42" s="339">
        <v>215</v>
      </c>
      <c r="B42" s="18" t="s">
        <v>35</v>
      </c>
      <c r="C42" s="12">
        <v>0</v>
      </c>
      <c r="D42" s="12">
        <v>0</v>
      </c>
      <c r="E42" s="12">
        <v>4</v>
      </c>
      <c r="F42" s="12">
        <v>2</v>
      </c>
      <c r="G42" s="12">
        <v>2</v>
      </c>
      <c r="H42" s="12">
        <v>1</v>
      </c>
      <c r="I42" s="12">
        <v>2</v>
      </c>
      <c r="J42" s="12">
        <v>3</v>
      </c>
      <c r="K42" s="247">
        <v>0</v>
      </c>
      <c r="L42" s="247">
        <v>2</v>
      </c>
      <c r="M42" s="3">
        <v>0</v>
      </c>
      <c r="N42" s="3">
        <v>0</v>
      </c>
      <c r="O42" s="3">
        <v>43.778045310276902</v>
      </c>
      <c r="P42" s="3">
        <v>21.537798836958864</v>
      </c>
      <c r="Q42" s="3">
        <v>21.206658890891742</v>
      </c>
      <c r="R42" s="3">
        <v>10.444955086693128</v>
      </c>
      <c r="S42" s="3">
        <v>20.58884084826024</v>
      </c>
      <c r="T42" s="3">
        <v>30.419793145406608</v>
      </c>
      <c r="U42" s="3">
        <v>0</v>
      </c>
      <c r="V42" s="3">
        <v>9.9329525701514783</v>
      </c>
    </row>
    <row r="43" spans="1:22">
      <c r="A43" s="339">
        <v>216</v>
      </c>
      <c r="B43" s="18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0</v>
      </c>
      <c r="L43" s="247">
        <v>0</v>
      </c>
      <c r="M43" s="3"/>
      <c r="N43" s="3"/>
      <c r="O43" s="3"/>
      <c r="P43" s="3"/>
      <c r="Q43" s="3"/>
      <c r="R43" s="3"/>
      <c r="S43" s="3"/>
      <c r="T43" s="3"/>
      <c r="U43" s="3">
        <v>0</v>
      </c>
      <c r="V43" s="3">
        <v>0</v>
      </c>
    </row>
    <row r="44" spans="1:22">
      <c r="A44" s="339">
        <v>301</v>
      </c>
      <c r="B44" s="18" t="s">
        <v>37</v>
      </c>
      <c r="C44" s="12">
        <v>178</v>
      </c>
      <c r="D44" s="12">
        <v>113</v>
      </c>
      <c r="E44" s="12">
        <v>115</v>
      </c>
      <c r="F44" s="12">
        <v>144</v>
      </c>
      <c r="G44" s="12">
        <v>124</v>
      </c>
      <c r="H44" s="12">
        <v>61</v>
      </c>
      <c r="I44" s="12">
        <v>60</v>
      </c>
      <c r="J44" s="12">
        <v>182</v>
      </c>
      <c r="K44" s="247">
        <v>101</v>
      </c>
      <c r="L44" s="247">
        <v>98</v>
      </c>
      <c r="M44" s="3">
        <v>226.73137427235787</v>
      </c>
      <c r="N44" s="3">
        <v>142.69118092736639</v>
      </c>
      <c r="O44" s="3">
        <v>143.99479114494642</v>
      </c>
      <c r="P44" s="3">
        <v>178.8464404590392</v>
      </c>
      <c r="Q44" s="3">
        <v>152.82228247473503</v>
      </c>
      <c r="R44" s="3">
        <v>74.61773700305811</v>
      </c>
      <c r="S44" s="3">
        <v>72.894266865910993</v>
      </c>
      <c r="T44" s="3">
        <v>219.70858432825909</v>
      </c>
      <c r="U44" s="3">
        <v>121.17431104605799</v>
      </c>
      <c r="V44" s="3">
        <v>58.619802726418982</v>
      </c>
    </row>
    <row r="45" spans="1:22">
      <c r="A45" s="339">
        <v>302</v>
      </c>
      <c r="B45" s="18" t="s">
        <v>38</v>
      </c>
      <c r="C45" s="12">
        <v>24</v>
      </c>
      <c r="D45" s="12">
        <v>33</v>
      </c>
      <c r="E45" s="12">
        <v>20</v>
      </c>
      <c r="F45" s="12">
        <v>36</v>
      </c>
      <c r="G45" s="12">
        <v>23</v>
      </c>
      <c r="H45" s="12">
        <v>22</v>
      </c>
      <c r="I45" s="12">
        <v>8</v>
      </c>
      <c r="J45" s="12">
        <v>28</v>
      </c>
      <c r="K45" s="247">
        <v>7</v>
      </c>
      <c r="L45" s="247">
        <v>10</v>
      </c>
      <c r="M45" s="3">
        <v>79.848288252320586</v>
      </c>
      <c r="N45" s="3">
        <v>108.79240431213529</v>
      </c>
      <c r="O45" s="3">
        <v>65.340259400829822</v>
      </c>
      <c r="P45" s="3">
        <v>116.5954139137194</v>
      </c>
      <c r="Q45" s="3">
        <v>73.890834323898872</v>
      </c>
      <c r="R45" s="3">
        <v>70.126227208976161</v>
      </c>
      <c r="S45" s="3">
        <v>25.314052463373727</v>
      </c>
      <c r="T45" s="3">
        <v>87.972854090737712</v>
      </c>
      <c r="U45" s="3">
        <v>21.847008520333301</v>
      </c>
      <c r="V45" s="3">
        <v>15.578022525820574</v>
      </c>
    </row>
    <row r="46" spans="1:22">
      <c r="A46" s="339">
        <v>303</v>
      </c>
      <c r="B46" s="18" t="s">
        <v>39</v>
      </c>
      <c r="C46" s="12">
        <v>143</v>
      </c>
      <c r="D46" s="12">
        <v>87</v>
      </c>
      <c r="E46" s="12">
        <v>98</v>
      </c>
      <c r="F46" s="12">
        <v>139</v>
      </c>
      <c r="G46" s="12">
        <v>130</v>
      </c>
      <c r="H46" s="12">
        <v>77</v>
      </c>
      <c r="I46" s="12">
        <v>50</v>
      </c>
      <c r="J46" s="12">
        <v>94</v>
      </c>
      <c r="K46" s="247">
        <v>48</v>
      </c>
      <c r="L46" s="247">
        <v>28</v>
      </c>
      <c r="M46" s="3">
        <v>269.75533379864555</v>
      </c>
      <c r="N46" s="3">
        <v>162.18937007140062</v>
      </c>
      <c r="O46" s="3">
        <v>180.59189916338039</v>
      </c>
      <c r="P46" s="3">
        <v>253.33066029998727</v>
      </c>
      <c r="Q46" s="3">
        <v>234.38204272964933</v>
      </c>
      <c r="R46" s="3">
        <v>137.40430771427043</v>
      </c>
      <c r="S46" s="3">
        <v>88.365763568562997</v>
      </c>
      <c r="T46" s="3">
        <v>164.58887799411681</v>
      </c>
      <c r="U46" s="3">
        <v>83.298625572678006</v>
      </c>
      <c r="V46" s="3">
        <v>24.217472906702184</v>
      </c>
    </row>
    <row r="47" spans="1:22">
      <c r="A47" s="339">
        <v>304</v>
      </c>
      <c r="B47" s="18" t="s">
        <v>40</v>
      </c>
      <c r="C47" s="12">
        <v>0</v>
      </c>
      <c r="D47" s="12">
        <v>0</v>
      </c>
      <c r="E47" s="12">
        <v>1</v>
      </c>
      <c r="F47" s="12">
        <v>2</v>
      </c>
      <c r="G47" s="12">
        <v>3</v>
      </c>
      <c r="H47" s="12">
        <v>1</v>
      </c>
      <c r="I47" s="12">
        <v>2</v>
      </c>
      <c r="J47" s="12">
        <v>16</v>
      </c>
      <c r="K47" s="247">
        <v>0</v>
      </c>
      <c r="L47" s="247">
        <v>2</v>
      </c>
      <c r="M47" s="3">
        <v>0</v>
      </c>
      <c r="N47" s="3">
        <v>0</v>
      </c>
      <c r="O47" s="3">
        <v>12.603982858583313</v>
      </c>
      <c r="P47" s="3">
        <v>25.128785023244124</v>
      </c>
      <c r="Q47" s="3">
        <v>37.546933667083856</v>
      </c>
      <c r="R47" s="3">
        <v>12.479720454261825</v>
      </c>
      <c r="S47" s="3">
        <v>24.906600249066003</v>
      </c>
      <c r="T47" s="3">
        <v>198.7824574481302</v>
      </c>
      <c r="U47" s="3">
        <v>0</v>
      </c>
      <c r="V47" s="3">
        <v>12.21075767751389</v>
      </c>
    </row>
    <row r="48" spans="1:22">
      <c r="A48" s="339">
        <v>305</v>
      </c>
      <c r="B48" s="18" t="s">
        <v>41</v>
      </c>
      <c r="C48" s="12">
        <v>19</v>
      </c>
      <c r="D48" s="12">
        <v>24</v>
      </c>
      <c r="E48" s="12">
        <v>25</v>
      </c>
      <c r="F48" s="12">
        <v>22</v>
      </c>
      <c r="G48" s="12">
        <v>23</v>
      </c>
      <c r="H48" s="12">
        <v>14</v>
      </c>
      <c r="I48" s="12">
        <v>11</v>
      </c>
      <c r="J48" s="12">
        <v>26</v>
      </c>
      <c r="K48" s="247">
        <v>11</v>
      </c>
      <c r="L48" s="247">
        <v>0</v>
      </c>
      <c r="M48" s="3">
        <v>52.307014645964102</v>
      </c>
      <c r="N48" s="3">
        <v>65.952184666117063</v>
      </c>
      <c r="O48" s="3">
        <v>68.583342477778999</v>
      </c>
      <c r="P48" s="3">
        <v>60.252512803658973</v>
      </c>
      <c r="Q48" s="3">
        <v>62.893081761006286</v>
      </c>
      <c r="R48" s="3">
        <v>38.241962358982761</v>
      </c>
      <c r="S48" s="3">
        <v>30.040691482098477</v>
      </c>
      <c r="T48" s="3">
        <v>70.997515086971958</v>
      </c>
      <c r="U48" s="3">
        <v>30.054644808743198</v>
      </c>
      <c r="V48" s="3">
        <v>0</v>
      </c>
    </row>
    <row r="49" spans="1:22">
      <c r="A49" s="339">
        <v>306</v>
      </c>
      <c r="B49" s="18" t="s">
        <v>42</v>
      </c>
      <c r="C49" s="12">
        <v>1</v>
      </c>
      <c r="D49" s="12">
        <v>1</v>
      </c>
      <c r="E49" s="12">
        <v>2</v>
      </c>
      <c r="F49" s="12">
        <v>1</v>
      </c>
      <c r="G49" s="12">
        <v>2</v>
      </c>
      <c r="H49" s="12">
        <v>9</v>
      </c>
      <c r="I49" s="12">
        <v>0</v>
      </c>
      <c r="J49" s="12">
        <v>6</v>
      </c>
      <c r="K49" s="247">
        <v>3</v>
      </c>
      <c r="L49" s="247">
        <v>2</v>
      </c>
      <c r="M49" s="3">
        <v>13.708019191226866</v>
      </c>
      <c r="N49" s="3">
        <v>13.583265417006247</v>
      </c>
      <c r="O49" s="3">
        <v>26.950545748551406</v>
      </c>
      <c r="P49" s="3">
        <v>13.345789403443215</v>
      </c>
      <c r="Q49" s="3">
        <v>26.504108136761197</v>
      </c>
      <c r="R49" s="3">
        <v>118.31208097804652</v>
      </c>
      <c r="S49" s="3">
        <v>0</v>
      </c>
      <c r="T49" s="3">
        <v>77.841203943954341</v>
      </c>
      <c r="U49" s="3">
        <v>38.659793814433002</v>
      </c>
      <c r="V49" s="3">
        <v>12.735608762098828</v>
      </c>
    </row>
    <row r="50" spans="1:22">
      <c r="A50" s="339">
        <v>307</v>
      </c>
      <c r="B50" s="18" t="s">
        <v>43</v>
      </c>
      <c r="C50" s="12">
        <v>19</v>
      </c>
      <c r="D50" s="12">
        <v>19</v>
      </c>
      <c r="E50" s="12">
        <v>13</v>
      </c>
      <c r="F50" s="12">
        <v>21</v>
      </c>
      <c r="G50" s="12">
        <v>12</v>
      </c>
      <c r="H50" s="12">
        <v>10</v>
      </c>
      <c r="I50" s="12">
        <v>10</v>
      </c>
      <c r="J50" s="12">
        <v>20</v>
      </c>
      <c r="K50" s="247">
        <v>12</v>
      </c>
      <c r="L50" s="247">
        <v>12</v>
      </c>
      <c r="M50" s="3">
        <v>78.844717403933927</v>
      </c>
      <c r="N50" s="3">
        <v>78.163567549777852</v>
      </c>
      <c r="O50" s="3">
        <v>53.020106855907663</v>
      </c>
      <c r="P50" s="3">
        <v>84.948019902107518</v>
      </c>
      <c r="Q50" s="3">
        <v>48.161823727725157</v>
      </c>
      <c r="R50" s="3">
        <v>39.826357083117607</v>
      </c>
      <c r="S50" s="3">
        <v>39.566352773601331</v>
      </c>
      <c r="T50" s="3">
        <v>78.634898167806881</v>
      </c>
      <c r="U50" s="3">
        <v>46.906148614314198</v>
      </c>
      <c r="V50" s="3">
        <v>23.463162834350069</v>
      </c>
    </row>
    <row r="51" spans="1:22">
      <c r="A51" s="339">
        <v>308</v>
      </c>
      <c r="B51" s="18" t="s">
        <v>44</v>
      </c>
      <c r="C51" s="12">
        <v>28</v>
      </c>
      <c r="D51" s="12">
        <v>28</v>
      </c>
      <c r="E51" s="12">
        <v>17</v>
      </c>
      <c r="F51" s="12">
        <v>26</v>
      </c>
      <c r="G51" s="12">
        <v>30</v>
      </c>
      <c r="H51" s="12">
        <v>11</v>
      </c>
      <c r="I51" s="12">
        <v>8</v>
      </c>
      <c r="J51" s="12">
        <v>14</v>
      </c>
      <c r="K51" s="247">
        <v>5</v>
      </c>
      <c r="L51" s="247">
        <v>9</v>
      </c>
      <c r="M51" s="3">
        <v>128.19925827571998</v>
      </c>
      <c r="N51" s="3">
        <v>126.97836832796699</v>
      </c>
      <c r="O51" s="3">
        <v>76.377032976907188</v>
      </c>
      <c r="P51" s="3">
        <v>115.78197363733523</v>
      </c>
      <c r="Q51" s="3">
        <v>132.39772275916854</v>
      </c>
      <c r="R51" s="3">
        <v>48.140043763676154</v>
      </c>
      <c r="S51" s="3">
        <v>34.746351633078525</v>
      </c>
      <c r="T51" s="3">
        <v>60.355233660976026</v>
      </c>
      <c r="U51" s="3">
        <v>21.4096086323542</v>
      </c>
      <c r="V51" s="3">
        <v>19.043185713378897</v>
      </c>
    </row>
    <row r="52" spans="1:22">
      <c r="A52" s="339">
        <v>401</v>
      </c>
      <c r="B52" s="18" t="s">
        <v>45</v>
      </c>
      <c r="C52" s="12">
        <v>305</v>
      </c>
      <c r="D52" s="12">
        <v>229</v>
      </c>
      <c r="E52" s="12">
        <v>214</v>
      </c>
      <c r="F52" s="12">
        <v>204</v>
      </c>
      <c r="G52" s="12">
        <v>231</v>
      </c>
      <c r="H52" s="12">
        <v>136</v>
      </c>
      <c r="I52" s="12">
        <v>84</v>
      </c>
      <c r="J52" s="12">
        <v>218</v>
      </c>
      <c r="K52" s="247">
        <v>106</v>
      </c>
      <c r="L52" s="247">
        <v>114</v>
      </c>
      <c r="M52" s="3">
        <v>443.33328488160822</v>
      </c>
      <c r="N52" s="3">
        <v>328.9993534947202</v>
      </c>
      <c r="O52" s="3">
        <v>303.98590869058779</v>
      </c>
      <c r="P52" s="3">
        <v>286.67790893760542</v>
      </c>
      <c r="Q52" s="3">
        <v>321.18127971969636</v>
      </c>
      <c r="R52" s="3">
        <v>187.14995390056282</v>
      </c>
      <c r="S52" s="3">
        <v>114.47572841996238</v>
      </c>
      <c r="T52" s="3">
        <v>294.3837521774945</v>
      </c>
      <c r="U52" s="3">
        <v>141.89143966267301</v>
      </c>
      <c r="V52" s="3">
        <v>77.365238576751068</v>
      </c>
    </row>
    <row r="53" spans="1:22">
      <c r="A53" s="339">
        <v>402</v>
      </c>
      <c r="B53" s="18" t="s">
        <v>46</v>
      </c>
      <c r="C53" s="12">
        <v>19</v>
      </c>
      <c r="D53" s="12">
        <v>20</v>
      </c>
      <c r="E53" s="12">
        <v>21</v>
      </c>
      <c r="F53" s="12">
        <v>32</v>
      </c>
      <c r="G53" s="12">
        <v>28</v>
      </c>
      <c r="H53" s="12">
        <v>15</v>
      </c>
      <c r="I53" s="12">
        <v>13</v>
      </c>
      <c r="J53" s="12">
        <v>10</v>
      </c>
      <c r="K53" s="247">
        <v>17</v>
      </c>
      <c r="L53" s="247">
        <v>17</v>
      </c>
      <c r="M53" s="3">
        <v>87.119996331789622</v>
      </c>
      <c r="N53" s="3">
        <v>90.305684742854552</v>
      </c>
      <c r="O53" s="3">
        <v>93.441309958173889</v>
      </c>
      <c r="P53" s="3">
        <v>140.39398060808145</v>
      </c>
      <c r="Q53" s="3">
        <v>121.16491410273055</v>
      </c>
      <c r="R53" s="3">
        <v>64.039619177731282</v>
      </c>
      <c r="S53" s="3">
        <v>54.778358334737909</v>
      </c>
      <c r="T53" s="3">
        <v>41.626774341256294</v>
      </c>
      <c r="U53" s="3">
        <v>69.924317209608404</v>
      </c>
      <c r="V53" s="3">
        <v>34.865358190282819</v>
      </c>
    </row>
    <row r="54" spans="1:22">
      <c r="A54" s="339">
        <v>403</v>
      </c>
      <c r="B54" s="18" t="s">
        <v>47</v>
      </c>
      <c r="C54" s="12">
        <v>31</v>
      </c>
      <c r="D54" s="12">
        <v>27</v>
      </c>
      <c r="E54" s="12">
        <v>34</v>
      </c>
      <c r="F54" s="12">
        <v>59</v>
      </c>
      <c r="G54" s="12">
        <v>28</v>
      </c>
      <c r="H54" s="12">
        <v>12</v>
      </c>
      <c r="I54" s="12">
        <v>10</v>
      </c>
      <c r="J54" s="12">
        <v>34</v>
      </c>
      <c r="K54" s="247">
        <v>12</v>
      </c>
      <c r="L54" s="247">
        <v>16</v>
      </c>
      <c r="M54" s="3">
        <v>133.07005494505495</v>
      </c>
      <c r="N54" s="3">
        <v>114.68864157675644</v>
      </c>
      <c r="O54" s="3">
        <v>142.98931785684246</v>
      </c>
      <c r="P54" s="3">
        <v>245.7923679386769</v>
      </c>
      <c r="Q54" s="3">
        <v>115.56399356143464</v>
      </c>
      <c r="R54" s="3">
        <v>49.051667756703729</v>
      </c>
      <c r="S54" s="3">
        <v>40.528491529545271</v>
      </c>
      <c r="T54" s="3">
        <v>136.73838729137341</v>
      </c>
      <c r="U54" s="3">
        <v>47.894631810017998</v>
      </c>
      <c r="V54" s="3">
        <v>31.86616211909978</v>
      </c>
    </row>
    <row r="55" spans="1:22">
      <c r="A55" s="339">
        <v>404</v>
      </c>
      <c r="B55" s="18" t="s">
        <v>48</v>
      </c>
      <c r="C55" s="12">
        <v>14</v>
      </c>
      <c r="D55" s="12">
        <v>10</v>
      </c>
      <c r="E55" s="12">
        <v>24</v>
      </c>
      <c r="F55" s="12">
        <v>14</v>
      </c>
      <c r="G55" s="12">
        <v>22</v>
      </c>
      <c r="H55" s="12">
        <v>7</v>
      </c>
      <c r="I55" s="12">
        <v>4</v>
      </c>
      <c r="J55" s="12">
        <v>14</v>
      </c>
      <c r="K55" s="247">
        <v>5</v>
      </c>
      <c r="L55" s="247">
        <v>8</v>
      </c>
      <c r="M55" s="3">
        <v>70.571630204657737</v>
      </c>
      <c r="N55" s="3">
        <v>49.637645190112188</v>
      </c>
      <c r="O55" s="3">
        <v>117.4053419430584</v>
      </c>
      <c r="P55" s="3">
        <v>67.512176303226113</v>
      </c>
      <c r="Q55" s="3">
        <v>104.64231354642313</v>
      </c>
      <c r="R55" s="3">
        <v>32.842263301116638</v>
      </c>
      <c r="S55" s="3">
        <v>18.516803999629666</v>
      </c>
      <c r="T55" s="3">
        <v>64.011704997485253</v>
      </c>
      <c r="U55" s="3">
        <v>22.5754018421528</v>
      </c>
      <c r="V55" s="3">
        <v>18.012338451839508</v>
      </c>
    </row>
    <row r="56" spans="1:22">
      <c r="A56" s="339">
        <v>405</v>
      </c>
      <c r="B56" s="18" t="s">
        <v>49</v>
      </c>
      <c r="C56" s="12">
        <v>30</v>
      </c>
      <c r="D56" s="12">
        <v>31</v>
      </c>
      <c r="E56" s="12">
        <v>45</v>
      </c>
      <c r="F56" s="12">
        <v>45</v>
      </c>
      <c r="G56" s="12">
        <v>41</v>
      </c>
      <c r="H56" s="12">
        <v>13</v>
      </c>
      <c r="I56" s="12">
        <v>8</v>
      </c>
      <c r="J56" s="12">
        <v>24</v>
      </c>
      <c r="K56" s="247">
        <v>17</v>
      </c>
      <c r="L56" s="247">
        <v>14</v>
      </c>
      <c r="M56" s="3">
        <v>117.096018735363</v>
      </c>
      <c r="N56" s="3">
        <v>119.28123436838662</v>
      </c>
      <c r="O56" s="3">
        <v>170.75206799726797</v>
      </c>
      <c r="P56" s="3">
        <v>168.50146034598967</v>
      </c>
      <c r="Q56" s="3">
        <v>151.54875434316551</v>
      </c>
      <c r="R56" s="3">
        <v>47.446987116318112</v>
      </c>
      <c r="S56" s="3">
        <v>28.849621348719797</v>
      </c>
      <c r="T56" s="3">
        <v>85.546248440563176</v>
      </c>
      <c r="U56" s="3">
        <v>59.935129036807197</v>
      </c>
      <c r="V56" s="3">
        <v>24.491366793205394</v>
      </c>
    </row>
    <row r="57" spans="1:22">
      <c r="A57" s="339">
        <v>406</v>
      </c>
      <c r="B57" s="18" t="s">
        <v>50</v>
      </c>
      <c r="C57" s="12">
        <v>16</v>
      </c>
      <c r="D57" s="12">
        <v>7</v>
      </c>
      <c r="E57" s="12">
        <v>11</v>
      </c>
      <c r="F57" s="12">
        <v>30</v>
      </c>
      <c r="G57" s="12">
        <v>12</v>
      </c>
      <c r="H57" s="12">
        <v>1</v>
      </c>
      <c r="I57" s="12">
        <v>2</v>
      </c>
      <c r="J57" s="12">
        <v>8</v>
      </c>
      <c r="K57" s="247">
        <v>4</v>
      </c>
      <c r="L57" s="247">
        <v>1</v>
      </c>
      <c r="M57" s="3">
        <v>146.97776961234615</v>
      </c>
      <c r="N57" s="3">
        <v>63.526635810872129</v>
      </c>
      <c r="O57" s="3">
        <v>98.707824838478103</v>
      </c>
      <c r="P57" s="3">
        <v>266.02819898909286</v>
      </c>
      <c r="Q57" s="3">
        <v>105.25392509428998</v>
      </c>
      <c r="R57" s="3">
        <v>8.6805555555555554</v>
      </c>
      <c r="S57" s="3">
        <v>17.190991920233799</v>
      </c>
      <c r="T57" s="3">
        <v>68.13729665275531</v>
      </c>
      <c r="U57" s="3">
        <v>33.7695230054875</v>
      </c>
      <c r="V57" s="3">
        <v>4.1914661748679691</v>
      </c>
    </row>
    <row r="58" spans="1:22">
      <c r="A58" s="339">
        <v>407</v>
      </c>
      <c r="B58" s="18" t="s">
        <v>51</v>
      </c>
      <c r="C58" s="12">
        <v>31</v>
      </c>
      <c r="D58" s="12">
        <v>18</v>
      </c>
      <c r="E58" s="12">
        <v>41</v>
      </c>
      <c r="F58" s="12">
        <v>34</v>
      </c>
      <c r="G58" s="12">
        <v>43</v>
      </c>
      <c r="H58" s="12">
        <v>12</v>
      </c>
      <c r="I58" s="12">
        <v>6</v>
      </c>
      <c r="J58" s="12">
        <v>12</v>
      </c>
      <c r="K58" s="247">
        <v>28</v>
      </c>
      <c r="L58" s="247">
        <v>22</v>
      </c>
      <c r="M58" s="3">
        <v>245.17557734894021</v>
      </c>
      <c r="N58" s="3">
        <v>140.94432699083862</v>
      </c>
      <c r="O58" s="3">
        <v>318.07602792862684</v>
      </c>
      <c r="P58" s="3">
        <v>261.39770892596295</v>
      </c>
      <c r="Q58" s="3">
        <v>327.69394909312604</v>
      </c>
      <c r="R58" s="3">
        <v>90.675532718754724</v>
      </c>
      <c r="S58" s="3">
        <v>44.991001799640074</v>
      </c>
      <c r="T58" s="3">
        <v>89.33889219773674</v>
      </c>
      <c r="U58" s="3">
        <v>207.03933747412</v>
      </c>
      <c r="V58" s="3">
        <v>81.385025155371409</v>
      </c>
    </row>
    <row r="59" spans="1:22">
      <c r="A59" s="339">
        <v>408</v>
      </c>
      <c r="B59" s="18" t="s">
        <v>52</v>
      </c>
      <c r="C59" s="12">
        <v>18</v>
      </c>
      <c r="D59" s="12">
        <v>21</v>
      </c>
      <c r="E59" s="12">
        <v>27</v>
      </c>
      <c r="F59" s="12">
        <v>25</v>
      </c>
      <c r="G59" s="12">
        <v>18</v>
      </c>
      <c r="H59" s="12">
        <v>10</v>
      </c>
      <c r="I59" s="12">
        <v>4</v>
      </c>
      <c r="J59" s="12">
        <v>12</v>
      </c>
      <c r="K59" s="247">
        <v>4</v>
      </c>
      <c r="L59" s="247">
        <v>8</v>
      </c>
      <c r="M59" s="3">
        <v>153.74103177314657</v>
      </c>
      <c r="N59" s="3">
        <v>177.15539058545639</v>
      </c>
      <c r="O59" s="3">
        <v>224.86882651786459</v>
      </c>
      <c r="P59" s="3">
        <v>205.81213468346093</v>
      </c>
      <c r="Q59" s="3">
        <v>146.47245504109367</v>
      </c>
      <c r="R59" s="3">
        <v>80.450522928399025</v>
      </c>
      <c r="S59" s="3">
        <v>31.847133757961782</v>
      </c>
      <c r="T59" s="3">
        <v>94.607379375591293</v>
      </c>
      <c r="U59" s="3">
        <v>31.220730565095199</v>
      </c>
      <c r="V59" s="3">
        <v>31.183005262132138</v>
      </c>
    </row>
    <row r="60" spans="1:22">
      <c r="A60" s="339">
        <v>409</v>
      </c>
      <c r="B60" s="18" t="s">
        <v>53</v>
      </c>
      <c r="C60" s="12">
        <v>28</v>
      </c>
      <c r="D60" s="12">
        <v>33</v>
      </c>
      <c r="E60" s="12">
        <v>23</v>
      </c>
      <c r="F60" s="12">
        <v>29</v>
      </c>
      <c r="G60" s="12">
        <v>21</v>
      </c>
      <c r="H60" s="12">
        <v>13</v>
      </c>
      <c r="I60" s="12">
        <v>5</v>
      </c>
      <c r="J60" s="12">
        <v>10</v>
      </c>
      <c r="K60" s="247">
        <v>8</v>
      </c>
      <c r="L60" s="247">
        <v>7</v>
      </c>
      <c r="M60" s="3">
        <v>183.04242661959861</v>
      </c>
      <c r="N60" s="3">
        <v>214.20225886018434</v>
      </c>
      <c r="O60" s="3">
        <v>148.32967883399974</v>
      </c>
      <c r="P60" s="3">
        <v>185.79024921519635</v>
      </c>
      <c r="Q60" s="3">
        <v>133.70686361899911</v>
      </c>
      <c r="R60" s="3">
        <v>82.268067333248965</v>
      </c>
      <c r="S60" s="3">
        <v>31.478217073784943</v>
      </c>
      <c r="T60" s="3">
        <v>62.664494297531022</v>
      </c>
      <c r="U60" s="3">
        <v>49.9188818170473</v>
      </c>
      <c r="V60" s="3">
        <v>22.110616254461604</v>
      </c>
    </row>
    <row r="61" spans="1:22">
      <c r="A61" s="339">
        <v>410</v>
      </c>
      <c r="B61" s="18" t="s">
        <v>54</v>
      </c>
      <c r="C61" s="12">
        <v>22</v>
      </c>
      <c r="D61" s="12">
        <v>17</v>
      </c>
      <c r="E61" s="12">
        <v>33</v>
      </c>
      <c r="F61" s="12">
        <v>34</v>
      </c>
      <c r="G61" s="12">
        <v>46</v>
      </c>
      <c r="H61" s="12">
        <v>20</v>
      </c>
      <c r="I61" s="12">
        <v>14</v>
      </c>
      <c r="J61" s="12">
        <v>36</v>
      </c>
      <c r="K61" s="247">
        <v>12</v>
      </c>
      <c r="L61" s="247">
        <v>17</v>
      </c>
      <c r="M61" s="3">
        <v>64.033530284949208</v>
      </c>
      <c r="N61" s="3">
        <v>47.939990412001919</v>
      </c>
      <c r="O61" s="3">
        <v>90.265051013430352</v>
      </c>
      <c r="P61" s="3">
        <v>90.298249807452251</v>
      </c>
      <c r="Q61" s="3">
        <v>118.72499677377725</v>
      </c>
      <c r="R61" s="3">
        <v>50.233586175717086</v>
      </c>
      <c r="S61" s="3">
        <v>34.144675869469779</v>
      </c>
      <c r="T61" s="3">
        <v>85.318165659438321</v>
      </c>
      <c r="U61" s="3">
        <v>27.661241989765301</v>
      </c>
      <c r="V61" s="3">
        <v>18.881336354347152</v>
      </c>
    </row>
    <row r="62" spans="1:22">
      <c r="A62" s="339">
        <v>501</v>
      </c>
      <c r="B62" s="18" t="s">
        <v>55</v>
      </c>
      <c r="C62" s="12">
        <v>94</v>
      </c>
      <c r="D62" s="12">
        <v>77</v>
      </c>
      <c r="E62" s="12">
        <v>76</v>
      </c>
      <c r="F62" s="12">
        <v>75</v>
      </c>
      <c r="G62" s="12">
        <v>100</v>
      </c>
      <c r="H62" s="12">
        <v>44</v>
      </c>
      <c r="I62" s="12">
        <v>67</v>
      </c>
      <c r="J62" s="12">
        <v>82</v>
      </c>
      <c r="K62" s="247">
        <v>76</v>
      </c>
      <c r="L62" s="247">
        <v>46</v>
      </c>
      <c r="M62" s="3">
        <v>271.54288355432305</v>
      </c>
      <c r="N62" s="3">
        <v>217.99445105033689</v>
      </c>
      <c r="O62" s="3">
        <v>211.02904426056534</v>
      </c>
      <c r="P62" s="3">
        <v>204.38751873552258</v>
      </c>
      <c r="Q62" s="3">
        <v>267.70894683300315</v>
      </c>
      <c r="R62" s="3">
        <v>115.74378534788899</v>
      </c>
      <c r="S62" s="3">
        <v>173.23404695418347</v>
      </c>
      <c r="T62" s="3">
        <v>208.55587771504148</v>
      </c>
      <c r="U62" s="3">
        <v>190.28542814221299</v>
      </c>
      <c r="V62" s="3">
        <v>56.878601281005018</v>
      </c>
    </row>
    <row r="63" spans="1:22">
      <c r="A63" s="339">
        <v>502</v>
      </c>
      <c r="B63" s="18" t="s">
        <v>56</v>
      </c>
      <c r="C63" s="12">
        <v>26</v>
      </c>
      <c r="D63" s="12">
        <v>29</v>
      </c>
      <c r="E63" s="12">
        <v>21</v>
      </c>
      <c r="F63" s="12">
        <v>25</v>
      </c>
      <c r="G63" s="12">
        <v>27</v>
      </c>
      <c r="H63" s="12">
        <v>9</v>
      </c>
      <c r="I63" s="12">
        <v>11</v>
      </c>
      <c r="J63" s="12">
        <v>10</v>
      </c>
      <c r="K63" s="247">
        <v>12</v>
      </c>
      <c r="L63" s="247">
        <v>10</v>
      </c>
      <c r="M63" s="3">
        <v>98.239250358951111</v>
      </c>
      <c r="N63" s="3">
        <v>108.43959166884792</v>
      </c>
      <c r="O63" s="3">
        <v>77.728837398674912</v>
      </c>
      <c r="P63" s="3">
        <v>91.628793432048084</v>
      </c>
      <c r="Q63" s="3">
        <v>98.014302827894142</v>
      </c>
      <c r="R63" s="3">
        <v>32.364787111622555</v>
      </c>
      <c r="S63" s="3">
        <v>39.196123147092365</v>
      </c>
      <c r="T63" s="3">
        <v>35.326950930865159</v>
      </c>
      <c r="U63" s="3">
        <v>42.050671058625603</v>
      </c>
      <c r="V63" s="3">
        <v>17.206669305022626</v>
      </c>
    </row>
    <row r="64" spans="1:22">
      <c r="A64" s="339">
        <v>503</v>
      </c>
      <c r="B64" s="18" t="s">
        <v>57</v>
      </c>
      <c r="C64" s="12">
        <v>36</v>
      </c>
      <c r="D64" s="12">
        <v>23</v>
      </c>
      <c r="E64" s="12">
        <v>37</v>
      </c>
      <c r="F64" s="12">
        <v>20</v>
      </c>
      <c r="G64" s="12">
        <v>37</v>
      </c>
      <c r="H64" s="12">
        <v>16</v>
      </c>
      <c r="I64" s="12">
        <v>8</v>
      </c>
      <c r="J64" s="12">
        <v>23</v>
      </c>
      <c r="K64" s="247">
        <v>38</v>
      </c>
      <c r="L64" s="247">
        <v>21</v>
      </c>
      <c r="M64" s="3">
        <v>118.04052724768837</v>
      </c>
      <c r="N64" s="3">
        <v>73.952606025529732</v>
      </c>
      <c r="O64" s="3">
        <v>116.71187937669546</v>
      </c>
      <c r="P64" s="3">
        <v>61.911837543338287</v>
      </c>
      <c r="Q64" s="3">
        <v>112.51672545918989</v>
      </c>
      <c r="R64" s="3">
        <v>47.806860284450821</v>
      </c>
      <c r="S64" s="3">
        <v>23.494170508942467</v>
      </c>
      <c r="T64" s="3">
        <v>66.424074394963327</v>
      </c>
      <c r="U64" s="3">
        <v>108.009777727247</v>
      </c>
      <c r="V64" s="3">
        <v>29.000718113019943</v>
      </c>
    </row>
    <row r="65" spans="1:22">
      <c r="A65" s="339">
        <v>504</v>
      </c>
      <c r="B65" s="18" t="s">
        <v>58</v>
      </c>
      <c r="C65" s="12">
        <v>1</v>
      </c>
      <c r="D65" s="12">
        <v>8</v>
      </c>
      <c r="E65" s="12">
        <v>3</v>
      </c>
      <c r="F65" s="12">
        <v>6</v>
      </c>
      <c r="G65" s="12">
        <v>5</v>
      </c>
      <c r="H65" s="12">
        <v>0</v>
      </c>
      <c r="I65" s="12">
        <v>3</v>
      </c>
      <c r="J65" s="12">
        <v>2</v>
      </c>
      <c r="K65" s="247">
        <v>5</v>
      </c>
      <c r="L65" s="247">
        <v>1</v>
      </c>
      <c r="M65" s="3">
        <v>9.1937115013330892</v>
      </c>
      <c r="N65" s="3">
        <v>72.247809988259732</v>
      </c>
      <c r="O65" s="3">
        <v>26.631158455392807</v>
      </c>
      <c r="P65" s="3">
        <v>52.365159713737135</v>
      </c>
      <c r="Q65" s="3">
        <v>42.936882782310008</v>
      </c>
      <c r="R65" s="3">
        <v>0</v>
      </c>
      <c r="S65" s="3">
        <v>24.964633435965716</v>
      </c>
      <c r="T65" s="3">
        <v>16.389412439564044</v>
      </c>
      <c r="U65" s="3">
        <v>40.348612007746901</v>
      </c>
      <c r="V65" s="3">
        <v>3.9677816133000041</v>
      </c>
    </row>
    <row r="66" spans="1:22">
      <c r="A66" s="339">
        <v>505</v>
      </c>
      <c r="B66" s="18" t="s">
        <v>84</v>
      </c>
      <c r="C66" s="12">
        <v>16</v>
      </c>
      <c r="D66" s="12">
        <v>19</v>
      </c>
      <c r="E66" s="12">
        <v>11</v>
      </c>
      <c r="F66" s="12">
        <v>10</v>
      </c>
      <c r="G66" s="12">
        <v>10</v>
      </c>
      <c r="H66" s="12">
        <v>9</v>
      </c>
      <c r="I66" s="12">
        <v>5</v>
      </c>
      <c r="J66" s="12">
        <v>9</v>
      </c>
      <c r="K66" s="247">
        <v>10</v>
      </c>
      <c r="L66" s="247">
        <v>11</v>
      </c>
      <c r="M66" s="3">
        <v>79.748791307381751</v>
      </c>
      <c r="N66" s="3">
        <v>92.561017196862679</v>
      </c>
      <c r="O66" s="3">
        <v>52.398418520459202</v>
      </c>
      <c r="P66" s="3">
        <v>46.628741956542015</v>
      </c>
      <c r="Q66" s="3">
        <v>45.676700315169228</v>
      </c>
      <c r="R66" s="3">
        <v>40.291892375878589</v>
      </c>
      <c r="S66" s="3">
        <v>21.935597086952708</v>
      </c>
      <c r="T66" s="3">
        <v>38.724667613269652</v>
      </c>
      <c r="U66" s="3">
        <v>42.213685676896503</v>
      </c>
      <c r="V66" s="3">
        <v>22.614666639254949</v>
      </c>
    </row>
    <row r="67" spans="1:22">
      <c r="A67" s="339">
        <v>506</v>
      </c>
      <c r="B67" s="18" t="s">
        <v>60</v>
      </c>
      <c r="C67" s="12">
        <v>32</v>
      </c>
      <c r="D67" s="12">
        <v>13</v>
      </c>
      <c r="E67" s="12">
        <v>23</v>
      </c>
      <c r="F67" s="12">
        <v>22</v>
      </c>
      <c r="G67" s="12">
        <v>21</v>
      </c>
      <c r="H67" s="12">
        <v>17</v>
      </c>
      <c r="I67" s="12">
        <v>7</v>
      </c>
      <c r="J67" s="12">
        <v>10</v>
      </c>
      <c r="K67" s="247">
        <v>11</v>
      </c>
      <c r="L67" s="247">
        <v>16</v>
      </c>
      <c r="M67" s="3">
        <v>209.57495579278276</v>
      </c>
      <c r="N67" s="3">
        <v>83.908862066739815</v>
      </c>
      <c r="O67" s="3">
        <v>146.27321292292038</v>
      </c>
      <c r="P67" s="3">
        <v>137.96563401479995</v>
      </c>
      <c r="Q67" s="3">
        <v>129.91030003093104</v>
      </c>
      <c r="R67" s="3">
        <v>103.79777750641104</v>
      </c>
      <c r="S67" s="3">
        <v>42.189006750241077</v>
      </c>
      <c r="T67" s="3">
        <v>59.516724199500061</v>
      </c>
      <c r="U67" s="3">
        <v>64.667842445620195</v>
      </c>
      <c r="V67" s="3">
        <v>47.422863748184596</v>
      </c>
    </row>
    <row r="68" spans="1:22">
      <c r="A68" s="339">
        <v>507</v>
      </c>
      <c r="B68" s="18" t="s">
        <v>61</v>
      </c>
      <c r="C68" s="12">
        <v>1</v>
      </c>
      <c r="D68" s="12">
        <v>1</v>
      </c>
      <c r="E68" s="12">
        <v>1</v>
      </c>
      <c r="F68" s="12">
        <v>3</v>
      </c>
      <c r="G68" s="12">
        <v>1</v>
      </c>
      <c r="H68" s="12">
        <v>1</v>
      </c>
      <c r="I68" s="12">
        <v>1</v>
      </c>
      <c r="J68" s="12">
        <v>0</v>
      </c>
      <c r="K68" s="247">
        <v>1</v>
      </c>
      <c r="L68" s="247">
        <v>2</v>
      </c>
      <c r="M68" s="3">
        <v>10.592098294672175</v>
      </c>
      <c r="N68" s="3">
        <v>10.482180293501047</v>
      </c>
      <c r="O68" s="3">
        <v>10.378827192527245</v>
      </c>
      <c r="P68" s="3">
        <v>30.845157310302284</v>
      </c>
      <c r="Q68" s="3">
        <v>10.187449062754686</v>
      </c>
      <c r="R68" s="3">
        <v>10.098969905069682</v>
      </c>
      <c r="S68" s="3">
        <v>10.01401962747847</v>
      </c>
      <c r="T68" s="3">
        <v>0</v>
      </c>
      <c r="U68" s="3">
        <v>9.8570724494824997</v>
      </c>
      <c r="V68" s="3">
        <v>9.7976779503257738</v>
      </c>
    </row>
    <row r="69" spans="1:22">
      <c r="A69" s="339">
        <v>508</v>
      </c>
      <c r="B69" s="18" t="s">
        <v>62</v>
      </c>
      <c r="C69" s="12">
        <v>2</v>
      </c>
      <c r="D69" s="12">
        <v>3</v>
      </c>
      <c r="E69" s="12">
        <v>1</v>
      </c>
      <c r="F69" s="12">
        <v>1</v>
      </c>
      <c r="G69" s="12">
        <v>4</v>
      </c>
      <c r="H69" s="12">
        <v>0</v>
      </c>
      <c r="I69" s="12">
        <v>1</v>
      </c>
      <c r="J69" s="12">
        <v>1</v>
      </c>
      <c r="K69" s="247">
        <v>1</v>
      </c>
      <c r="L69" s="247">
        <v>9</v>
      </c>
      <c r="M69" s="3">
        <v>19.11863110601281</v>
      </c>
      <c r="N69" s="3">
        <v>28.417163967036089</v>
      </c>
      <c r="O69" s="3">
        <v>9.3905531035778012</v>
      </c>
      <c r="P69" s="3">
        <v>9.3083868565577585</v>
      </c>
      <c r="Q69" s="3">
        <v>36.920804873546246</v>
      </c>
      <c r="R69" s="3">
        <v>0</v>
      </c>
      <c r="S69" s="3">
        <v>9.0900827197527505</v>
      </c>
      <c r="T69" s="3">
        <v>9.0211998195760046</v>
      </c>
      <c r="U69" s="3">
        <v>8.9581653677326898</v>
      </c>
      <c r="V69" s="3">
        <v>12.268600561629269</v>
      </c>
    </row>
    <row r="70" spans="1:22">
      <c r="A70" s="339">
        <v>509</v>
      </c>
      <c r="B70" s="18" t="s">
        <v>63</v>
      </c>
      <c r="C70" s="12">
        <v>0</v>
      </c>
      <c r="D70" s="12">
        <v>0</v>
      </c>
      <c r="E70" s="12">
        <v>0</v>
      </c>
      <c r="F70" s="12">
        <v>1</v>
      </c>
      <c r="G70" s="12">
        <v>0</v>
      </c>
      <c r="H70" s="12">
        <v>0</v>
      </c>
      <c r="I70" s="12">
        <v>0</v>
      </c>
      <c r="J70" s="12">
        <v>0</v>
      </c>
      <c r="K70" s="247">
        <v>0</v>
      </c>
      <c r="L70" s="247">
        <v>1</v>
      </c>
      <c r="M70" s="3">
        <v>0</v>
      </c>
      <c r="N70" s="3">
        <v>0</v>
      </c>
      <c r="O70" s="3">
        <v>0</v>
      </c>
      <c r="P70" s="3">
        <v>17.889087656529515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8.4281500210703744</v>
      </c>
    </row>
    <row r="71" spans="1:22">
      <c r="A71" s="339">
        <v>510</v>
      </c>
      <c r="B71" s="18" t="s">
        <v>64</v>
      </c>
      <c r="C71" s="12">
        <v>6</v>
      </c>
      <c r="D71" s="12">
        <v>1</v>
      </c>
      <c r="E71" s="12">
        <v>3</v>
      </c>
      <c r="F71" s="12">
        <v>5</v>
      </c>
      <c r="G71" s="12">
        <v>11</v>
      </c>
      <c r="H71" s="12">
        <v>7</v>
      </c>
      <c r="I71" s="12">
        <v>11</v>
      </c>
      <c r="J71" s="12">
        <v>12</v>
      </c>
      <c r="K71" s="247">
        <v>9</v>
      </c>
      <c r="L71" s="247">
        <v>9</v>
      </c>
      <c r="M71" s="3">
        <v>48.883819455760147</v>
      </c>
      <c r="N71" s="3">
        <v>7.965588657001752</v>
      </c>
      <c r="O71" s="3">
        <v>23.395461280511583</v>
      </c>
      <c r="P71" s="3">
        <v>38.179596823457544</v>
      </c>
      <c r="Q71" s="3">
        <v>82.279901264118479</v>
      </c>
      <c r="R71" s="3">
        <v>51.357300073367576</v>
      </c>
      <c r="S71" s="3">
        <v>79.153774195869616</v>
      </c>
      <c r="T71" s="3">
        <v>84.73977826424688</v>
      </c>
      <c r="U71" s="3">
        <v>62.3830318153462</v>
      </c>
      <c r="V71" s="3">
        <v>31.504883256904822</v>
      </c>
    </row>
    <row r="72" spans="1:22">
      <c r="A72" s="339">
        <v>511</v>
      </c>
      <c r="B72" s="18" t="s">
        <v>65</v>
      </c>
      <c r="C72" s="12">
        <v>0</v>
      </c>
      <c r="D72" s="12">
        <v>0</v>
      </c>
      <c r="E72" s="12">
        <v>0</v>
      </c>
      <c r="F72" s="12">
        <v>1</v>
      </c>
      <c r="G72" s="12">
        <v>0</v>
      </c>
      <c r="H72" s="12">
        <v>0</v>
      </c>
      <c r="I72" s="12">
        <v>0</v>
      </c>
      <c r="J72" s="12">
        <v>1</v>
      </c>
      <c r="K72" s="247">
        <v>0</v>
      </c>
      <c r="L72" s="247">
        <v>1</v>
      </c>
      <c r="M72" s="3">
        <v>0</v>
      </c>
      <c r="N72" s="3">
        <v>0</v>
      </c>
      <c r="O72" s="3">
        <v>0</v>
      </c>
      <c r="P72" s="3">
        <v>26.143790849673206</v>
      </c>
      <c r="Q72" s="3">
        <v>0</v>
      </c>
      <c r="R72" s="3">
        <v>0</v>
      </c>
      <c r="S72" s="3">
        <v>0</v>
      </c>
      <c r="T72" s="3">
        <v>25.529742149604292</v>
      </c>
      <c r="U72" s="3">
        <v>0</v>
      </c>
      <c r="V72" s="3">
        <v>12.298610257040956</v>
      </c>
    </row>
    <row r="73" spans="1:22">
      <c r="A73" s="339">
        <v>601</v>
      </c>
      <c r="B73" s="18" t="s">
        <v>66</v>
      </c>
      <c r="C73" s="12">
        <v>151</v>
      </c>
      <c r="D73" s="12">
        <v>110</v>
      </c>
      <c r="E73" s="12">
        <v>116</v>
      </c>
      <c r="F73" s="12">
        <v>134</v>
      </c>
      <c r="G73" s="12">
        <v>137</v>
      </c>
      <c r="H73" s="12">
        <v>79</v>
      </c>
      <c r="I73" s="12">
        <v>52</v>
      </c>
      <c r="J73" s="12">
        <v>82</v>
      </c>
      <c r="K73" s="247">
        <v>52</v>
      </c>
      <c r="L73" s="247">
        <v>60</v>
      </c>
      <c r="M73" s="3">
        <v>237.89268046759304</v>
      </c>
      <c r="N73" s="3">
        <v>170.56379085778082</v>
      </c>
      <c r="O73" s="3">
        <v>177.09112559730087</v>
      </c>
      <c r="P73" s="3">
        <v>201.50981984420582</v>
      </c>
      <c r="Q73" s="3">
        <v>203.01710085652468</v>
      </c>
      <c r="R73" s="3">
        <v>115.41102394413522</v>
      </c>
      <c r="S73" s="3">
        <v>74.890185065168865</v>
      </c>
      <c r="T73" s="3">
        <v>116.45080663485571</v>
      </c>
      <c r="U73" s="3">
        <v>72.857703301014396</v>
      </c>
      <c r="V73" s="3">
        <v>41.177399098214956</v>
      </c>
    </row>
    <row r="74" spans="1:22">
      <c r="A74" s="339">
        <v>602</v>
      </c>
      <c r="B74" s="18" t="s">
        <v>67</v>
      </c>
      <c r="C74" s="12">
        <v>12</v>
      </c>
      <c r="D74" s="12">
        <v>6</v>
      </c>
      <c r="E74" s="12">
        <v>9</v>
      </c>
      <c r="F74" s="12">
        <v>15</v>
      </c>
      <c r="G74" s="12">
        <v>20</v>
      </c>
      <c r="H74" s="12">
        <v>6</v>
      </c>
      <c r="I74" s="12">
        <v>12</v>
      </c>
      <c r="J74" s="12">
        <v>9</v>
      </c>
      <c r="K74" s="247">
        <v>11</v>
      </c>
      <c r="L74" s="247">
        <v>8</v>
      </c>
      <c r="M74" s="3">
        <v>67.366530062314041</v>
      </c>
      <c r="N74" s="3">
        <v>33.141847105612023</v>
      </c>
      <c r="O74" s="3">
        <v>48.928998586495595</v>
      </c>
      <c r="P74" s="3">
        <v>80.278298100080278</v>
      </c>
      <c r="Q74" s="3">
        <v>105.42406831479626</v>
      </c>
      <c r="R74" s="3">
        <v>31.175309155149122</v>
      </c>
      <c r="S74" s="3">
        <v>61.465963222865334</v>
      </c>
      <c r="T74" s="3">
        <v>45.463730046474033</v>
      </c>
      <c r="U74" s="3">
        <v>54.824561403508802</v>
      </c>
      <c r="V74" s="3">
        <v>19.870345992399596</v>
      </c>
    </row>
    <row r="75" spans="1:22">
      <c r="A75" s="339">
        <v>603</v>
      </c>
      <c r="B75" s="18" t="s">
        <v>68</v>
      </c>
      <c r="C75" s="12">
        <v>14</v>
      </c>
      <c r="D75" s="12">
        <v>8</v>
      </c>
      <c r="E75" s="12">
        <v>6</v>
      </c>
      <c r="F75" s="12">
        <v>9</v>
      </c>
      <c r="G75" s="12">
        <v>6</v>
      </c>
      <c r="H75" s="12">
        <v>7</v>
      </c>
      <c r="I75" s="12">
        <v>6</v>
      </c>
      <c r="J75" s="12">
        <v>5</v>
      </c>
      <c r="K75" s="247">
        <v>7</v>
      </c>
      <c r="L75" s="247">
        <v>3</v>
      </c>
      <c r="M75" s="3">
        <v>57.079952705182045</v>
      </c>
      <c r="N75" s="3">
        <v>32.102728731942214</v>
      </c>
      <c r="O75" s="3">
        <v>23.700426607678938</v>
      </c>
      <c r="P75" s="3">
        <v>35.007195923606517</v>
      </c>
      <c r="Q75" s="3">
        <v>22.997316979685703</v>
      </c>
      <c r="R75" s="3">
        <v>26.457026230251721</v>
      </c>
      <c r="S75" s="3">
        <v>22.352196103267147</v>
      </c>
      <c r="T75" s="3">
        <v>18.369521290275177</v>
      </c>
      <c r="U75" s="3">
        <v>25.366914296068099</v>
      </c>
      <c r="V75" s="3">
        <v>5.4109626102483634</v>
      </c>
    </row>
    <row r="76" spans="1:22">
      <c r="A76" s="339">
        <v>604</v>
      </c>
      <c r="B76" s="18" t="s">
        <v>69</v>
      </c>
      <c r="C76" s="12">
        <v>1</v>
      </c>
      <c r="D76" s="12">
        <v>1</v>
      </c>
      <c r="E76" s="12">
        <v>1</v>
      </c>
      <c r="F76" s="12">
        <v>4</v>
      </c>
      <c r="G76" s="12">
        <v>4</v>
      </c>
      <c r="H76" s="12">
        <v>0</v>
      </c>
      <c r="I76" s="12">
        <v>1</v>
      </c>
      <c r="J76" s="12">
        <v>1</v>
      </c>
      <c r="K76" s="247">
        <v>3</v>
      </c>
      <c r="L76" s="247">
        <v>3</v>
      </c>
      <c r="M76" s="3">
        <v>14.817009927396651</v>
      </c>
      <c r="N76" s="3">
        <v>14.64343242055938</v>
      </c>
      <c r="O76" s="3">
        <v>14.465499783017504</v>
      </c>
      <c r="P76" s="3">
        <v>57.224606580829764</v>
      </c>
      <c r="Q76" s="3">
        <v>56.617126680820952</v>
      </c>
      <c r="R76" s="3">
        <v>0</v>
      </c>
      <c r="S76" s="3">
        <v>13.850415512465375</v>
      </c>
      <c r="T76" s="3">
        <v>13.721185510428102</v>
      </c>
      <c r="U76" s="3">
        <v>40.783034257748803</v>
      </c>
      <c r="V76" s="3">
        <v>20.395676116663267</v>
      </c>
    </row>
    <row r="77" spans="1:22">
      <c r="A77" s="339">
        <v>605</v>
      </c>
      <c r="B77" s="18" t="s">
        <v>70</v>
      </c>
      <c r="C77" s="12">
        <v>16</v>
      </c>
      <c r="D77" s="12">
        <v>16</v>
      </c>
      <c r="E77" s="12">
        <v>20</v>
      </c>
      <c r="F77" s="12">
        <v>22</v>
      </c>
      <c r="G77" s="12">
        <v>14</v>
      </c>
      <c r="H77" s="12">
        <v>8</v>
      </c>
      <c r="I77" s="12">
        <v>11</v>
      </c>
      <c r="J77" s="12">
        <v>10</v>
      </c>
      <c r="K77" s="247">
        <v>15</v>
      </c>
      <c r="L77" s="247">
        <v>10</v>
      </c>
      <c r="M77" s="3">
        <v>110.95700416088765</v>
      </c>
      <c r="N77" s="3">
        <v>110.09426821716094</v>
      </c>
      <c r="O77" s="3">
        <v>136.53741125068268</v>
      </c>
      <c r="P77" s="3">
        <v>149.05149051490514</v>
      </c>
      <c r="Q77" s="3">
        <v>94.187298170075351</v>
      </c>
      <c r="R77" s="3">
        <v>53.450925369145452</v>
      </c>
      <c r="S77" s="3">
        <v>73.070280324166333</v>
      </c>
      <c r="T77" s="3">
        <v>66.111331482216045</v>
      </c>
      <c r="U77" s="3">
        <v>98.6647372229165</v>
      </c>
      <c r="V77" s="3">
        <v>31.750063500127002</v>
      </c>
    </row>
    <row r="78" spans="1:22">
      <c r="A78" s="339">
        <v>606</v>
      </c>
      <c r="B78" s="18" t="s">
        <v>71</v>
      </c>
      <c r="C78" s="12">
        <v>43</v>
      </c>
      <c r="D78" s="12">
        <v>23</v>
      </c>
      <c r="E78" s="12">
        <v>49</v>
      </c>
      <c r="F78" s="12">
        <v>36</v>
      </c>
      <c r="G78" s="12">
        <v>31</v>
      </c>
      <c r="H78" s="12">
        <v>25</v>
      </c>
      <c r="I78" s="12">
        <v>15</v>
      </c>
      <c r="J78" s="12">
        <v>21</v>
      </c>
      <c r="K78" s="247">
        <v>23</v>
      </c>
      <c r="L78" s="247">
        <v>14</v>
      </c>
      <c r="M78" s="3">
        <v>299.27616926503345</v>
      </c>
      <c r="N78" s="3">
        <v>157.34026542618687</v>
      </c>
      <c r="O78" s="3">
        <v>329.65554359526374</v>
      </c>
      <c r="P78" s="3">
        <v>238.33167825223438</v>
      </c>
      <c r="Q78" s="3">
        <v>202.08604954367664</v>
      </c>
      <c r="R78" s="3">
        <v>160.56518946692356</v>
      </c>
      <c r="S78" s="3">
        <v>94.894666919719114</v>
      </c>
      <c r="T78" s="3">
        <v>130.89821105778222</v>
      </c>
      <c r="U78" s="3">
        <v>141.312361759646</v>
      </c>
      <c r="V78" s="3">
        <v>40.595006814161856</v>
      </c>
    </row>
    <row r="79" spans="1:22">
      <c r="A79" s="339">
        <v>607</v>
      </c>
      <c r="B79" s="18" t="s">
        <v>72</v>
      </c>
      <c r="C79" s="12">
        <v>17</v>
      </c>
      <c r="D79" s="12">
        <v>13</v>
      </c>
      <c r="E79" s="12">
        <v>10</v>
      </c>
      <c r="F79" s="12">
        <v>10</v>
      </c>
      <c r="G79" s="12">
        <v>18</v>
      </c>
      <c r="H79" s="12">
        <v>3</v>
      </c>
      <c r="I79" s="12">
        <v>7</v>
      </c>
      <c r="J79" s="12">
        <v>8</v>
      </c>
      <c r="K79" s="247">
        <v>6</v>
      </c>
      <c r="L79" s="247">
        <v>7</v>
      </c>
      <c r="M79" s="3">
        <v>82.4682254778306</v>
      </c>
      <c r="N79" s="3">
        <v>62.25457331673212</v>
      </c>
      <c r="O79" s="3">
        <v>47.283559506359637</v>
      </c>
      <c r="P79" s="3">
        <v>46.704964737751624</v>
      </c>
      <c r="Q79" s="3">
        <v>83.075644990077066</v>
      </c>
      <c r="R79" s="3">
        <v>13.688004745174979</v>
      </c>
      <c r="S79" s="3">
        <v>31.591298853687157</v>
      </c>
      <c r="T79" s="3">
        <v>35.714285714285715</v>
      </c>
      <c r="U79" s="3">
        <v>26.5111346765642</v>
      </c>
      <c r="V79" s="3">
        <v>14.754547562337963</v>
      </c>
    </row>
    <row r="80" spans="1:22">
      <c r="A80" s="339">
        <v>608</v>
      </c>
      <c r="B80" s="18" t="s">
        <v>73</v>
      </c>
      <c r="C80" s="12">
        <v>3</v>
      </c>
      <c r="D80" s="12">
        <v>3</v>
      </c>
      <c r="E80" s="12">
        <v>2</v>
      </c>
      <c r="F80" s="12">
        <v>1</v>
      </c>
      <c r="G80" s="12">
        <v>3</v>
      </c>
      <c r="H80" s="12">
        <v>3</v>
      </c>
      <c r="I80" s="12">
        <v>2</v>
      </c>
      <c r="J80" s="12">
        <v>4</v>
      </c>
      <c r="K80" s="247">
        <v>5</v>
      </c>
      <c r="L80" s="247">
        <v>2</v>
      </c>
      <c r="M80" s="3">
        <v>13.717421124828533</v>
      </c>
      <c r="N80" s="3">
        <v>13.664313368253245</v>
      </c>
      <c r="O80" s="3">
        <v>9.0752336872674473</v>
      </c>
      <c r="P80" s="3">
        <v>4.5205912933411696</v>
      </c>
      <c r="Q80" s="3">
        <v>13.508037282182897</v>
      </c>
      <c r="R80" s="3">
        <v>13.46922282584295</v>
      </c>
      <c r="S80" s="3">
        <v>8.9665994171710377</v>
      </c>
      <c r="T80" s="3">
        <v>17.904301508437403</v>
      </c>
      <c r="U80" s="3">
        <v>22.3353881890467</v>
      </c>
      <c r="V80" s="3">
        <v>4.5165078361410957</v>
      </c>
    </row>
    <row r="81" spans="1:22">
      <c r="A81" s="339">
        <v>609</v>
      </c>
      <c r="B81" s="18" t="s">
        <v>74</v>
      </c>
      <c r="C81" s="12">
        <v>14</v>
      </c>
      <c r="D81" s="12">
        <v>15</v>
      </c>
      <c r="E81" s="12">
        <v>12</v>
      </c>
      <c r="F81" s="12">
        <v>11</v>
      </c>
      <c r="G81" s="12">
        <v>11</v>
      </c>
      <c r="H81" s="12">
        <v>9</v>
      </c>
      <c r="I81" s="12">
        <v>5</v>
      </c>
      <c r="J81" s="12">
        <v>12</v>
      </c>
      <c r="K81" s="247">
        <v>18</v>
      </c>
      <c r="L81" s="247">
        <v>10</v>
      </c>
      <c r="M81" s="3">
        <v>158.42480479800838</v>
      </c>
      <c r="N81" s="3">
        <v>165.89250165892503</v>
      </c>
      <c r="O81" s="3">
        <v>129.78585334198573</v>
      </c>
      <c r="P81" s="3">
        <v>116.41443538998836</v>
      </c>
      <c r="Q81" s="3">
        <v>114.04872991187143</v>
      </c>
      <c r="R81" s="3">
        <v>91.444828286933543</v>
      </c>
      <c r="S81" s="3">
        <v>49.726504226752859</v>
      </c>
      <c r="T81" s="3">
        <v>116.91348402182386</v>
      </c>
      <c r="U81" s="3">
        <v>171.936192568536</v>
      </c>
      <c r="V81" s="3">
        <v>46.803332397266686</v>
      </c>
    </row>
    <row r="82" spans="1:22">
      <c r="A82" s="339">
        <v>610</v>
      </c>
      <c r="B82" s="18" t="s">
        <v>75</v>
      </c>
      <c r="C82" s="12">
        <v>33</v>
      </c>
      <c r="D82" s="12">
        <v>19</v>
      </c>
      <c r="E82" s="12">
        <v>22</v>
      </c>
      <c r="F82" s="12">
        <v>21</v>
      </c>
      <c r="G82" s="12">
        <v>17</v>
      </c>
      <c r="H82" s="12">
        <v>7</v>
      </c>
      <c r="I82" s="12">
        <v>12</v>
      </c>
      <c r="J82" s="12">
        <v>12</v>
      </c>
      <c r="K82" s="247">
        <v>10</v>
      </c>
      <c r="L82" s="247">
        <v>7</v>
      </c>
      <c r="M82" s="3">
        <v>135.79688078679891</v>
      </c>
      <c r="N82" s="3">
        <v>77.198114740776859</v>
      </c>
      <c r="O82" s="3">
        <v>88.26833574065158</v>
      </c>
      <c r="P82" s="3">
        <v>83.207861161740226</v>
      </c>
      <c r="Q82" s="3">
        <v>66.567468086772649</v>
      </c>
      <c r="R82" s="3">
        <v>27.102369521449589</v>
      </c>
      <c r="S82" s="3">
        <v>45.968205324650448</v>
      </c>
      <c r="T82" s="3">
        <v>45.473492743188444</v>
      </c>
      <c r="U82" s="3">
        <v>37.506563648638497</v>
      </c>
      <c r="V82" s="3">
        <v>12.961282796674505</v>
      </c>
    </row>
    <row r="83" spans="1:22">
      <c r="A83" s="339">
        <v>611</v>
      </c>
      <c r="B83" s="18" t="s">
        <v>76</v>
      </c>
      <c r="C83" s="12">
        <v>23</v>
      </c>
      <c r="D83" s="12">
        <v>34</v>
      </c>
      <c r="E83" s="12">
        <v>27</v>
      </c>
      <c r="F83" s="12">
        <v>22</v>
      </c>
      <c r="G83" s="12">
        <v>43</v>
      </c>
      <c r="H83" s="12">
        <v>24</v>
      </c>
      <c r="I83" s="12">
        <v>22</v>
      </c>
      <c r="J83" s="12">
        <v>25</v>
      </c>
      <c r="K83" s="247">
        <v>26</v>
      </c>
      <c r="L83" s="247">
        <v>24</v>
      </c>
      <c r="M83" s="3">
        <v>213.12083024462564</v>
      </c>
      <c r="N83" s="3">
        <v>305.61797752808991</v>
      </c>
      <c r="O83" s="3">
        <v>235.56098412144476</v>
      </c>
      <c r="P83" s="3">
        <v>186.51971174226367</v>
      </c>
      <c r="Q83" s="3">
        <v>354.72694274872134</v>
      </c>
      <c r="R83" s="3">
        <v>192.74012206874397</v>
      </c>
      <c r="S83" s="3">
        <v>171.80788754392813</v>
      </c>
      <c r="T83" s="3">
        <v>190.08515815085158</v>
      </c>
      <c r="U83" s="3">
        <v>192.63540045936099</v>
      </c>
      <c r="V83" s="3">
        <v>83.495686056220421</v>
      </c>
    </row>
    <row r="84" spans="1:22">
      <c r="A84" s="339">
        <v>701</v>
      </c>
      <c r="B84" s="18" t="s">
        <v>77</v>
      </c>
      <c r="C84" s="12">
        <v>168</v>
      </c>
      <c r="D84" s="12">
        <v>108</v>
      </c>
      <c r="E84" s="12">
        <v>120</v>
      </c>
      <c r="F84" s="12">
        <v>127</v>
      </c>
      <c r="G84" s="12">
        <v>168</v>
      </c>
      <c r="H84" s="12">
        <v>59</v>
      </c>
      <c r="I84" s="12">
        <v>53</v>
      </c>
      <c r="J84" s="12">
        <v>68</v>
      </c>
      <c r="K84" s="247">
        <v>61</v>
      </c>
      <c r="L84" s="247">
        <v>38</v>
      </c>
      <c r="M84" s="3">
        <v>343.08119588302566</v>
      </c>
      <c r="N84" s="3">
        <v>219.24482338611449</v>
      </c>
      <c r="O84" s="3">
        <v>242.19916844952166</v>
      </c>
      <c r="P84" s="3">
        <v>254.91770373344039</v>
      </c>
      <c r="Q84" s="3">
        <v>335.5034548867676</v>
      </c>
      <c r="R84" s="3">
        <v>117.27990140537102</v>
      </c>
      <c r="S84" s="3">
        <v>104.96712350471361</v>
      </c>
      <c r="T84" s="3">
        <v>134.1831600134183</v>
      </c>
      <c r="U84" s="3">
        <v>119.96302778815701</v>
      </c>
      <c r="V84" s="3">
        <v>37.848228603300761</v>
      </c>
    </row>
    <row r="85" spans="1:22">
      <c r="A85" s="339">
        <v>702</v>
      </c>
      <c r="B85" s="18" t="s">
        <v>78</v>
      </c>
      <c r="C85" s="12">
        <v>76</v>
      </c>
      <c r="D85" s="12">
        <v>58</v>
      </c>
      <c r="E85" s="12">
        <v>103</v>
      </c>
      <c r="F85" s="12">
        <v>82</v>
      </c>
      <c r="G85" s="12">
        <v>88</v>
      </c>
      <c r="H85" s="12">
        <v>45</v>
      </c>
      <c r="I85" s="12">
        <v>26</v>
      </c>
      <c r="J85" s="12">
        <v>52</v>
      </c>
      <c r="K85" s="247">
        <v>42</v>
      </c>
      <c r="L85" s="247">
        <v>49</v>
      </c>
      <c r="M85" s="3">
        <v>113.0834585683039</v>
      </c>
      <c r="N85" s="3">
        <v>84.903312693045251</v>
      </c>
      <c r="O85" s="3">
        <v>148.40857023471608</v>
      </c>
      <c r="P85" s="3">
        <v>116.34671320535195</v>
      </c>
      <c r="Q85" s="3">
        <v>123.01154631105148</v>
      </c>
      <c r="R85" s="3">
        <v>62.009094667217859</v>
      </c>
      <c r="S85" s="3">
        <v>35.327526937239291</v>
      </c>
      <c r="T85" s="3">
        <v>69.704159461669406</v>
      </c>
      <c r="U85" s="3">
        <v>55.566580670767998</v>
      </c>
      <c r="V85" s="3">
        <v>31.284716458314712</v>
      </c>
    </row>
    <row r="86" spans="1:22">
      <c r="A86" s="339">
        <v>703</v>
      </c>
      <c r="B86" s="18" t="s">
        <v>79</v>
      </c>
      <c r="C86" s="12">
        <v>74</v>
      </c>
      <c r="D86" s="12">
        <v>68</v>
      </c>
      <c r="E86" s="12">
        <v>63</v>
      </c>
      <c r="F86" s="12">
        <v>97</v>
      </c>
      <c r="G86" s="12">
        <v>107</v>
      </c>
      <c r="H86" s="12">
        <v>46</v>
      </c>
      <c r="I86" s="12">
        <v>62</v>
      </c>
      <c r="J86" s="12">
        <v>74</v>
      </c>
      <c r="K86" s="247">
        <v>44</v>
      </c>
      <c r="L86" s="247">
        <v>23</v>
      </c>
      <c r="M86" s="3">
        <v>248.22219240574267</v>
      </c>
      <c r="N86" s="3">
        <v>226.05631461720023</v>
      </c>
      <c r="O86" s="3">
        <v>207.66035994462391</v>
      </c>
      <c r="P86" s="3">
        <v>317.1904123475361</v>
      </c>
      <c r="Q86" s="3">
        <v>347.0983228987576</v>
      </c>
      <c r="R86" s="3">
        <v>148.11475673761149</v>
      </c>
      <c r="S86" s="3">
        <v>198.29212908177951</v>
      </c>
      <c r="T86" s="3">
        <v>235.16700034957256</v>
      </c>
      <c r="U86" s="3">
        <v>138.93713094824599</v>
      </c>
      <c r="V86" s="3">
        <v>50.4186943750274</v>
      </c>
    </row>
    <row r="87" spans="1:22">
      <c r="A87" s="339">
        <v>704</v>
      </c>
      <c r="B87" s="18" t="s">
        <v>80</v>
      </c>
      <c r="C87" s="12">
        <v>37</v>
      </c>
      <c r="D87" s="12">
        <v>73</v>
      </c>
      <c r="E87" s="12">
        <v>69</v>
      </c>
      <c r="F87" s="12">
        <v>58</v>
      </c>
      <c r="G87" s="12">
        <v>48</v>
      </c>
      <c r="H87" s="12">
        <v>14</v>
      </c>
      <c r="I87" s="12">
        <v>21</v>
      </c>
      <c r="J87" s="12">
        <v>50</v>
      </c>
      <c r="K87" s="247">
        <v>47</v>
      </c>
      <c r="L87" s="247">
        <v>0</v>
      </c>
      <c r="M87" s="3">
        <v>200.08652390222798</v>
      </c>
      <c r="N87" s="3">
        <v>385.99830795262267</v>
      </c>
      <c r="O87" s="3">
        <v>356.95809622348679</v>
      </c>
      <c r="P87" s="3">
        <v>293.8196555217832</v>
      </c>
      <c r="Q87" s="3">
        <v>238.17793876842157</v>
      </c>
      <c r="R87" s="3">
        <v>68.149734702818478</v>
      </c>
      <c r="S87" s="3">
        <v>100.24344837462409</v>
      </c>
      <c r="T87" s="3">
        <v>234.1701011614837</v>
      </c>
      <c r="U87" s="3">
        <v>216.072085325487</v>
      </c>
      <c r="V87" s="3">
        <v>0</v>
      </c>
    </row>
    <row r="88" spans="1:22">
      <c r="A88" s="339">
        <v>705</v>
      </c>
      <c r="B88" s="18" t="s">
        <v>81</v>
      </c>
      <c r="C88" s="12">
        <v>49</v>
      </c>
      <c r="D88" s="12">
        <v>52</v>
      </c>
      <c r="E88" s="12">
        <v>44</v>
      </c>
      <c r="F88" s="12">
        <v>44</v>
      </c>
      <c r="G88" s="12">
        <v>103</v>
      </c>
      <c r="H88" s="12">
        <v>45</v>
      </c>
      <c r="I88" s="12">
        <v>34</v>
      </c>
      <c r="J88" s="12">
        <v>65</v>
      </c>
      <c r="K88" s="247">
        <v>30</v>
      </c>
      <c r="L88" s="247">
        <v>15</v>
      </c>
      <c r="M88" s="3">
        <v>242.37028243557401</v>
      </c>
      <c r="N88" s="3">
        <v>253.57195104110789</v>
      </c>
      <c r="O88" s="3">
        <v>211.50795558332931</v>
      </c>
      <c r="P88" s="3">
        <v>208.6989517620832</v>
      </c>
      <c r="Q88" s="3">
        <v>482.1420212516968</v>
      </c>
      <c r="R88" s="3">
        <v>208.06362123173662</v>
      </c>
      <c r="S88" s="3">
        <v>155.3646499725827</v>
      </c>
      <c r="T88" s="3">
        <v>293.59953024075162</v>
      </c>
      <c r="U88" s="3">
        <v>133.970437190193</v>
      </c>
      <c r="V88" s="3">
        <v>31.319163151960581</v>
      </c>
    </row>
    <row r="89" spans="1:22">
      <c r="A89" s="339">
        <v>706</v>
      </c>
      <c r="B89" s="18" t="s">
        <v>82</v>
      </c>
      <c r="C89" s="12">
        <v>18</v>
      </c>
      <c r="D89" s="12">
        <v>23</v>
      </c>
      <c r="E89" s="12">
        <v>16</v>
      </c>
      <c r="F89" s="12">
        <v>26</v>
      </c>
      <c r="G89" s="12">
        <v>36</v>
      </c>
      <c r="H89" s="12">
        <v>15</v>
      </c>
      <c r="I89" s="12">
        <v>18</v>
      </c>
      <c r="J89" s="12">
        <v>26</v>
      </c>
      <c r="K89" s="247">
        <v>14</v>
      </c>
      <c r="L89" s="247">
        <v>8</v>
      </c>
      <c r="M89" s="3">
        <v>73.640715133166964</v>
      </c>
      <c r="N89" s="3">
        <v>92.228727243564038</v>
      </c>
      <c r="O89" s="3">
        <v>62.927711791079993</v>
      </c>
      <c r="P89" s="3">
        <v>100.32799536947714</v>
      </c>
      <c r="Q89" s="3">
        <v>136.37913399249913</v>
      </c>
      <c r="R89" s="3">
        <v>55.832650934266361</v>
      </c>
      <c r="S89" s="3">
        <v>65.818341377797282</v>
      </c>
      <c r="T89" s="3">
        <v>93.464663167733121</v>
      </c>
      <c r="U89" s="3">
        <v>49.490950226244301</v>
      </c>
      <c r="V89" s="3">
        <v>13.80452788514633</v>
      </c>
    </row>
    <row r="90" spans="1:22"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7">
    <mergeCell ref="A2:D2"/>
    <mergeCell ref="B6:B7"/>
    <mergeCell ref="B91:G91"/>
    <mergeCell ref="B4:F4"/>
    <mergeCell ref="M6:V6"/>
    <mergeCell ref="C6:L6"/>
    <mergeCell ref="A6:A7"/>
  </mergeCells>
  <hyperlinks>
    <hyperlink ref="A1" location="'ODS 5'!A1" display="ODS 5" xr:uid="{00000000-0004-0000-3200-000000000000}"/>
  </hyperlinks>
  <pageMargins left="0.7" right="0.7" top="0.75" bottom="0.75" header="0.3" footer="0.3"/>
  <pageSetup scale="37" orientation="portrait" horizontalDpi="0" verticalDpi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D23E10"/>
  </sheetPr>
  <dimension ref="A1:V92"/>
  <sheetViews>
    <sheetView zoomScale="80" zoomScaleNormal="80" workbookViewId="0">
      <selection activeCell="A2" sqref="A2:D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22" ht="14.4">
      <c r="A1" s="348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53" t="s">
        <v>1031</v>
      </c>
      <c r="B2" s="553"/>
      <c r="C2" s="553"/>
      <c r="D2" s="553"/>
      <c r="E2" s="161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161" t="s">
        <v>1033</v>
      </c>
      <c r="C4" s="161"/>
      <c r="D4" s="161"/>
      <c r="E4" s="161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557" t="s">
        <v>1161</v>
      </c>
      <c r="B6" s="556" t="s">
        <v>0</v>
      </c>
      <c r="C6" s="548" t="s">
        <v>96</v>
      </c>
      <c r="D6" s="549"/>
      <c r="E6" s="549"/>
      <c r="F6" s="549"/>
      <c r="G6" s="549"/>
      <c r="H6" s="549"/>
      <c r="I6" s="549"/>
      <c r="J6" s="549"/>
      <c r="K6" s="549"/>
      <c r="L6" s="550"/>
      <c r="M6" s="559" t="s">
        <v>98</v>
      </c>
      <c r="N6" s="560"/>
      <c r="O6" s="560"/>
      <c r="P6" s="560"/>
      <c r="Q6" s="560"/>
      <c r="R6" s="560"/>
      <c r="S6" s="560"/>
      <c r="T6" s="560"/>
      <c r="U6" s="560"/>
      <c r="V6" s="560"/>
    </row>
    <row r="7" spans="1:22">
      <c r="A7" s="558"/>
      <c r="B7" s="556"/>
      <c r="C7" s="131">
        <v>2015</v>
      </c>
      <c r="D7" s="131">
        <v>2016</v>
      </c>
      <c r="E7" s="131">
        <v>2017</v>
      </c>
      <c r="F7" s="131">
        <v>2018</v>
      </c>
      <c r="G7" s="131">
        <v>2019</v>
      </c>
      <c r="H7" s="131">
        <v>2020</v>
      </c>
      <c r="I7" s="131">
        <v>2021</v>
      </c>
      <c r="J7" s="131">
        <v>2022</v>
      </c>
      <c r="K7" s="131">
        <v>2023</v>
      </c>
      <c r="L7" s="131">
        <v>2024</v>
      </c>
      <c r="M7" s="131">
        <v>2015</v>
      </c>
      <c r="N7" s="131">
        <v>2016</v>
      </c>
      <c r="O7" s="131">
        <v>2017</v>
      </c>
      <c r="P7" s="131">
        <v>2018</v>
      </c>
      <c r="Q7" s="131">
        <v>2019</v>
      </c>
      <c r="R7" s="131">
        <v>2020</v>
      </c>
      <c r="S7" s="131">
        <v>2021</v>
      </c>
      <c r="T7" s="131">
        <v>2022</v>
      </c>
      <c r="U7" s="131">
        <v>2023</v>
      </c>
      <c r="V7" s="131">
        <v>2024</v>
      </c>
    </row>
    <row r="8" spans="1:22">
      <c r="A8" s="339">
        <v>101</v>
      </c>
      <c r="B8" s="18" t="s">
        <v>1</v>
      </c>
      <c r="C8" s="12">
        <v>1241</v>
      </c>
      <c r="D8" s="12">
        <v>1471</v>
      </c>
      <c r="E8" s="12">
        <v>1533</v>
      </c>
      <c r="F8" s="12">
        <v>1454</v>
      </c>
      <c r="G8" s="12">
        <v>2000</v>
      </c>
      <c r="H8" s="12">
        <v>867</v>
      </c>
      <c r="I8" s="12">
        <v>800</v>
      </c>
      <c r="J8" s="12">
        <v>1036</v>
      </c>
      <c r="K8" s="247">
        <v>1317</v>
      </c>
      <c r="L8" s="247">
        <v>1636</v>
      </c>
      <c r="M8" s="3">
        <v>734.71079272985617</v>
      </c>
      <c r="N8" s="3">
        <v>864.07424812030081</v>
      </c>
      <c r="O8" s="3">
        <v>893.74205659783354</v>
      </c>
      <c r="P8" s="3">
        <v>841.5666799789318</v>
      </c>
      <c r="Q8" s="3">
        <v>1149.1743182523355</v>
      </c>
      <c r="R8" s="3">
        <v>494.75288035197644</v>
      </c>
      <c r="S8" s="3">
        <v>453.71793490281931</v>
      </c>
      <c r="T8" s="3">
        <v>583.95148017045074</v>
      </c>
      <c r="U8" s="3">
        <v>738.18732133849005</v>
      </c>
      <c r="V8" s="3">
        <v>907.43698970536036</v>
      </c>
    </row>
    <row r="9" spans="1:22">
      <c r="A9" s="339">
        <v>102</v>
      </c>
      <c r="B9" s="18" t="s">
        <v>2</v>
      </c>
      <c r="C9" s="12">
        <v>96</v>
      </c>
      <c r="D9" s="12">
        <v>93</v>
      </c>
      <c r="E9" s="12">
        <v>71</v>
      </c>
      <c r="F9" s="12">
        <v>56</v>
      </c>
      <c r="G9" s="12">
        <v>99</v>
      </c>
      <c r="H9" s="12">
        <v>16</v>
      </c>
      <c r="I9" s="12">
        <v>21</v>
      </c>
      <c r="J9" s="12">
        <v>35</v>
      </c>
      <c r="K9" s="247">
        <v>35</v>
      </c>
      <c r="L9" s="247">
        <v>59</v>
      </c>
      <c r="M9" s="3">
        <v>283.68794326241135</v>
      </c>
      <c r="N9" s="3">
        <v>272.0173155108368</v>
      </c>
      <c r="O9" s="3">
        <v>205.6004401586888</v>
      </c>
      <c r="P9" s="3">
        <v>160.60110700048753</v>
      </c>
      <c r="Q9" s="3">
        <v>281.25799028381488</v>
      </c>
      <c r="R9" s="3">
        <v>45.033634495764019</v>
      </c>
      <c r="S9" s="3">
        <v>58.621555983585957</v>
      </c>
      <c r="T9" s="3">
        <v>96.939482066195808</v>
      </c>
      <c r="U9" s="3">
        <v>96.211996261476699</v>
      </c>
      <c r="V9" s="3">
        <v>159.84827959902466</v>
      </c>
    </row>
    <row r="10" spans="1:22">
      <c r="A10" s="339">
        <v>103</v>
      </c>
      <c r="B10" s="18" t="s">
        <v>3</v>
      </c>
      <c r="C10" s="12">
        <v>143</v>
      </c>
      <c r="D10" s="12">
        <v>139</v>
      </c>
      <c r="E10" s="12">
        <v>121</v>
      </c>
      <c r="F10" s="12">
        <v>67</v>
      </c>
      <c r="G10" s="12">
        <v>163</v>
      </c>
      <c r="H10" s="12">
        <v>41</v>
      </c>
      <c r="I10" s="12">
        <v>21</v>
      </c>
      <c r="J10" s="12">
        <v>78</v>
      </c>
      <c r="K10" s="247">
        <v>69</v>
      </c>
      <c r="L10" s="247">
        <v>145</v>
      </c>
      <c r="M10" s="3">
        <v>122.18880306241029</v>
      </c>
      <c r="N10" s="3">
        <v>117.53762895315408</v>
      </c>
      <c r="O10" s="3">
        <v>101.27896076068032</v>
      </c>
      <c r="P10" s="3">
        <v>55.536674928092438</v>
      </c>
      <c r="Q10" s="3">
        <v>133.8424272283122</v>
      </c>
      <c r="R10" s="3">
        <v>33.364256302589389</v>
      </c>
      <c r="S10" s="3">
        <v>16.943409013893596</v>
      </c>
      <c r="T10" s="3">
        <v>62.423970804789036</v>
      </c>
      <c r="U10" s="3">
        <v>54.793650289453403</v>
      </c>
      <c r="V10" s="3">
        <v>113.48605686825444</v>
      </c>
    </row>
    <row r="11" spans="1:22">
      <c r="A11" s="339">
        <v>104</v>
      </c>
      <c r="B11" s="18" t="s">
        <v>4</v>
      </c>
      <c r="C11" s="12">
        <v>33</v>
      </c>
      <c r="D11" s="12">
        <v>32</v>
      </c>
      <c r="E11" s="12">
        <v>27</v>
      </c>
      <c r="F11" s="12">
        <v>30</v>
      </c>
      <c r="G11" s="12">
        <v>47</v>
      </c>
      <c r="H11" s="12">
        <v>13</v>
      </c>
      <c r="I11" s="12">
        <v>5</v>
      </c>
      <c r="J11" s="12">
        <v>23</v>
      </c>
      <c r="K11" s="247">
        <v>31</v>
      </c>
      <c r="L11" s="247">
        <v>28</v>
      </c>
      <c r="M11" s="3">
        <v>184.41935844417122</v>
      </c>
      <c r="N11" s="3">
        <v>176.83465959328026</v>
      </c>
      <c r="O11" s="3">
        <v>147.67817097850462</v>
      </c>
      <c r="P11" s="3">
        <v>162.2937516905599</v>
      </c>
      <c r="Q11" s="3">
        <v>251.87566988210077</v>
      </c>
      <c r="R11" s="3">
        <v>68.994798853624886</v>
      </c>
      <c r="S11" s="3">
        <v>26.296413169243714</v>
      </c>
      <c r="T11" s="3">
        <v>119.93533920842677</v>
      </c>
      <c r="U11" s="3">
        <v>160.306133002379</v>
      </c>
      <c r="V11" s="3">
        <v>142.53716147424149</v>
      </c>
    </row>
    <row r="12" spans="1:22">
      <c r="A12" s="339">
        <v>105</v>
      </c>
      <c r="B12" s="18" t="s">
        <v>5</v>
      </c>
      <c r="C12" s="12">
        <v>7</v>
      </c>
      <c r="D12" s="12">
        <v>3</v>
      </c>
      <c r="E12" s="12">
        <v>3</v>
      </c>
      <c r="F12" s="12">
        <v>4</v>
      </c>
      <c r="G12" s="12">
        <v>16</v>
      </c>
      <c r="H12" s="12">
        <v>6</v>
      </c>
      <c r="I12" s="12">
        <v>0</v>
      </c>
      <c r="J12" s="12">
        <v>5</v>
      </c>
      <c r="K12" s="247">
        <v>4</v>
      </c>
      <c r="L12" s="247">
        <v>8</v>
      </c>
      <c r="M12" s="3">
        <v>80.580177276390003</v>
      </c>
      <c r="N12" s="3">
        <v>34.184138559708295</v>
      </c>
      <c r="O12" s="3">
        <v>33.856223902494072</v>
      </c>
      <c r="P12" s="3">
        <v>44.692737430167597</v>
      </c>
      <c r="Q12" s="3">
        <v>177.3049645390071</v>
      </c>
      <c r="R12" s="3">
        <v>65.912336592332196</v>
      </c>
      <c r="S12" s="3">
        <v>0</v>
      </c>
      <c r="T12" s="3">
        <v>54.106698409263075</v>
      </c>
      <c r="U12" s="3">
        <v>42.950714055621198</v>
      </c>
      <c r="V12" s="3">
        <v>84.817642069550459</v>
      </c>
    </row>
    <row r="13" spans="1:22">
      <c r="A13" s="339">
        <v>106</v>
      </c>
      <c r="B13" s="18" t="s">
        <v>6</v>
      </c>
      <c r="C13" s="12">
        <v>17</v>
      </c>
      <c r="D13" s="12">
        <v>27</v>
      </c>
      <c r="E13" s="12">
        <v>16</v>
      </c>
      <c r="F13" s="12">
        <v>8</v>
      </c>
      <c r="G13" s="12">
        <v>33</v>
      </c>
      <c r="H13" s="12">
        <v>1</v>
      </c>
      <c r="I13" s="12">
        <v>4</v>
      </c>
      <c r="J13" s="12">
        <v>13</v>
      </c>
      <c r="K13" s="247">
        <v>12</v>
      </c>
      <c r="L13" s="247">
        <v>20</v>
      </c>
      <c r="M13" s="3">
        <v>56.263445308621549</v>
      </c>
      <c r="N13" s="3">
        <v>88.478175383405429</v>
      </c>
      <c r="O13" s="3">
        <v>51.924449925358601</v>
      </c>
      <c r="P13" s="3">
        <v>25.727608940344105</v>
      </c>
      <c r="Q13" s="3">
        <v>105.18598795142319</v>
      </c>
      <c r="R13" s="3">
        <v>3.1608559597939121</v>
      </c>
      <c r="S13" s="3">
        <v>12.542330364981815</v>
      </c>
      <c r="T13" s="3">
        <v>40.460628695922814</v>
      </c>
      <c r="U13" s="3">
        <v>37.091988130563799</v>
      </c>
      <c r="V13" s="3">
        <v>60.990485484264454</v>
      </c>
    </row>
    <row r="14" spans="1:22">
      <c r="A14" s="339">
        <v>107</v>
      </c>
      <c r="B14" s="18" t="s">
        <v>7</v>
      </c>
      <c r="C14" s="12">
        <v>17</v>
      </c>
      <c r="D14" s="12">
        <v>11</v>
      </c>
      <c r="E14" s="12">
        <v>17</v>
      </c>
      <c r="F14" s="12">
        <v>9</v>
      </c>
      <c r="G14" s="12">
        <v>19</v>
      </c>
      <c r="H14" s="12">
        <v>4</v>
      </c>
      <c r="I14" s="12">
        <v>0</v>
      </c>
      <c r="J14" s="12">
        <v>8</v>
      </c>
      <c r="K14" s="247">
        <v>11</v>
      </c>
      <c r="L14" s="247">
        <v>13</v>
      </c>
      <c r="M14" s="3">
        <v>117.16865393893445</v>
      </c>
      <c r="N14" s="3">
        <v>75.028988472819051</v>
      </c>
      <c r="O14" s="3">
        <v>114.84158616496656</v>
      </c>
      <c r="P14" s="3">
        <v>60.23693193226692</v>
      </c>
      <c r="Q14" s="3">
        <v>126.04484542921587</v>
      </c>
      <c r="R14" s="3">
        <v>26.298487836949374</v>
      </c>
      <c r="S14" s="3">
        <v>0</v>
      </c>
      <c r="T14" s="3">
        <v>51.77658403986797</v>
      </c>
      <c r="U14" s="3">
        <v>70.707719997428796</v>
      </c>
      <c r="V14" s="3">
        <v>82.414099150500817</v>
      </c>
    </row>
    <row r="15" spans="1:22">
      <c r="A15" s="339">
        <v>108</v>
      </c>
      <c r="B15" s="18" t="s">
        <v>8</v>
      </c>
      <c r="C15" s="12">
        <v>91</v>
      </c>
      <c r="D15" s="12">
        <v>86</v>
      </c>
      <c r="E15" s="12">
        <v>76</v>
      </c>
      <c r="F15" s="12">
        <v>55</v>
      </c>
      <c r="G15" s="12">
        <v>156</v>
      </c>
      <c r="H15" s="12">
        <v>24</v>
      </c>
      <c r="I15" s="12">
        <v>39</v>
      </c>
      <c r="J15" s="12">
        <v>56</v>
      </c>
      <c r="K15" s="247">
        <v>50</v>
      </c>
      <c r="L15" s="247">
        <v>99</v>
      </c>
      <c r="M15" s="3">
        <v>135.65891472868216</v>
      </c>
      <c r="N15" s="3">
        <v>126.97662744171625</v>
      </c>
      <c r="O15" s="3">
        <v>111.18100560293752</v>
      </c>
      <c r="P15" s="3">
        <v>79.761007018968613</v>
      </c>
      <c r="Q15" s="3">
        <v>224.32164272464519</v>
      </c>
      <c r="R15" s="3">
        <v>34.225086988762762</v>
      </c>
      <c r="S15" s="3">
        <v>55.172023540063378</v>
      </c>
      <c r="T15" s="3">
        <v>78.642849118076626</v>
      </c>
      <c r="U15" s="3">
        <v>69.721393312323997</v>
      </c>
      <c r="V15" s="3">
        <v>136.23228292280169</v>
      </c>
    </row>
    <row r="16" spans="1:22">
      <c r="A16" s="339">
        <v>109</v>
      </c>
      <c r="B16" s="18" t="s">
        <v>9</v>
      </c>
      <c r="C16" s="12">
        <v>57</v>
      </c>
      <c r="D16" s="12">
        <v>39</v>
      </c>
      <c r="E16" s="12">
        <v>25</v>
      </c>
      <c r="F16" s="12">
        <v>42</v>
      </c>
      <c r="G16" s="12">
        <v>109</v>
      </c>
      <c r="H16" s="12">
        <v>11</v>
      </c>
      <c r="I16" s="12">
        <v>16</v>
      </c>
      <c r="J16" s="12">
        <v>70</v>
      </c>
      <c r="K16" s="247">
        <v>68</v>
      </c>
      <c r="L16" s="247">
        <v>52</v>
      </c>
      <c r="M16" s="3">
        <v>200.81028712348072</v>
      </c>
      <c r="N16" s="3">
        <v>135.45429285912752</v>
      </c>
      <c r="O16" s="3">
        <v>85.663377192982452</v>
      </c>
      <c r="P16" s="3">
        <v>141.97823000473261</v>
      </c>
      <c r="Q16" s="3">
        <v>363.79413924304117</v>
      </c>
      <c r="R16" s="3">
        <v>36.253378155691784</v>
      </c>
      <c r="S16" s="3">
        <v>52.11217144904407</v>
      </c>
      <c r="T16" s="3">
        <v>225.44283413848632</v>
      </c>
      <c r="U16" s="3">
        <v>216.53292574194401</v>
      </c>
      <c r="V16" s="3">
        <v>162.18070673361819</v>
      </c>
    </row>
    <row r="17" spans="1:22">
      <c r="A17" s="339">
        <v>110</v>
      </c>
      <c r="B17" s="18" t="s">
        <v>10</v>
      </c>
      <c r="C17" s="12">
        <v>30</v>
      </c>
      <c r="D17" s="12">
        <v>58</v>
      </c>
      <c r="E17" s="12">
        <v>38</v>
      </c>
      <c r="F17" s="12">
        <v>23</v>
      </c>
      <c r="G17" s="12">
        <v>78</v>
      </c>
      <c r="H17" s="12">
        <v>13</v>
      </c>
      <c r="I17" s="12">
        <v>8</v>
      </c>
      <c r="J17" s="12">
        <v>28</v>
      </c>
      <c r="K17" s="247">
        <v>1</v>
      </c>
      <c r="L17" s="247">
        <v>4</v>
      </c>
      <c r="M17" s="3">
        <v>69.005175388154115</v>
      </c>
      <c r="N17" s="3">
        <v>131.30489903106039</v>
      </c>
      <c r="O17" s="3">
        <v>84.713645584858554</v>
      </c>
      <c r="P17" s="3">
        <v>50.506159555545793</v>
      </c>
      <c r="Q17" s="3">
        <v>168.86406442813535</v>
      </c>
      <c r="R17" s="3">
        <v>27.759390147551834</v>
      </c>
      <c r="S17" s="3">
        <v>16.847780304944823</v>
      </c>
      <c r="T17" s="3">
        <v>58.184236227999087</v>
      </c>
      <c r="U17" s="3">
        <v>55.390296440660599</v>
      </c>
      <c r="V17" s="3">
        <v>120.14417300760913</v>
      </c>
    </row>
    <row r="18" spans="1:22">
      <c r="A18" s="339">
        <v>111</v>
      </c>
      <c r="B18" s="18" t="s">
        <v>11</v>
      </c>
      <c r="C18" s="12">
        <v>35</v>
      </c>
      <c r="D18" s="12">
        <v>32</v>
      </c>
      <c r="E18" s="12">
        <v>26</v>
      </c>
      <c r="F18" s="12">
        <v>9</v>
      </c>
      <c r="G18" s="12">
        <v>59</v>
      </c>
      <c r="H18" s="12">
        <v>7</v>
      </c>
      <c r="I18" s="12">
        <v>7</v>
      </c>
      <c r="J18" s="12">
        <v>8</v>
      </c>
      <c r="K18" s="247">
        <v>11</v>
      </c>
      <c r="L18" s="247">
        <v>27</v>
      </c>
      <c r="M18" s="3">
        <v>102.1718822979916</v>
      </c>
      <c r="N18" s="3">
        <v>92.360088896585552</v>
      </c>
      <c r="O18" s="3">
        <v>74.213621053833421</v>
      </c>
      <c r="P18" s="3">
        <v>25.417984636240398</v>
      </c>
      <c r="Q18" s="3">
        <v>164.95191232386489</v>
      </c>
      <c r="R18" s="3">
        <v>19.384138236597252</v>
      </c>
      <c r="S18" s="3">
        <v>19.210186887675292</v>
      </c>
      <c r="T18" s="3">
        <v>21.765746156985443</v>
      </c>
      <c r="U18" s="3">
        <v>29.6880060455576</v>
      </c>
      <c r="V18" s="3">
        <v>71.772242749674362</v>
      </c>
    </row>
    <row r="19" spans="1:22">
      <c r="A19" s="339">
        <v>112</v>
      </c>
      <c r="B19" s="18" t="s">
        <v>12</v>
      </c>
      <c r="C19" s="12">
        <v>7</v>
      </c>
      <c r="D19" s="12">
        <v>5</v>
      </c>
      <c r="E19" s="12">
        <v>5</v>
      </c>
      <c r="F19" s="12">
        <v>4</v>
      </c>
      <c r="G19" s="12">
        <v>8</v>
      </c>
      <c r="H19" s="12">
        <v>0</v>
      </c>
      <c r="I19" s="12">
        <v>2</v>
      </c>
      <c r="J19" s="12">
        <v>1</v>
      </c>
      <c r="K19" s="247">
        <v>4</v>
      </c>
      <c r="L19" s="247">
        <v>3</v>
      </c>
      <c r="M19" s="3">
        <v>68.587105624142652</v>
      </c>
      <c r="N19" s="3">
        <v>48.543689320388346</v>
      </c>
      <c r="O19" s="3">
        <v>48.058439061899271</v>
      </c>
      <c r="P19" s="3">
        <v>38.124285169653071</v>
      </c>
      <c r="Q19" s="3">
        <v>75.600075600075598</v>
      </c>
      <c r="R19" s="3">
        <v>0</v>
      </c>
      <c r="S19" s="3">
        <v>18.613308515588646</v>
      </c>
      <c r="T19" s="3">
        <v>9.2336103416435815</v>
      </c>
      <c r="U19" s="3">
        <v>36.690515501742802</v>
      </c>
      <c r="V19" s="3">
        <v>27.166530834012494</v>
      </c>
    </row>
    <row r="20" spans="1:22">
      <c r="A20" s="339">
        <v>113</v>
      </c>
      <c r="B20" s="18" t="s">
        <v>13</v>
      </c>
      <c r="C20" s="12">
        <v>53</v>
      </c>
      <c r="D20" s="12">
        <v>39</v>
      </c>
      <c r="E20" s="12">
        <v>27</v>
      </c>
      <c r="F20" s="12">
        <v>26</v>
      </c>
      <c r="G20" s="12">
        <v>70</v>
      </c>
      <c r="H20" s="12">
        <v>12</v>
      </c>
      <c r="I20" s="12">
        <v>15</v>
      </c>
      <c r="J20" s="12">
        <v>22</v>
      </c>
      <c r="K20" s="247">
        <v>29</v>
      </c>
      <c r="L20" s="247">
        <v>56</v>
      </c>
      <c r="M20" s="3">
        <v>127.14100657295015</v>
      </c>
      <c r="N20" s="3">
        <v>92.832829497036499</v>
      </c>
      <c r="O20" s="3">
        <v>63.795099591238802</v>
      </c>
      <c r="P20" s="3">
        <v>60.981330331175535</v>
      </c>
      <c r="Q20" s="3">
        <v>163.04094656915265</v>
      </c>
      <c r="R20" s="3">
        <v>27.749514383498287</v>
      </c>
      <c r="S20" s="3">
        <v>34.458993797381119</v>
      </c>
      <c r="T20" s="3">
        <v>50.236339140958599</v>
      </c>
      <c r="U20" s="3">
        <v>65.829795927632603</v>
      </c>
      <c r="V20" s="3">
        <v>125.67042929916295</v>
      </c>
    </row>
    <row r="21" spans="1:22">
      <c r="A21" s="339">
        <v>114</v>
      </c>
      <c r="B21" s="18" t="s">
        <v>14</v>
      </c>
      <c r="C21" s="12">
        <v>41</v>
      </c>
      <c r="D21" s="12">
        <v>34</v>
      </c>
      <c r="E21" s="12">
        <v>20</v>
      </c>
      <c r="F21" s="12">
        <v>27</v>
      </c>
      <c r="G21" s="12">
        <v>58</v>
      </c>
      <c r="H21" s="12">
        <v>7</v>
      </c>
      <c r="I21" s="12">
        <v>6</v>
      </c>
      <c r="J21" s="12">
        <v>7</v>
      </c>
      <c r="K21" s="247">
        <v>16</v>
      </c>
      <c r="L21" s="247">
        <v>39</v>
      </c>
      <c r="M21" s="3">
        <v>132.0918844034924</v>
      </c>
      <c r="N21" s="3">
        <v>108.84527963632871</v>
      </c>
      <c r="O21" s="3">
        <v>63.653723742838949</v>
      </c>
      <c r="P21" s="3">
        <v>85.453854918344092</v>
      </c>
      <c r="Q21" s="3">
        <v>182.57940630213744</v>
      </c>
      <c r="R21" s="3">
        <v>21.910604732690622</v>
      </c>
      <c r="S21" s="3">
        <v>18.695083193120208</v>
      </c>
      <c r="T21" s="3">
        <v>21.722939424031775</v>
      </c>
      <c r="U21" s="3">
        <v>49.477395015152503</v>
      </c>
      <c r="V21" s="3">
        <v>119.71268954509178</v>
      </c>
    </row>
    <row r="22" spans="1:22">
      <c r="A22" s="339">
        <v>115</v>
      </c>
      <c r="B22" s="18" t="s">
        <v>15</v>
      </c>
      <c r="C22" s="12">
        <v>164</v>
      </c>
      <c r="D22" s="12">
        <v>183</v>
      </c>
      <c r="E22" s="12">
        <v>159</v>
      </c>
      <c r="F22" s="12">
        <v>117</v>
      </c>
      <c r="G22" s="12">
        <v>239</v>
      </c>
      <c r="H22" s="12">
        <v>29</v>
      </c>
      <c r="I22" s="12">
        <v>32</v>
      </c>
      <c r="J22" s="12">
        <v>103</v>
      </c>
      <c r="K22" s="247">
        <v>74</v>
      </c>
      <c r="L22" s="247">
        <v>96</v>
      </c>
      <c r="M22" s="3">
        <v>518.24932848791275</v>
      </c>
      <c r="N22" s="3">
        <v>576.30534735781328</v>
      </c>
      <c r="O22" s="3">
        <v>499.16805324459233</v>
      </c>
      <c r="P22" s="3">
        <v>366.40360766629084</v>
      </c>
      <c r="Q22" s="3">
        <v>746.5017491254373</v>
      </c>
      <c r="R22" s="3">
        <v>90.322982527174759</v>
      </c>
      <c r="S22" s="3">
        <v>99.44064636420137</v>
      </c>
      <c r="T22" s="3">
        <v>319.61769999379385</v>
      </c>
      <c r="U22" s="3">
        <v>229.40757044982499</v>
      </c>
      <c r="V22" s="3">
        <v>296.94701351727548</v>
      </c>
    </row>
    <row r="23" spans="1:22">
      <c r="A23" s="339">
        <v>116</v>
      </c>
      <c r="B23" s="18" t="s">
        <v>83</v>
      </c>
      <c r="C23" s="12">
        <v>1</v>
      </c>
      <c r="D23" s="12">
        <v>2</v>
      </c>
      <c r="E23" s="12">
        <v>0</v>
      </c>
      <c r="F23" s="12">
        <v>0</v>
      </c>
      <c r="G23" s="12">
        <v>6</v>
      </c>
      <c r="H23" s="12">
        <v>1</v>
      </c>
      <c r="I23" s="12">
        <v>0</v>
      </c>
      <c r="J23" s="12">
        <v>0</v>
      </c>
      <c r="K23" s="247">
        <v>0</v>
      </c>
      <c r="L23" s="247">
        <v>2</v>
      </c>
      <c r="M23" s="3">
        <v>32.840722495894909</v>
      </c>
      <c r="N23" s="3">
        <v>64.662140316844486</v>
      </c>
      <c r="O23" s="3">
        <v>0</v>
      </c>
      <c r="P23" s="3">
        <v>0</v>
      </c>
      <c r="Q23" s="3">
        <v>185.70102135561746</v>
      </c>
      <c r="R23" s="3">
        <v>30.525030525030527</v>
      </c>
      <c r="S23" s="3">
        <v>0</v>
      </c>
      <c r="T23" s="3">
        <v>0</v>
      </c>
      <c r="U23" s="3">
        <v>0</v>
      </c>
      <c r="V23" s="3">
        <v>57.32301519059903</v>
      </c>
    </row>
    <row r="24" spans="1:22">
      <c r="A24" s="339">
        <v>117</v>
      </c>
      <c r="B24" s="18" t="s">
        <v>17</v>
      </c>
      <c r="C24" s="12">
        <v>3</v>
      </c>
      <c r="D24" s="12">
        <v>4</v>
      </c>
      <c r="E24" s="12">
        <v>2</v>
      </c>
      <c r="F24" s="12">
        <v>3</v>
      </c>
      <c r="G24" s="12">
        <v>4</v>
      </c>
      <c r="H24" s="12">
        <v>0</v>
      </c>
      <c r="I24" s="12">
        <v>1</v>
      </c>
      <c r="J24" s="12">
        <v>1</v>
      </c>
      <c r="K24" s="247">
        <v>4</v>
      </c>
      <c r="L24" s="247">
        <v>7</v>
      </c>
      <c r="M24" s="3">
        <v>79.260237780713339</v>
      </c>
      <c r="N24" s="3">
        <v>104.84927916120576</v>
      </c>
      <c r="O24" s="3">
        <v>51.961548454143937</v>
      </c>
      <c r="P24" s="3">
        <v>77.319587628865975</v>
      </c>
      <c r="Q24" s="3">
        <v>102.32796111537478</v>
      </c>
      <c r="R24" s="3">
        <v>0</v>
      </c>
      <c r="S24" s="3">
        <v>25.233409033560434</v>
      </c>
      <c r="T24" s="3">
        <v>25.081514923501377</v>
      </c>
      <c r="U24" s="3">
        <v>99.626400996263996</v>
      </c>
      <c r="V24" s="3">
        <v>172.45627001724563</v>
      </c>
    </row>
    <row r="25" spans="1:22">
      <c r="A25" s="339">
        <v>118</v>
      </c>
      <c r="B25" s="18" t="s">
        <v>18</v>
      </c>
      <c r="C25" s="12">
        <v>54</v>
      </c>
      <c r="D25" s="12">
        <v>65</v>
      </c>
      <c r="E25" s="12">
        <v>58</v>
      </c>
      <c r="F25" s="12">
        <v>40</v>
      </c>
      <c r="G25" s="12">
        <v>93</v>
      </c>
      <c r="H25" s="12">
        <v>20</v>
      </c>
      <c r="I25" s="12">
        <v>16</v>
      </c>
      <c r="J25" s="12">
        <v>31</v>
      </c>
      <c r="K25" s="247">
        <v>16</v>
      </c>
      <c r="L25" s="247">
        <v>43</v>
      </c>
      <c r="M25" s="3">
        <v>138.72119608497957</v>
      </c>
      <c r="N25" s="3">
        <v>165.55869692570235</v>
      </c>
      <c r="O25" s="3">
        <v>146.55716993051169</v>
      </c>
      <c r="P25" s="3">
        <v>100.29084344599337</v>
      </c>
      <c r="Q25" s="3">
        <v>231.44115670806062</v>
      </c>
      <c r="R25" s="3">
        <v>49.40345330138576</v>
      </c>
      <c r="S25" s="3">
        <v>39.25898662740768</v>
      </c>
      <c r="T25" s="3">
        <v>75.593162476529542</v>
      </c>
      <c r="U25" s="3">
        <v>38.777538111049203</v>
      </c>
      <c r="V25" s="3">
        <v>103.04831288343557</v>
      </c>
    </row>
    <row r="26" spans="1:22">
      <c r="A26" s="339">
        <v>119</v>
      </c>
      <c r="B26" s="18" t="s">
        <v>19</v>
      </c>
      <c r="C26" s="12">
        <v>231</v>
      </c>
      <c r="D26" s="12">
        <v>189</v>
      </c>
      <c r="E26" s="12">
        <v>196</v>
      </c>
      <c r="F26" s="12">
        <v>202</v>
      </c>
      <c r="G26" s="12">
        <v>226</v>
      </c>
      <c r="H26" s="12">
        <v>72</v>
      </c>
      <c r="I26" s="12">
        <v>69</v>
      </c>
      <c r="J26" s="12">
        <v>84</v>
      </c>
      <c r="K26" s="247">
        <v>85</v>
      </c>
      <c r="L26" s="247">
        <v>162</v>
      </c>
      <c r="M26" s="3">
        <v>325.32003886940726</v>
      </c>
      <c r="N26" s="3">
        <v>265.43452615021624</v>
      </c>
      <c r="O26" s="3">
        <v>274.54441035984928</v>
      </c>
      <c r="P26" s="3">
        <v>282.28060368921183</v>
      </c>
      <c r="Q26" s="3">
        <v>315.13630342327269</v>
      </c>
      <c r="R26" s="3">
        <v>100.22969304656505</v>
      </c>
      <c r="S26" s="3">
        <v>95.915927604325944</v>
      </c>
      <c r="T26" s="3">
        <v>116.63912687282169</v>
      </c>
      <c r="U26" s="3">
        <v>117.92452830188699</v>
      </c>
      <c r="V26" s="3">
        <v>224.58202789253332</v>
      </c>
    </row>
    <row r="27" spans="1:22">
      <c r="A27" s="339">
        <v>120</v>
      </c>
      <c r="B27" s="18" t="s">
        <v>20</v>
      </c>
      <c r="C27" s="12">
        <v>3</v>
      </c>
      <c r="D27" s="12">
        <v>3</v>
      </c>
      <c r="E27" s="12">
        <v>0</v>
      </c>
      <c r="F27" s="12">
        <v>3</v>
      </c>
      <c r="G27" s="12">
        <v>6</v>
      </c>
      <c r="H27" s="12">
        <v>1</v>
      </c>
      <c r="I27" s="12">
        <v>2</v>
      </c>
      <c r="J27" s="12">
        <v>2</v>
      </c>
      <c r="K27" s="247">
        <v>1</v>
      </c>
      <c r="L27" s="247">
        <v>8</v>
      </c>
      <c r="M27" s="3">
        <v>47.021943573667713</v>
      </c>
      <c r="N27" s="3">
        <v>46.454010529575719</v>
      </c>
      <c r="O27" s="3">
        <v>0</v>
      </c>
      <c r="P27" s="3">
        <v>45.303533675626696</v>
      </c>
      <c r="Q27" s="3">
        <v>89.512158734894825</v>
      </c>
      <c r="R27" s="3">
        <v>14.755791648221928</v>
      </c>
      <c r="S27" s="3">
        <v>29.269720474169471</v>
      </c>
      <c r="T27" s="3">
        <v>28.998115122517039</v>
      </c>
      <c r="U27" s="3">
        <v>14.376078205865401</v>
      </c>
      <c r="V27" s="3">
        <v>113.20220744304515</v>
      </c>
    </row>
    <row r="28" spans="1:22">
      <c r="A28" s="339">
        <v>201</v>
      </c>
      <c r="B28" s="18" t="s">
        <v>21</v>
      </c>
      <c r="C28" s="12">
        <v>435</v>
      </c>
      <c r="D28" s="12">
        <v>310</v>
      </c>
      <c r="E28" s="12">
        <v>292</v>
      </c>
      <c r="F28" s="12">
        <v>481</v>
      </c>
      <c r="G28" s="12">
        <v>433</v>
      </c>
      <c r="H28" s="12">
        <v>110</v>
      </c>
      <c r="I28" s="12">
        <v>115</v>
      </c>
      <c r="J28" s="12">
        <v>184</v>
      </c>
      <c r="K28" s="247">
        <v>219</v>
      </c>
      <c r="L28" s="247">
        <v>303</v>
      </c>
      <c r="M28" s="3">
        <v>300.91311566131714</v>
      </c>
      <c r="N28" s="3">
        <v>211.32281263846758</v>
      </c>
      <c r="O28" s="3">
        <v>196.23260283730838</v>
      </c>
      <c r="P28" s="3">
        <v>318.78583026808496</v>
      </c>
      <c r="Q28" s="3">
        <v>283.17310836439736</v>
      </c>
      <c r="R28" s="3">
        <v>71.004847694601693</v>
      </c>
      <c r="S28" s="3">
        <v>73.305371052665123</v>
      </c>
      <c r="T28" s="3">
        <v>115.866099090703</v>
      </c>
      <c r="U28" s="3">
        <v>136.29319840929</v>
      </c>
      <c r="V28" s="3">
        <v>184.39966649829293</v>
      </c>
    </row>
    <row r="29" spans="1:22">
      <c r="A29" s="339">
        <v>202</v>
      </c>
      <c r="B29" s="18" t="s">
        <v>22</v>
      </c>
      <c r="C29" s="12">
        <v>89</v>
      </c>
      <c r="D29" s="12">
        <v>120</v>
      </c>
      <c r="E29" s="12">
        <v>76</v>
      </c>
      <c r="F29" s="12">
        <v>108</v>
      </c>
      <c r="G29" s="12">
        <v>103</v>
      </c>
      <c r="H29" s="12">
        <v>42</v>
      </c>
      <c r="I29" s="12">
        <v>38</v>
      </c>
      <c r="J29" s="12">
        <v>47</v>
      </c>
      <c r="K29" s="247">
        <v>42</v>
      </c>
      <c r="L29" s="247">
        <v>63</v>
      </c>
      <c r="M29" s="3">
        <v>202.66423773198224</v>
      </c>
      <c r="N29" s="3">
        <v>269.75384961222886</v>
      </c>
      <c r="O29" s="3">
        <v>168.69020930903602</v>
      </c>
      <c r="P29" s="3">
        <v>236.77979479084453</v>
      </c>
      <c r="Q29" s="3">
        <v>223.15625270820698</v>
      </c>
      <c r="R29" s="3">
        <v>89.958875942426317</v>
      </c>
      <c r="S29" s="3">
        <v>80.499947039508527</v>
      </c>
      <c r="T29" s="3">
        <v>98.503583853795547</v>
      </c>
      <c r="U29" s="3">
        <v>87.124276557346406</v>
      </c>
      <c r="V29" s="3">
        <v>128.12430090907242</v>
      </c>
    </row>
    <row r="30" spans="1:22">
      <c r="A30" s="339">
        <v>203</v>
      </c>
      <c r="B30" s="18" t="s">
        <v>23</v>
      </c>
      <c r="C30" s="12">
        <v>63</v>
      </c>
      <c r="D30" s="12">
        <v>64</v>
      </c>
      <c r="E30" s="12">
        <v>40</v>
      </c>
      <c r="F30" s="12">
        <v>65</v>
      </c>
      <c r="G30" s="12">
        <v>54</v>
      </c>
      <c r="H30" s="12">
        <v>16</v>
      </c>
      <c r="I30" s="12">
        <v>19</v>
      </c>
      <c r="J30" s="12">
        <v>26</v>
      </c>
      <c r="K30" s="247">
        <v>13</v>
      </c>
      <c r="L30" s="247">
        <v>39</v>
      </c>
      <c r="M30" s="3">
        <v>145.72875945502071</v>
      </c>
      <c r="N30" s="3">
        <v>145.83238390375061</v>
      </c>
      <c r="O30" s="3">
        <v>89.833134951826977</v>
      </c>
      <c r="P30" s="3">
        <v>143.89763343738241</v>
      </c>
      <c r="Q30" s="3">
        <v>117.90393013100437</v>
      </c>
      <c r="R30" s="3">
        <v>34.471614779704836</v>
      </c>
      <c r="S30" s="3">
        <v>40.398026875318934</v>
      </c>
      <c r="T30" s="3">
        <v>54.588590984484242</v>
      </c>
      <c r="U30" s="3">
        <v>32.625608593083399</v>
      </c>
      <c r="V30" s="3">
        <v>78.985742060920288</v>
      </c>
    </row>
    <row r="31" spans="1:22">
      <c r="A31" s="339">
        <v>204</v>
      </c>
      <c r="B31" s="18" t="s">
        <v>24</v>
      </c>
      <c r="C31" s="12">
        <v>5</v>
      </c>
      <c r="D31" s="12">
        <v>3</v>
      </c>
      <c r="E31" s="12">
        <v>3</v>
      </c>
      <c r="F31" s="12">
        <v>5</v>
      </c>
      <c r="G31" s="12">
        <v>6</v>
      </c>
      <c r="H31" s="12">
        <v>0</v>
      </c>
      <c r="I31" s="12">
        <v>0</v>
      </c>
      <c r="J31" s="12">
        <v>1</v>
      </c>
      <c r="K31" s="247">
        <v>2</v>
      </c>
      <c r="L31" s="247">
        <v>5</v>
      </c>
      <c r="M31" s="3">
        <v>152.71838729383018</v>
      </c>
      <c r="N31" s="3">
        <v>90.607067351253392</v>
      </c>
      <c r="O31" s="3">
        <v>89.392133492252682</v>
      </c>
      <c r="P31" s="3">
        <v>147.36221632773356</v>
      </c>
      <c r="Q31" s="3">
        <v>174.9271137026239</v>
      </c>
      <c r="R31" s="3">
        <v>0</v>
      </c>
      <c r="S31" s="3">
        <v>0</v>
      </c>
      <c r="T31" s="3">
        <v>28.176951253874329</v>
      </c>
      <c r="U31" s="3">
        <v>55.834729201563398</v>
      </c>
      <c r="V31" s="3">
        <v>136.83634373289544</v>
      </c>
    </row>
    <row r="32" spans="1:22">
      <c r="A32" s="339">
        <v>205</v>
      </c>
      <c r="B32" s="18" t="s">
        <v>25</v>
      </c>
      <c r="C32" s="12">
        <v>16</v>
      </c>
      <c r="D32" s="12">
        <v>10</v>
      </c>
      <c r="E32" s="12">
        <v>10</v>
      </c>
      <c r="F32" s="12">
        <v>36</v>
      </c>
      <c r="G32" s="12">
        <v>19</v>
      </c>
      <c r="H32" s="12">
        <v>2</v>
      </c>
      <c r="I32" s="12">
        <v>6</v>
      </c>
      <c r="J32" s="12">
        <v>3</v>
      </c>
      <c r="K32" s="247">
        <v>6</v>
      </c>
      <c r="L32" s="247">
        <v>14</v>
      </c>
      <c r="M32" s="3">
        <v>116.91633175009133</v>
      </c>
      <c r="N32" s="3">
        <v>72.223024700274451</v>
      </c>
      <c r="O32" s="3">
        <v>71.341941927659263</v>
      </c>
      <c r="P32" s="3">
        <v>253.78921395840678</v>
      </c>
      <c r="Q32" s="3">
        <v>132.48727424865768</v>
      </c>
      <c r="R32" s="3">
        <v>13.794054762397408</v>
      </c>
      <c r="S32" s="3">
        <v>40.978008468788417</v>
      </c>
      <c r="T32" s="3">
        <v>20.28397565922921</v>
      </c>
      <c r="U32" s="3">
        <v>40.179468291702896</v>
      </c>
      <c r="V32" s="3">
        <v>92.044707429322813</v>
      </c>
    </row>
    <row r="33" spans="1:22">
      <c r="A33" s="339">
        <v>206</v>
      </c>
      <c r="B33" s="18" t="s">
        <v>26</v>
      </c>
      <c r="C33" s="12">
        <v>24</v>
      </c>
      <c r="D33" s="12">
        <v>17</v>
      </c>
      <c r="E33" s="12">
        <v>12</v>
      </c>
      <c r="F33" s="12">
        <v>19</v>
      </c>
      <c r="G33" s="12">
        <v>20</v>
      </c>
      <c r="H33" s="12">
        <v>13</v>
      </c>
      <c r="I33" s="12">
        <v>7</v>
      </c>
      <c r="J33" s="12">
        <v>11</v>
      </c>
      <c r="K33" s="247">
        <v>6</v>
      </c>
      <c r="L33" s="247">
        <v>4</v>
      </c>
      <c r="M33" s="3">
        <v>104.72574944364445</v>
      </c>
      <c r="N33" s="3">
        <v>73.301138323559854</v>
      </c>
      <c r="O33" s="3">
        <v>51.118210862619812</v>
      </c>
      <c r="P33" s="3">
        <v>80</v>
      </c>
      <c r="Q33" s="3">
        <v>83.298625572678048</v>
      </c>
      <c r="R33" s="3">
        <v>53.570692710264971</v>
      </c>
      <c r="S33" s="3">
        <v>28.551617245176818</v>
      </c>
      <c r="T33" s="3">
        <v>44.408558740411792</v>
      </c>
      <c r="U33" s="3">
        <v>23.984649824112601</v>
      </c>
      <c r="V33" s="3">
        <v>15.704750687082843</v>
      </c>
    </row>
    <row r="34" spans="1:22">
      <c r="A34" s="339">
        <v>207</v>
      </c>
      <c r="B34" s="18" t="s">
        <v>27</v>
      </c>
      <c r="C34" s="12">
        <v>63</v>
      </c>
      <c r="D34" s="12">
        <v>37</v>
      </c>
      <c r="E34" s="12">
        <v>16</v>
      </c>
      <c r="F34" s="12">
        <v>27</v>
      </c>
      <c r="G34" s="12">
        <v>25</v>
      </c>
      <c r="H34" s="12">
        <v>12</v>
      </c>
      <c r="I34" s="12">
        <v>5</v>
      </c>
      <c r="J34" s="12">
        <v>2</v>
      </c>
      <c r="K34" s="247">
        <v>4</v>
      </c>
      <c r="L34" s="247">
        <v>8</v>
      </c>
      <c r="M34" s="3">
        <v>326.93305656460819</v>
      </c>
      <c r="N34" s="3">
        <v>189.47152806226956</v>
      </c>
      <c r="O34" s="3">
        <v>80.897967438568102</v>
      </c>
      <c r="P34" s="3">
        <v>134.83146067415728</v>
      </c>
      <c r="Q34" s="3">
        <v>123.32889349316758</v>
      </c>
      <c r="R34" s="3">
        <v>58.502340093603749</v>
      </c>
      <c r="S34" s="3">
        <v>24.099869860702753</v>
      </c>
      <c r="T34" s="3">
        <v>9.5356155239820719</v>
      </c>
      <c r="U34" s="3">
        <v>18.879501581158301</v>
      </c>
      <c r="V34" s="3">
        <v>36.989088218975404</v>
      </c>
    </row>
    <row r="35" spans="1:22">
      <c r="A35" s="339">
        <v>208</v>
      </c>
      <c r="B35" s="18" t="s">
        <v>28</v>
      </c>
      <c r="C35" s="12">
        <v>20</v>
      </c>
      <c r="D35" s="12">
        <v>5</v>
      </c>
      <c r="E35" s="12">
        <v>5</v>
      </c>
      <c r="F35" s="12">
        <v>23</v>
      </c>
      <c r="G35" s="12">
        <v>9</v>
      </c>
      <c r="H35" s="12">
        <v>1</v>
      </c>
      <c r="I35" s="12">
        <v>1</v>
      </c>
      <c r="J35" s="12">
        <v>6</v>
      </c>
      <c r="K35" s="247">
        <v>3</v>
      </c>
      <c r="L35" s="247">
        <v>7</v>
      </c>
      <c r="M35" s="3">
        <v>128.94075172458255</v>
      </c>
      <c r="N35" s="3">
        <v>31.707781089479354</v>
      </c>
      <c r="O35" s="3">
        <v>31.214883256336623</v>
      </c>
      <c r="P35" s="3">
        <v>141.43401795597097</v>
      </c>
      <c r="Q35" s="3">
        <v>54.545454545454547</v>
      </c>
      <c r="R35" s="3">
        <v>5.9737156511350058</v>
      </c>
      <c r="S35" s="3">
        <v>5.8896283644502034</v>
      </c>
      <c r="T35" s="3">
        <v>34.859400418312802</v>
      </c>
      <c r="U35" s="3">
        <v>17.2067679954115</v>
      </c>
      <c r="V35" s="3">
        <v>39.165221283500252</v>
      </c>
    </row>
    <row r="36" spans="1:22">
      <c r="A36" s="339">
        <v>209</v>
      </c>
      <c r="B36" s="18" t="s">
        <v>29</v>
      </c>
      <c r="C36" s="12">
        <v>53</v>
      </c>
      <c r="D36" s="12">
        <v>29</v>
      </c>
      <c r="E36" s="12">
        <v>18</v>
      </c>
      <c r="F36" s="12">
        <v>47</v>
      </c>
      <c r="G36" s="12">
        <v>50</v>
      </c>
      <c r="H36" s="12">
        <v>6</v>
      </c>
      <c r="I36" s="12">
        <v>9</v>
      </c>
      <c r="J36" s="12">
        <v>9</v>
      </c>
      <c r="K36" s="247">
        <v>16</v>
      </c>
      <c r="L36" s="247">
        <v>47</v>
      </c>
      <c r="M36" s="3">
        <v>485.17026730135478</v>
      </c>
      <c r="N36" s="3">
        <v>261.2848004324714</v>
      </c>
      <c r="O36" s="3">
        <v>159.63107484923731</v>
      </c>
      <c r="P36" s="3">
        <v>410.19375109094085</v>
      </c>
      <c r="Q36" s="3">
        <v>429.77479800584496</v>
      </c>
      <c r="R36" s="3">
        <v>50.838840874428065</v>
      </c>
      <c r="S36" s="3">
        <v>75.206818751566814</v>
      </c>
      <c r="T36" s="3">
        <v>74.080171207506794</v>
      </c>
      <c r="U36" s="3">
        <v>129.90176179264401</v>
      </c>
      <c r="V36" s="3">
        <v>371.80602800411361</v>
      </c>
    </row>
    <row r="37" spans="1:22">
      <c r="A37" s="339">
        <v>210</v>
      </c>
      <c r="B37" s="18" t="s">
        <v>30</v>
      </c>
      <c r="C37" s="12">
        <v>246</v>
      </c>
      <c r="D37" s="12">
        <v>208</v>
      </c>
      <c r="E37" s="12">
        <v>150</v>
      </c>
      <c r="F37" s="12">
        <v>237</v>
      </c>
      <c r="G37" s="12">
        <v>240</v>
      </c>
      <c r="H37" s="12">
        <v>42</v>
      </c>
      <c r="I37" s="12">
        <v>98</v>
      </c>
      <c r="J37" s="12">
        <v>87</v>
      </c>
      <c r="K37" s="247">
        <v>130</v>
      </c>
      <c r="L37" s="247">
        <v>189</v>
      </c>
      <c r="M37" s="3">
        <v>274.5995423340961</v>
      </c>
      <c r="N37" s="3">
        <v>227.92772061321324</v>
      </c>
      <c r="O37" s="3">
        <v>161.42744912344895</v>
      </c>
      <c r="P37" s="3">
        <v>250.63716832876827</v>
      </c>
      <c r="Q37" s="3">
        <v>249.58402662229616</v>
      </c>
      <c r="R37" s="3">
        <v>42.977743668457407</v>
      </c>
      <c r="S37" s="3">
        <v>98.672949515697056</v>
      </c>
      <c r="T37" s="3">
        <v>86.221420572232731</v>
      </c>
      <c r="U37" s="3">
        <v>126.86887613694</v>
      </c>
      <c r="V37" s="3">
        <v>179.1622034107175</v>
      </c>
    </row>
    <row r="38" spans="1:22">
      <c r="A38" s="339">
        <v>211</v>
      </c>
      <c r="B38" s="18" t="s">
        <v>31</v>
      </c>
      <c r="C38" s="12">
        <v>8</v>
      </c>
      <c r="D38" s="12">
        <v>7</v>
      </c>
      <c r="E38" s="12">
        <v>10</v>
      </c>
      <c r="F38" s="12">
        <v>4</v>
      </c>
      <c r="G38" s="12">
        <v>7</v>
      </c>
      <c r="H38" s="12">
        <v>1</v>
      </c>
      <c r="I38" s="12">
        <v>4</v>
      </c>
      <c r="J38" s="12">
        <v>2</v>
      </c>
      <c r="K38" s="247">
        <v>1</v>
      </c>
      <c r="L38" s="247">
        <v>0</v>
      </c>
      <c r="M38" s="3">
        <v>121.83978068839477</v>
      </c>
      <c r="N38" s="3">
        <v>105.15247108307045</v>
      </c>
      <c r="O38" s="3">
        <v>148.43402107763097</v>
      </c>
      <c r="P38" s="3">
        <v>58.659627511365301</v>
      </c>
      <c r="Q38" s="3">
        <v>101.37581462708182</v>
      </c>
      <c r="R38" s="3">
        <v>14.330753797649757</v>
      </c>
      <c r="S38" s="3">
        <v>56.665250035415781</v>
      </c>
      <c r="T38" s="3">
        <v>28.015128169211373</v>
      </c>
      <c r="U38" s="3">
        <v>13.8657792567942</v>
      </c>
      <c r="V38" s="3">
        <v>0</v>
      </c>
    </row>
    <row r="39" spans="1:22">
      <c r="A39" s="339">
        <v>212</v>
      </c>
      <c r="B39" s="18" t="s">
        <v>32</v>
      </c>
      <c r="C39" s="12">
        <v>17</v>
      </c>
      <c r="D39" s="12">
        <v>14</v>
      </c>
      <c r="E39" s="12">
        <v>7</v>
      </c>
      <c r="F39" s="12">
        <v>18</v>
      </c>
      <c r="G39" s="12">
        <v>13</v>
      </c>
      <c r="H39" s="12">
        <v>0</v>
      </c>
      <c r="I39" s="12">
        <v>6</v>
      </c>
      <c r="J39" s="12">
        <v>2</v>
      </c>
      <c r="K39" s="247">
        <v>3</v>
      </c>
      <c r="L39" s="247">
        <v>7</v>
      </c>
      <c r="M39" s="3">
        <v>164.72868217054264</v>
      </c>
      <c r="N39" s="3">
        <v>133.95847287340925</v>
      </c>
      <c r="O39" s="3">
        <v>66.17508035545471</v>
      </c>
      <c r="P39" s="3">
        <v>168.22429906542055</v>
      </c>
      <c r="Q39" s="3">
        <v>120.1478743068392</v>
      </c>
      <c r="R39" s="3">
        <v>0</v>
      </c>
      <c r="S39" s="3">
        <v>54.313388250203673</v>
      </c>
      <c r="T39" s="3">
        <v>17.937219730941703</v>
      </c>
      <c r="U39" s="3">
        <v>26.647717178895</v>
      </c>
      <c r="V39" s="3">
        <v>61.119357373613902</v>
      </c>
    </row>
    <row r="40" spans="1:22">
      <c r="A40" s="339">
        <v>213</v>
      </c>
      <c r="B40" s="18" t="s">
        <v>33</v>
      </c>
      <c r="C40" s="12">
        <v>67</v>
      </c>
      <c r="D40" s="12">
        <v>33</v>
      </c>
      <c r="E40" s="12">
        <v>43</v>
      </c>
      <c r="F40" s="12">
        <v>108</v>
      </c>
      <c r="G40" s="12">
        <v>115</v>
      </c>
      <c r="H40" s="12">
        <v>12</v>
      </c>
      <c r="I40" s="12">
        <v>22</v>
      </c>
      <c r="J40" s="12">
        <v>26</v>
      </c>
      <c r="K40" s="247">
        <v>34</v>
      </c>
      <c r="L40" s="247">
        <v>62</v>
      </c>
      <c r="M40" s="3">
        <v>272.45740311496075</v>
      </c>
      <c r="N40" s="3">
        <v>132.03168760502521</v>
      </c>
      <c r="O40" s="3">
        <v>169.39137285798699</v>
      </c>
      <c r="P40" s="3">
        <v>419.07570525008731</v>
      </c>
      <c r="Q40" s="3">
        <v>439.58564275065936</v>
      </c>
      <c r="R40" s="3">
        <v>45.23181304183943</v>
      </c>
      <c r="S40" s="3">
        <v>81.717554416462363</v>
      </c>
      <c r="T40" s="3">
        <v>95.238095238095241</v>
      </c>
      <c r="U40" s="3">
        <v>122.819058628039</v>
      </c>
      <c r="V40" s="3">
        <v>218.14855212694837</v>
      </c>
    </row>
    <row r="41" spans="1:22">
      <c r="A41" s="339">
        <v>214</v>
      </c>
      <c r="B41" s="18" t="s">
        <v>34</v>
      </c>
      <c r="C41" s="12">
        <v>24</v>
      </c>
      <c r="D41" s="12">
        <v>30</v>
      </c>
      <c r="E41" s="12">
        <v>20</v>
      </c>
      <c r="F41" s="12">
        <v>43</v>
      </c>
      <c r="G41" s="12">
        <v>53</v>
      </c>
      <c r="H41" s="12">
        <v>12</v>
      </c>
      <c r="I41" s="12">
        <v>14</v>
      </c>
      <c r="J41" s="12">
        <v>16</v>
      </c>
      <c r="K41" s="247">
        <v>23</v>
      </c>
      <c r="L41" s="247">
        <v>35</v>
      </c>
      <c r="M41" s="3">
        <v>167.96136888515642</v>
      </c>
      <c r="N41" s="3">
        <v>204.37359493153485</v>
      </c>
      <c r="O41" s="3">
        <v>132.81976358082082</v>
      </c>
      <c r="P41" s="3">
        <v>278.49740932642487</v>
      </c>
      <c r="Q41" s="3">
        <v>335.04014160187114</v>
      </c>
      <c r="R41" s="3">
        <v>74.133563971087909</v>
      </c>
      <c r="S41" s="3">
        <v>84.454364480907273</v>
      </c>
      <c r="T41" s="3">
        <v>94.284030642309958</v>
      </c>
      <c r="U41" s="3">
        <v>132.44270413451599</v>
      </c>
      <c r="V41" s="3">
        <v>193.10344827586206</v>
      </c>
    </row>
    <row r="42" spans="1:22">
      <c r="A42" s="339">
        <v>215</v>
      </c>
      <c r="B42" s="18" t="s">
        <v>35</v>
      </c>
      <c r="C42" s="12">
        <v>18</v>
      </c>
      <c r="D42" s="12">
        <v>14</v>
      </c>
      <c r="E42" s="12">
        <v>7</v>
      </c>
      <c r="F42" s="12">
        <v>15</v>
      </c>
      <c r="G42" s="12">
        <v>25</v>
      </c>
      <c r="H42" s="12">
        <v>2</v>
      </c>
      <c r="I42" s="12">
        <v>3</v>
      </c>
      <c r="J42" s="12">
        <v>6</v>
      </c>
      <c r="K42" s="247">
        <v>11</v>
      </c>
      <c r="L42" s="247">
        <v>26</v>
      </c>
      <c r="M42" s="3">
        <v>203.64294603461931</v>
      </c>
      <c r="N42" s="3">
        <v>155.65932844118299</v>
      </c>
      <c r="O42" s="3">
        <v>76.611579292984558</v>
      </c>
      <c r="P42" s="3">
        <v>161.53349127719147</v>
      </c>
      <c r="Q42" s="3">
        <v>265.08323613614675</v>
      </c>
      <c r="R42" s="3">
        <v>20.889910173386255</v>
      </c>
      <c r="S42" s="3">
        <v>30.883261272390367</v>
      </c>
      <c r="T42" s="3">
        <v>60.839586290813216</v>
      </c>
      <c r="U42" s="3">
        <v>110.01100110010999</v>
      </c>
      <c r="V42" s="3">
        <v>253.18921024442497</v>
      </c>
    </row>
    <row r="43" spans="1:22">
      <c r="A43" s="339">
        <v>216</v>
      </c>
      <c r="B43" s="18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1</v>
      </c>
      <c r="L43" s="247">
        <v>7</v>
      </c>
      <c r="M43" s="3"/>
      <c r="N43" s="3"/>
      <c r="O43" s="3"/>
      <c r="P43" s="3"/>
      <c r="Q43" s="3"/>
      <c r="R43" s="3"/>
      <c r="S43" s="3"/>
      <c r="T43" s="3"/>
      <c r="U43" s="3">
        <v>11.9331742243437</v>
      </c>
      <c r="V43" s="3">
        <v>80.174092314740577</v>
      </c>
    </row>
    <row r="44" spans="1:22">
      <c r="A44" s="339">
        <v>301</v>
      </c>
      <c r="B44" s="18" t="s">
        <v>37</v>
      </c>
      <c r="C44" s="12">
        <v>145</v>
      </c>
      <c r="D44" s="12">
        <v>128</v>
      </c>
      <c r="E44" s="12">
        <v>142</v>
      </c>
      <c r="F44" s="12">
        <v>187</v>
      </c>
      <c r="G44" s="12">
        <v>226</v>
      </c>
      <c r="H44" s="12">
        <v>90</v>
      </c>
      <c r="I44" s="12">
        <v>93</v>
      </c>
      <c r="J44" s="12">
        <v>178</v>
      </c>
      <c r="K44" s="247">
        <v>100</v>
      </c>
      <c r="L44" s="247">
        <v>161</v>
      </c>
      <c r="M44" s="3">
        <v>184.6969060083814</v>
      </c>
      <c r="N44" s="3">
        <v>161.63248813011415</v>
      </c>
      <c r="O44" s="3">
        <v>177.80226384854254</v>
      </c>
      <c r="P44" s="3">
        <v>232.25197476278007</v>
      </c>
      <c r="Q44" s="3">
        <v>278.5309341878235</v>
      </c>
      <c r="R44" s="3">
        <v>110.09174311926607</v>
      </c>
      <c r="S44" s="3">
        <v>112.98611364216205</v>
      </c>
      <c r="T44" s="3">
        <v>214.87982423313255</v>
      </c>
      <c r="U44" s="3">
        <v>119.974565392137</v>
      </c>
      <c r="V44" s="3">
        <v>190.95513147438712</v>
      </c>
    </row>
    <row r="45" spans="1:22">
      <c r="A45" s="339">
        <v>302</v>
      </c>
      <c r="B45" s="18" t="s">
        <v>38</v>
      </c>
      <c r="C45" s="12">
        <v>14</v>
      </c>
      <c r="D45" s="12">
        <v>16</v>
      </c>
      <c r="E45" s="12">
        <v>20</v>
      </c>
      <c r="F45" s="12">
        <v>25</v>
      </c>
      <c r="G45" s="12">
        <v>44</v>
      </c>
      <c r="H45" s="12">
        <v>11</v>
      </c>
      <c r="I45" s="12">
        <v>16</v>
      </c>
      <c r="J45" s="12">
        <v>22</v>
      </c>
      <c r="K45" s="247">
        <v>9</v>
      </c>
      <c r="L45" s="247">
        <v>20</v>
      </c>
      <c r="M45" s="3">
        <v>46.578168147187014</v>
      </c>
      <c r="N45" s="3">
        <v>52.747832393762572</v>
      </c>
      <c r="O45" s="3">
        <v>65.340259400829822</v>
      </c>
      <c r="P45" s="3">
        <v>80.969037440082914</v>
      </c>
      <c r="Q45" s="3">
        <v>141.35637870658911</v>
      </c>
      <c r="R45" s="3">
        <v>35.06311360448808</v>
      </c>
      <c r="S45" s="3">
        <v>50.628104926747454</v>
      </c>
      <c r="T45" s="3">
        <v>69.121528214151056</v>
      </c>
      <c r="U45" s="3">
        <v>28.089010954714301</v>
      </c>
      <c r="V45" s="3">
        <v>61.663686255164336</v>
      </c>
    </row>
    <row r="46" spans="1:22">
      <c r="A46" s="339">
        <v>303</v>
      </c>
      <c r="B46" s="18" t="s">
        <v>39</v>
      </c>
      <c r="C46" s="12">
        <v>57</v>
      </c>
      <c r="D46" s="12">
        <v>62</v>
      </c>
      <c r="E46" s="12">
        <v>61</v>
      </c>
      <c r="F46" s="12">
        <v>89</v>
      </c>
      <c r="G46" s="12">
        <v>79</v>
      </c>
      <c r="H46" s="12">
        <v>34</v>
      </c>
      <c r="I46" s="12">
        <v>25</v>
      </c>
      <c r="J46" s="12">
        <v>60</v>
      </c>
      <c r="K46" s="247">
        <v>31</v>
      </c>
      <c r="L46" s="247">
        <v>62</v>
      </c>
      <c r="M46" s="3">
        <v>107.52485333232725</v>
      </c>
      <c r="N46" s="3">
        <v>115.58322924628548</v>
      </c>
      <c r="O46" s="3">
        <v>112.40924335679799</v>
      </c>
      <c r="P46" s="3">
        <v>162.20452350143069</v>
      </c>
      <c r="Q46" s="3">
        <v>142.43216442801767</v>
      </c>
      <c r="R46" s="3">
        <v>60.672031977729802</v>
      </c>
      <c r="S46" s="3">
        <v>44.182881784281498</v>
      </c>
      <c r="T46" s="3">
        <v>105.05673063454266</v>
      </c>
      <c r="U46" s="3">
        <v>53.797029015687897</v>
      </c>
      <c r="V46" s="3">
        <v>105.80746454596651</v>
      </c>
    </row>
    <row r="47" spans="1:22">
      <c r="A47" s="339">
        <v>304</v>
      </c>
      <c r="B47" s="18" t="s">
        <v>40</v>
      </c>
      <c r="C47" s="12">
        <v>13</v>
      </c>
      <c r="D47" s="12">
        <v>16</v>
      </c>
      <c r="E47" s="12">
        <v>3</v>
      </c>
      <c r="F47" s="12">
        <v>14</v>
      </c>
      <c r="G47" s="12">
        <v>16</v>
      </c>
      <c r="H47" s="12">
        <v>9</v>
      </c>
      <c r="I47" s="12">
        <v>3</v>
      </c>
      <c r="J47" s="12">
        <v>8</v>
      </c>
      <c r="K47" s="247">
        <v>8</v>
      </c>
      <c r="L47" s="247">
        <v>10</v>
      </c>
      <c r="M47" s="3">
        <v>165.2262328418912</v>
      </c>
      <c r="N47" s="3">
        <v>202.5829323879463</v>
      </c>
      <c r="O47" s="3">
        <v>37.811948575749938</v>
      </c>
      <c r="P47" s="3">
        <v>175.9014951627089</v>
      </c>
      <c r="Q47" s="3">
        <v>200.25031289111388</v>
      </c>
      <c r="R47" s="3">
        <v>112.31748408835642</v>
      </c>
      <c r="S47" s="3">
        <v>37.359900373599004</v>
      </c>
      <c r="T47" s="3">
        <v>99.391228724065101</v>
      </c>
      <c r="U47" s="3">
        <v>99.1694558076113</v>
      </c>
      <c r="V47" s="3">
        <v>123.53304508956147</v>
      </c>
    </row>
    <row r="48" spans="1:22">
      <c r="A48" s="339">
        <v>305</v>
      </c>
      <c r="B48" s="18" t="s">
        <v>41</v>
      </c>
      <c r="C48" s="12">
        <v>123</v>
      </c>
      <c r="D48" s="12">
        <v>113</v>
      </c>
      <c r="E48" s="12">
        <v>59</v>
      </c>
      <c r="F48" s="12">
        <v>125</v>
      </c>
      <c r="G48" s="12">
        <v>131</v>
      </c>
      <c r="H48" s="12">
        <v>70</v>
      </c>
      <c r="I48" s="12">
        <v>65</v>
      </c>
      <c r="J48" s="12">
        <v>130</v>
      </c>
      <c r="K48" s="247">
        <v>35</v>
      </c>
      <c r="L48" s="247">
        <v>63</v>
      </c>
      <c r="M48" s="3">
        <v>338.61909481334652</v>
      </c>
      <c r="N48" s="3">
        <v>310.52486946963455</v>
      </c>
      <c r="O48" s="3">
        <v>161.85668824755842</v>
      </c>
      <c r="P48" s="3">
        <v>342.34382274806234</v>
      </c>
      <c r="Q48" s="3">
        <v>358.21711785616628</v>
      </c>
      <c r="R48" s="3">
        <v>191.2098117949138</v>
      </c>
      <c r="S48" s="3">
        <v>177.51317693967283</v>
      </c>
      <c r="T48" s="3">
        <v>354.98757543485982</v>
      </c>
      <c r="U48" s="3">
        <v>95.628415300546493</v>
      </c>
      <c r="V48" s="3">
        <v>172.2488038277512</v>
      </c>
    </row>
    <row r="49" spans="1:22">
      <c r="A49" s="339">
        <v>306</v>
      </c>
      <c r="B49" s="18" t="s">
        <v>42</v>
      </c>
      <c r="C49" s="12">
        <v>0</v>
      </c>
      <c r="D49" s="12">
        <v>3</v>
      </c>
      <c r="E49" s="12">
        <v>6</v>
      </c>
      <c r="F49" s="12">
        <v>1</v>
      </c>
      <c r="G49" s="12">
        <v>2</v>
      </c>
      <c r="H49" s="12">
        <v>7</v>
      </c>
      <c r="I49" s="12">
        <v>1</v>
      </c>
      <c r="J49" s="12">
        <v>4</v>
      </c>
      <c r="K49" s="247">
        <v>2</v>
      </c>
      <c r="L49" s="247">
        <v>5</v>
      </c>
      <c r="M49" s="3">
        <v>0</v>
      </c>
      <c r="N49" s="3">
        <v>40.749796251018743</v>
      </c>
      <c r="O49" s="3">
        <v>80.851637245654231</v>
      </c>
      <c r="P49" s="3">
        <v>13.345789403443215</v>
      </c>
      <c r="Q49" s="3">
        <v>26.504108136761197</v>
      </c>
      <c r="R49" s="3">
        <v>92.020507427369523</v>
      </c>
      <c r="S49" s="3">
        <v>13.061650992685477</v>
      </c>
      <c r="T49" s="3">
        <v>51.89413596263622</v>
      </c>
      <c r="U49" s="3">
        <v>25.7731958762887</v>
      </c>
      <c r="V49" s="3">
        <v>63.726739739994905</v>
      </c>
    </row>
    <row r="50" spans="1:22">
      <c r="A50" s="339">
        <v>307</v>
      </c>
      <c r="B50" s="18" t="s">
        <v>43</v>
      </c>
      <c r="C50" s="12">
        <v>12</v>
      </c>
      <c r="D50" s="12">
        <v>12</v>
      </c>
      <c r="E50" s="12">
        <v>5</v>
      </c>
      <c r="F50" s="12">
        <v>25</v>
      </c>
      <c r="G50" s="12">
        <v>20</v>
      </c>
      <c r="H50" s="12">
        <v>4</v>
      </c>
      <c r="I50" s="12">
        <v>12</v>
      </c>
      <c r="J50" s="12">
        <v>18</v>
      </c>
      <c r="K50" s="247">
        <v>8</v>
      </c>
      <c r="L50" s="247">
        <v>16</v>
      </c>
      <c r="M50" s="3">
        <v>49.796663623537221</v>
      </c>
      <c r="N50" s="3">
        <v>49.366463715649175</v>
      </c>
      <c r="O50" s="3">
        <v>20.392348790733717</v>
      </c>
      <c r="P50" s="3">
        <v>101.12859512155657</v>
      </c>
      <c r="Q50" s="3">
        <v>80.269706212875249</v>
      </c>
      <c r="R50" s="3">
        <v>15.930542833247042</v>
      </c>
      <c r="S50" s="3">
        <v>47.479623328321594</v>
      </c>
      <c r="T50" s="3">
        <v>70.771408351026182</v>
      </c>
      <c r="U50" s="3">
        <v>31.270765742876101</v>
      </c>
      <c r="V50" s="3">
        <v>61.871616395978343</v>
      </c>
    </row>
    <row r="51" spans="1:22">
      <c r="A51" s="339">
        <v>308</v>
      </c>
      <c r="B51" s="18" t="s">
        <v>44</v>
      </c>
      <c r="C51" s="12">
        <v>9</v>
      </c>
      <c r="D51" s="12">
        <v>5</v>
      </c>
      <c r="E51" s="12">
        <v>11</v>
      </c>
      <c r="F51" s="12">
        <v>37</v>
      </c>
      <c r="G51" s="12">
        <v>18</v>
      </c>
      <c r="H51" s="12">
        <v>10</v>
      </c>
      <c r="I51" s="12">
        <v>11</v>
      </c>
      <c r="J51" s="12">
        <v>26</v>
      </c>
      <c r="K51" s="247">
        <v>7</v>
      </c>
      <c r="L51" s="247">
        <v>17</v>
      </c>
      <c r="M51" s="3">
        <v>41.206904445767137</v>
      </c>
      <c r="N51" s="3">
        <v>22.674708629994104</v>
      </c>
      <c r="O51" s="3">
        <v>49.420433102704642</v>
      </c>
      <c r="P51" s="3">
        <v>164.76665479159246</v>
      </c>
      <c r="Q51" s="3">
        <v>79.438633655501135</v>
      </c>
      <c r="R51" s="3">
        <v>43.763676148796499</v>
      </c>
      <c r="S51" s="3">
        <v>47.77623349548297</v>
      </c>
      <c r="T51" s="3">
        <v>112.08829108466976</v>
      </c>
      <c r="U51" s="3">
        <v>29.9734520852959</v>
      </c>
      <c r="V51" s="3">
        <v>71.829974225715134</v>
      </c>
    </row>
    <row r="52" spans="1:22">
      <c r="A52" s="339">
        <v>401</v>
      </c>
      <c r="B52" s="18" t="s">
        <v>45</v>
      </c>
      <c r="C52" s="12">
        <v>339</v>
      </c>
      <c r="D52" s="12">
        <v>309</v>
      </c>
      <c r="E52" s="12">
        <v>368</v>
      </c>
      <c r="F52" s="12">
        <v>469</v>
      </c>
      <c r="G52" s="12">
        <v>386</v>
      </c>
      <c r="H52" s="12">
        <v>129</v>
      </c>
      <c r="I52" s="12">
        <v>124</v>
      </c>
      <c r="J52" s="12">
        <v>274</v>
      </c>
      <c r="K52" s="247">
        <v>210</v>
      </c>
      <c r="L52" s="247">
        <v>257</v>
      </c>
      <c r="M52" s="3">
        <v>492.75404450775471</v>
      </c>
      <c r="N52" s="3">
        <v>443.93362545794128</v>
      </c>
      <c r="O52" s="3">
        <v>522.74212335577715</v>
      </c>
      <c r="P52" s="3">
        <v>659.07813378302421</v>
      </c>
      <c r="Q52" s="3">
        <v>536.69252801646235</v>
      </c>
      <c r="R52" s="3">
        <v>177.51723568509269</v>
      </c>
      <c r="S52" s="3">
        <v>168.98798004851591</v>
      </c>
      <c r="T52" s="3">
        <v>370.00526649831875</v>
      </c>
      <c r="U52" s="3">
        <v>281.105682350579</v>
      </c>
      <c r="V52" s="3">
        <v>338.26026297432117</v>
      </c>
    </row>
    <row r="53" spans="1:22">
      <c r="A53" s="339">
        <v>402</v>
      </c>
      <c r="B53" s="18" t="s">
        <v>46</v>
      </c>
      <c r="C53" s="12">
        <v>23</v>
      </c>
      <c r="D53" s="12">
        <v>21</v>
      </c>
      <c r="E53" s="12">
        <v>17</v>
      </c>
      <c r="F53" s="12">
        <v>42</v>
      </c>
      <c r="G53" s="12">
        <v>29</v>
      </c>
      <c r="H53" s="12">
        <v>2</v>
      </c>
      <c r="I53" s="12">
        <v>5</v>
      </c>
      <c r="J53" s="12">
        <v>28</v>
      </c>
      <c r="K53" s="247">
        <v>34</v>
      </c>
      <c r="L53" s="247">
        <v>24</v>
      </c>
      <c r="M53" s="3">
        <v>105.46104819111376</v>
      </c>
      <c r="N53" s="3">
        <v>94.820968979997289</v>
      </c>
      <c r="O53" s="3">
        <v>75.642965204236006</v>
      </c>
      <c r="P53" s="3">
        <v>184.26709954810687</v>
      </c>
      <c r="Q53" s="3">
        <v>125.49223246354235</v>
      </c>
      <c r="R53" s="3">
        <v>8.5386158903641718</v>
      </c>
      <c r="S53" s="3">
        <v>21.068599359514579</v>
      </c>
      <c r="T53" s="3">
        <v>116.55496815551763</v>
      </c>
      <c r="U53" s="3">
        <v>139.84863441921701</v>
      </c>
      <c r="V53" s="3">
        <v>96.513451562311488</v>
      </c>
    </row>
    <row r="54" spans="1:22">
      <c r="A54" s="339">
        <v>403</v>
      </c>
      <c r="B54" s="18" t="s">
        <v>47</v>
      </c>
      <c r="C54" s="12">
        <v>28</v>
      </c>
      <c r="D54" s="12">
        <v>19</v>
      </c>
      <c r="E54" s="12">
        <v>23</v>
      </c>
      <c r="F54" s="12">
        <v>31</v>
      </c>
      <c r="G54" s="12">
        <v>30</v>
      </c>
      <c r="H54" s="12">
        <v>5</v>
      </c>
      <c r="I54" s="12">
        <v>2</v>
      </c>
      <c r="J54" s="12">
        <v>22</v>
      </c>
      <c r="K54" s="247">
        <v>12</v>
      </c>
      <c r="L54" s="247">
        <v>17</v>
      </c>
      <c r="M54" s="3">
        <v>120.19230769230769</v>
      </c>
      <c r="N54" s="3">
        <v>80.706821850310078</v>
      </c>
      <c r="O54" s="3">
        <v>96.728067961981665</v>
      </c>
      <c r="P54" s="3">
        <v>129.14514247625394</v>
      </c>
      <c r="Q54" s="3">
        <v>123.81856453010855</v>
      </c>
      <c r="R54" s="3">
        <v>20.438194898626552</v>
      </c>
      <c r="S54" s="3">
        <v>8.1056983059090548</v>
      </c>
      <c r="T54" s="3">
        <v>88.477780012065153</v>
      </c>
      <c r="U54" s="3">
        <v>47.894631810017998</v>
      </c>
      <c r="V54" s="3">
        <v>66.871213909212486</v>
      </c>
    </row>
    <row r="55" spans="1:22">
      <c r="A55" s="339">
        <v>404</v>
      </c>
      <c r="B55" s="18" t="s">
        <v>48</v>
      </c>
      <c r="C55" s="12">
        <v>12</v>
      </c>
      <c r="D55" s="12">
        <v>26</v>
      </c>
      <c r="E55" s="12">
        <v>15</v>
      </c>
      <c r="F55" s="12">
        <v>24</v>
      </c>
      <c r="G55" s="12">
        <v>20</v>
      </c>
      <c r="H55" s="12">
        <v>4</v>
      </c>
      <c r="I55" s="12">
        <v>4</v>
      </c>
      <c r="J55" s="12">
        <v>20</v>
      </c>
      <c r="K55" s="247">
        <v>8</v>
      </c>
      <c r="L55" s="247">
        <v>11</v>
      </c>
      <c r="M55" s="3">
        <v>60.489968746849478</v>
      </c>
      <c r="N55" s="3">
        <v>129.05787749429166</v>
      </c>
      <c r="O55" s="3">
        <v>73.378338714411512</v>
      </c>
      <c r="P55" s="3">
        <v>115.73515937695906</v>
      </c>
      <c r="Q55" s="3">
        <v>95.129375951293753</v>
      </c>
      <c r="R55" s="3">
        <v>18.767007600638077</v>
      </c>
      <c r="S55" s="3">
        <v>18.516803999629666</v>
      </c>
      <c r="T55" s="3">
        <v>91.44529285355037</v>
      </c>
      <c r="U55" s="3">
        <v>36.120642947444502</v>
      </c>
      <c r="V55" s="3">
        <v>48.50943729052743</v>
      </c>
    </row>
    <row r="56" spans="1:22">
      <c r="A56" s="339">
        <v>405</v>
      </c>
      <c r="B56" s="18" t="s">
        <v>49</v>
      </c>
      <c r="C56" s="12">
        <v>18</v>
      </c>
      <c r="D56" s="12">
        <v>19</v>
      </c>
      <c r="E56" s="12">
        <v>26</v>
      </c>
      <c r="F56" s="12">
        <v>50</v>
      </c>
      <c r="G56" s="12">
        <v>41</v>
      </c>
      <c r="H56" s="12">
        <v>4</v>
      </c>
      <c r="I56" s="12">
        <v>11</v>
      </c>
      <c r="J56" s="12">
        <v>34</v>
      </c>
      <c r="K56" s="247">
        <v>15</v>
      </c>
      <c r="L56" s="247">
        <v>30</v>
      </c>
      <c r="M56" s="3">
        <v>70.257611241217802</v>
      </c>
      <c r="N56" s="3">
        <v>73.107853322559549</v>
      </c>
      <c r="O56" s="3">
        <v>98.65675039842148</v>
      </c>
      <c r="P56" s="3">
        <v>187.22384482887739</v>
      </c>
      <c r="Q56" s="3">
        <v>151.54875434316551</v>
      </c>
      <c r="R56" s="3">
        <v>14.599072958867112</v>
      </c>
      <c r="S56" s="3">
        <v>39.668229354489725</v>
      </c>
      <c r="T56" s="3">
        <v>121.19051862413117</v>
      </c>
      <c r="U56" s="3">
        <v>52.883937385418101</v>
      </c>
      <c r="V56" s="3">
        <v>103.55540214014498</v>
      </c>
    </row>
    <row r="57" spans="1:22">
      <c r="A57" s="339">
        <v>406</v>
      </c>
      <c r="B57" s="18" t="s">
        <v>50</v>
      </c>
      <c r="C57" s="12">
        <v>9</v>
      </c>
      <c r="D57" s="12">
        <v>14</v>
      </c>
      <c r="E57" s="12">
        <v>5</v>
      </c>
      <c r="F57" s="12">
        <v>18</v>
      </c>
      <c r="G57" s="12">
        <v>13</v>
      </c>
      <c r="H57" s="12">
        <v>2</v>
      </c>
      <c r="I57" s="12">
        <v>4</v>
      </c>
      <c r="J57" s="12">
        <v>8</v>
      </c>
      <c r="K57" s="247">
        <v>4</v>
      </c>
      <c r="L57" s="247">
        <v>6</v>
      </c>
      <c r="M57" s="3">
        <v>82.674995406944703</v>
      </c>
      <c r="N57" s="3">
        <v>127.05327162174426</v>
      </c>
      <c r="O57" s="3">
        <v>44.867193108399135</v>
      </c>
      <c r="P57" s="3">
        <v>159.6169193934557</v>
      </c>
      <c r="Q57" s="3">
        <v>114.02508551881414</v>
      </c>
      <c r="R57" s="3">
        <v>17.361111111111111</v>
      </c>
      <c r="S57" s="3">
        <v>34.381983840467598</v>
      </c>
      <c r="T57" s="3">
        <v>68.13729665275531</v>
      </c>
      <c r="U57" s="3">
        <v>33.7695230054875</v>
      </c>
      <c r="V57" s="3">
        <v>49.82147305488666</v>
      </c>
    </row>
    <row r="58" spans="1:22">
      <c r="A58" s="339">
        <v>407</v>
      </c>
      <c r="B58" s="18" t="s">
        <v>51</v>
      </c>
      <c r="C58" s="12">
        <v>65</v>
      </c>
      <c r="D58" s="12">
        <v>34</v>
      </c>
      <c r="E58" s="12">
        <v>27</v>
      </c>
      <c r="F58" s="12">
        <v>43</v>
      </c>
      <c r="G58" s="12">
        <v>61</v>
      </c>
      <c r="H58" s="12">
        <v>20</v>
      </c>
      <c r="I58" s="12">
        <v>7</v>
      </c>
      <c r="J58" s="12">
        <v>88</v>
      </c>
      <c r="K58" s="247">
        <v>58</v>
      </c>
      <c r="L58" s="247">
        <v>54</v>
      </c>
      <c r="M58" s="3">
        <v>514.07782347358432</v>
      </c>
      <c r="N58" s="3">
        <v>266.22817320491737</v>
      </c>
      <c r="O58" s="3">
        <v>209.46470131885184</v>
      </c>
      <c r="P58" s="3">
        <v>330.59122011224724</v>
      </c>
      <c r="Q58" s="3">
        <v>464.8681603414114</v>
      </c>
      <c r="R58" s="3">
        <v>151.12588786459119</v>
      </c>
      <c r="S58" s="3">
        <v>52.489502099580086</v>
      </c>
      <c r="T58" s="3">
        <v>655.15187611673616</v>
      </c>
      <c r="U58" s="3">
        <v>428.86719905353402</v>
      </c>
      <c r="V58" s="3">
        <v>394.21813403416553</v>
      </c>
    </row>
    <row r="59" spans="1:22">
      <c r="A59" s="339">
        <v>408</v>
      </c>
      <c r="B59" s="18" t="s">
        <v>52</v>
      </c>
      <c r="C59" s="12">
        <v>17</v>
      </c>
      <c r="D59" s="12">
        <v>24</v>
      </c>
      <c r="E59" s="12">
        <v>29</v>
      </c>
      <c r="F59" s="12">
        <v>25</v>
      </c>
      <c r="G59" s="12">
        <v>16</v>
      </c>
      <c r="H59" s="12">
        <v>2</v>
      </c>
      <c r="I59" s="12">
        <v>1</v>
      </c>
      <c r="J59" s="12">
        <v>4</v>
      </c>
      <c r="K59" s="247">
        <v>10</v>
      </c>
      <c r="L59" s="247">
        <v>10</v>
      </c>
      <c r="M59" s="3">
        <v>145.19986334130508</v>
      </c>
      <c r="N59" s="3">
        <v>202.46330352623588</v>
      </c>
      <c r="O59" s="3">
        <v>241.52577663029899</v>
      </c>
      <c r="P59" s="3">
        <v>205.81213468346093</v>
      </c>
      <c r="Q59" s="3">
        <v>130.19773781430547</v>
      </c>
      <c r="R59" s="3">
        <v>16.090104585679807</v>
      </c>
      <c r="S59" s="3">
        <v>7.9617834394904454</v>
      </c>
      <c r="T59" s="3">
        <v>31.535793125197099</v>
      </c>
      <c r="U59" s="3">
        <v>78.051826412738095</v>
      </c>
      <c r="V59" s="3">
        <v>76.604872069863646</v>
      </c>
    </row>
    <row r="60" spans="1:22">
      <c r="A60" s="339">
        <v>409</v>
      </c>
      <c r="B60" s="18" t="s">
        <v>53</v>
      </c>
      <c r="C60" s="12">
        <v>18</v>
      </c>
      <c r="D60" s="12">
        <v>17</v>
      </c>
      <c r="E60" s="12">
        <v>11</v>
      </c>
      <c r="F60" s="12">
        <v>20</v>
      </c>
      <c r="G60" s="12">
        <v>28</v>
      </c>
      <c r="H60" s="12">
        <v>4</v>
      </c>
      <c r="I60" s="12">
        <v>6</v>
      </c>
      <c r="J60" s="12">
        <v>14</v>
      </c>
      <c r="K60" s="247">
        <v>6</v>
      </c>
      <c r="L60" s="247">
        <v>13</v>
      </c>
      <c r="M60" s="3">
        <v>117.6701313983134</v>
      </c>
      <c r="N60" s="3">
        <v>110.34661820070102</v>
      </c>
      <c r="O60" s="3">
        <v>70.940281181478127</v>
      </c>
      <c r="P60" s="3">
        <v>128.13120635530782</v>
      </c>
      <c r="Q60" s="3">
        <v>178.27581815866549</v>
      </c>
      <c r="R60" s="3">
        <v>25.313251487153526</v>
      </c>
      <c r="S60" s="3">
        <v>37.773860488541928</v>
      </c>
      <c r="T60" s="3">
        <v>87.73029201654343</v>
      </c>
      <c r="U60" s="3">
        <v>37.439161362785498</v>
      </c>
      <c r="V60" s="3">
        <v>80.46048152503559</v>
      </c>
    </row>
    <row r="61" spans="1:22">
      <c r="A61" s="339">
        <v>410</v>
      </c>
      <c r="B61" s="18" t="s">
        <v>54</v>
      </c>
      <c r="C61" s="12">
        <v>41</v>
      </c>
      <c r="D61" s="12">
        <v>57</v>
      </c>
      <c r="E61" s="12">
        <v>39</v>
      </c>
      <c r="F61" s="12">
        <v>98</v>
      </c>
      <c r="G61" s="12">
        <v>80</v>
      </c>
      <c r="H61" s="12">
        <v>26</v>
      </c>
      <c r="I61" s="12">
        <v>27</v>
      </c>
      <c r="J61" s="12">
        <v>62</v>
      </c>
      <c r="K61" s="247">
        <v>19</v>
      </c>
      <c r="L61" s="247">
        <v>34</v>
      </c>
      <c r="M61" s="3">
        <v>119.3352155310417</v>
      </c>
      <c r="N61" s="3">
        <v>160.73996785200643</v>
      </c>
      <c r="O61" s="3">
        <v>106.67687847041769</v>
      </c>
      <c r="P61" s="3">
        <v>260.27142591559772</v>
      </c>
      <c r="Q61" s="3">
        <v>206.47825525874305</v>
      </c>
      <c r="R61" s="3">
        <v>65.303662028432214</v>
      </c>
      <c r="S61" s="3">
        <v>65.850446319691727</v>
      </c>
      <c r="T61" s="3">
        <v>146.93684085792157</v>
      </c>
      <c r="U61" s="3">
        <v>43.796966483795103</v>
      </c>
      <c r="V61" s="3">
        <v>74.388482912527891</v>
      </c>
    </row>
    <row r="62" spans="1:22">
      <c r="A62" s="339">
        <v>501</v>
      </c>
      <c r="B62" s="18" t="s">
        <v>55</v>
      </c>
      <c r="C62" s="12">
        <v>199</v>
      </c>
      <c r="D62" s="12">
        <v>125</v>
      </c>
      <c r="E62" s="12">
        <v>84</v>
      </c>
      <c r="F62" s="12">
        <v>231</v>
      </c>
      <c r="G62" s="12">
        <v>232</v>
      </c>
      <c r="H62" s="12">
        <v>40</v>
      </c>
      <c r="I62" s="12">
        <v>37</v>
      </c>
      <c r="J62" s="12">
        <v>68</v>
      </c>
      <c r="K62" s="247">
        <v>100</v>
      </c>
      <c r="L62" s="247">
        <v>173</v>
      </c>
      <c r="M62" s="3">
        <v>574.86206199266257</v>
      </c>
      <c r="N62" s="3">
        <v>353.88709586093654</v>
      </c>
      <c r="O62" s="3">
        <v>233.24262786694064</v>
      </c>
      <c r="P62" s="3">
        <v>629.51355770540954</v>
      </c>
      <c r="Q62" s="3">
        <v>621.08475665256731</v>
      </c>
      <c r="R62" s="3">
        <v>105.22162304353546</v>
      </c>
      <c r="S62" s="3">
        <v>95.666563243355057</v>
      </c>
      <c r="T62" s="3">
        <v>172.94877664174169</v>
      </c>
      <c r="U62" s="3">
        <v>250.37556334501801</v>
      </c>
      <c r="V62" s="3">
        <v>420.43355691649651</v>
      </c>
    </row>
    <row r="63" spans="1:22">
      <c r="A63" s="339">
        <v>502</v>
      </c>
      <c r="B63" s="18" t="s">
        <v>56</v>
      </c>
      <c r="C63" s="12">
        <v>173</v>
      </c>
      <c r="D63" s="12">
        <v>99</v>
      </c>
      <c r="E63" s="12">
        <v>87</v>
      </c>
      <c r="F63" s="12">
        <v>147</v>
      </c>
      <c r="G63" s="12">
        <v>140</v>
      </c>
      <c r="H63" s="12">
        <v>34</v>
      </c>
      <c r="I63" s="12">
        <v>46</v>
      </c>
      <c r="J63" s="12">
        <v>58</v>
      </c>
      <c r="K63" s="247">
        <v>37</v>
      </c>
      <c r="L63" s="247">
        <v>81</v>
      </c>
      <c r="M63" s="3">
        <v>653.66885815763624</v>
      </c>
      <c r="N63" s="3">
        <v>370.19033017986015</v>
      </c>
      <c r="O63" s="3">
        <v>322.01946922308179</v>
      </c>
      <c r="P63" s="3">
        <v>538.77730538044273</v>
      </c>
      <c r="Q63" s="3">
        <v>508.22231095945108</v>
      </c>
      <c r="R63" s="3">
        <v>122.26697353279633</v>
      </c>
      <c r="S63" s="3">
        <v>163.91106043329532</v>
      </c>
      <c r="T63" s="3">
        <v>204.89631539901791</v>
      </c>
      <c r="U63" s="3">
        <v>129.65623576409601</v>
      </c>
      <c r="V63" s="3">
        <v>279.21406411582211</v>
      </c>
    </row>
    <row r="64" spans="1:22">
      <c r="A64" s="339">
        <v>503</v>
      </c>
      <c r="B64" s="18" t="s">
        <v>57</v>
      </c>
      <c r="C64" s="12">
        <v>240</v>
      </c>
      <c r="D64" s="12">
        <v>123</v>
      </c>
      <c r="E64" s="12">
        <v>111</v>
      </c>
      <c r="F64" s="12">
        <v>218</v>
      </c>
      <c r="G64" s="12">
        <v>196</v>
      </c>
      <c r="H64" s="12">
        <v>42</v>
      </c>
      <c r="I64" s="12">
        <v>54</v>
      </c>
      <c r="J64" s="12">
        <v>71</v>
      </c>
      <c r="K64" s="247">
        <v>106</v>
      </c>
      <c r="L64" s="247">
        <v>165</v>
      </c>
      <c r="M64" s="3">
        <v>786.93684831792257</v>
      </c>
      <c r="N64" s="3">
        <v>395.48567570174595</v>
      </c>
      <c r="O64" s="3">
        <v>350.13563813008642</v>
      </c>
      <c r="P64" s="3">
        <v>674.83902922238735</v>
      </c>
      <c r="Q64" s="3">
        <v>596.03454567570861</v>
      </c>
      <c r="R64" s="3">
        <v>125.49300824668339</v>
      </c>
      <c r="S64" s="3">
        <v>158.58565093536166</v>
      </c>
      <c r="T64" s="3">
        <v>205.04822965401721</v>
      </c>
      <c r="U64" s="3">
        <v>301.290432607583</v>
      </c>
      <c r="V64" s="3">
        <v>454.90888037274959</v>
      </c>
    </row>
    <row r="65" spans="1:22">
      <c r="A65" s="339">
        <v>504</v>
      </c>
      <c r="B65" s="18" t="s">
        <v>58</v>
      </c>
      <c r="C65" s="12">
        <v>17</v>
      </c>
      <c r="D65" s="12">
        <v>8</v>
      </c>
      <c r="E65" s="12">
        <v>15</v>
      </c>
      <c r="F65" s="12">
        <v>13</v>
      </c>
      <c r="G65" s="12">
        <v>31</v>
      </c>
      <c r="H65" s="12">
        <v>3</v>
      </c>
      <c r="I65" s="12">
        <v>4</v>
      </c>
      <c r="J65" s="12">
        <v>4</v>
      </c>
      <c r="K65" s="247">
        <v>6</v>
      </c>
      <c r="L65" s="247">
        <v>13</v>
      </c>
      <c r="M65" s="3">
        <v>156.2930955226625</v>
      </c>
      <c r="N65" s="3">
        <v>72.247809988259732</v>
      </c>
      <c r="O65" s="3">
        <v>133.15579227696406</v>
      </c>
      <c r="P65" s="3">
        <v>113.45784604643045</v>
      </c>
      <c r="Q65" s="3">
        <v>266.20867325032202</v>
      </c>
      <c r="R65" s="3">
        <v>25.363544132566791</v>
      </c>
      <c r="S65" s="3">
        <v>33.28617791462095</v>
      </c>
      <c r="T65" s="3">
        <v>32.778824879128088</v>
      </c>
      <c r="U65" s="3">
        <v>48.4183344092963</v>
      </c>
      <c r="V65" s="3">
        <v>101.95278801662614</v>
      </c>
    </row>
    <row r="66" spans="1:22">
      <c r="A66" s="339">
        <v>505</v>
      </c>
      <c r="B66" s="18" t="s">
        <v>84</v>
      </c>
      <c r="C66" s="12">
        <v>69</v>
      </c>
      <c r="D66" s="12">
        <v>51</v>
      </c>
      <c r="E66" s="12">
        <v>22</v>
      </c>
      <c r="F66" s="12">
        <v>87</v>
      </c>
      <c r="G66" s="12">
        <v>74</v>
      </c>
      <c r="H66" s="12">
        <v>12</v>
      </c>
      <c r="I66" s="12">
        <v>14</v>
      </c>
      <c r="J66" s="12">
        <v>27</v>
      </c>
      <c r="K66" s="247">
        <v>27</v>
      </c>
      <c r="L66" s="247">
        <v>45</v>
      </c>
      <c r="M66" s="3">
        <v>343.91666251308379</v>
      </c>
      <c r="N66" s="3">
        <v>248.4532566863156</v>
      </c>
      <c r="O66" s="3">
        <v>104.7968370409184</v>
      </c>
      <c r="P66" s="3">
        <v>405.67005502191546</v>
      </c>
      <c r="Q66" s="3">
        <v>338.0075823322523</v>
      </c>
      <c r="R66" s="3">
        <v>53.722523167838112</v>
      </c>
      <c r="S66" s="3">
        <v>61.419671843467583</v>
      </c>
      <c r="T66" s="3">
        <v>116.17400283980895</v>
      </c>
      <c r="U66" s="3">
        <v>113.97695132762</v>
      </c>
      <c r="V66" s="3">
        <v>183.35166850018337</v>
      </c>
    </row>
    <row r="67" spans="1:22">
      <c r="A67" s="339">
        <v>506</v>
      </c>
      <c r="B67" s="18" t="s">
        <v>60</v>
      </c>
      <c r="C67" s="12">
        <v>29</v>
      </c>
      <c r="D67" s="12">
        <v>32</v>
      </c>
      <c r="E67" s="12">
        <v>32</v>
      </c>
      <c r="F67" s="12">
        <v>78</v>
      </c>
      <c r="G67" s="12">
        <v>65</v>
      </c>
      <c r="H67" s="12">
        <v>14</v>
      </c>
      <c r="I67" s="12">
        <v>17</v>
      </c>
      <c r="J67" s="12">
        <v>19</v>
      </c>
      <c r="K67" s="247">
        <v>26</v>
      </c>
      <c r="L67" s="247">
        <v>44</v>
      </c>
      <c r="M67" s="3">
        <v>189.92730368720939</v>
      </c>
      <c r="N67" s="3">
        <v>206.5448912412057</v>
      </c>
      <c r="O67" s="3">
        <v>203.5105571101501</v>
      </c>
      <c r="P67" s="3">
        <v>489.15088423429074</v>
      </c>
      <c r="Q67" s="3">
        <v>402.10330961954838</v>
      </c>
      <c r="R67" s="3">
        <v>85.480522652338507</v>
      </c>
      <c r="S67" s="3">
        <v>102.45901639344262</v>
      </c>
      <c r="T67" s="3">
        <v>113.08177597905012</v>
      </c>
      <c r="U67" s="3">
        <v>152.85126396237499</v>
      </c>
      <c r="V67" s="3">
        <v>252.69928784746151</v>
      </c>
    </row>
    <row r="68" spans="1:22">
      <c r="A68" s="339">
        <v>507</v>
      </c>
      <c r="B68" s="18" t="s">
        <v>61</v>
      </c>
      <c r="C68" s="12">
        <v>7</v>
      </c>
      <c r="D68" s="12">
        <v>5</v>
      </c>
      <c r="E68" s="12">
        <v>6</v>
      </c>
      <c r="F68" s="12">
        <v>19</v>
      </c>
      <c r="G68" s="12">
        <v>15</v>
      </c>
      <c r="H68" s="12">
        <v>1</v>
      </c>
      <c r="I68" s="12">
        <v>4</v>
      </c>
      <c r="J68" s="12">
        <v>3</v>
      </c>
      <c r="K68" s="247">
        <v>2</v>
      </c>
      <c r="L68" s="247">
        <v>17</v>
      </c>
      <c r="M68" s="3">
        <v>74.144688062705214</v>
      </c>
      <c r="N68" s="3">
        <v>52.410901467505241</v>
      </c>
      <c r="O68" s="3">
        <v>62.272963155163467</v>
      </c>
      <c r="P68" s="3">
        <v>195.35266296524779</v>
      </c>
      <c r="Q68" s="3">
        <v>152.81173594132031</v>
      </c>
      <c r="R68" s="3">
        <v>10.098969905069682</v>
      </c>
      <c r="S68" s="3">
        <v>40.056078509913881</v>
      </c>
      <c r="T68" s="3">
        <v>29.803298231670976</v>
      </c>
      <c r="U68" s="3">
        <v>19.714144898964999</v>
      </c>
      <c r="V68" s="3">
        <v>165.14474451136584</v>
      </c>
    </row>
    <row r="69" spans="1:22">
      <c r="A69" s="339">
        <v>508</v>
      </c>
      <c r="B69" s="18" t="s">
        <v>62</v>
      </c>
      <c r="C69" s="12">
        <v>15</v>
      </c>
      <c r="D69" s="12">
        <v>6</v>
      </c>
      <c r="E69" s="12">
        <v>9</v>
      </c>
      <c r="F69" s="12">
        <v>20</v>
      </c>
      <c r="G69" s="12">
        <v>19</v>
      </c>
      <c r="H69" s="12">
        <v>3</v>
      </c>
      <c r="I69" s="12">
        <v>3</v>
      </c>
      <c r="J69" s="12">
        <v>6</v>
      </c>
      <c r="K69" s="247">
        <v>5</v>
      </c>
      <c r="L69" s="247">
        <v>17</v>
      </c>
      <c r="M69" s="3">
        <v>143.38973329509608</v>
      </c>
      <c r="N69" s="3">
        <v>56.834327934072178</v>
      </c>
      <c r="O69" s="3">
        <v>84.514977932200196</v>
      </c>
      <c r="P69" s="3">
        <v>186.16773713115518</v>
      </c>
      <c r="Q69" s="3">
        <v>175.37382314934464</v>
      </c>
      <c r="R69" s="3">
        <v>27.464982147761603</v>
      </c>
      <c r="S69" s="3">
        <v>27.270248159258248</v>
      </c>
      <c r="T69" s="3">
        <v>54.127198917456028</v>
      </c>
      <c r="U69" s="3">
        <v>44.790826838663399</v>
      </c>
      <c r="V69" s="3">
        <v>150.2828854314003</v>
      </c>
    </row>
    <row r="70" spans="1:22">
      <c r="A70" s="339">
        <v>509</v>
      </c>
      <c r="B70" s="18" t="s">
        <v>63</v>
      </c>
      <c r="C70" s="12">
        <v>7</v>
      </c>
      <c r="D70" s="12">
        <v>3</v>
      </c>
      <c r="E70" s="12">
        <v>4</v>
      </c>
      <c r="F70" s="12">
        <v>6</v>
      </c>
      <c r="G70" s="12">
        <v>8</v>
      </c>
      <c r="H70" s="12">
        <v>0</v>
      </c>
      <c r="I70" s="12">
        <v>0</v>
      </c>
      <c r="J70" s="12">
        <v>3</v>
      </c>
      <c r="K70" s="247">
        <v>0</v>
      </c>
      <c r="L70" s="247">
        <v>5</v>
      </c>
      <c r="M70" s="3">
        <v>126.37660227477883</v>
      </c>
      <c r="N70" s="3">
        <v>53.976250449802087</v>
      </c>
      <c r="O70" s="3">
        <v>71.736011477761835</v>
      </c>
      <c r="P70" s="3">
        <v>107.3345259391771</v>
      </c>
      <c r="Q70" s="3">
        <v>142.72970561998216</v>
      </c>
      <c r="R70" s="3">
        <v>0</v>
      </c>
      <c r="S70" s="3">
        <v>0</v>
      </c>
      <c r="T70" s="3">
        <v>53.219797764768494</v>
      </c>
      <c r="U70" s="3">
        <v>0</v>
      </c>
      <c r="V70" s="3">
        <v>88.339222614840992</v>
      </c>
    </row>
    <row r="71" spans="1:22">
      <c r="A71" s="339">
        <v>510</v>
      </c>
      <c r="B71" s="18" t="s">
        <v>64</v>
      </c>
      <c r="C71" s="12">
        <v>12</v>
      </c>
      <c r="D71" s="12">
        <v>20</v>
      </c>
      <c r="E71" s="12">
        <v>20</v>
      </c>
      <c r="F71" s="12">
        <v>14</v>
      </c>
      <c r="G71" s="12">
        <v>14</v>
      </c>
      <c r="H71" s="12">
        <v>7</v>
      </c>
      <c r="I71" s="12">
        <v>8</v>
      </c>
      <c r="J71" s="12">
        <v>7</v>
      </c>
      <c r="K71" s="247">
        <v>7</v>
      </c>
      <c r="L71" s="247">
        <v>16</v>
      </c>
      <c r="M71" s="3">
        <v>97.767638911520294</v>
      </c>
      <c r="N71" s="3">
        <v>159.31177314003506</v>
      </c>
      <c r="O71" s="3">
        <v>155.9697418700772</v>
      </c>
      <c r="P71" s="3">
        <v>106.90287110568111</v>
      </c>
      <c r="Q71" s="3">
        <v>104.71987433615081</v>
      </c>
      <c r="R71" s="3">
        <v>51.357300073367576</v>
      </c>
      <c r="S71" s="3">
        <v>57.566381233359721</v>
      </c>
      <c r="T71" s="3">
        <v>49.431537320810669</v>
      </c>
      <c r="U71" s="3">
        <v>48.520135856380399</v>
      </c>
      <c r="V71" s="3">
        <v>107.06638115631692</v>
      </c>
    </row>
    <row r="72" spans="1:22">
      <c r="A72" s="339">
        <v>511</v>
      </c>
      <c r="B72" s="18" t="s">
        <v>65</v>
      </c>
      <c r="C72" s="12">
        <v>6</v>
      </c>
      <c r="D72" s="12">
        <v>4</v>
      </c>
      <c r="E72" s="12">
        <v>4</v>
      </c>
      <c r="F72" s="12">
        <v>11</v>
      </c>
      <c r="G72" s="12">
        <v>5</v>
      </c>
      <c r="H72" s="12">
        <v>3</v>
      </c>
      <c r="I72" s="12">
        <v>0</v>
      </c>
      <c r="J72" s="12">
        <v>4</v>
      </c>
      <c r="K72" s="247">
        <v>5</v>
      </c>
      <c r="L72" s="247">
        <v>8</v>
      </c>
      <c r="M72" s="3">
        <v>159.53203935123636</v>
      </c>
      <c r="N72" s="3">
        <v>105.62450488513335</v>
      </c>
      <c r="O72" s="3">
        <v>105.09721492380451</v>
      </c>
      <c r="P72" s="3">
        <v>287.58169934640523</v>
      </c>
      <c r="Q72" s="3">
        <v>129.90387113535985</v>
      </c>
      <c r="R72" s="3">
        <v>77.439339184305624</v>
      </c>
      <c r="S72" s="3">
        <v>0</v>
      </c>
      <c r="T72" s="3">
        <v>102.11896859841717</v>
      </c>
      <c r="U72" s="3">
        <v>127.064803049555</v>
      </c>
      <c r="V72" s="3">
        <v>201.2072434607646</v>
      </c>
    </row>
    <row r="73" spans="1:22">
      <c r="A73" s="339">
        <v>601</v>
      </c>
      <c r="B73" s="18" t="s">
        <v>66</v>
      </c>
      <c r="C73" s="12">
        <v>315</v>
      </c>
      <c r="D73" s="12">
        <v>218</v>
      </c>
      <c r="E73" s="12">
        <v>206</v>
      </c>
      <c r="F73" s="12">
        <v>243</v>
      </c>
      <c r="G73" s="12">
        <v>252</v>
      </c>
      <c r="H73" s="12">
        <v>95</v>
      </c>
      <c r="I73" s="12">
        <v>126</v>
      </c>
      <c r="J73" s="12">
        <v>135</v>
      </c>
      <c r="K73" s="247">
        <v>103</v>
      </c>
      <c r="L73" s="247">
        <v>183</v>
      </c>
      <c r="M73" s="3">
        <v>496.26618773040934</v>
      </c>
      <c r="N73" s="3">
        <v>338.02642188178379</v>
      </c>
      <c r="O73" s="3">
        <v>314.48941269865503</v>
      </c>
      <c r="P73" s="3">
        <v>365.42452404583599</v>
      </c>
      <c r="Q73" s="3">
        <v>373.43291544411846</v>
      </c>
      <c r="R73" s="3">
        <v>138.78540854041577</v>
      </c>
      <c r="S73" s="3">
        <v>181.46467919637072</v>
      </c>
      <c r="T73" s="3">
        <v>191.71779141104295</v>
      </c>
      <c r="U73" s="3">
        <v>144.314296923163</v>
      </c>
      <c r="V73" s="3">
        <v>249.86687420636548</v>
      </c>
    </row>
    <row r="74" spans="1:22">
      <c r="A74" s="339">
        <v>602</v>
      </c>
      <c r="B74" s="18" t="s">
        <v>67</v>
      </c>
      <c r="C74" s="12">
        <v>40</v>
      </c>
      <c r="D74" s="12">
        <v>28</v>
      </c>
      <c r="E74" s="12">
        <v>28</v>
      </c>
      <c r="F74" s="12">
        <v>37</v>
      </c>
      <c r="G74" s="12">
        <v>47</v>
      </c>
      <c r="H74" s="12">
        <v>10</v>
      </c>
      <c r="I74" s="12">
        <v>16</v>
      </c>
      <c r="J74" s="12">
        <v>15</v>
      </c>
      <c r="K74" s="247">
        <v>8</v>
      </c>
      <c r="L74" s="247">
        <v>14</v>
      </c>
      <c r="M74" s="3">
        <v>224.55510020771345</v>
      </c>
      <c r="N74" s="3">
        <v>154.66195315952277</v>
      </c>
      <c r="O74" s="3">
        <v>152.22355115798629</v>
      </c>
      <c r="P74" s="3">
        <v>198.01980198019803</v>
      </c>
      <c r="Q74" s="3">
        <v>247.74656053977122</v>
      </c>
      <c r="R74" s="3">
        <v>51.958848591915199</v>
      </c>
      <c r="S74" s="3">
        <v>81.954617630487121</v>
      </c>
      <c r="T74" s="3">
        <v>75.772883410790058</v>
      </c>
      <c r="U74" s="3">
        <v>39.8724082934609</v>
      </c>
      <c r="V74" s="3">
        <v>68.020600524730355</v>
      </c>
    </row>
    <row r="75" spans="1:22">
      <c r="A75" s="339">
        <v>603</v>
      </c>
      <c r="B75" s="18" t="s">
        <v>68</v>
      </c>
      <c r="C75" s="12">
        <v>51</v>
      </c>
      <c r="D75" s="12">
        <v>45</v>
      </c>
      <c r="E75" s="12">
        <v>52</v>
      </c>
      <c r="F75" s="12">
        <v>74</v>
      </c>
      <c r="G75" s="12">
        <v>56</v>
      </c>
      <c r="H75" s="12">
        <v>11</v>
      </c>
      <c r="I75" s="12">
        <v>6</v>
      </c>
      <c r="J75" s="12">
        <v>15</v>
      </c>
      <c r="K75" s="247">
        <v>9</v>
      </c>
      <c r="L75" s="247">
        <v>27</v>
      </c>
      <c r="M75" s="3">
        <v>207.9341134260203</v>
      </c>
      <c r="N75" s="3">
        <v>180.57784911717496</v>
      </c>
      <c r="O75" s="3">
        <v>205.40369726655081</v>
      </c>
      <c r="P75" s="3">
        <v>287.83694426076471</v>
      </c>
      <c r="Q75" s="3">
        <v>214.64162514373322</v>
      </c>
      <c r="R75" s="3">
        <v>41.575326933252704</v>
      </c>
      <c r="S75" s="3">
        <v>22.352196103267147</v>
      </c>
      <c r="T75" s="3">
        <v>55.10856387082552</v>
      </c>
      <c r="U75" s="3">
        <v>32.614604094944703</v>
      </c>
      <c r="V75" s="3">
        <v>95.335616680201966</v>
      </c>
    </row>
    <row r="76" spans="1:22">
      <c r="A76" s="339">
        <v>604</v>
      </c>
      <c r="B76" s="18" t="s">
        <v>69</v>
      </c>
      <c r="C76" s="12">
        <v>12</v>
      </c>
      <c r="D76" s="12">
        <v>9</v>
      </c>
      <c r="E76" s="12">
        <v>10</v>
      </c>
      <c r="F76" s="12">
        <v>9</v>
      </c>
      <c r="G76" s="12">
        <v>9</v>
      </c>
      <c r="H76" s="12">
        <v>6</v>
      </c>
      <c r="I76" s="12">
        <v>6</v>
      </c>
      <c r="J76" s="12">
        <v>11</v>
      </c>
      <c r="K76" s="247">
        <v>6</v>
      </c>
      <c r="L76" s="247">
        <v>18</v>
      </c>
      <c r="M76" s="3">
        <v>177.80411912875982</v>
      </c>
      <c r="N76" s="3">
        <v>131.7908917850344</v>
      </c>
      <c r="O76" s="3">
        <v>144.65499783017503</v>
      </c>
      <c r="P76" s="3">
        <v>128.75536480686696</v>
      </c>
      <c r="Q76" s="3">
        <v>127.38853503184713</v>
      </c>
      <c r="R76" s="3">
        <v>83.963056255247693</v>
      </c>
      <c r="S76" s="3">
        <v>83.102493074792235</v>
      </c>
      <c r="T76" s="3">
        <v>150.93304061470911</v>
      </c>
      <c r="U76" s="3">
        <v>81.566068515497605</v>
      </c>
      <c r="V76" s="3">
        <v>240.28834601521825</v>
      </c>
    </row>
    <row r="77" spans="1:22">
      <c r="A77" s="339">
        <v>605</v>
      </c>
      <c r="B77" s="18" t="s">
        <v>70</v>
      </c>
      <c r="C77" s="12">
        <v>83</v>
      </c>
      <c r="D77" s="12">
        <v>72</v>
      </c>
      <c r="E77" s="12">
        <v>64</v>
      </c>
      <c r="F77" s="12">
        <v>112</v>
      </c>
      <c r="G77" s="12">
        <v>131</v>
      </c>
      <c r="H77" s="12">
        <v>51</v>
      </c>
      <c r="I77" s="12">
        <v>46</v>
      </c>
      <c r="J77" s="12">
        <v>39</v>
      </c>
      <c r="K77" s="247">
        <v>62</v>
      </c>
      <c r="L77" s="247">
        <v>94</v>
      </c>
      <c r="M77" s="3">
        <v>575.58945908460475</v>
      </c>
      <c r="N77" s="3">
        <v>495.42420697722429</v>
      </c>
      <c r="O77" s="3">
        <v>436.91971600218454</v>
      </c>
      <c r="P77" s="3">
        <v>758.80758807588074</v>
      </c>
      <c r="Q77" s="3">
        <v>881.3240043057051</v>
      </c>
      <c r="R77" s="3">
        <v>340.7496492283023</v>
      </c>
      <c r="S77" s="3">
        <v>305.56662681015013</v>
      </c>
      <c r="T77" s="3">
        <v>257.83419278064258</v>
      </c>
      <c r="U77" s="3">
        <v>407.81424718805499</v>
      </c>
      <c r="V77" s="3">
        <v>613.01682535541931</v>
      </c>
    </row>
    <row r="78" spans="1:22">
      <c r="A78" s="339">
        <v>606</v>
      </c>
      <c r="B78" s="18" t="s">
        <v>71</v>
      </c>
      <c r="C78" s="12">
        <v>150</v>
      </c>
      <c r="D78" s="12">
        <v>135</v>
      </c>
      <c r="E78" s="12">
        <v>111</v>
      </c>
      <c r="F78" s="12">
        <v>165</v>
      </c>
      <c r="G78" s="12">
        <v>122</v>
      </c>
      <c r="H78" s="12">
        <v>56</v>
      </c>
      <c r="I78" s="12">
        <v>42</v>
      </c>
      <c r="J78" s="12">
        <v>78</v>
      </c>
      <c r="K78" s="247">
        <v>45</v>
      </c>
      <c r="L78" s="247">
        <v>63</v>
      </c>
      <c r="M78" s="3">
        <v>1043.9866369710469</v>
      </c>
      <c r="N78" s="3">
        <v>923.51894924066221</v>
      </c>
      <c r="O78" s="3">
        <v>746.7707212055974</v>
      </c>
      <c r="P78" s="3">
        <v>1092.3535253227408</v>
      </c>
      <c r="Q78" s="3">
        <v>795.30638852672757</v>
      </c>
      <c r="R78" s="3">
        <v>359.66602440590879</v>
      </c>
      <c r="S78" s="3">
        <v>265.7050673752135</v>
      </c>
      <c r="T78" s="3">
        <v>486.19335535747683</v>
      </c>
      <c r="U78" s="3">
        <v>276.48070779061197</v>
      </c>
      <c r="V78" s="3">
        <v>376.74919268030141</v>
      </c>
    </row>
    <row r="79" spans="1:22">
      <c r="A79" s="339">
        <v>607</v>
      </c>
      <c r="B79" s="18" t="s">
        <v>72</v>
      </c>
      <c r="C79" s="12">
        <v>71</v>
      </c>
      <c r="D79" s="12">
        <v>54</v>
      </c>
      <c r="E79" s="12">
        <v>68</v>
      </c>
      <c r="F79" s="12">
        <v>142</v>
      </c>
      <c r="G79" s="12">
        <v>119</v>
      </c>
      <c r="H79" s="12">
        <v>28</v>
      </c>
      <c r="I79" s="12">
        <v>28</v>
      </c>
      <c r="J79" s="12">
        <v>34</v>
      </c>
      <c r="K79" s="247">
        <v>35</v>
      </c>
      <c r="L79" s="247">
        <v>40</v>
      </c>
      <c r="M79" s="3">
        <v>344.42611817211605</v>
      </c>
      <c r="N79" s="3">
        <v>258.59591993104107</v>
      </c>
      <c r="O79" s="3">
        <v>321.52820464324554</v>
      </c>
      <c r="P79" s="3">
        <v>663.21049927607305</v>
      </c>
      <c r="Q79" s="3">
        <v>549.2223196566207</v>
      </c>
      <c r="R79" s="3">
        <v>127.75471095496647</v>
      </c>
      <c r="S79" s="3">
        <v>126.36519541474863</v>
      </c>
      <c r="T79" s="3">
        <v>151.78571428571428</v>
      </c>
      <c r="U79" s="3">
        <v>154.64828561329099</v>
      </c>
      <c r="V79" s="3">
        <v>173.26518236160442</v>
      </c>
    </row>
    <row r="80" spans="1:22">
      <c r="A80" s="339">
        <v>608</v>
      </c>
      <c r="B80" s="18" t="s">
        <v>73</v>
      </c>
      <c r="C80" s="12">
        <v>46</v>
      </c>
      <c r="D80" s="12">
        <v>21</v>
      </c>
      <c r="E80" s="12">
        <v>25</v>
      </c>
      <c r="F80" s="12">
        <v>79</v>
      </c>
      <c r="G80" s="12">
        <v>75</v>
      </c>
      <c r="H80" s="12">
        <v>9</v>
      </c>
      <c r="I80" s="12">
        <v>13</v>
      </c>
      <c r="J80" s="12">
        <v>22</v>
      </c>
      <c r="K80" s="247">
        <v>13</v>
      </c>
      <c r="L80" s="247">
        <v>33</v>
      </c>
      <c r="M80" s="3">
        <v>210.33379058070417</v>
      </c>
      <c r="N80" s="3">
        <v>95.650193577772711</v>
      </c>
      <c r="O80" s="3">
        <v>113.44042109084307</v>
      </c>
      <c r="P80" s="3">
        <v>357.12671217395234</v>
      </c>
      <c r="Q80" s="3">
        <v>337.70093205457249</v>
      </c>
      <c r="R80" s="3">
        <v>40.407668477528844</v>
      </c>
      <c r="S80" s="3">
        <v>58.282896211611742</v>
      </c>
      <c r="T80" s="3">
        <v>98.473658296405716</v>
      </c>
      <c r="U80" s="3">
        <v>58.072009291521503</v>
      </c>
      <c r="V80" s="3">
        <v>147.13750668806847</v>
      </c>
    </row>
    <row r="81" spans="1:22">
      <c r="A81" s="339">
        <v>609</v>
      </c>
      <c r="B81" s="18" t="s">
        <v>74</v>
      </c>
      <c r="C81" s="12">
        <v>33</v>
      </c>
      <c r="D81" s="12">
        <v>27</v>
      </c>
      <c r="E81" s="12">
        <v>21</v>
      </c>
      <c r="F81" s="12">
        <v>30</v>
      </c>
      <c r="G81" s="12">
        <v>35</v>
      </c>
      <c r="H81" s="12">
        <v>12</v>
      </c>
      <c r="I81" s="12">
        <v>9</v>
      </c>
      <c r="J81" s="12">
        <v>16</v>
      </c>
      <c r="K81" s="247">
        <v>8</v>
      </c>
      <c r="L81" s="247">
        <v>19</v>
      </c>
      <c r="M81" s="3">
        <v>373.42989702387689</v>
      </c>
      <c r="N81" s="3">
        <v>298.60650298606504</v>
      </c>
      <c r="O81" s="3">
        <v>227.12524334847504</v>
      </c>
      <c r="P81" s="3">
        <v>317.49391469996829</v>
      </c>
      <c r="Q81" s="3">
        <v>362.88232244686367</v>
      </c>
      <c r="R81" s="3">
        <v>121.92643771591139</v>
      </c>
      <c r="S81" s="3">
        <v>89.507707608155144</v>
      </c>
      <c r="T81" s="3">
        <v>155.8846453624318</v>
      </c>
      <c r="U81" s="3">
        <v>76.416085586015896</v>
      </c>
      <c r="V81" s="3">
        <v>174.79300827966881</v>
      </c>
    </row>
    <row r="82" spans="1:22">
      <c r="A82" s="339">
        <v>610</v>
      </c>
      <c r="B82" s="18" t="s">
        <v>75</v>
      </c>
      <c r="C82" s="12">
        <v>139</v>
      </c>
      <c r="D82" s="12">
        <v>87</v>
      </c>
      <c r="E82" s="12">
        <v>83</v>
      </c>
      <c r="F82" s="12">
        <v>129</v>
      </c>
      <c r="G82" s="12">
        <v>120</v>
      </c>
      <c r="H82" s="12">
        <v>51</v>
      </c>
      <c r="I82" s="12">
        <v>39</v>
      </c>
      <c r="J82" s="12">
        <v>54</v>
      </c>
      <c r="K82" s="247">
        <v>53</v>
      </c>
      <c r="L82" s="247">
        <v>67</v>
      </c>
      <c r="M82" s="3">
        <v>571.9929221019712</v>
      </c>
      <c r="N82" s="3">
        <v>353.48610433934664</v>
      </c>
      <c r="O82" s="3">
        <v>333.01235756700368</v>
      </c>
      <c r="P82" s="3">
        <v>511.13400427926149</v>
      </c>
      <c r="Q82" s="3">
        <v>469.88801002427761</v>
      </c>
      <c r="R82" s="3">
        <v>197.46012079913271</v>
      </c>
      <c r="S82" s="3">
        <v>149.39666730511397</v>
      </c>
      <c r="T82" s="3">
        <v>204.63071734434803</v>
      </c>
      <c r="U82" s="3">
        <v>198.784787337784</v>
      </c>
      <c r="V82" s="3">
        <v>246.47757789795091</v>
      </c>
    </row>
    <row r="83" spans="1:22">
      <c r="A83" s="339">
        <v>611</v>
      </c>
      <c r="B83" s="18" t="s">
        <v>76</v>
      </c>
      <c r="C83" s="12">
        <v>117</v>
      </c>
      <c r="D83" s="12">
        <v>130</v>
      </c>
      <c r="E83" s="12">
        <v>117</v>
      </c>
      <c r="F83" s="12">
        <v>164</v>
      </c>
      <c r="G83" s="12">
        <v>159</v>
      </c>
      <c r="H83" s="12">
        <v>50</v>
      </c>
      <c r="I83" s="12">
        <v>89</v>
      </c>
      <c r="J83" s="12">
        <v>115</v>
      </c>
      <c r="K83" s="247">
        <v>88</v>
      </c>
      <c r="L83" s="247">
        <v>92</v>
      </c>
      <c r="M83" s="3">
        <v>1084.1363973313564</v>
      </c>
      <c r="N83" s="3">
        <v>1168.5393258426966</v>
      </c>
      <c r="O83" s="3">
        <v>1020.7642645262607</v>
      </c>
      <c r="P83" s="3">
        <v>1390.4196693514202</v>
      </c>
      <c r="Q83" s="3">
        <v>1311.6647417917836</v>
      </c>
      <c r="R83" s="3">
        <v>401.54192097654993</v>
      </c>
      <c r="S83" s="3">
        <v>695.04099960952749</v>
      </c>
      <c r="T83" s="3">
        <v>874.3917274939173</v>
      </c>
      <c r="U83" s="3">
        <v>651.99674001630001</v>
      </c>
      <c r="V83" s="3">
        <v>648.84688624021442</v>
      </c>
    </row>
    <row r="84" spans="1:22">
      <c r="A84" s="339">
        <v>701</v>
      </c>
      <c r="B84" s="18" t="s">
        <v>77</v>
      </c>
      <c r="C84" s="12">
        <v>70</v>
      </c>
      <c r="D84" s="12">
        <v>107</v>
      </c>
      <c r="E84" s="12">
        <v>87</v>
      </c>
      <c r="F84" s="12">
        <v>126</v>
      </c>
      <c r="G84" s="12">
        <v>108</v>
      </c>
      <c r="H84" s="12">
        <v>51</v>
      </c>
      <c r="I84" s="12">
        <v>45</v>
      </c>
      <c r="J84" s="12">
        <v>62</v>
      </c>
      <c r="K84" s="247">
        <v>67</v>
      </c>
      <c r="L84" s="247">
        <v>95</v>
      </c>
      <c r="M84" s="3">
        <v>142.950498284594</v>
      </c>
      <c r="N84" s="3">
        <v>217.21477872513194</v>
      </c>
      <c r="O84" s="3">
        <v>175.59439712590321</v>
      </c>
      <c r="P84" s="3">
        <v>252.91047771979126</v>
      </c>
      <c r="Q84" s="3">
        <v>215.68079242720773</v>
      </c>
      <c r="R84" s="3">
        <v>101.37754189277835</v>
      </c>
      <c r="S84" s="3">
        <v>89.123029390794585</v>
      </c>
      <c r="T84" s="3">
        <v>122.34346942399905</v>
      </c>
      <c r="U84" s="3">
        <v>131.762669865681</v>
      </c>
      <c r="V84" s="3">
        <v>185.79726584655103</v>
      </c>
    </row>
    <row r="85" spans="1:22">
      <c r="A85" s="339">
        <v>702</v>
      </c>
      <c r="B85" s="18" t="s">
        <v>78</v>
      </c>
      <c r="C85" s="12">
        <v>115</v>
      </c>
      <c r="D85" s="12">
        <v>80</v>
      </c>
      <c r="E85" s="12">
        <v>85</v>
      </c>
      <c r="F85" s="12">
        <v>158</v>
      </c>
      <c r="G85" s="12">
        <v>148</v>
      </c>
      <c r="H85" s="12">
        <v>56</v>
      </c>
      <c r="I85" s="12">
        <v>58</v>
      </c>
      <c r="J85" s="12">
        <v>86</v>
      </c>
      <c r="K85" s="247">
        <v>71</v>
      </c>
      <c r="L85" s="247">
        <v>89</v>
      </c>
      <c r="M85" s="3">
        <v>171.11312809677563</v>
      </c>
      <c r="N85" s="3">
        <v>117.10801750764863</v>
      </c>
      <c r="O85" s="3">
        <v>122.47309194127055</v>
      </c>
      <c r="P85" s="3">
        <v>224.18025227372695</v>
      </c>
      <c r="Q85" s="3">
        <v>206.88305515949565</v>
      </c>
      <c r="R85" s="3">
        <v>77.166873363648889</v>
      </c>
      <c r="S85" s="3">
        <v>78.807560090764568</v>
      </c>
      <c r="T85" s="3">
        <v>115.27995603276095</v>
      </c>
      <c r="U85" s="3">
        <v>93.933981610107793</v>
      </c>
      <c r="V85" s="3">
        <v>114.86242320995301</v>
      </c>
    </row>
    <row r="86" spans="1:22">
      <c r="A86" s="339">
        <v>703</v>
      </c>
      <c r="B86" s="18" t="s">
        <v>79</v>
      </c>
      <c r="C86" s="12">
        <v>30</v>
      </c>
      <c r="D86" s="12">
        <v>51</v>
      </c>
      <c r="E86" s="12">
        <v>18</v>
      </c>
      <c r="F86" s="12">
        <v>79</v>
      </c>
      <c r="G86" s="12">
        <v>97</v>
      </c>
      <c r="H86" s="12">
        <v>16</v>
      </c>
      <c r="I86" s="12">
        <v>30</v>
      </c>
      <c r="J86" s="12">
        <v>26</v>
      </c>
      <c r="K86" s="247">
        <v>33</v>
      </c>
      <c r="L86" s="247">
        <v>42</v>
      </c>
      <c r="M86" s="3">
        <v>100.63061854286865</v>
      </c>
      <c r="N86" s="3">
        <v>169.54223596290018</v>
      </c>
      <c r="O86" s="3">
        <v>59.33153141274969</v>
      </c>
      <c r="P86" s="3">
        <v>258.33033582943659</v>
      </c>
      <c r="Q86" s="3">
        <v>314.65922730074283</v>
      </c>
      <c r="R86" s="3">
        <v>51.518176256560515</v>
      </c>
      <c r="S86" s="3">
        <v>95.947804394409445</v>
      </c>
      <c r="T86" s="3">
        <v>82.626243366066035</v>
      </c>
      <c r="U86" s="3">
        <v>104.202848211184</v>
      </c>
      <c r="V86" s="3">
        <v>131.14754098360655</v>
      </c>
    </row>
    <row r="87" spans="1:22">
      <c r="A87" s="339">
        <v>704</v>
      </c>
      <c r="B87" s="18" t="s">
        <v>80</v>
      </c>
      <c r="C87" s="12">
        <v>56</v>
      </c>
      <c r="D87" s="12">
        <v>120</v>
      </c>
      <c r="E87" s="12">
        <v>95</v>
      </c>
      <c r="F87" s="12">
        <v>129</v>
      </c>
      <c r="G87" s="12">
        <v>108</v>
      </c>
      <c r="H87" s="12">
        <v>29</v>
      </c>
      <c r="I87" s="12">
        <v>57</v>
      </c>
      <c r="J87" s="12">
        <v>123</v>
      </c>
      <c r="K87" s="247">
        <v>84</v>
      </c>
      <c r="L87" s="247">
        <v>118</v>
      </c>
      <c r="M87" s="3">
        <v>302.83365779796668</v>
      </c>
      <c r="N87" s="3">
        <v>634.51776649746193</v>
      </c>
      <c r="O87" s="3">
        <v>491.46404552509051</v>
      </c>
      <c r="P87" s="3">
        <v>653.49544072948333</v>
      </c>
      <c r="Q87" s="3">
        <v>535.90036222894855</v>
      </c>
      <c r="R87" s="3">
        <v>141.1673075986954</v>
      </c>
      <c r="S87" s="3">
        <v>272.08935987397967</v>
      </c>
      <c r="T87" s="3">
        <v>576.05844885724991</v>
      </c>
      <c r="U87" s="3">
        <v>386.17138653916902</v>
      </c>
      <c r="V87" s="3">
        <v>523.88563310246855</v>
      </c>
    </row>
    <row r="88" spans="1:22">
      <c r="A88" s="339">
        <v>705</v>
      </c>
      <c r="B88" s="18" t="s">
        <v>81</v>
      </c>
      <c r="C88" s="12">
        <v>37</v>
      </c>
      <c r="D88" s="12">
        <v>19</v>
      </c>
      <c r="E88" s="12">
        <v>31</v>
      </c>
      <c r="F88" s="12">
        <v>54</v>
      </c>
      <c r="G88" s="12">
        <v>45</v>
      </c>
      <c r="H88" s="12">
        <v>7</v>
      </c>
      <c r="I88" s="12">
        <v>9</v>
      </c>
      <c r="J88" s="12">
        <v>19</v>
      </c>
      <c r="K88" s="247">
        <v>21</v>
      </c>
      <c r="L88" s="247">
        <v>24</v>
      </c>
      <c r="M88" s="3">
        <v>183.01429490033141</v>
      </c>
      <c r="N88" s="3">
        <v>92.651289803481745</v>
      </c>
      <c r="O88" s="3">
        <v>149.01696870643656</v>
      </c>
      <c r="P88" s="3">
        <v>256.13053170801118</v>
      </c>
      <c r="Q88" s="3">
        <v>210.64457239151807</v>
      </c>
      <c r="R88" s="3">
        <v>32.365452191603481</v>
      </c>
      <c r="S88" s="3">
        <v>41.125936757448365</v>
      </c>
      <c r="T88" s="3">
        <v>85.821401147296626</v>
      </c>
      <c r="U88" s="3">
        <v>93.779306033135398</v>
      </c>
      <c r="V88" s="3">
        <v>104.92720675031697</v>
      </c>
    </row>
    <row r="89" spans="1:22">
      <c r="A89" s="342">
        <v>706</v>
      </c>
      <c r="B89" s="18" t="s">
        <v>82</v>
      </c>
      <c r="C89" s="12">
        <v>19</v>
      </c>
      <c r="D89" s="12">
        <v>9</v>
      </c>
      <c r="E89" s="12">
        <v>7</v>
      </c>
      <c r="F89" s="12">
        <v>33</v>
      </c>
      <c r="G89" s="12">
        <v>32</v>
      </c>
      <c r="H89" s="12">
        <v>7</v>
      </c>
      <c r="I89" s="12">
        <v>14</v>
      </c>
      <c r="J89" s="12">
        <v>6</v>
      </c>
      <c r="K89" s="247">
        <v>9</v>
      </c>
      <c r="L89" s="247">
        <v>19</v>
      </c>
      <c r="M89" s="3">
        <v>77.731865973898465</v>
      </c>
      <c r="N89" s="3">
        <v>36.089501964872888</v>
      </c>
      <c r="O89" s="3">
        <v>27.530873908597496</v>
      </c>
      <c r="P89" s="3">
        <v>127.33937873818252</v>
      </c>
      <c r="Q89" s="3">
        <v>121.22589688222146</v>
      </c>
      <c r="R89" s="3">
        <v>26.055237102657632</v>
      </c>
      <c r="S89" s="3">
        <v>51.192043293842332</v>
      </c>
      <c r="T89" s="3">
        <v>21.568768423323029</v>
      </c>
      <c r="U89" s="3">
        <v>31.815610859728501</v>
      </c>
      <c r="V89" s="3">
        <v>65.057353192946408</v>
      </c>
    </row>
    <row r="90" spans="1:22">
      <c r="A90" s="343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343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6">
    <mergeCell ref="A2:D2"/>
    <mergeCell ref="B91:G91"/>
    <mergeCell ref="B6:B7"/>
    <mergeCell ref="M6:V6"/>
    <mergeCell ref="C6:L6"/>
    <mergeCell ref="A6:A7"/>
  </mergeCells>
  <hyperlinks>
    <hyperlink ref="A1" location="'ODS 5'!A1" display="ODS 5" xr:uid="{00000000-0004-0000-3300-000000000000}"/>
  </hyperlinks>
  <pageMargins left="0.7" right="0.7" top="0.75" bottom="0.75" header="0.3" footer="0.3"/>
  <pageSetup scale="37" orientation="portrait" horizontalDpi="0" verticalDpi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D23E10"/>
  </sheetPr>
  <dimension ref="A1:V92"/>
  <sheetViews>
    <sheetView zoomScale="80" zoomScaleNormal="80" workbookViewId="0">
      <selection activeCell="A2" sqref="A2:D2"/>
    </sheetView>
  </sheetViews>
  <sheetFormatPr baseColWidth="10" defaultColWidth="11.44140625" defaultRowHeight="13.2"/>
  <cols>
    <col min="1" max="1" width="11.44140625" style="48"/>
    <col min="2" max="2" width="21.77734375" style="48" customWidth="1"/>
    <col min="3" max="16384" width="11.44140625" style="48"/>
  </cols>
  <sheetData>
    <row r="1" spans="1:22" ht="14.4">
      <c r="A1" s="348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53" t="s">
        <v>1031</v>
      </c>
      <c r="B2" s="553"/>
      <c r="C2" s="553"/>
      <c r="D2" s="553"/>
      <c r="E2" s="161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46"/>
      <c r="B4" s="146" t="s">
        <v>1038</v>
      </c>
      <c r="C4" s="146"/>
      <c r="D4" s="146"/>
      <c r="E4" s="146"/>
      <c r="F4" s="146"/>
      <c r="G4" s="146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45"/>
      <c r="B5" s="149"/>
      <c r="C5" s="149"/>
      <c r="D5" s="149"/>
      <c r="E5" s="149"/>
      <c r="F5" s="149"/>
      <c r="G5" s="149"/>
      <c r="H5" s="149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557" t="s">
        <v>1161</v>
      </c>
      <c r="B6" s="556" t="s">
        <v>0</v>
      </c>
      <c r="C6" s="561" t="s">
        <v>96</v>
      </c>
      <c r="D6" s="562"/>
      <c r="E6" s="562"/>
      <c r="F6" s="562"/>
      <c r="G6" s="562"/>
      <c r="H6" s="562"/>
      <c r="I6" s="562"/>
      <c r="J6" s="562"/>
      <c r="K6" s="562"/>
      <c r="L6" s="563"/>
      <c r="M6" s="564" t="s">
        <v>98</v>
      </c>
      <c r="N6" s="565"/>
      <c r="O6" s="565"/>
      <c r="P6" s="565"/>
      <c r="Q6" s="565"/>
      <c r="R6" s="565"/>
      <c r="S6" s="565"/>
      <c r="T6" s="565"/>
      <c r="U6" s="565"/>
      <c r="V6" s="565"/>
    </row>
    <row r="7" spans="1:22">
      <c r="A7" s="558"/>
      <c r="B7" s="556"/>
      <c r="C7" s="8">
        <v>2015</v>
      </c>
      <c r="D7" s="8">
        <v>2016</v>
      </c>
      <c r="E7" s="8">
        <v>2017</v>
      </c>
      <c r="F7" s="8">
        <v>2018</v>
      </c>
      <c r="G7" s="8">
        <v>2019</v>
      </c>
      <c r="H7" s="8">
        <v>2020</v>
      </c>
      <c r="I7" s="8">
        <v>2021</v>
      </c>
      <c r="J7" s="8">
        <v>2022</v>
      </c>
      <c r="K7" s="8">
        <v>2023</v>
      </c>
      <c r="L7" s="8">
        <v>2024</v>
      </c>
      <c r="M7" s="10">
        <v>2015</v>
      </c>
      <c r="N7" s="10">
        <v>2016</v>
      </c>
      <c r="O7" s="10">
        <v>2017</v>
      </c>
      <c r="P7" s="10">
        <v>2018</v>
      </c>
      <c r="Q7" s="10">
        <v>2019</v>
      </c>
      <c r="R7" s="10">
        <v>2020</v>
      </c>
      <c r="S7" s="10">
        <v>2021</v>
      </c>
      <c r="T7" s="10">
        <v>2022</v>
      </c>
      <c r="U7" s="10">
        <v>2023</v>
      </c>
      <c r="V7" s="10">
        <v>2024</v>
      </c>
    </row>
    <row r="8" spans="1:22">
      <c r="A8" s="339">
        <v>101</v>
      </c>
      <c r="B8" s="18" t="s">
        <v>1</v>
      </c>
      <c r="C8" s="12">
        <v>57</v>
      </c>
      <c r="D8" s="12">
        <v>53</v>
      </c>
      <c r="E8" s="12">
        <v>99</v>
      </c>
      <c r="F8" s="12">
        <v>51</v>
      </c>
      <c r="G8" s="12">
        <v>105</v>
      </c>
      <c r="H8" s="12">
        <v>28</v>
      </c>
      <c r="I8" s="12">
        <v>28</v>
      </c>
      <c r="J8" s="12">
        <v>20</v>
      </c>
      <c r="K8" s="247">
        <v>15</v>
      </c>
      <c r="L8" s="247">
        <v>23</v>
      </c>
      <c r="M8" s="3">
        <v>33.745781777277841</v>
      </c>
      <c r="N8" s="3">
        <v>31.132518796992482</v>
      </c>
      <c r="O8" s="3">
        <v>57.717197392815081</v>
      </c>
      <c r="P8" s="3">
        <v>29.518501154694309</v>
      </c>
      <c r="Q8" s="3">
        <v>60.331651708247627</v>
      </c>
      <c r="R8" s="3">
        <v>15.97817837353557</v>
      </c>
      <c r="S8" s="3">
        <v>15.880127721598676</v>
      </c>
      <c r="T8" s="3">
        <v>11.27319459788515</v>
      </c>
      <c r="U8" s="3">
        <v>8.4076004708256296</v>
      </c>
      <c r="V8" s="3">
        <v>12.757365992190273</v>
      </c>
    </row>
    <row r="9" spans="1:22">
      <c r="A9" s="339">
        <v>102</v>
      </c>
      <c r="B9" s="18" t="s">
        <v>2</v>
      </c>
      <c r="C9" s="12">
        <v>5</v>
      </c>
      <c r="D9" s="12">
        <v>6</v>
      </c>
      <c r="E9" s="12">
        <v>14</v>
      </c>
      <c r="F9" s="12">
        <v>4</v>
      </c>
      <c r="G9" s="12">
        <v>8</v>
      </c>
      <c r="H9" s="12">
        <v>2</v>
      </c>
      <c r="I9" s="12">
        <v>3</v>
      </c>
      <c r="J9" s="12">
        <v>0</v>
      </c>
      <c r="K9" s="247">
        <v>1</v>
      </c>
      <c r="L9" s="247">
        <v>0</v>
      </c>
      <c r="M9" s="3">
        <v>14.775413711583925</v>
      </c>
      <c r="N9" s="3">
        <v>17.549504226505601</v>
      </c>
      <c r="O9" s="3">
        <v>40.540931862276665</v>
      </c>
      <c r="P9" s="3">
        <v>11.471507642891968</v>
      </c>
      <c r="Q9" s="3">
        <v>22.727918406772922</v>
      </c>
      <c r="R9" s="3">
        <v>5.6292043119705024</v>
      </c>
      <c r="S9" s="3">
        <v>8.3745079976551366</v>
      </c>
      <c r="T9" s="3">
        <v>0</v>
      </c>
      <c r="U9" s="3">
        <v>2.7489141788993301</v>
      </c>
      <c r="V9" s="3">
        <v>0</v>
      </c>
    </row>
    <row r="10" spans="1:22">
      <c r="A10" s="339">
        <v>103</v>
      </c>
      <c r="B10" s="18" t="s">
        <v>3</v>
      </c>
      <c r="C10" s="12">
        <v>18</v>
      </c>
      <c r="D10" s="12">
        <v>18</v>
      </c>
      <c r="E10" s="12">
        <v>35</v>
      </c>
      <c r="F10" s="12">
        <v>20</v>
      </c>
      <c r="G10" s="12">
        <v>53</v>
      </c>
      <c r="H10" s="12">
        <v>12</v>
      </c>
      <c r="I10" s="12">
        <v>8</v>
      </c>
      <c r="J10" s="12">
        <v>10</v>
      </c>
      <c r="K10" s="247">
        <v>12</v>
      </c>
      <c r="L10" s="247">
        <v>8</v>
      </c>
      <c r="M10" s="3">
        <v>15.380408777086608</v>
      </c>
      <c r="N10" s="3">
        <v>15.220700152207003</v>
      </c>
      <c r="O10" s="3">
        <v>29.295567162180262</v>
      </c>
      <c r="P10" s="3">
        <v>16.578111918833564</v>
      </c>
      <c r="Q10" s="3">
        <v>43.519316828837702</v>
      </c>
      <c r="R10" s="3">
        <v>9.7651481861237244</v>
      </c>
      <c r="S10" s="3">
        <v>6.4546320052927983</v>
      </c>
      <c r="T10" s="3">
        <v>8.0030731801011576</v>
      </c>
      <c r="U10" s="3">
        <v>9.5293304851223297</v>
      </c>
      <c r="V10" s="3">
        <v>6.2612996892830033</v>
      </c>
    </row>
    <row r="11" spans="1:22">
      <c r="A11" s="339">
        <v>104</v>
      </c>
      <c r="B11" s="18" t="s">
        <v>4</v>
      </c>
      <c r="C11" s="12">
        <v>0</v>
      </c>
      <c r="D11" s="12">
        <v>1</v>
      </c>
      <c r="E11" s="12">
        <v>4</v>
      </c>
      <c r="F11" s="12">
        <v>5</v>
      </c>
      <c r="G11" s="12">
        <v>7</v>
      </c>
      <c r="H11" s="12">
        <v>1</v>
      </c>
      <c r="I11" s="12">
        <v>2</v>
      </c>
      <c r="J11" s="12">
        <v>0</v>
      </c>
      <c r="K11" s="247">
        <v>2</v>
      </c>
      <c r="L11" s="247">
        <v>3</v>
      </c>
      <c r="M11" s="3">
        <v>0</v>
      </c>
      <c r="N11" s="3">
        <v>5.5260831122900083</v>
      </c>
      <c r="O11" s="3">
        <v>21.878247552371054</v>
      </c>
      <c r="P11" s="3">
        <v>27.048958615093319</v>
      </c>
      <c r="Q11" s="3">
        <v>37.513397642015008</v>
      </c>
      <c r="R11" s="3">
        <v>5.3072922195096064</v>
      </c>
      <c r="S11" s="3">
        <v>10.518565267697486</v>
      </c>
      <c r="T11" s="3">
        <v>0</v>
      </c>
      <c r="U11" s="3">
        <v>10.3423311614438</v>
      </c>
      <c r="V11" s="3">
        <v>15.271838729383019</v>
      </c>
    </row>
    <row r="12" spans="1:22">
      <c r="A12" s="339">
        <v>105</v>
      </c>
      <c r="B12" s="18" t="s">
        <v>5</v>
      </c>
      <c r="C12" s="12">
        <v>2</v>
      </c>
      <c r="D12" s="12">
        <v>2</v>
      </c>
      <c r="E12" s="12">
        <v>1</v>
      </c>
      <c r="F12" s="12">
        <v>2</v>
      </c>
      <c r="G12" s="12">
        <v>1</v>
      </c>
      <c r="H12" s="12">
        <v>0</v>
      </c>
      <c r="I12" s="12">
        <v>1</v>
      </c>
      <c r="J12" s="12">
        <v>1</v>
      </c>
      <c r="K12" s="247">
        <v>4</v>
      </c>
      <c r="L12" s="247">
        <v>1</v>
      </c>
      <c r="M12" s="3">
        <v>23.022907793254287</v>
      </c>
      <c r="N12" s="3">
        <v>22.789425706472198</v>
      </c>
      <c r="O12" s="3">
        <v>11.285407967498026</v>
      </c>
      <c r="P12" s="3">
        <v>22.346368715083798</v>
      </c>
      <c r="Q12" s="3">
        <v>11.081560283687944</v>
      </c>
      <c r="R12" s="3">
        <v>0</v>
      </c>
      <c r="S12" s="3">
        <v>10.897994768962512</v>
      </c>
      <c r="T12" s="3">
        <v>10.821339681852614</v>
      </c>
      <c r="U12" s="3">
        <v>9.0799718520872599</v>
      </c>
      <c r="V12" s="3">
        <v>10.602205258693807</v>
      </c>
    </row>
    <row r="13" spans="1:22">
      <c r="A13" s="339">
        <v>106</v>
      </c>
      <c r="B13" s="18" t="s">
        <v>6</v>
      </c>
      <c r="C13" s="12">
        <v>6</v>
      </c>
      <c r="D13" s="12">
        <v>5</v>
      </c>
      <c r="E13" s="12">
        <v>8</v>
      </c>
      <c r="F13" s="12">
        <v>3</v>
      </c>
      <c r="G13" s="12">
        <v>9</v>
      </c>
      <c r="H13" s="12">
        <v>4</v>
      </c>
      <c r="I13" s="12">
        <v>2</v>
      </c>
      <c r="J13" s="12">
        <v>4</v>
      </c>
      <c r="K13" s="247">
        <v>1</v>
      </c>
      <c r="L13" s="247">
        <v>1</v>
      </c>
      <c r="M13" s="3">
        <v>19.857686579513487</v>
      </c>
      <c r="N13" s="3">
        <v>16.384847293223228</v>
      </c>
      <c r="O13" s="3">
        <v>25.962224962679301</v>
      </c>
      <c r="P13" s="3">
        <v>9.6478533526290402</v>
      </c>
      <c r="Q13" s="3">
        <v>28.687087623115421</v>
      </c>
      <c r="R13" s="3">
        <v>12.643423839175648</v>
      </c>
      <c r="S13" s="3">
        <v>6.2711651824909076</v>
      </c>
      <c r="T13" s="3">
        <v>12.449424214130097</v>
      </c>
      <c r="U13" s="3">
        <v>3.0909990108803198</v>
      </c>
      <c r="V13" s="3">
        <v>3.0495242742132227</v>
      </c>
    </row>
    <row r="14" spans="1:22">
      <c r="A14" s="339">
        <v>107</v>
      </c>
      <c r="B14" s="18" t="s">
        <v>7</v>
      </c>
      <c r="C14" s="12">
        <v>4</v>
      </c>
      <c r="D14" s="12">
        <v>2</v>
      </c>
      <c r="E14" s="12">
        <v>3</v>
      </c>
      <c r="F14" s="12">
        <v>2</v>
      </c>
      <c r="G14" s="12">
        <v>6</v>
      </c>
      <c r="H14" s="12">
        <v>2</v>
      </c>
      <c r="I14" s="12">
        <v>1</v>
      </c>
      <c r="J14" s="12">
        <v>0</v>
      </c>
      <c r="K14" s="247">
        <v>0</v>
      </c>
      <c r="L14" s="247">
        <v>2</v>
      </c>
      <c r="M14" s="3">
        <v>27.569095044455167</v>
      </c>
      <c r="N14" s="3">
        <v>13.64163426778528</v>
      </c>
      <c r="O14" s="3">
        <v>20.266162264405864</v>
      </c>
      <c r="P14" s="3">
        <v>13.385984873837094</v>
      </c>
      <c r="Q14" s="3">
        <v>39.803635398699747</v>
      </c>
      <c r="R14" s="3">
        <v>13.149243918474687</v>
      </c>
      <c r="S14" s="3">
        <v>6.5210303227910007</v>
      </c>
      <c r="T14" s="3">
        <v>0</v>
      </c>
      <c r="U14" s="3">
        <v>0</v>
      </c>
      <c r="V14" s="3">
        <v>12.679092177000127</v>
      </c>
    </row>
    <row r="15" spans="1:22">
      <c r="A15" s="339">
        <v>108</v>
      </c>
      <c r="B15" s="18" t="s">
        <v>8</v>
      </c>
      <c r="C15" s="12">
        <v>8</v>
      </c>
      <c r="D15" s="12">
        <v>6</v>
      </c>
      <c r="E15" s="12">
        <v>14</v>
      </c>
      <c r="F15" s="12">
        <v>15</v>
      </c>
      <c r="G15" s="12">
        <v>16</v>
      </c>
      <c r="H15" s="12">
        <v>4</v>
      </c>
      <c r="I15" s="12">
        <v>4</v>
      </c>
      <c r="J15" s="12">
        <v>3</v>
      </c>
      <c r="K15" s="247">
        <v>2</v>
      </c>
      <c r="L15" s="247">
        <v>7</v>
      </c>
      <c r="M15" s="3">
        <v>11.926058437686345</v>
      </c>
      <c r="N15" s="3">
        <v>8.8588344726778772</v>
      </c>
      <c r="O15" s="3">
        <v>20.480711558435861</v>
      </c>
      <c r="P15" s="3">
        <v>21.753001914264168</v>
      </c>
      <c r="Q15" s="3">
        <v>23.007347971758481</v>
      </c>
      <c r="R15" s="3">
        <v>5.7041811647937939</v>
      </c>
      <c r="S15" s="3">
        <v>5.6586690810321416</v>
      </c>
      <c r="T15" s="3">
        <v>4.2130097741826766</v>
      </c>
      <c r="U15" s="3">
        <v>2.7888557324929599</v>
      </c>
      <c r="V15" s="3">
        <v>9.6325856612082017</v>
      </c>
    </row>
    <row r="16" spans="1:22">
      <c r="A16" s="339">
        <v>109</v>
      </c>
      <c r="B16" s="18" t="s">
        <v>9</v>
      </c>
      <c r="C16" s="12">
        <v>0</v>
      </c>
      <c r="D16" s="12">
        <v>5</v>
      </c>
      <c r="E16" s="12">
        <v>10</v>
      </c>
      <c r="F16" s="12">
        <v>4</v>
      </c>
      <c r="G16" s="12">
        <v>2</v>
      </c>
      <c r="H16" s="12">
        <v>4</v>
      </c>
      <c r="I16" s="12">
        <v>3</v>
      </c>
      <c r="J16" s="12">
        <v>4</v>
      </c>
      <c r="K16" s="247">
        <v>8</v>
      </c>
      <c r="L16" s="247">
        <v>3</v>
      </c>
      <c r="M16" s="3">
        <v>0</v>
      </c>
      <c r="N16" s="3">
        <v>17.365934981939429</v>
      </c>
      <c r="O16" s="3">
        <v>34.265350877192979</v>
      </c>
      <c r="P16" s="3">
        <v>13.521736190926916</v>
      </c>
      <c r="Q16" s="3">
        <v>6.6751218209732333</v>
      </c>
      <c r="R16" s="3">
        <v>13.183046602069739</v>
      </c>
      <c r="S16" s="3">
        <v>9.771032146695763</v>
      </c>
      <c r="T16" s="3">
        <v>12.882447665056359</v>
      </c>
      <c r="U16" s="3">
        <v>25.4744618519934</v>
      </c>
      <c r="V16" s="3">
        <v>9.356579234631818</v>
      </c>
    </row>
    <row r="17" spans="1:22">
      <c r="A17" s="339">
        <v>110</v>
      </c>
      <c r="B17" s="18" t="s">
        <v>10</v>
      </c>
      <c r="C17" s="12">
        <v>8</v>
      </c>
      <c r="D17" s="12">
        <v>8</v>
      </c>
      <c r="E17" s="12">
        <v>8</v>
      </c>
      <c r="F17" s="12">
        <v>10</v>
      </c>
      <c r="G17" s="12">
        <v>23</v>
      </c>
      <c r="H17" s="12">
        <v>1</v>
      </c>
      <c r="I17" s="12">
        <v>6</v>
      </c>
      <c r="J17" s="12">
        <v>6</v>
      </c>
      <c r="K17" s="247">
        <v>1</v>
      </c>
      <c r="L17" s="247">
        <v>4</v>
      </c>
      <c r="M17" s="3">
        <v>18.401380103507766</v>
      </c>
      <c r="N17" s="3">
        <v>18.111020556008331</v>
      </c>
      <c r="O17" s="3">
        <v>17.834451702075484</v>
      </c>
      <c r="P17" s="3">
        <v>21.959199806759042</v>
      </c>
      <c r="Q17" s="3">
        <v>49.793249767270687</v>
      </c>
      <c r="R17" s="3">
        <v>2.1353377036578332</v>
      </c>
      <c r="S17" s="3">
        <v>12.635835228708617</v>
      </c>
      <c r="T17" s="3">
        <v>12.468050620285519</v>
      </c>
      <c r="U17" s="3">
        <v>16.411939686121698</v>
      </c>
      <c r="V17" s="3">
        <v>4.0048057669203043</v>
      </c>
    </row>
    <row r="18" spans="1:22">
      <c r="A18" s="339">
        <v>111</v>
      </c>
      <c r="B18" s="18" t="s">
        <v>11</v>
      </c>
      <c r="C18" s="12">
        <v>5</v>
      </c>
      <c r="D18" s="12">
        <v>4</v>
      </c>
      <c r="E18" s="12">
        <v>9</v>
      </c>
      <c r="F18" s="12">
        <v>4</v>
      </c>
      <c r="G18" s="12">
        <v>11</v>
      </c>
      <c r="H18" s="12">
        <v>4</v>
      </c>
      <c r="I18" s="12">
        <v>3</v>
      </c>
      <c r="J18" s="12">
        <v>3</v>
      </c>
      <c r="K18" s="247">
        <v>6</v>
      </c>
      <c r="L18" s="247">
        <v>2</v>
      </c>
      <c r="M18" s="3">
        <v>14.59598318542737</v>
      </c>
      <c r="N18" s="3">
        <v>11.545011112073194</v>
      </c>
      <c r="O18" s="3">
        <v>25.689330364788489</v>
      </c>
      <c r="P18" s="3">
        <v>11.296882060551289</v>
      </c>
      <c r="Q18" s="3">
        <v>30.753746365466338</v>
      </c>
      <c r="R18" s="3">
        <v>11.076650420912715</v>
      </c>
      <c r="S18" s="3">
        <v>8.2329372375751255</v>
      </c>
      <c r="T18" s="3">
        <v>8.1621548088695413</v>
      </c>
      <c r="U18" s="3">
        <v>16.1934578430314</v>
      </c>
      <c r="V18" s="3">
        <v>5.316462425901805</v>
      </c>
    </row>
    <row r="19" spans="1:22">
      <c r="A19" s="339">
        <v>112</v>
      </c>
      <c r="B19" s="18" t="s">
        <v>12</v>
      </c>
      <c r="C19" s="12">
        <v>3</v>
      </c>
      <c r="D19" s="12">
        <v>4</v>
      </c>
      <c r="E19" s="12">
        <v>1</v>
      </c>
      <c r="F19" s="12">
        <v>1</v>
      </c>
      <c r="G19" s="12">
        <v>6</v>
      </c>
      <c r="H19" s="12">
        <v>0</v>
      </c>
      <c r="I19" s="12">
        <v>3</v>
      </c>
      <c r="J19" s="12">
        <v>0</v>
      </c>
      <c r="K19" s="247">
        <v>1</v>
      </c>
      <c r="L19" s="247">
        <v>0</v>
      </c>
      <c r="M19" s="3">
        <v>29.394473838918284</v>
      </c>
      <c r="N19" s="3">
        <v>38.834951456310684</v>
      </c>
      <c r="O19" s="3">
        <v>9.6116878123798539</v>
      </c>
      <c r="P19" s="3">
        <v>9.5310712924132677</v>
      </c>
      <c r="Q19" s="3">
        <v>56.700056700056699</v>
      </c>
      <c r="R19" s="3">
        <v>0</v>
      </c>
      <c r="S19" s="3">
        <v>27.91996277338297</v>
      </c>
      <c r="T19" s="3">
        <v>0</v>
      </c>
      <c r="U19" s="3">
        <v>9.1726288754357004</v>
      </c>
      <c r="V19" s="3">
        <v>0</v>
      </c>
    </row>
    <row r="20" spans="1:22">
      <c r="A20" s="339">
        <v>113</v>
      </c>
      <c r="B20" s="18" t="s">
        <v>13</v>
      </c>
      <c r="C20" s="12">
        <v>7</v>
      </c>
      <c r="D20" s="12">
        <v>6</v>
      </c>
      <c r="E20" s="12">
        <v>12</v>
      </c>
      <c r="F20" s="12">
        <v>3</v>
      </c>
      <c r="G20" s="12">
        <v>16</v>
      </c>
      <c r="H20" s="12">
        <v>2</v>
      </c>
      <c r="I20" s="12">
        <v>7</v>
      </c>
      <c r="J20" s="12">
        <v>1</v>
      </c>
      <c r="K20" s="247">
        <v>1</v>
      </c>
      <c r="L20" s="247">
        <v>2</v>
      </c>
      <c r="M20" s="3">
        <v>16.792208415295303</v>
      </c>
      <c r="N20" s="3">
        <v>14.281973768774845</v>
      </c>
      <c r="O20" s="3">
        <v>28.353377596106135</v>
      </c>
      <c r="P20" s="3">
        <v>7.0363073459048691</v>
      </c>
      <c r="Q20" s="3">
        <v>37.26650207294918</v>
      </c>
      <c r="R20" s="3">
        <v>4.6249190639163817</v>
      </c>
      <c r="S20" s="3">
        <v>16.08086377211119</v>
      </c>
      <c r="T20" s="3">
        <v>2.2834699609526639</v>
      </c>
      <c r="U20" s="3">
        <v>8.9581653677326898</v>
      </c>
      <c r="V20" s="3">
        <v>4.4882296178272485</v>
      </c>
    </row>
    <row r="21" spans="1:22">
      <c r="A21" s="339">
        <v>114</v>
      </c>
      <c r="B21" s="18" t="s">
        <v>14</v>
      </c>
      <c r="C21" s="12">
        <v>1</v>
      </c>
      <c r="D21" s="12">
        <v>1</v>
      </c>
      <c r="E21" s="12">
        <v>9</v>
      </c>
      <c r="F21" s="12">
        <v>4</v>
      </c>
      <c r="G21" s="12">
        <v>10</v>
      </c>
      <c r="H21" s="12">
        <v>1</v>
      </c>
      <c r="I21" s="12">
        <v>1</v>
      </c>
      <c r="J21" s="12">
        <v>5</v>
      </c>
      <c r="K21" s="247">
        <v>3</v>
      </c>
      <c r="L21" s="247">
        <v>3</v>
      </c>
      <c r="M21" s="3">
        <v>3.2217532781339608</v>
      </c>
      <c r="N21" s="3">
        <v>3.2013317540096682</v>
      </c>
      <c r="O21" s="3">
        <v>28.644175684277531</v>
      </c>
      <c r="P21" s="3">
        <v>12.659830358273199</v>
      </c>
      <c r="Q21" s="3">
        <v>31.479207983127147</v>
      </c>
      <c r="R21" s="3">
        <v>3.130086390384375</v>
      </c>
      <c r="S21" s="3">
        <v>3.115847198853368</v>
      </c>
      <c r="T21" s="3">
        <v>15.516385302879842</v>
      </c>
      <c r="U21" s="3">
        <v>9.2770115653410805</v>
      </c>
      <c r="V21" s="3">
        <v>9.2086684265455201</v>
      </c>
    </row>
    <row r="22" spans="1:22">
      <c r="A22" s="339">
        <v>115</v>
      </c>
      <c r="B22" s="18" t="s">
        <v>15</v>
      </c>
      <c r="C22" s="12">
        <v>8</v>
      </c>
      <c r="D22" s="12">
        <v>4</v>
      </c>
      <c r="E22" s="12">
        <v>6</v>
      </c>
      <c r="F22" s="12">
        <v>4</v>
      </c>
      <c r="G22" s="12">
        <v>13</v>
      </c>
      <c r="H22" s="12">
        <v>3</v>
      </c>
      <c r="I22" s="12">
        <v>4</v>
      </c>
      <c r="J22" s="12">
        <v>1</v>
      </c>
      <c r="K22" s="247">
        <v>2</v>
      </c>
      <c r="L22" s="247">
        <v>2</v>
      </c>
      <c r="M22" s="3">
        <v>25.280455048190866</v>
      </c>
      <c r="N22" s="3">
        <v>12.596838193613404</v>
      </c>
      <c r="O22" s="3">
        <v>18.836530311116693</v>
      </c>
      <c r="P22" s="3">
        <v>12.526619065514218</v>
      </c>
      <c r="Q22" s="3">
        <v>40.604697651174412</v>
      </c>
      <c r="R22" s="3">
        <v>9.3437568131560109</v>
      </c>
      <c r="S22" s="3">
        <v>12.430080795525171</v>
      </c>
      <c r="T22" s="3">
        <v>3.1030844659591632</v>
      </c>
      <c r="U22" s="3">
        <v>6.2002046067520196</v>
      </c>
      <c r="V22" s="3">
        <v>6.18639611494324</v>
      </c>
    </row>
    <row r="23" spans="1:22">
      <c r="A23" s="339">
        <v>116</v>
      </c>
      <c r="B23" s="18" t="s">
        <v>83</v>
      </c>
      <c r="C23" s="12">
        <v>1</v>
      </c>
      <c r="D23" s="12">
        <v>0</v>
      </c>
      <c r="E23" s="12">
        <v>1</v>
      </c>
      <c r="F23" s="12">
        <v>1</v>
      </c>
      <c r="G23" s="12">
        <v>1</v>
      </c>
      <c r="H23" s="12">
        <v>0</v>
      </c>
      <c r="I23" s="12">
        <v>1</v>
      </c>
      <c r="J23" s="12">
        <v>0</v>
      </c>
      <c r="K23" s="247">
        <v>3</v>
      </c>
      <c r="L23" s="247">
        <v>0</v>
      </c>
      <c r="M23" s="3">
        <v>32.840722495894909</v>
      </c>
      <c r="N23" s="3">
        <v>0</v>
      </c>
      <c r="O23" s="3">
        <v>31.897926634768741</v>
      </c>
      <c r="P23" s="3">
        <v>31.426775612822127</v>
      </c>
      <c r="Q23" s="3">
        <v>30.950170225936244</v>
      </c>
      <c r="R23" s="3">
        <v>0</v>
      </c>
      <c r="S23" s="3">
        <v>30.102347983142685</v>
      </c>
      <c r="T23" s="3">
        <v>0</v>
      </c>
      <c r="U23" s="3">
        <v>10.8369757612975</v>
      </c>
      <c r="V23" s="3">
        <v>0</v>
      </c>
    </row>
    <row r="24" spans="1:22">
      <c r="A24" s="339">
        <v>117</v>
      </c>
      <c r="B24" s="18" t="s">
        <v>17</v>
      </c>
      <c r="C24" s="12">
        <v>0</v>
      </c>
      <c r="D24" s="12">
        <v>0</v>
      </c>
      <c r="E24" s="12">
        <v>1</v>
      </c>
      <c r="F24" s="12">
        <v>0</v>
      </c>
      <c r="G24" s="12">
        <v>2</v>
      </c>
      <c r="H24" s="12">
        <v>0</v>
      </c>
      <c r="I24" s="12">
        <v>0</v>
      </c>
      <c r="J24" s="12">
        <v>1</v>
      </c>
      <c r="K24" s="247">
        <v>1</v>
      </c>
      <c r="L24" s="247">
        <v>0</v>
      </c>
      <c r="M24" s="3">
        <v>0</v>
      </c>
      <c r="N24" s="3">
        <v>0</v>
      </c>
      <c r="O24" s="3">
        <v>25.980774227071969</v>
      </c>
      <c r="P24" s="3">
        <v>0</v>
      </c>
      <c r="Q24" s="3">
        <v>51.163980557687388</v>
      </c>
      <c r="R24" s="3">
        <v>0</v>
      </c>
      <c r="S24" s="3">
        <v>0</v>
      </c>
      <c r="T24" s="3">
        <v>25.081514923501377</v>
      </c>
      <c r="U24" s="3">
        <v>24.906600249065999</v>
      </c>
      <c r="V24" s="3">
        <v>0</v>
      </c>
    </row>
    <row r="25" spans="1:22">
      <c r="A25" s="339">
        <v>118</v>
      </c>
      <c r="B25" s="18" t="s">
        <v>18</v>
      </c>
      <c r="C25" s="12">
        <v>7</v>
      </c>
      <c r="D25" s="12">
        <v>3</v>
      </c>
      <c r="E25" s="12">
        <v>10</v>
      </c>
      <c r="F25" s="12">
        <v>1</v>
      </c>
      <c r="G25" s="12">
        <v>12</v>
      </c>
      <c r="H25" s="12">
        <v>3</v>
      </c>
      <c r="I25" s="12">
        <v>4</v>
      </c>
      <c r="J25" s="12">
        <v>3</v>
      </c>
      <c r="K25" s="247">
        <v>3</v>
      </c>
      <c r="L25" s="247">
        <v>1</v>
      </c>
      <c r="M25" s="3">
        <v>17.98237727027513</v>
      </c>
      <c r="N25" s="3">
        <v>7.6411706273401085</v>
      </c>
      <c r="O25" s="3">
        <v>25.268477574226154</v>
      </c>
      <c r="P25" s="3">
        <v>2.5072710861498346</v>
      </c>
      <c r="Q25" s="3">
        <v>29.863375059104595</v>
      </c>
      <c r="R25" s="3">
        <v>7.410517995207865</v>
      </c>
      <c r="S25" s="3">
        <v>9.8147466568519199</v>
      </c>
      <c r="T25" s="3">
        <v>7.3154673364383429</v>
      </c>
      <c r="U25" s="3">
        <v>7.2707883958217199</v>
      </c>
      <c r="V25" s="3">
        <v>2.3964723926380369</v>
      </c>
    </row>
    <row r="26" spans="1:22">
      <c r="A26" s="339">
        <v>119</v>
      </c>
      <c r="B26" s="18" t="s">
        <v>19</v>
      </c>
      <c r="C26" s="12">
        <v>20</v>
      </c>
      <c r="D26" s="12">
        <v>11</v>
      </c>
      <c r="E26" s="12">
        <v>23</v>
      </c>
      <c r="F26" s="12">
        <v>8</v>
      </c>
      <c r="G26" s="12">
        <v>37</v>
      </c>
      <c r="H26" s="12">
        <v>13</v>
      </c>
      <c r="I26" s="12">
        <v>9</v>
      </c>
      <c r="J26" s="12">
        <v>10</v>
      </c>
      <c r="K26" s="247">
        <v>14</v>
      </c>
      <c r="L26" s="247">
        <v>8</v>
      </c>
      <c r="M26" s="3">
        <v>28.166237131550414</v>
      </c>
      <c r="N26" s="3">
        <v>15.448570305039041</v>
      </c>
      <c r="O26" s="3">
        <v>32.216946113655787</v>
      </c>
      <c r="P26" s="3">
        <v>11.179429849077698</v>
      </c>
      <c r="Q26" s="3">
        <v>51.593111622394197</v>
      </c>
      <c r="R26" s="3">
        <v>18.097027911185357</v>
      </c>
      <c r="S26" s="3">
        <v>12.510773165781645</v>
      </c>
      <c r="T26" s="3">
        <v>13.885610342002582</v>
      </c>
      <c r="U26" s="3">
        <v>19.422863485016599</v>
      </c>
      <c r="V26" s="3">
        <v>11.090470513211523</v>
      </c>
    </row>
    <row r="27" spans="1:22">
      <c r="A27" s="339">
        <v>120</v>
      </c>
      <c r="B27" s="18" t="s">
        <v>20</v>
      </c>
      <c r="C27" s="12">
        <v>0</v>
      </c>
      <c r="D27" s="12">
        <v>0</v>
      </c>
      <c r="E27" s="12">
        <v>1</v>
      </c>
      <c r="F27" s="12">
        <v>0</v>
      </c>
      <c r="G27" s="12">
        <v>0</v>
      </c>
      <c r="H27" s="12">
        <v>0</v>
      </c>
      <c r="I27" s="12">
        <v>0</v>
      </c>
      <c r="J27" s="12">
        <v>2</v>
      </c>
      <c r="K27" s="247">
        <v>0</v>
      </c>
      <c r="L27" s="247">
        <v>1</v>
      </c>
      <c r="M27" s="3">
        <v>0</v>
      </c>
      <c r="N27" s="3">
        <v>0</v>
      </c>
      <c r="O27" s="3">
        <v>15.28584530724549</v>
      </c>
      <c r="P27" s="3">
        <v>0</v>
      </c>
      <c r="Q27" s="3">
        <v>0</v>
      </c>
      <c r="R27" s="3">
        <v>0</v>
      </c>
      <c r="S27" s="3">
        <v>0</v>
      </c>
      <c r="T27" s="3">
        <v>28.998115122517039</v>
      </c>
      <c r="U27" s="3">
        <v>0</v>
      </c>
      <c r="V27" s="3">
        <v>14.150275930380644</v>
      </c>
    </row>
    <row r="28" spans="1:22">
      <c r="A28" s="339">
        <v>201</v>
      </c>
      <c r="B28" s="18" t="s">
        <v>21</v>
      </c>
      <c r="C28" s="12">
        <v>20</v>
      </c>
      <c r="D28" s="12">
        <v>9</v>
      </c>
      <c r="E28" s="12">
        <v>51</v>
      </c>
      <c r="F28" s="12">
        <v>19</v>
      </c>
      <c r="G28" s="12">
        <v>38</v>
      </c>
      <c r="H28" s="12">
        <v>20</v>
      </c>
      <c r="I28" s="12">
        <v>19</v>
      </c>
      <c r="J28" s="12">
        <v>15</v>
      </c>
      <c r="K28" s="247">
        <v>27</v>
      </c>
      <c r="L28" s="247">
        <v>25</v>
      </c>
      <c r="M28" s="3">
        <v>13.83508577753182</v>
      </c>
      <c r="N28" s="3">
        <v>6.1351784314393818</v>
      </c>
      <c r="O28" s="3">
        <v>34.273502550351807</v>
      </c>
      <c r="P28" s="3">
        <v>12.592371673791298</v>
      </c>
      <c r="Q28" s="3">
        <v>24.85121967170231</v>
      </c>
      <c r="R28" s="3">
        <v>12.909972308109401</v>
      </c>
      <c r="S28" s="3">
        <v>12.111322173918587</v>
      </c>
      <c r="T28" s="3">
        <v>9.445605904133398</v>
      </c>
      <c r="U28" s="3">
        <v>16.803271036761799</v>
      </c>
      <c r="V28" s="3">
        <v>15.214493935502716</v>
      </c>
    </row>
    <row r="29" spans="1:22">
      <c r="A29" s="339">
        <v>202</v>
      </c>
      <c r="B29" s="18" t="s">
        <v>22</v>
      </c>
      <c r="C29" s="12">
        <v>8</v>
      </c>
      <c r="D29" s="12">
        <v>4</v>
      </c>
      <c r="E29" s="12">
        <v>14</v>
      </c>
      <c r="F29" s="12">
        <v>10</v>
      </c>
      <c r="G29" s="12">
        <v>25</v>
      </c>
      <c r="H29" s="12">
        <v>13</v>
      </c>
      <c r="I29" s="12">
        <v>2</v>
      </c>
      <c r="J29" s="12">
        <v>8</v>
      </c>
      <c r="K29" s="247">
        <v>1</v>
      </c>
      <c r="L29" s="247">
        <v>6</v>
      </c>
      <c r="M29" s="3">
        <v>18.217010133211886</v>
      </c>
      <c r="N29" s="3">
        <v>8.9917949870742948</v>
      </c>
      <c r="O29" s="3">
        <v>31.074512241138216</v>
      </c>
      <c r="P29" s="3">
        <v>21.924055073226345</v>
      </c>
      <c r="Q29" s="3">
        <v>54.164139006846348</v>
      </c>
      <c r="R29" s="3">
        <v>27.844413982179578</v>
      </c>
      <c r="S29" s="3">
        <v>4.2368393178688697</v>
      </c>
      <c r="T29" s="3">
        <v>16.766567464475834</v>
      </c>
      <c r="U29" s="3">
        <v>2.07438753707968</v>
      </c>
      <c r="V29" s="3">
        <v>12.202314372292612</v>
      </c>
    </row>
    <row r="30" spans="1:22">
      <c r="A30" s="339">
        <v>203</v>
      </c>
      <c r="B30" s="18" t="s">
        <v>23</v>
      </c>
      <c r="C30" s="12">
        <v>7</v>
      </c>
      <c r="D30" s="12">
        <v>7</v>
      </c>
      <c r="E30" s="12">
        <v>4</v>
      </c>
      <c r="F30" s="12">
        <v>4</v>
      </c>
      <c r="G30" s="12">
        <v>16</v>
      </c>
      <c r="H30" s="12">
        <v>3</v>
      </c>
      <c r="I30" s="12">
        <v>6</v>
      </c>
      <c r="J30" s="12">
        <v>4</v>
      </c>
      <c r="K30" s="247">
        <v>2</v>
      </c>
      <c r="L30" s="247">
        <v>1</v>
      </c>
      <c r="M30" s="3">
        <v>16.192084383891189</v>
      </c>
      <c r="N30" s="3">
        <v>15.950416989472725</v>
      </c>
      <c r="O30" s="3">
        <v>8.9833134951826974</v>
      </c>
      <c r="P30" s="3">
        <v>8.8552389807619925</v>
      </c>
      <c r="Q30" s="3">
        <v>34.934497816593883</v>
      </c>
      <c r="R30" s="3">
        <v>6.4634277711946568</v>
      </c>
      <c r="S30" s="3">
        <v>12.757271644837557</v>
      </c>
      <c r="T30" s="3">
        <v>8.3982447668437299</v>
      </c>
      <c r="U30" s="3">
        <v>5.0193243989359004</v>
      </c>
      <c r="V30" s="3">
        <v>2.0252754374594946</v>
      </c>
    </row>
    <row r="31" spans="1:22">
      <c r="A31" s="339">
        <v>204</v>
      </c>
      <c r="B31" s="18" t="s">
        <v>24</v>
      </c>
      <c r="C31" s="12">
        <v>0</v>
      </c>
      <c r="D31" s="12">
        <v>0</v>
      </c>
      <c r="E31" s="12">
        <v>2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247">
        <v>0</v>
      </c>
      <c r="L31" s="247">
        <v>0</v>
      </c>
      <c r="M31" s="3">
        <v>0</v>
      </c>
      <c r="N31" s="3">
        <v>0</v>
      </c>
      <c r="O31" s="3">
        <v>59.594755661501786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</row>
    <row r="32" spans="1:22">
      <c r="A32" s="339">
        <v>205</v>
      </c>
      <c r="B32" s="18" t="s">
        <v>25</v>
      </c>
      <c r="C32" s="12">
        <v>1</v>
      </c>
      <c r="D32" s="12">
        <v>0</v>
      </c>
      <c r="E32" s="12">
        <v>4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247">
        <v>0</v>
      </c>
      <c r="L32" s="247">
        <v>1</v>
      </c>
      <c r="M32" s="3">
        <v>7.3072707343807082</v>
      </c>
      <c r="N32" s="3">
        <v>0</v>
      </c>
      <c r="O32" s="3">
        <v>28.53677677106371</v>
      </c>
      <c r="P32" s="3">
        <v>0</v>
      </c>
      <c r="Q32" s="3">
        <v>0</v>
      </c>
      <c r="R32" s="3">
        <v>6.8970273811987042</v>
      </c>
      <c r="S32" s="3">
        <v>0</v>
      </c>
      <c r="T32" s="3">
        <v>0</v>
      </c>
      <c r="U32" s="3">
        <v>0</v>
      </c>
      <c r="V32" s="3">
        <v>6.5746219592373434</v>
      </c>
    </row>
    <row r="33" spans="1:22">
      <c r="A33" s="339">
        <v>206</v>
      </c>
      <c r="B33" s="18" t="s">
        <v>26</v>
      </c>
      <c r="C33" s="12">
        <v>4</v>
      </c>
      <c r="D33" s="12">
        <v>5</v>
      </c>
      <c r="E33" s="12">
        <v>6</v>
      </c>
      <c r="F33" s="12">
        <v>2</v>
      </c>
      <c r="G33" s="12">
        <v>8</v>
      </c>
      <c r="H33" s="12">
        <v>3</v>
      </c>
      <c r="I33" s="12">
        <v>1</v>
      </c>
      <c r="J33" s="12">
        <v>2</v>
      </c>
      <c r="K33" s="247">
        <v>2</v>
      </c>
      <c r="L33" s="247">
        <v>2</v>
      </c>
      <c r="M33" s="3">
        <v>17.454291573940743</v>
      </c>
      <c r="N33" s="3">
        <v>21.559158330458779</v>
      </c>
      <c r="O33" s="3">
        <v>25.559105431309906</v>
      </c>
      <c r="P33" s="3">
        <v>8.4210526315789469</v>
      </c>
      <c r="Q33" s="3">
        <v>33.319450229071222</v>
      </c>
      <c r="R33" s="3">
        <v>12.362467548522686</v>
      </c>
      <c r="S33" s="3">
        <v>4.0788024635966877</v>
      </c>
      <c r="T33" s="3">
        <v>8.0742834073475986</v>
      </c>
      <c r="U33" s="3">
        <v>7.9948832747041898</v>
      </c>
      <c r="V33" s="3">
        <v>7.8523753435414214</v>
      </c>
    </row>
    <row r="34" spans="1:22">
      <c r="A34" s="339">
        <v>207</v>
      </c>
      <c r="B34" s="18" t="s">
        <v>27</v>
      </c>
      <c r="C34" s="12">
        <v>2</v>
      </c>
      <c r="D34" s="12">
        <v>4</v>
      </c>
      <c r="E34" s="12">
        <v>7</v>
      </c>
      <c r="F34" s="12">
        <v>0</v>
      </c>
      <c r="G34" s="12">
        <v>4</v>
      </c>
      <c r="H34" s="12">
        <v>0</v>
      </c>
      <c r="I34" s="12">
        <v>4</v>
      </c>
      <c r="J34" s="12">
        <v>1</v>
      </c>
      <c r="K34" s="247">
        <v>1</v>
      </c>
      <c r="L34" s="247">
        <v>0</v>
      </c>
      <c r="M34" s="3">
        <v>10.378827192527245</v>
      </c>
      <c r="N34" s="3">
        <v>20.483408439164279</v>
      </c>
      <c r="O34" s="3">
        <v>35.392860754373544</v>
      </c>
      <c r="P34" s="3">
        <v>0</v>
      </c>
      <c r="Q34" s="3">
        <v>19.732622958906813</v>
      </c>
      <c r="R34" s="3">
        <v>0</v>
      </c>
      <c r="S34" s="3">
        <v>19.279895888562201</v>
      </c>
      <c r="T34" s="3">
        <v>4.767807761991036</v>
      </c>
      <c r="U34" s="3">
        <v>4.7198753952895602</v>
      </c>
      <c r="V34" s="3">
        <v>0</v>
      </c>
    </row>
    <row r="35" spans="1:22">
      <c r="A35" s="339">
        <v>208</v>
      </c>
      <c r="B35" s="18" t="s">
        <v>28</v>
      </c>
      <c r="C35" s="12">
        <v>0</v>
      </c>
      <c r="D35" s="12">
        <v>1</v>
      </c>
      <c r="E35" s="12">
        <v>3</v>
      </c>
      <c r="F35" s="12">
        <v>2</v>
      </c>
      <c r="G35" s="12">
        <v>5</v>
      </c>
      <c r="H35" s="12">
        <v>4</v>
      </c>
      <c r="I35" s="12">
        <v>0</v>
      </c>
      <c r="J35" s="12">
        <v>0</v>
      </c>
      <c r="K35" s="247">
        <v>1</v>
      </c>
      <c r="L35" s="247">
        <v>0</v>
      </c>
      <c r="M35" s="3">
        <v>0</v>
      </c>
      <c r="N35" s="3">
        <v>6.3415562178958718</v>
      </c>
      <c r="O35" s="3">
        <v>18.728929953801973</v>
      </c>
      <c r="P35" s="3">
        <v>12.298610257040956</v>
      </c>
      <c r="Q35" s="3">
        <v>30.303030303030305</v>
      </c>
      <c r="R35" s="3">
        <v>23.894862604540023</v>
      </c>
      <c r="S35" s="3">
        <v>0</v>
      </c>
      <c r="T35" s="3">
        <v>0</v>
      </c>
      <c r="U35" s="3">
        <v>5.7355893318038396</v>
      </c>
      <c r="V35" s="3">
        <v>0</v>
      </c>
    </row>
    <row r="36" spans="1:22">
      <c r="A36" s="339">
        <v>209</v>
      </c>
      <c r="B36" s="18" t="s">
        <v>29</v>
      </c>
      <c r="C36" s="12">
        <v>5</v>
      </c>
      <c r="D36" s="12">
        <v>0</v>
      </c>
      <c r="E36" s="12">
        <v>11</v>
      </c>
      <c r="F36" s="12">
        <v>1</v>
      </c>
      <c r="G36" s="12">
        <v>14</v>
      </c>
      <c r="H36" s="12">
        <v>0</v>
      </c>
      <c r="I36" s="12">
        <v>3</v>
      </c>
      <c r="J36" s="12">
        <v>1</v>
      </c>
      <c r="K36" s="247">
        <v>4</v>
      </c>
      <c r="L36" s="247">
        <v>1</v>
      </c>
      <c r="M36" s="3">
        <v>45.770779934090079</v>
      </c>
      <c r="N36" s="3">
        <v>0</v>
      </c>
      <c r="O36" s="3">
        <v>97.552323518978355</v>
      </c>
      <c r="P36" s="3">
        <v>8.7275266189561886</v>
      </c>
      <c r="Q36" s="3">
        <v>120.33694344163659</v>
      </c>
      <c r="R36" s="3">
        <v>0</v>
      </c>
      <c r="S36" s="3">
        <v>25.068939583855602</v>
      </c>
      <c r="T36" s="3">
        <v>8.2311301341674206</v>
      </c>
      <c r="U36" s="3">
        <v>32.475440448161102</v>
      </c>
      <c r="V36" s="3">
        <v>7.9107665532790135</v>
      </c>
    </row>
    <row r="37" spans="1:22">
      <c r="A37" s="339">
        <v>210</v>
      </c>
      <c r="B37" s="18" t="s">
        <v>30</v>
      </c>
      <c r="C37" s="12">
        <v>12</v>
      </c>
      <c r="D37" s="12">
        <v>13</v>
      </c>
      <c r="E37" s="12">
        <v>12</v>
      </c>
      <c r="F37" s="12">
        <v>3</v>
      </c>
      <c r="G37" s="12">
        <v>29</v>
      </c>
      <c r="H37" s="12">
        <v>14</v>
      </c>
      <c r="I37" s="12">
        <v>11</v>
      </c>
      <c r="J37" s="12">
        <v>23</v>
      </c>
      <c r="K37" s="247">
        <v>15</v>
      </c>
      <c r="L37" s="247">
        <v>20</v>
      </c>
      <c r="M37" s="3">
        <v>13.395099626053469</v>
      </c>
      <c r="N37" s="3">
        <v>14.245482538325827</v>
      </c>
      <c r="O37" s="3">
        <v>12.914195929875914</v>
      </c>
      <c r="P37" s="3">
        <v>3.1726223839084593</v>
      </c>
      <c r="Q37" s="3">
        <v>30.158069883527457</v>
      </c>
      <c r="R37" s="3">
        <v>14.325914556152469</v>
      </c>
      <c r="S37" s="3">
        <v>11.075535149721098</v>
      </c>
      <c r="T37" s="3">
        <v>22.794168657027043</v>
      </c>
      <c r="U37" s="3">
        <v>14.638716477339299</v>
      </c>
      <c r="V37" s="3">
        <v>18.958963323885449</v>
      </c>
    </row>
    <row r="38" spans="1:22">
      <c r="A38" s="339">
        <v>211</v>
      </c>
      <c r="B38" s="18" t="s">
        <v>31</v>
      </c>
      <c r="C38" s="12" t="s">
        <v>100</v>
      </c>
      <c r="D38" s="12" t="s">
        <v>100</v>
      </c>
      <c r="E38" s="12" t="s">
        <v>100</v>
      </c>
      <c r="F38" s="12" t="s">
        <v>100</v>
      </c>
      <c r="G38" s="12" t="s">
        <v>100</v>
      </c>
      <c r="H38" s="12" t="s">
        <v>100</v>
      </c>
      <c r="I38" s="12" t="s">
        <v>100</v>
      </c>
      <c r="J38" s="12" t="s">
        <v>100</v>
      </c>
      <c r="K38" s="247">
        <v>0</v>
      </c>
      <c r="L38" s="247">
        <v>1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13.586956521739131</v>
      </c>
    </row>
    <row r="39" spans="1:22">
      <c r="A39" s="339">
        <v>212</v>
      </c>
      <c r="B39" s="18" t="s">
        <v>32</v>
      </c>
      <c r="C39" s="12">
        <v>0</v>
      </c>
      <c r="D39" s="12">
        <v>2</v>
      </c>
      <c r="E39" s="12">
        <v>1</v>
      </c>
      <c r="F39" s="12">
        <v>0</v>
      </c>
      <c r="G39" s="12">
        <v>8</v>
      </c>
      <c r="H39" s="12">
        <v>1</v>
      </c>
      <c r="I39" s="12">
        <v>0</v>
      </c>
      <c r="J39" s="12">
        <v>1</v>
      </c>
      <c r="K39" s="247">
        <v>6</v>
      </c>
      <c r="L39" s="247">
        <v>2</v>
      </c>
      <c r="M39" s="3">
        <v>0</v>
      </c>
      <c r="N39" s="3">
        <v>19.136924696201319</v>
      </c>
      <c r="O39" s="3">
        <v>9.4535829079221028</v>
      </c>
      <c r="P39" s="3">
        <v>0</v>
      </c>
      <c r="Q39" s="3">
        <v>73.937153419593344</v>
      </c>
      <c r="R39" s="3">
        <v>9.149130832570906</v>
      </c>
      <c r="S39" s="3">
        <v>0</v>
      </c>
      <c r="T39" s="3">
        <v>8.9686098654708513</v>
      </c>
      <c r="U39" s="3">
        <v>18.945972402033501</v>
      </c>
      <c r="V39" s="3">
        <v>17.46267353531826</v>
      </c>
    </row>
    <row r="40" spans="1:22">
      <c r="A40" s="339">
        <v>213</v>
      </c>
      <c r="B40" s="18" t="s">
        <v>33</v>
      </c>
      <c r="C40" s="12">
        <v>3</v>
      </c>
      <c r="D40" s="12">
        <v>5</v>
      </c>
      <c r="E40" s="12">
        <v>8</v>
      </c>
      <c r="F40" s="12">
        <v>3</v>
      </c>
      <c r="G40" s="12">
        <v>8</v>
      </c>
      <c r="H40" s="12">
        <v>3</v>
      </c>
      <c r="I40" s="12">
        <v>1</v>
      </c>
      <c r="J40" s="12">
        <v>9</v>
      </c>
      <c r="K40" s="247">
        <v>1</v>
      </c>
      <c r="L40" s="247">
        <v>8</v>
      </c>
      <c r="M40" s="3">
        <v>12.19958521410272</v>
      </c>
      <c r="N40" s="3">
        <v>20.004801152276546</v>
      </c>
      <c r="O40" s="3">
        <v>31.514674020090602</v>
      </c>
      <c r="P40" s="3">
        <v>11.640991812502426</v>
      </c>
      <c r="Q40" s="3">
        <v>30.579870800045867</v>
      </c>
      <c r="R40" s="3">
        <v>11.307953260459858</v>
      </c>
      <c r="S40" s="3">
        <v>3.7144342916573807</v>
      </c>
      <c r="T40" s="3">
        <v>32.967032967032964</v>
      </c>
      <c r="U40" s="3">
        <v>8.8825723929650007</v>
      </c>
      <c r="V40" s="3">
        <v>28.148200274444953</v>
      </c>
    </row>
    <row r="41" spans="1:22">
      <c r="A41" s="339">
        <v>214</v>
      </c>
      <c r="B41" s="18" t="s">
        <v>34</v>
      </c>
      <c r="C41" s="12">
        <v>4</v>
      </c>
      <c r="D41" s="12">
        <v>5</v>
      </c>
      <c r="E41" s="12">
        <v>5</v>
      </c>
      <c r="F41" s="12">
        <v>2</v>
      </c>
      <c r="G41" s="12">
        <v>8</v>
      </c>
      <c r="H41" s="12">
        <v>1</v>
      </c>
      <c r="I41" s="12">
        <v>4</v>
      </c>
      <c r="J41" s="12">
        <v>2</v>
      </c>
      <c r="K41" s="247">
        <v>6</v>
      </c>
      <c r="L41" s="247">
        <v>5</v>
      </c>
      <c r="M41" s="3">
        <v>27.993561480859405</v>
      </c>
      <c r="N41" s="3">
        <v>34.062265821922473</v>
      </c>
      <c r="O41" s="3">
        <v>33.204940895205205</v>
      </c>
      <c r="P41" s="3">
        <v>12.953367875647668</v>
      </c>
      <c r="Q41" s="3">
        <v>50.572096845565461</v>
      </c>
      <c r="R41" s="3">
        <v>6.1777969975906588</v>
      </c>
      <c r="S41" s="3">
        <v>24.129818423116365</v>
      </c>
      <c r="T41" s="3">
        <v>11.785503830288745</v>
      </c>
      <c r="U41" s="3">
        <v>34.550270643786703</v>
      </c>
      <c r="V41" s="3">
        <v>27.586206896551726</v>
      </c>
    </row>
    <row r="42" spans="1:22">
      <c r="A42" s="339">
        <v>215</v>
      </c>
      <c r="B42" s="18" t="s">
        <v>35</v>
      </c>
      <c r="C42" s="12">
        <v>2</v>
      </c>
      <c r="D42" s="12">
        <v>1</v>
      </c>
      <c r="E42" s="12">
        <v>5</v>
      </c>
      <c r="F42" s="12">
        <v>0</v>
      </c>
      <c r="G42" s="12">
        <v>5</v>
      </c>
      <c r="H42" s="12">
        <v>1</v>
      </c>
      <c r="I42" s="12">
        <v>2</v>
      </c>
      <c r="J42" s="12">
        <v>1</v>
      </c>
      <c r="K42" s="247">
        <v>3</v>
      </c>
      <c r="L42" s="247">
        <v>1</v>
      </c>
      <c r="M42" s="3">
        <v>22.626994003846587</v>
      </c>
      <c r="N42" s="3">
        <v>11.1185234600845</v>
      </c>
      <c r="O42" s="3">
        <v>54.722556637846118</v>
      </c>
      <c r="P42" s="3">
        <v>0</v>
      </c>
      <c r="Q42" s="3">
        <v>53.016647227229356</v>
      </c>
      <c r="R42" s="3">
        <v>10.444955086693128</v>
      </c>
      <c r="S42" s="3">
        <v>20.58884084826024</v>
      </c>
      <c r="T42" s="3">
        <v>10.139931048468871</v>
      </c>
      <c r="U42" s="3">
        <v>30.003000300029999</v>
      </c>
      <c r="V42" s="3">
        <v>9.7380465478624991</v>
      </c>
    </row>
    <row r="43" spans="1:22">
      <c r="A43" s="339">
        <v>216</v>
      </c>
      <c r="B43" s="18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1</v>
      </c>
      <c r="L43" s="247">
        <v>0</v>
      </c>
      <c r="M43" s="3"/>
      <c r="N43" s="3"/>
      <c r="O43" s="3"/>
      <c r="P43" s="3"/>
      <c r="Q43" s="3"/>
      <c r="R43" s="3"/>
      <c r="S43" s="3"/>
      <c r="T43" s="3"/>
      <c r="U43" s="3">
        <v>11.9331742243437</v>
      </c>
      <c r="V43" s="3">
        <v>0</v>
      </c>
    </row>
    <row r="44" spans="1:22">
      <c r="A44" s="339">
        <v>301</v>
      </c>
      <c r="B44" s="18" t="s">
        <v>37</v>
      </c>
      <c r="C44" s="12">
        <v>10</v>
      </c>
      <c r="D44" s="12">
        <v>10</v>
      </c>
      <c r="E44" s="12">
        <v>18</v>
      </c>
      <c r="F44" s="12">
        <v>20</v>
      </c>
      <c r="G44" s="12">
        <v>30</v>
      </c>
      <c r="H44" s="12">
        <v>10</v>
      </c>
      <c r="I44" s="12">
        <v>7</v>
      </c>
      <c r="J44" s="12">
        <v>22</v>
      </c>
      <c r="K44" s="247">
        <v>17</v>
      </c>
      <c r="L44" s="247">
        <v>19</v>
      </c>
      <c r="M44" s="3">
        <v>12.737717655750442</v>
      </c>
      <c r="N44" s="3">
        <v>12.627538135165169</v>
      </c>
      <c r="O44" s="3">
        <v>22.538315135730741</v>
      </c>
      <c r="P44" s="3">
        <v>24.839783397088777</v>
      </c>
      <c r="Q44" s="3">
        <v>36.973132856790727</v>
      </c>
      <c r="R44" s="3">
        <v>12.232415902140673</v>
      </c>
      <c r="S44" s="3">
        <v>8.5043311343562831</v>
      </c>
      <c r="T44" s="3">
        <v>26.558180523196153</v>
      </c>
      <c r="U44" s="3">
        <v>20.395676116663299</v>
      </c>
      <c r="V44" s="3">
        <v>22.535077627412143</v>
      </c>
    </row>
    <row r="45" spans="1:22">
      <c r="A45" s="339">
        <v>302</v>
      </c>
      <c r="B45" s="18" t="s">
        <v>38</v>
      </c>
      <c r="C45" s="12">
        <v>8</v>
      </c>
      <c r="D45" s="12">
        <v>4</v>
      </c>
      <c r="E45" s="12">
        <v>8</v>
      </c>
      <c r="F45" s="12">
        <v>4</v>
      </c>
      <c r="G45" s="12">
        <v>11</v>
      </c>
      <c r="H45" s="12">
        <v>5</v>
      </c>
      <c r="I45" s="12">
        <v>4</v>
      </c>
      <c r="J45" s="12">
        <v>8</v>
      </c>
      <c r="K45" s="247">
        <v>7</v>
      </c>
      <c r="L45" s="247">
        <v>4</v>
      </c>
      <c r="M45" s="3">
        <v>26.616096084106864</v>
      </c>
      <c r="N45" s="3">
        <v>13.186958098440643</v>
      </c>
      <c r="O45" s="3">
        <v>26.136103760331928</v>
      </c>
      <c r="P45" s="3">
        <v>12.955045990413266</v>
      </c>
      <c r="Q45" s="3">
        <v>35.339094676647278</v>
      </c>
      <c r="R45" s="3">
        <v>15.937778911130946</v>
      </c>
      <c r="S45" s="3">
        <v>12.657026231686864</v>
      </c>
      <c r="T45" s="3">
        <v>25.135101168782207</v>
      </c>
      <c r="U45" s="3">
        <v>21.847008520333301</v>
      </c>
      <c r="V45" s="3">
        <v>12.332737251032865</v>
      </c>
    </row>
    <row r="46" spans="1:22">
      <c r="A46" s="339">
        <v>303</v>
      </c>
      <c r="B46" s="18" t="s">
        <v>39</v>
      </c>
      <c r="C46" s="12">
        <v>4</v>
      </c>
      <c r="D46" s="12">
        <v>7</v>
      </c>
      <c r="E46" s="12">
        <v>26</v>
      </c>
      <c r="F46" s="12">
        <v>34</v>
      </c>
      <c r="G46" s="12">
        <v>42</v>
      </c>
      <c r="H46" s="12">
        <v>6</v>
      </c>
      <c r="I46" s="12">
        <v>9</v>
      </c>
      <c r="J46" s="12">
        <v>20</v>
      </c>
      <c r="K46" s="247">
        <v>7</v>
      </c>
      <c r="L46" s="247">
        <v>5</v>
      </c>
      <c r="M46" s="3">
        <v>7.5456037426194564</v>
      </c>
      <c r="N46" s="3">
        <v>13.049719431032232</v>
      </c>
      <c r="O46" s="3">
        <v>47.912136512733568</v>
      </c>
      <c r="P46" s="3">
        <v>61.965773023018464</v>
      </c>
      <c r="Q46" s="3">
        <v>75.723429189579022</v>
      </c>
      <c r="R46" s="3">
        <v>10.706829172540552</v>
      </c>
      <c r="S46" s="3">
        <v>15.90583744234134</v>
      </c>
      <c r="T46" s="3">
        <v>35.018910211514218</v>
      </c>
      <c r="U46" s="3">
        <v>12.1477162293489</v>
      </c>
      <c r="V46" s="3">
        <v>8.5328600440295581</v>
      </c>
    </row>
    <row r="47" spans="1:22">
      <c r="A47" s="339">
        <v>304</v>
      </c>
      <c r="B47" s="18" t="s">
        <v>40</v>
      </c>
      <c r="C47" s="12">
        <v>3</v>
      </c>
      <c r="D47" s="12">
        <v>2</v>
      </c>
      <c r="E47" s="12">
        <v>13</v>
      </c>
      <c r="F47" s="12">
        <v>0</v>
      </c>
      <c r="G47" s="12">
        <v>4</v>
      </c>
      <c r="H47" s="12">
        <v>2</v>
      </c>
      <c r="I47" s="12">
        <v>0</v>
      </c>
      <c r="J47" s="12">
        <v>0</v>
      </c>
      <c r="K47" s="247">
        <v>0</v>
      </c>
      <c r="L47" s="247">
        <v>0</v>
      </c>
      <c r="M47" s="3">
        <v>38.129130655821051</v>
      </c>
      <c r="N47" s="3">
        <v>25.322866548493288</v>
      </c>
      <c r="O47" s="3">
        <v>163.85177716158307</v>
      </c>
      <c r="P47" s="3">
        <v>0</v>
      </c>
      <c r="Q47" s="3">
        <v>50.06257822277847</v>
      </c>
      <c r="R47" s="3">
        <v>24.95944090852365</v>
      </c>
      <c r="S47" s="3">
        <v>0</v>
      </c>
      <c r="T47" s="3">
        <v>0</v>
      </c>
      <c r="U47" s="3">
        <v>0</v>
      </c>
      <c r="V47" s="3">
        <v>0</v>
      </c>
    </row>
    <row r="48" spans="1:22">
      <c r="A48" s="339">
        <v>305</v>
      </c>
      <c r="B48" s="18" t="s">
        <v>41</v>
      </c>
      <c r="C48" s="12">
        <v>7</v>
      </c>
      <c r="D48" s="12">
        <v>8</v>
      </c>
      <c r="E48" s="12">
        <v>51</v>
      </c>
      <c r="F48" s="12">
        <v>12</v>
      </c>
      <c r="G48" s="12">
        <v>24</v>
      </c>
      <c r="H48" s="12">
        <v>3</v>
      </c>
      <c r="I48" s="12">
        <v>3</v>
      </c>
      <c r="J48" s="12">
        <v>6</v>
      </c>
      <c r="K48" s="247">
        <v>0</v>
      </c>
      <c r="L48" s="247">
        <v>4</v>
      </c>
      <c r="M48" s="3">
        <v>19.27100539588151</v>
      </c>
      <c r="N48" s="3">
        <v>21.984061555372357</v>
      </c>
      <c r="O48" s="3">
        <v>139.91001865466916</v>
      </c>
      <c r="P48" s="3">
        <v>32.865006983813984</v>
      </c>
      <c r="Q48" s="3">
        <v>65.627563576702215</v>
      </c>
      <c r="R48" s="3">
        <v>8.194706219782022</v>
      </c>
      <c r="S48" s="3">
        <v>8.1929158587541302</v>
      </c>
      <c r="T48" s="3">
        <v>16.384041943147373</v>
      </c>
      <c r="U48" s="3">
        <v>0</v>
      </c>
      <c r="V48" s="3">
        <v>10.936431989063568</v>
      </c>
    </row>
    <row r="49" spans="1:22">
      <c r="A49" s="339">
        <v>306</v>
      </c>
      <c r="B49" s="18" t="s">
        <v>42</v>
      </c>
      <c r="C49" s="12">
        <v>0</v>
      </c>
      <c r="D49" s="12">
        <v>0</v>
      </c>
      <c r="E49" s="12">
        <v>1</v>
      </c>
      <c r="F49" s="12">
        <v>2</v>
      </c>
      <c r="G49" s="12">
        <v>3</v>
      </c>
      <c r="H49" s="12">
        <v>0</v>
      </c>
      <c r="I49" s="12">
        <v>1</v>
      </c>
      <c r="J49" s="12">
        <v>2</v>
      </c>
      <c r="K49" s="247">
        <v>0</v>
      </c>
      <c r="L49" s="247">
        <v>1</v>
      </c>
      <c r="M49" s="3">
        <v>0</v>
      </c>
      <c r="N49" s="3">
        <v>0</v>
      </c>
      <c r="O49" s="3">
        <v>13.475272874275703</v>
      </c>
      <c r="P49" s="3">
        <v>26.691578806886429</v>
      </c>
      <c r="Q49" s="3">
        <v>39.756162205141798</v>
      </c>
      <c r="R49" s="3">
        <v>0</v>
      </c>
      <c r="S49" s="3">
        <v>13.061650992685477</v>
      </c>
      <c r="T49" s="3">
        <v>25.94706798131811</v>
      </c>
      <c r="U49" s="3">
        <v>0</v>
      </c>
      <c r="V49" s="3">
        <v>12.745347947998981</v>
      </c>
    </row>
    <row r="50" spans="1:22">
      <c r="A50" s="339">
        <v>307</v>
      </c>
      <c r="B50" s="18" t="s">
        <v>43</v>
      </c>
      <c r="C50" s="12">
        <v>0</v>
      </c>
      <c r="D50" s="12">
        <v>2</v>
      </c>
      <c r="E50" s="12">
        <v>4</v>
      </c>
      <c r="F50" s="12">
        <v>4</v>
      </c>
      <c r="G50" s="12">
        <v>2</v>
      </c>
      <c r="H50" s="12">
        <v>1</v>
      </c>
      <c r="I50" s="12">
        <v>0</v>
      </c>
      <c r="J50" s="12">
        <v>2</v>
      </c>
      <c r="K50" s="247">
        <v>5</v>
      </c>
      <c r="L50" s="247">
        <v>2</v>
      </c>
      <c r="M50" s="3">
        <v>0</v>
      </c>
      <c r="N50" s="3">
        <v>8.2277439526081952</v>
      </c>
      <c r="O50" s="3">
        <v>16.313879032586971</v>
      </c>
      <c r="P50" s="3">
        <v>16.18057521944905</v>
      </c>
      <c r="Q50" s="3">
        <v>8.0269706212875267</v>
      </c>
      <c r="R50" s="3">
        <v>3.9826357083117605</v>
      </c>
      <c r="S50" s="3">
        <v>0</v>
      </c>
      <c r="T50" s="3">
        <v>7.863489816780687</v>
      </c>
      <c r="U50" s="3">
        <v>19.5442285892976</v>
      </c>
      <c r="V50" s="3">
        <v>7.7339520494972929</v>
      </c>
    </row>
    <row r="51" spans="1:22">
      <c r="A51" s="339">
        <v>308</v>
      </c>
      <c r="B51" s="18" t="s">
        <v>44</v>
      </c>
      <c r="C51" s="12">
        <v>0</v>
      </c>
      <c r="D51" s="12">
        <v>1</v>
      </c>
      <c r="E51" s="12">
        <v>6</v>
      </c>
      <c r="F51" s="12">
        <v>2</v>
      </c>
      <c r="G51" s="12">
        <v>6</v>
      </c>
      <c r="H51" s="12">
        <v>0</v>
      </c>
      <c r="I51" s="12">
        <v>4</v>
      </c>
      <c r="J51" s="12">
        <v>4</v>
      </c>
      <c r="K51" s="247">
        <v>2</v>
      </c>
      <c r="L51" s="247">
        <v>1</v>
      </c>
      <c r="M51" s="3">
        <v>0</v>
      </c>
      <c r="N51" s="3">
        <v>4.5349417259988209</v>
      </c>
      <c r="O51" s="3">
        <v>26.956599874202531</v>
      </c>
      <c r="P51" s="3">
        <v>8.9063056644104019</v>
      </c>
      <c r="Q51" s="3">
        <v>26.479544551833708</v>
      </c>
      <c r="R51" s="3">
        <v>0</v>
      </c>
      <c r="S51" s="3">
        <v>17.373175816539263</v>
      </c>
      <c r="T51" s="3">
        <v>17.244352474564579</v>
      </c>
      <c r="U51" s="3">
        <v>8.5638434529416791</v>
      </c>
      <c r="V51" s="3">
        <v>4.2252926015126544</v>
      </c>
    </row>
    <row r="52" spans="1:22">
      <c r="A52" s="339">
        <v>401</v>
      </c>
      <c r="B52" s="18" t="s">
        <v>45</v>
      </c>
      <c r="C52" s="12">
        <v>26</v>
      </c>
      <c r="D52" s="12">
        <v>0</v>
      </c>
      <c r="E52" s="12">
        <v>50</v>
      </c>
      <c r="F52" s="12">
        <v>18</v>
      </c>
      <c r="G52" s="12">
        <v>29</v>
      </c>
      <c r="H52" s="12">
        <v>7</v>
      </c>
      <c r="I52" s="12">
        <v>5</v>
      </c>
      <c r="J52" s="12">
        <v>8</v>
      </c>
      <c r="K52" s="247">
        <v>7</v>
      </c>
      <c r="L52" s="247">
        <v>9</v>
      </c>
      <c r="M52" s="3">
        <v>37.792345596464962</v>
      </c>
      <c r="N52" s="3">
        <v>0</v>
      </c>
      <c r="O52" s="3">
        <v>71.024745021165373</v>
      </c>
      <c r="P52" s="3">
        <v>25.295109612141651</v>
      </c>
      <c r="Q52" s="3">
        <v>40.321459358749756</v>
      </c>
      <c r="R52" s="3">
        <v>9.6327182154701454</v>
      </c>
      <c r="S52" s="3">
        <v>6.8140314535691893</v>
      </c>
      <c r="T52" s="3">
        <v>10.803073474403467</v>
      </c>
      <c r="U52" s="3">
        <v>9.3701894116859599</v>
      </c>
      <c r="V52" s="3">
        <v>11.845690143069612</v>
      </c>
    </row>
    <row r="53" spans="1:22">
      <c r="A53" s="339">
        <v>402</v>
      </c>
      <c r="B53" s="18" t="s">
        <v>46</v>
      </c>
      <c r="C53" s="12">
        <v>7</v>
      </c>
      <c r="D53" s="12">
        <v>0</v>
      </c>
      <c r="E53" s="12">
        <v>3</v>
      </c>
      <c r="F53" s="12">
        <v>1</v>
      </c>
      <c r="G53" s="12">
        <v>10</v>
      </c>
      <c r="H53" s="12">
        <v>3</v>
      </c>
      <c r="I53" s="12">
        <v>1</v>
      </c>
      <c r="J53" s="12">
        <v>4</v>
      </c>
      <c r="K53" s="247">
        <v>1</v>
      </c>
      <c r="L53" s="247">
        <v>3</v>
      </c>
      <c r="M53" s="3">
        <v>32.096840753817233</v>
      </c>
      <c r="N53" s="3">
        <v>0</v>
      </c>
      <c r="O53" s="3">
        <v>13.348758565453412</v>
      </c>
      <c r="P53" s="3">
        <v>4.3873118940025453</v>
      </c>
      <c r="Q53" s="3">
        <v>43.273183608118046</v>
      </c>
      <c r="R53" s="3">
        <v>12.807923835546259</v>
      </c>
      <c r="S53" s="3">
        <v>4.2137198719029163</v>
      </c>
      <c r="T53" s="3">
        <v>16.650709736502517</v>
      </c>
      <c r="U53" s="3">
        <v>4.1131951299769698</v>
      </c>
      <c r="V53" s="3">
        <v>12.064181445288936</v>
      </c>
    </row>
    <row r="54" spans="1:22">
      <c r="A54" s="339">
        <v>403</v>
      </c>
      <c r="B54" s="18" t="s">
        <v>47</v>
      </c>
      <c r="C54" s="12">
        <v>4</v>
      </c>
      <c r="D54" s="12">
        <v>0</v>
      </c>
      <c r="E54" s="12">
        <v>7</v>
      </c>
      <c r="F54" s="12">
        <v>1</v>
      </c>
      <c r="G54" s="12">
        <v>4</v>
      </c>
      <c r="H54" s="12">
        <v>0</v>
      </c>
      <c r="I54" s="12">
        <v>1</v>
      </c>
      <c r="J54" s="12">
        <v>2</v>
      </c>
      <c r="K54" s="247">
        <v>3</v>
      </c>
      <c r="L54" s="247">
        <v>0</v>
      </c>
      <c r="M54" s="3">
        <v>17.170329670329672</v>
      </c>
      <c r="N54" s="3">
        <v>0</v>
      </c>
      <c r="O54" s="3">
        <v>29.438977205820507</v>
      </c>
      <c r="P54" s="3">
        <v>4.1659723379436766</v>
      </c>
      <c r="Q54" s="3">
        <v>16.509141937347806</v>
      </c>
      <c r="R54" s="3">
        <v>0</v>
      </c>
      <c r="S54" s="3">
        <v>4.0528491529545274</v>
      </c>
      <c r="T54" s="3">
        <v>8.0434345465513779</v>
      </c>
      <c r="U54" s="3">
        <v>11.973657952504499</v>
      </c>
      <c r="V54" s="3">
        <v>0</v>
      </c>
    </row>
    <row r="55" spans="1:22">
      <c r="A55" s="339">
        <v>404</v>
      </c>
      <c r="B55" s="18" t="s">
        <v>48</v>
      </c>
      <c r="C55" s="12">
        <v>3</v>
      </c>
      <c r="D55" s="12">
        <v>0</v>
      </c>
      <c r="E55" s="12">
        <v>5</v>
      </c>
      <c r="F55" s="12">
        <v>4</v>
      </c>
      <c r="G55" s="12">
        <v>7</v>
      </c>
      <c r="H55" s="12">
        <v>1</v>
      </c>
      <c r="I55" s="12">
        <v>0</v>
      </c>
      <c r="J55" s="12">
        <v>0</v>
      </c>
      <c r="K55" s="247">
        <v>2</v>
      </c>
      <c r="L55" s="247">
        <v>5</v>
      </c>
      <c r="M55" s="3">
        <v>15.122492186712369</v>
      </c>
      <c r="N55" s="3">
        <v>0</v>
      </c>
      <c r="O55" s="3">
        <v>24.459446238137168</v>
      </c>
      <c r="P55" s="3">
        <v>19.289193229493176</v>
      </c>
      <c r="Q55" s="3">
        <v>33.295281582952811</v>
      </c>
      <c r="R55" s="3">
        <v>4.6917519001595194</v>
      </c>
      <c r="S55" s="3">
        <v>0</v>
      </c>
      <c r="T55" s="3">
        <v>0</v>
      </c>
      <c r="U55" s="3">
        <v>9.0301607368611201</v>
      </c>
      <c r="V55" s="3">
        <v>22.049744222967014</v>
      </c>
    </row>
    <row r="56" spans="1:22">
      <c r="A56" s="339">
        <v>405</v>
      </c>
      <c r="B56" s="18" t="s">
        <v>49</v>
      </c>
      <c r="C56" s="12">
        <v>14</v>
      </c>
      <c r="D56" s="12">
        <v>0</v>
      </c>
      <c r="E56" s="12">
        <v>14</v>
      </c>
      <c r="F56" s="12">
        <v>3</v>
      </c>
      <c r="G56" s="12">
        <v>5</v>
      </c>
      <c r="H56" s="12">
        <v>3</v>
      </c>
      <c r="I56" s="12">
        <v>3</v>
      </c>
      <c r="J56" s="12">
        <v>2</v>
      </c>
      <c r="K56" s="247">
        <v>2</v>
      </c>
      <c r="L56" s="247">
        <v>2</v>
      </c>
      <c r="M56" s="3">
        <v>54.644808743169399</v>
      </c>
      <c r="N56" s="3">
        <v>0</v>
      </c>
      <c r="O56" s="3">
        <v>53.122865599150039</v>
      </c>
      <c r="P56" s="3">
        <v>11.233430689732645</v>
      </c>
      <c r="Q56" s="3">
        <v>18.481555407703112</v>
      </c>
      <c r="R56" s="3">
        <v>10.949304719150334</v>
      </c>
      <c r="S56" s="3">
        <v>10.818608005769924</v>
      </c>
      <c r="T56" s="3">
        <v>7.128854036713598</v>
      </c>
      <c r="U56" s="3">
        <v>7.0511916513890904</v>
      </c>
      <c r="V56" s="3">
        <v>6.9036934760096642</v>
      </c>
    </row>
    <row r="57" spans="1:22">
      <c r="A57" s="339">
        <v>406</v>
      </c>
      <c r="B57" s="18" t="s">
        <v>50</v>
      </c>
      <c r="C57" s="12">
        <v>1</v>
      </c>
      <c r="D57" s="12">
        <v>0</v>
      </c>
      <c r="E57" s="12">
        <v>6</v>
      </c>
      <c r="F57" s="12">
        <v>2</v>
      </c>
      <c r="G57" s="12">
        <v>2</v>
      </c>
      <c r="H57" s="12">
        <v>0</v>
      </c>
      <c r="I57" s="12">
        <v>0</v>
      </c>
      <c r="J57" s="12">
        <v>0</v>
      </c>
      <c r="K57" s="247">
        <v>1</v>
      </c>
      <c r="L57" s="247">
        <v>0</v>
      </c>
      <c r="M57" s="3">
        <v>9.1861106007716344</v>
      </c>
      <c r="N57" s="3">
        <v>0</v>
      </c>
      <c r="O57" s="3">
        <v>53.840631730078968</v>
      </c>
      <c r="P57" s="3">
        <v>17.735213265939521</v>
      </c>
      <c r="Q57" s="3">
        <v>17.542320849048327</v>
      </c>
      <c r="R57" s="3">
        <v>0</v>
      </c>
      <c r="S57" s="3">
        <v>0</v>
      </c>
      <c r="T57" s="3">
        <v>0</v>
      </c>
      <c r="U57" s="3">
        <v>8.4423807513718891</v>
      </c>
      <c r="V57" s="3">
        <v>0</v>
      </c>
    </row>
    <row r="58" spans="1:22">
      <c r="A58" s="339">
        <v>407</v>
      </c>
      <c r="B58" s="18" t="s">
        <v>51</v>
      </c>
      <c r="C58" s="12">
        <v>5</v>
      </c>
      <c r="D58" s="12">
        <v>0</v>
      </c>
      <c r="E58" s="12">
        <v>6</v>
      </c>
      <c r="F58" s="12">
        <v>1</v>
      </c>
      <c r="G58" s="12">
        <v>9</v>
      </c>
      <c r="H58" s="12">
        <v>1</v>
      </c>
      <c r="I58" s="12">
        <v>0</v>
      </c>
      <c r="J58" s="12">
        <v>4</v>
      </c>
      <c r="K58" s="247">
        <v>0</v>
      </c>
      <c r="L58" s="247">
        <v>2</v>
      </c>
      <c r="M58" s="3">
        <v>39.544447959506485</v>
      </c>
      <c r="N58" s="3">
        <v>0</v>
      </c>
      <c r="O58" s="3">
        <v>46.547711404189293</v>
      </c>
      <c r="P58" s="3">
        <v>7.6881679095871451</v>
      </c>
      <c r="Q58" s="3">
        <v>68.587105624142652</v>
      </c>
      <c r="R58" s="3">
        <v>7.5562943932295603</v>
      </c>
      <c r="S58" s="3">
        <v>0</v>
      </c>
      <c r="T58" s="3">
        <v>29.779630732578919</v>
      </c>
      <c r="U58" s="3">
        <v>0</v>
      </c>
      <c r="V58" s="3">
        <v>14.600671630895022</v>
      </c>
    </row>
    <row r="59" spans="1:22">
      <c r="A59" s="339">
        <v>408</v>
      </c>
      <c r="B59" s="18" t="s">
        <v>52</v>
      </c>
      <c r="C59" s="12">
        <v>3</v>
      </c>
      <c r="D59" s="12">
        <v>0</v>
      </c>
      <c r="E59" s="12">
        <v>3</v>
      </c>
      <c r="F59" s="12">
        <v>2</v>
      </c>
      <c r="G59" s="12">
        <v>2</v>
      </c>
      <c r="H59" s="12">
        <v>0</v>
      </c>
      <c r="I59" s="12">
        <v>1</v>
      </c>
      <c r="J59" s="12">
        <v>2</v>
      </c>
      <c r="K59" s="247">
        <v>2</v>
      </c>
      <c r="L59" s="247">
        <v>1</v>
      </c>
      <c r="M59" s="3">
        <v>25.623505295524431</v>
      </c>
      <c r="N59" s="3">
        <v>0</v>
      </c>
      <c r="O59" s="3">
        <v>24.985425168651616</v>
      </c>
      <c r="P59" s="3">
        <v>16.464970774676875</v>
      </c>
      <c r="Q59" s="3">
        <v>16.274717226788184</v>
      </c>
      <c r="R59" s="3">
        <v>0</v>
      </c>
      <c r="S59" s="3">
        <v>7.9617834394904454</v>
      </c>
      <c r="T59" s="3">
        <v>15.767896562598549</v>
      </c>
      <c r="U59" s="3">
        <v>15.610365282547599</v>
      </c>
      <c r="V59" s="3">
        <v>7.6604872069863639</v>
      </c>
    </row>
    <row r="60" spans="1:22">
      <c r="A60" s="339">
        <v>409</v>
      </c>
      <c r="B60" s="18" t="s">
        <v>53</v>
      </c>
      <c r="C60" s="12">
        <v>1</v>
      </c>
      <c r="D60" s="12">
        <v>0</v>
      </c>
      <c r="E60" s="12">
        <v>11</v>
      </c>
      <c r="F60" s="12">
        <v>0</v>
      </c>
      <c r="G60" s="12">
        <v>5</v>
      </c>
      <c r="H60" s="12">
        <v>0</v>
      </c>
      <c r="I60" s="12">
        <v>0</v>
      </c>
      <c r="J60" s="12">
        <v>6</v>
      </c>
      <c r="K60" s="247">
        <v>3</v>
      </c>
      <c r="L60" s="247">
        <v>0</v>
      </c>
      <c r="M60" s="3">
        <v>6.5372295221285217</v>
      </c>
      <c r="N60" s="3">
        <v>0</v>
      </c>
      <c r="O60" s="3">
        <v>70.940281181478127</v>
      </c>
      <c r="P60" s="3">
        <v>0</v>
      </c>
      <c r="Q60" s="3">
        <v>31.83496752833312</v>
      </c>
      <c r="R60" s="3">
        <v>0</v>
      </c>
      <c r="S60" s="3">
        <v>0</v>
      </c>
      <c r="T60" s="3">
        <v>37.598696578518613</v>
      </c>
      <c r="U60" s="3">
        <v>18.719580681392699</v>
      </c>
      <c r="V60" s="3">
        <v>0</v>
      </c>
    </row>
    <row r="61" spans="1:22">
      <c r="A61" s="339">
        <v>410</v>
      </c>
      <c r="B61" s="18" t="s">
        <v>54</v>
      </c>
      <c r="C61" s="12">
        <v>5</v>
      </c>
      <c r="D61" s="12">
        <v>0</v>
      </c>
      <c r="E61" s="12">
        <v>10</v>
      </c>
      <c r="F61" s="12">
        <v>11</v>
      </c>
      <c r="G61" s="12">
        <v>5</v>
      </c>
      <c r="H61" s="12">
        <v>0</v>
      </c>
      <c r="I61" s="12">
        <v>4</v>
      </c>
      <c r="J61" s="12">
        <v>8</v>
      </c>
      <c r="K61" s="247">
        <v>1</v>
      </c>
      <c r="L61" s="247">
        <v>3</v>
      </c>
      <c r="M61" s="3">
        <v>14.553075064761183</v>
      </c>
      <c r="N61" s="3">
        <v>0</v>
      </c>
      <c r="O61" s="3">
        <v>27.353045761645561</v>
      </c>
      <c r="P61" s="3">
        <v>29.214139643587494</v>
      </c>
      <c r="Q61" s="3">
        <v>12.90489095367144</v>
      </c>
      <c r="R61" s="3">
        <v>0</v>
      </c>
      <c r="S61" s="3">
        <v>9.7556216769913657</v>
      </c>
      <c r="T61" s="3">
        <v>18.959592368764074</v>
      </c>
      <c r="U61" s="3">
        <v>2.3051034991471102</v>
      </c>
      <c r="V61" s="3">
        <v>6.5636896687524615</v>
      </c>
    </row>
    <row r="62" spans="1:22">
      <c r="A62" s="339">
        <v>501</v>
      </c>
      <c r="B62" s="18" t="s">
        <v>55</v>
      </c>
      <c r="C62" s="12">
        <v>13</v>
      </c>
      <c r="D62" s="12">
        <v>13</v>
      </c>
      <c r="E62" s="12">
        <v>10</v>
      </c>
      <c r="F62" s="12">
        <v>9</v>
      </c>
      <c r="G62" s="12">
        <v>21</v>
      </c>
      <c r="H62" s="12">
        <v>4</v>
      </c>
      <c r="I62" s="12">
        <v>7</v>
      </c>
      <c r="J62" s="12">
        <v>9</v>
      </c>
      <c r="K62" s="247">
        <v>13</v>
      </c>
      <c r="L62" s="247">
        <v>7</v>
      </c>
      <c r="M62" s="3">
        <v>37.5538030447468</v>
      </c>
      <c r="N62" s="3">
        <v>36.804257969537396</v>
      </c>
      <c r="O62" s="3">
        <v>27.766979507969126</v>
      </c>
      <c r="P62" s="3">
        <v>24.526502248262709</v>
      </c>
      <c r="Q62" s="3">
        <v>56.218878834930663</v>
      </c>
      <c r="R62" s="3">
        <v>10.522162304353545</v>
      </c>
      <c r="S62" s="3">
        <v>18.099079532526634</v>
      </c>
      <c r="T62" s="3">
        <v>22.890279261406992</v>
      </c>
      <c r="U62" s="3">
        <v>32.5488232348523</v>
      </c>
      <c r="V62" s="3">
        <v>17.011762418586567</v>
      </c>
    </row>
    <row r="63" spans="1:22">
      <c r="A63" s="339">
        <v>502</v>
      </c>
      <c r="B63" s="18" t="s">
        <v>56</v>
      </c>
      <c r="C63" s="12">
        <v>4</v>
      </c>
      <c r="D63" s="12">
        <v>1</v>
      </c>
      <c r="E63" s="12">
        <v>11</v>
      </c>
      <c r="F63" s="12">
        <v>7</v>
      </c>
      <c r="G63" s="12">
        <v>17</v>
      </c>
      <c r="H63" s="12">
        <v>7</v>
      </c>
      <c r="I63" s="12">
        <v>8</v>
      </c>
      <c r="J63" s="12">
        <v>5</v>
      </c>
      <c r="K63" s="247">
        <v>10</v>
      </c>
      <c r="L63" s="247">
        <v>9</v>
      </c>
      <c r="M63" s="3">
        <v>15.113730824454016</v>
      </c>
      <c r="N63" s="3">
        <v>3.7392962644430319</v>
      </c>
      <c r="O63" s="3">
        <v>40.715105304067812</v>
      </c>
      <c r="P63" s="3">
        <v>25.656062160973462</v>
      </c>
      <c r="Q63" s="3">
        <v>61.712709187933356</v>
      </c>
      <c r="R63" s="3">
        <v>25.172612197928657</v>
      </c>
      <c r="S63" s="3">
        <v>28.506271379703534</v>
      </c>
      <c r="T63" s="3">
        <v>17.66347546543258</v>
      </c>
      <c r="U63" s="3">
        <v>35.042225882187999</v>
      </c>
      <c r="V63" s="3">
        <v>31.023784901758013</v>
      </c>
    </row>
    <row r="64" spans="1:22">
      <c r="A64" s="339">
        <v>503</v>
      </c>
      <c r="B64" s="18" t="s">
        <v>57</v>
      </c>
      <c r="C64" s="12">
        <v>3</v>
      </c>
      <c r="D64" s="12">
        <v>11</v>
      </c>
      <c r="E64" s="12">
        <v>15</v>
      </c>
      <c r="F64" s="12">
        <v>7</v>
      </c>
      <c r="G64" s="12">
        <v>25</v>
      </c>
      <c r="H64" s="12">
        <v>4</v>
      </c>
      <c r="I64" s="12">
        <v>14</v>
      </c>
      <c r="J64" s="12">
        <v>12</v>
      </c>
      <c r="K64" s="247">
        <v>9</v>
      </c>
      <c r="L64" s="247">
        <v>12</v>
      </c>
      <c r="M64" s="3">
        <v>9.83671060397403</v>
      </c>
      <c r="N64" s="3">
        <v>35.368637664383783</v>
      </c>
      <c r="O64" s="3">
        <v>47.315626774336003</v>
      </c>
      <c r="P64" s="3">
        <v>21.669143140168398</v>
      </c>
      <c r="Q64" s="3">
        <v>76.024814499452617</v>
      </c>
      <c r="R64" s="3">
        <v>11.951715071112705</v>
      </c>
      <c r="S64" s="3">
        <v>41.11479839064932</v>
      </c>
      <c r="T64" s="3">
        <v>34.656038814763477</v>
      </c>
      <c r="U64" s="3">
        <v>25.581263145926901</v>
      </c>
      <c r="V64" s="3">
        <v>33.084282208927242</v>
      </c>
    </row>
    <row r="65" spans="1:22">
      <c r="A65" s="339">
        <v>504</v>
      </c>
      <c r="B65" s="18" t="s">
        <v>58</v>
      </c>
      <c r="C65" s="12">
        <v>0</v>
      </c>
      <c r="D65" s="12">
        <v>1</v>
      </c>
      <c r="E65" s="12">
        <v>7</v>
      </c>
      <c r="F65" s="12">
        <v>2</v>
      </c>
      <c r="G65" s="12">
        <v>4</v>
      </c>
      <c r="H65" s="12">
        <v>1</v>
      </c>
      <c r="I65" s="12">
        <v>1</v>
      </c>
      <c r="J65" s="12">
        <v>6</v>
      </c>
      <c r="K65" s="247">
        <v>3</v>
      </c>
      <c r="L65" s="247">
        <v>2</v>
      </c>
      <c r="M65" s="3">
        <v>0</v>
      </c>
      <c r="N65" s="3">
        <v>9.0309762485324665</v>
      </c>
      <c r="O65" s="3">
        <v>62.139369729249886</v>
      </c>
      <c r="P65" s="3">
        <v>17.455053237912377</v>
      </c>
      <c r="Q65" s="3">
        <v>34.349506225848003</v>
      </c>
      <c r="R65" s="3">
        <v>8.4545147108555962</v>
      </c>
      <c r="S65" s="3">
        <v>8.3215444786552375</v>
      </c>
      <c r="T65" s="3">
        <v>49.168237318692128</v>
      </c>
      <c r="U65" s="3">
        <v>24.2091672046482</v>
      </c>
      <c r="V65" s="3">
        <v>15.685044310250175</v>
      </c>
    </row>
    <row r="66" spans="1:22">
      <c r="A66" s="339">
        <v>505</v>
      </c>
      <c r="B66" s="18" t="s">
        <v>84</v>
      </c>
      <c r="C66" s="12">
        <v>6</v>
      </c>
      <c r="D66" s="12">
        <v>6</v>
      </c>
      <c r="E66" s="12">
        <v>8</v>
      </c>
      <c r="F66" s="12">
        <v>6</v>
      </c>
      <c r="G66" s="12">
        <v>17</v>
      </c>
      <c r="H66" s="12">
        <v>5</v>
      </c>
      <c r="I66" s="12">
        <v>9</v>
      </c>
      <c r="J66" s="12">
        <v>10</v>
      </c>
      <c r="K66" s="247">
        <v>3</v>
      </c>
      <c r="L66" s="247">
        <v>3</v>
      </c>
      <c r="M66" s="3">
        <v>29.905796740268155</v>
      </c>
      <c r="N66" s="3">
        <v>29.229794904272421</v>
      </c>
      <c r="O66" s="3">
        <v>38.107940742152145</v>
      </c>
      <c r="P66" s="3">
        <v>27.977245173925208</v>
      </c>
      <c r="Q66" s="3">
        <v>77.650390535787693</v>
      </c>
      <c r="R66" s="3">
        <v>22.384384653265883</v>
      </c>
      <c r="S66" s="3">
        <v>39.484074756514872</v>
      </c>
      <c r="T66" s="3">
        <v>43.0274084591885</v>
      </c>
      <c r="U66" s="3">
        <v>12.6641057030689</v>
      </c>
      <c r="V66" s="3">
        <v>12.223444566678891</v>
      </c>
    </row>
    <row r="67" spans="1:22">
      <c r="A67" s="339">
        <v>506</v>
      </c>
      <c r="B67" s="18" t="s">
        <v>60</v>
      </c>
      <c r="C67" s="12">
        <v>3</v>
      </c>
      <c r="D67" s="12">
        <v>0</v>
      </c>
      <c r="E67" s="12">
        <v>2</v>
      </c>
      <c r="F67" s="12">
        <v>1</v>
      </c>
      <c r="G67" s="12">
        <v>4</v>
      </c>
      <c r="H67" s="12">
        <v>1</v>
      </c>
      <c r="I67" s="12">
        <v>5</v>
      </c>
      <c r="J67" s="12">
        <v>2</v>
      </c>
      <c r="K67" s="247">
        <v>0</v>
      </c>
      <c r="L67" s="247">
        <v>5</v>
      </c>
      <c r="M67" s="3">
        <v>19.647652105573382</v>
      </c>
      <c r="N67" s="3">
        <v>0</v>
      </c>
      <c r="O67" s="3">
        <v>12.719409819384381</v>
      </c>
      <c r="P67" s="3">
        <v>6.2711651824909076</v>
      </c>
      <c r="Q67" s="3">
        <v>24.744819053510671</v>
      </c>
      <c r="R67" s="3">
        <v>6.1057516180241791</v>
      </c>
      <c r="S67" s="3">
        <v>30.13500482160077</v>
      </c>
      <c r="T67" s="3">
        <v>11.903344839900013</v>
      </c>
      <c r="U67" s="3">
        <v>0</v>
      </c>
      <c r="V67" s="3">
        <v>28.715828164484261</v>
      </c>
    </row>
    <row r="68" spans="1:22">
      <c r="A68" s="339">
        <v>507</v>
      </c>
      <c r="B68" s="18" t="s">
        <v>61</v>
      </c>
      <c r="C68" s="12">
        <v>2</v>
      </c>
      <c r="D68" s="12">
        <v>0</v>
      </c>
      <c r="E68" s="12">
        <v>3</v>
      </c>
      <c r="F68" s="12">
        <v>1</v>
      </c>
      <c r="G68" s="12">
        <v>1</v>
      </c>
      <c r="H68" s="12">
        <v>2</v>
      </c>
      <c r="I68" s="12">
        <v>1</v>
      </c>
      <c r="J68" s="12">
        <v>3</v>
      </c>
      <c r="K68" s="247">
        <v>0</v>
      </c>
      <c r="L68" s="247">
        <v>2</v>
      </c>
      <c r="M68" s="3">
        <v>21.184196589344349</v>
      </c>
      <c r="N68" s="3">
        <v>0</v>
      </c>
      <c r="O68" s="3">
        <v>31.136481577581733</v>
      </c>
      <c r="P68" s="3">
        <v>10.281719103434094</v>
      </c>
      <c r="Q68" s="3">
        <v>10.187449062754686</v>
      </c>
      <c r="R68" s="3">
        <v>20.197939810139363</v>
      </c>
      <c r="S68" s="3">
        <v>10.01401962747847</v>
      </c>
      <c r="T68" s="3">
        <v>29.803298231670976</v>
      </c>
      <c r="U68" s="3">
        <v>0</v>
      </c>
      <c r="V68" s="3">
        <v>19.428793471925395</v>
      </c>
    </row>
    <row r="69" spans="1:22">
      <c r="A69" s="339">
        <v>508</v>
      </c>
      <c r="B69" s="18" t="s">
        <v>62</v>
      </c>
      <c r="C69" s="12">
        <v>0</v>
      </c>
      <c r="D69" s="12">
        <v>1</v>
      </c>
      <c r="E69" s="12">
        <v>0</v>
      </c>
      <c r="F69" s="12">
        <v>4</v>
      </c>
      <c r="G69" s="12">
        <v>0</v>
      </c>
      <c r="H69" s="12">
        <v>0</v>
      </c>
      <c r="I69" s="12">
        <v>3</v>
      </c>
      <c r="J69" s="12">
        <v>6</v>
      </c>
      <c r="K69" s="247">
        <v>7</v>
      </c>
      <c r="L69" s="247">
        <v>1</v>
      </c>
      <c r="M69" s="3">
        <v>0</v>
      </c>
      <c r="N69" s="3">
        <v>9.4723879890120291</v>
      </c>
      <c r="O69" s="3">
        <v>0</v>
      </c>
      <c r="P69" s="3">
        <v>37.233547426231034</v>
      </c>
      <c r="Q69" s="3">
        <v>0</v>
      </c>
      <c r="R69" s="3">
        <v>0</v>
      </c>
      <c r="S69" s="3">
        <v>27.270248159258248</v>
      </c>
      <c r="T69" s="3">
        <v>54.127198917456028</v>
      </c>
      <c r="U69" s="3">
        <v>19.125683060109299</v>
      </c>
      <c r="V69" s="3">
        <v>8.8401697312588396</v>
      </c>
    </row>
    <row r="70" spans="1:22">
      <c r="A70" s="339">
        <v>509</v>
      </c>
      <c r="B70" s="18" t="s">
        <v>63</v>
      </c>
      <c r="C70" s="12">
        <v>0</v>
      </c>
      <c r="D70" s="12">
        <v>0</v>
      </c>
      <c r="E70" s="12">
        <v>2</v>
      </c>
      <c r="F70" s="12">
        <v>1</v>
      </c>
      <c r="G70" s="12">
        <v>0</v>
      </c>
      <c r="H70" s="12">
        <v>0</v>
      </c>
      <c r="I70" s="12">
        <v>0</v>
      </c>
      <c r="J70" s="12">
        <v>0</v>
      </c>
      <c r="K70" s="247">
        <v>0</v>
      </c>
      <c r="L70" s="247">
        <v>1</v>
      </c>
      <c r="M70" s="3">
        <v>0</v>
      </c>
      <c r="N70" s="3">
        <v>0</v>
      </c>
      <c r="O70" s="3">
        <v>35.868005738880917</v>
      </c>
      <c r="P70" s="3">
        <v>17.889087656529515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17.667844522968196</v>
      </c>
    </row>
    <row r="71" spans="1:22">
      <c r="A71" s="339">
        <v>510</v>
      </c>
      <c r="B71" s="18" t="s">
        <v>64</v>
      </c>
      <c r="C71" s="12">
        <v>2</v>
      </c>
      <c r="D71" s="12">
        <v>2</v>
      </c>
      <c r="E71" s="12">
        <v>4</v>
      </c>
      <c r="F71" s="12">
        <v>2</v>
      </c>
      <c r="G71" s="12">
        <v>6</v>
      </c>
      <c r="H71" s="12">
        <v>2</v>
      </c>
      <c r="I71" s="12">
        <v>5</v>
      </c>
      <c r="J71" s="12">
        <v>1</v>
      </c>
      <c r="K71" s="247">
        <v>1</v>
      </c>
      <c r="L71" s="247">
        <v>6</v>
      </c>
      <c r="M71" s="3">
        <v>16.294606485253382</v>
      </c>
      <c r="N71" s="3">
        <v>15.931177314003504</v>
      </c>
      <c r="O71" s="3">
        <v>31.193948374015438</v>
      </c>
      <c r="P71" s="3">
        <v>15.271838729383019</v>
      </c>
      <c r="Q71" s="3">
        <v>44.879946144064625</v>
      </c>
      <c r="R71" s="3">
        <v>14.673514306676449</v>
      </c>
      <c r="S71" s="3">
        <v>35.978988270849825</v>
      </c>
      <c r="T71" s="3">
        <v>7.0616481886872391</v>
      </c>
      <c r="U71" s="3">
        <v>6.9314479794829102</v>
      </c>
      <c r="V71" s="3">
        <v>40.149892933618844</v>
      </c>
    </row>
    <row r="72" spans="1:22">
      <c r="A72" s="339">
        <v>511</v>
      </c>
      <c r="B72" s="18" t="s">
        <v>65</v>
      </c>
      <c r="C72" s="12">
        <v>0</v>
      </c>
      <c r="D72" s="12">
        <v>0</v>
      </c>
      <c r="E72" s="12">
        <v>0</v>
      </c>
      <c r="F72" s="12">
        <v>0</v>
      </c>
      <c r="G72" s="12">
        <v>1</v>
      </c>
      <c r="H72" s="12">
        <v>1</v>
      </c>
      <c r="I72" s="12">
        <v>0</v>
      </c>
      <c r="J72" s="12">
        <v>1</v>
      </c>
      <c r="K72" s="247">
        <v>1</v>
      </c>
      <c r="L72" s="247">
        <v>0</v>
      </c>
      <c r="M72" s="3">
        <v>0</v>
      </c>
      <c r="N72" s="3">
        <v>0</v>
      </c>
      <c r="O72" s="3">
        <v>0</v>
      </c>
      <c r="P72" s="3">
        <v>0</v>
      </c>
      <c r="Q72" s="3">
        <v>25.980774227071969</v>
      </c>
      <c r="R72" s="3">
        <v>25.81311306143521</v>
      </c>
      <c r="S72" s="3">
        <v>0</v>
      </c>
      <c r="T72" s="3">
        <v>25.529742149604292</v>
      </c>
      <c r="U72" s="3">
        <v>25.412960609911099</v>
      </c>
      <c r="V72" s="3">
        <v>0</v>
      </c>
    </row>
    <row r="73" spans="1:22">
      <c r="A73" s="339">
        <v>601</v>
      </c>
      <c r="B73" s="18" t="s">
        <v>66</v>
      </c>
      <c r="C73" s="12">
        <v>25</v>
      </c>
      <c r="D73" s="12">
        <v>17</v>
      </c>
      <c r="E73" s="12">
        <v>45</v>
      </c>
      <c r="F73" s="12">
        <v>16</v>
      </c>
      <c r="G73" s="12">
        <v>33</v>
      </c>
      <c r="H73" s="12">
        <v>18</v>
      </c>
      <c r="I73" s="12">
        <v>13</v>
      </c>
      <c r="J73" s="12">
        <v>10</v>
      </c>
      <c r="K73" s="247">
        <v>16</v>
      </c>
      <c r="L73" s="247">
        <v>5</v>
      </c>
      <c r="M73" s="3">
        <v>39.386205375429313</v>
      </c>
      <c r="N73" s="3">
        <v>26.359858587111582</v>
      </c>
      <c r="O73" s="3">
        <v>68.699143550677064</v>
      </c>
      <c r="P73" s="3">
        <v>24.060874011248458</v>
      </c>
      <c r="Q73" s="3">
        <v>48.901929403396466</v>
      </c>
      <c r="R73" s="3">
        <v>26.296182670815618</v>
      </c>
      <c r="S73" s="3">
        <v>18.722546266292216</v>
      </c>
      <c r="T73" s="3">
        <v>14.201317882299477</v>
      </c>
      <c r="U73" s="3">
        <v>22.4177548618506</v>
      </c>
      <c r="V73" s="3">
        <v>6.8269637761302038</v>
      </c>
    </row>
    <row r="74" spans="1:22">
      <c r="A74" s="339">
        <v>602</v>
      </c>
      <c r="B74" s="18" t="s">
        <v>67</v>
      </c>
      <c r="C74" s="12">
        <v>6</v>
      </c>
      <c r="D74" s="12">
        <v>0</v>
      </c>
      <c r="E74" s="12">
        <v>7</v>
      </c>
      <c r="F74" s="12">
        <v>2</v>
      </c>
      <c r="G74" s="12">
        <v>3</v>
      </c>
      <c r="H74" s="12">
        <v>3</v>
      </c>
      <c r="I74" s="12">
        <v>2</v>
      </c>
      <c r="J74" s="12">
        <v>1</v>
      </c>
      <c r="K74" s="247">
        <v>0</v>
      </c>
      <c r="L74" s="247">
        <v>3</v>
      </c>
      <c r="M74" s="3">
        <v>33.683265031157021</v>
      </c>
      <c r="N74" s="3">
        <v>0</v>
      </c>
      <c r="O74" s="3">
        <v>38.055887789496573</v>
      </c>
      <c r="P74" s="3">
        <v>10.703773080010704</v>
      </c>
      <c r="Q74" s="3">
        <v>15.81361024721944</v>
      </c>
      <c r="R74" s="3">
        <v>15.587654577574561</v>
      </c>
      <c r="S74" s="3">
        <v>10.24432720381089</v>
      </c>
      <c r="T74" s="3">
        <v>5.0515255607193374</v>
      </c>
      <c r="U74" s="3">
        <v>0</v>
      </c>
      <c r="V74" s="3">
        <v>14.575842969585075</v>
      </c>
    </row>
    <row r="75" spans="1:22">
      <c r="A75" s="339">
        <v>603</v>
      </c>
      <c r="B75" s="18" t="s">
        <v>68</v>
      </c>
      <c r="C75" s="12">
        <v>5</v>
      </c>
      <c r="D75" s="12">
        <v>2</v>
      </c>
      <c r="E75" s="12">
        <v>9</v>
      </c>
      <c r="F75" s="12">
        <v>2</v>
      </c>
      <c r="G75" s="12">
        <v>11</v>
      </c>
      <c r="H75" s="12">
        <v>0</v>
      </c>
      <c r="I75" s="12">
        <v>2</v>
      </c>
      <c r="J75" s="12">
        <v>0</v>
      </c>
      <c r="K75" s="247">
        <v>1</v>
      </c>
      <c r="L75" s="247">
        <v>5</v>
      </c>
      <c r="M75" s="3">
        <v>20.385697394707872</v>
      </c>
      <c r="N75" s="3">
        <v>8.0256821829855536</v>
      </c>
      <c r="O75" s="3">
        <v>35.550639911518402</v>
      </c>
      <c r="P75" s="3">
        <v>7.7793768719125591</v>
      </c>
      <c r="Q75" s="3">
        <v>42.161747796090459</v>
      </c>
      <c r="R75" s="3">
        <v>0</v>
      </c>
      <c r="S75" s="3">
        <v>7.4507320344223817</v>
      </c>
      <c r="T75" s="3">
        <v>0</v>
      </c>
      <c r="U75" s="3">
        <v>3.6238448994382999</v>
      </c>
      <c r="V75" s="3">
        <v>17.654743829667034</v>
      </c>
    </row>
    <row r="76" spans="1:22">
      <c r="A76" s="339">
        <v>604</v>
      </c>
      <c r="B76" s="18" t="s">
        <v>69</v>
      </c>
      <c r="C76" s="12">
        <v>0</v>
      </c>
      <c r="D76" s="12">
        <v>1</v>
      </c>
      <c r="E76" s="12">
        <v>5</v>
      </c>
      <c r="F76" s="12">
        <v>0</v>
      </c>
      <c r="G76" s="12">
        <v>2</v>
      </c>
      <c r="H76" s="12">
        <v>1</v>
      </c>
      <c r="I76" s="12">
        <v>0</v>
      </c>
      <c r="J76" s="12">
        <v>1</v>
      </c>
      <c r="K76" s="247">
        <v>1</v>
      </c>
      <c r="L76" s="247">
        <v>2</v>
      </c>
      <c r="M76" s="3">
        <v>0</v>
      </c>
      <c r="N76" s="3">
        <v>14.64343242055938</v>
      </c>
      <c r="O76" s="3">
        <v>72.327498915087517</v>
      </c>
      <c r="P76" s="3">
        <v>0</v>
      </c>
      <c r="Q76" s="3">
        <v>28.308563340410476</v>
      </c>
      <c r="R76" s="3">
        <v>13.993842709207948</v>
      </c>
      <c r="S76" s="3">
        <v>0</v>
      </c>
      <c r="T76" s="3">
        <v>13.721185510428102</v>
      </c>
      <c r="U76" s="3">
        <v>13.5943447525829</v>
      </c>
      <c r="V76" s="3">
        <v>26.698705112802028</v>
      </c>
    </row>
    <row r="77" spans="1:22">
      <c r="A77" s="339">
        <v>605</v>
      </c>
      <c r="B77" s="18" t="s">
        <v>70</v>
      </c>
      <c r="C77" s="12">
        <v>4</v>
      </c>
      <c r="D77" s="12">
        <v>9</v>
      </c>
      <c r="E77" s="12">
        <v>11</v>
      </c>
      <c r="F77" s="12">
        <v>3</v>
      </c>
      <c r="G77" s="12">
        <v>12</v>
      </c>
      <c r="H77" s="12">
        <v>14</v>
      </c>
      <c r="I77" s="12">
        <v>4</v>
      </c>
      <c r="J77" s="12">
        <v>6</v>
      </c>
      <c r="K77" s="247">
        <v>6</v>
      </c>
      <c r="L77" s="247">
        <v>6</v>
      </c>
      <c r="M77" s="3">
        <v>27.739251040221912</v>
      </c>
      <c r="N77" s="3">
        <v>61.928025872153036</v>
      </c>
      <c r="O77" s="3">
        <v>75.095576187875466</v>
      </c>
      <c r="P77" s="3">
        <v>20.325203252032519</v>
      </c>
      <c r="Q77" s="3">
        <v>80.731969860064595</v>
      </c>
      <c r="R77" s="3">
        <v>93.539119396004551</v>
      </c>
      <c r="S77" s="3">
        <v>26.571011026969579</v>
      </c>
      <c r="T77" s="3">
        <v>39.666798889329634</v>
      </c>
      <c r="U77" s="3">
        <v>39.465894889166599</v>
      </c>
      <c r="V77" s="3">
        <v>39.128733533324642</v>
      </c>
    </row>
    <row r="78" spans="1:22">
      <c r="A78" s="339">
        <v>606</v>
      </c>
      <c r="B78" s="18" t="s">
        <v>71</v>
      </c>
      <c r="C78" s="12">
        <v>7</v>
      </c>
      <c r="D78" s="12">
        <v>4</v>
      </c>
      <c r="E78" s="12">
        <v>22</v>
      </c>
      <c r="F78" s="12">
        <v>6</v>
      </c>
      <c r="G78" s="12">
        <v>16</v>
      </c>
      <c r="H78" s="12">
        <v>4</v>
      </c>
      <c r="I78" s="12">
        <v>3</v>
      </c>
      <c r="J78" s="12">
        <v>4</v>
      </c>
      <c r="K78" s="247">
        <v>3</v>
      </c>
      <c r="L78" s="247">
        <v>3</v>
      </c>
      <c r="M78" s="3">
        <v>48.719376391982188</v>
      </c>
      <c r="N78" s="3">
        <v>27.363524421945545</v>
      </c>
      <c r="O78" s="3">
        <v>148.00861141011839</v>
      </c>
      <c r="P78" s="3">
        <v>39.72194637537239</v>
      </c>
      <c r="Q78" s="3">
        <v>104.30247718383312</v>
      </c>
      <c r="R78" s="3">
        <v>25.690430314707772</v>
      </c>
      <c r="S78" s="3">
        <v>18.978933383943822</v>
      </c>
      <c r="T78" s="3">
        <v>24.932992582434704</v>
      </c>
      <c r="U78" s="3">
        <v>18.432047186040801</v>
      </c>
      <c r="V78" s="3">
        <v>17.94043774668102</v>
      </c>
    </row>
    <row r="79" spans="1:22">
      <c r="A79" s="339">
        <v>607</v>
      </c>
      <c r="B79" s="18" t="s">
        <v>72</v>
      </c>
      <c r="C79" s="12">
        <v>5</v>
      </c>
      <c r="D79" s="12">
        <v>5</v>
      </c>
      <c r="E79" s="12">
        <v>22</v>
      </c>
      <c r="F79" s="12">
        <v>5</v>
      </c>
      <c r="G79" s="12">
        <v>16</v>
      </c>
      <c r="H79" s="12">
        <v>8</v>
      </c>
      <c r="I79" s="12">
        <v>2</v>
      </c>
      <c r="J79" s="12">
        <v>4</v>
      </c>
      <c r="K79" s="247">
        <v>5</v>
      </c>
      <c r="L79" s="247">
        <v>2</v>
      </c>
      <c r="M79" s="3">
        <v>24.255360434656058</v>
      </c>
      <c r="N79" s="3">
        <v>23.944066660281582</v>
      </c>
      <c r="O79" s="3">
        <v>104.0238309139912</v>
      </c>
      <c r="P79" s="3">
        <v>23.352482368875812</v>
      </c>
      <c r="Q79" s="3">
        <v>73.845017768957391</v>
      </c>
      <c r="R79" s="3">
        <v>36.501345987133277</v>
      </c>
      <c r="S79" s="3">
        <v>9.0260853867677593</v>
      </c>
      <c r="T79" s="3">
        <v>17.857142857142858</v>
      </c>
      <c r="U79" s="3">
        <v>22.092612230470099</v>
      </c>
      <c r="V79" s="3">
        <v>8.663259118080223</v>
      </c>
    </row>
    <row r="80" spans="1:22">
      <c r="A80" s="339">
        <v>608</v>
      </c>
      <c r="B80" s="18" t="s">
        <v>73</v>
      </c>
      <c r="C80" s="12">
        <v>5</v>
      </c>
      <c r="D80" s="12">
        <v>2</v>
      </c>
      <c r="E80" s="12">
        <v>4</v>
      </c>
      <c r="F80" s="12">
        <v>2</v>
      </c>
      <c r="G80" s="12">
        <v>9</v>
      </c>
      <c r="H80" s="12">
        <v>5</v>
      </c>
      <c r="I80" s="12">
        <v>3</v>
      </c>
      <c r="J80" s="12">
        <v>3</v>
      </c>
      <c r="K80" s="247">
        <v>2</v>
      </c>
      <c r="L80" s="247">
        <v>2</v>
      </c>
      <c r="M80" s="3">
        <v>22.862368541380885</v>
      </c>
      <c r="N80" s="3">
        <v>9.1095422455021637</v>
      </c>
      <c r="O80" s="3">
        <v>18.150467374534895</v>
      </c>
      <c r="P80" s="3">
        <v>9.0411825866823392</v>
      </c>
      <c r="Q80" s="3">
        <v>40.524111846548699</v>
      </c>
      <c r="R80" s="3">
        <v>22.448704709738248</v>
      </c>
      <c r="S80" s="3">
        <v>13.449899125756557</v>
      </c>
      <c r="T80" s="3">
        <v>13.428226131328051</v>
      </c>
      <c r="U80" s="3">
        <v>8.9341552756186893</v>
      </c>
      <c r="V80" s="3">
        <v>8.9174246477617256</v>
      </c>
    </row>
    <row r="81" spans="1:22">
      <c r="A81" s="339">
        <v>609</v>
      </c>
      <c r="B81" s="18" t="s">
        <v>74</v>
      </c>
      <c r="C81" s="12">
        <v>0</v>
      </c>
      <c r="D81" s="12">
        <v>9</v>
      </c>
      <c r="E81" s="12">
        <v>12</v>
      </c>
      <c r="F81" s="12">
        <v>7</v>
      </c>
      <c r="G81" s="12">
        <v>11</v>
      </c>
      <c r="H81" s="12">
        <v>2</v>
      </c>
      <c r="I81" s="12">
        <v>1</v>
      </c>
      <c r="J81" s="12">
        <v>1</v>
      </c>
      <c r="K81" s="247">
        <v>2</v>
      </c>
      <c r="L81" s="247">
        <v>0</v>
      </c>
      <c r="M81" s="3">
        <v>0</v>
      </c>
      <c r="N81" s="3">
        <v>99.535500995355022</v>
      </c>
      <c r="O81" s="3">
        <v>129.78585334198573</v>
      </c>
      <c r="P81" s="3">
        <v>74.081913429992582</v>
      </c>
      <c r="Q81" s="3">
        <v>114.04872991187143</v>
      </c>
      <c r="R81" s="3">
        <v>20.3210729526519</v>
      </c>
      <c r="S81" s="3">
        <v>9.9453008453505714</v>
      </c>
      <c r="T81" s="3">
        <v>9.7427903351519873</v>
      </c>
      <c r="U81" s="3">
        <v>19.104021396503999</v>
      </c>
      <c r="V81" s="3">
        <v>0</v>
      </c>
    </row>
    <row r="82" spans="1:22">
      <c r="A82" s="339">
        <v>610</v>
      </c>
      <c r="B82" s="18" t="s">
        <v>75</v>
      </c>
      <c r="C82" s="12">
        <v>9</v>
      </c>
      <c r="D82" s="12">
        <v>4</v>
      </c>
      <c r="E82" s="12">
        <v>13</v>
      </c>
      <c r="F82" s="12">
        <v>5</v>
      </c>
      <c r="G82" s="12">
        <v>20</v>
      </c>
      <c r="H82" s="12">
        <v>7</v>
      </c>
      <c r="I82" s="12">
        <v>2</v>
      </c>
      <c r="J82" s="12">
        <v>4</v>
      </c>
      <c r="K82" s="247">
        <v>7</v>
      </c>
      <c r="L82" s="247">
        <v>6</v>
      </c>
      <c r="M82" s="3">
        <v>37.035512941854243</v>
      </c>
      <c r="N82" s="3">
        <v>16.252234682268814</v>
      </c>
      <c r="O82" s="3">
        <v>52.158562028566841</v>
      </c>
      <c r="P82" s="3">
        <v>19.811395514700056</v>
      </c>
      <c r="Q82" s="3">
        <v>78.314668337379587</v>
      </c>
      <c r="R82" s="3">
        <v>27.102369521449589</v>
      </c>
      <c r="S82" s="3">
        <v>7.6613675541084083</v>
      </c>
      <c r="T82" s="3">
        <v>15.157830914396149</v>
      </c>
      <c r="U82" s="3">
        <v>26.254594554046999</v>
      </c>
      <c r="V82" s="3">
        <v>22.072618916234411</v>
      </c>
    </row>
    <row r="83" spans="1:22">
      <c r="A83" s="339">
        <v>611</v>
      </c>
      <c r="B83" s="18" t="s">
        <v>76</v>
      </c>
      <c r="C83" s="12">
        <v>8</v>
      </c>
      <c r="D83" s="12">
        <v>14</v>
      </c>
      <c r="E83" s="12">
        <v>16</v>
      </c>
      <c r="F83" s="12">
        <v>1</v>
      </c>
      <c r="G83" s="12">
        <v>14</v>
      </c>
      <c r="H83" s="12">
        <v>4</v>
      </c>
      <c r="I83" s="12">
        <v>4</v>
      </c>
      <c r="J83" s="12">
        <v>3</v>
      </c>
      <c r="K83" s="247">
        <v>2</v>
      </c>
      <c r="L83" s="247">
        <v>7</v>
      </c>
      <c r="M83" s="3">
        <v>74.128984432913271</v>
      </c>
      <c r="N83" s="3">
        <v>125.84269662921348</v>
      </c>
      <c r="O83" s="3">
        <v>139.59169429418949</v>
      </c>
      <c r="P83" s="3">
        <v>8.4781687155574392</v>
      </c>
      <c r="Q83" s="3">
        <v>115.49249298795579</v>
      </c>
      <c r="R83" s="3">
        <v>32.123353678123998</v>
      </c>
      <c r="S83" s="3">
        <v>31.237797735259665</v>
      </c>
      <c r="T83" s="3">
        <v>22.810218978102188</v>
      </c>
      <c r="U83" s="3">
        <v>14.8181077276432</v>
      </c>
      <c r="V83" s="3">
        <v>49.36878482262501</v>
      </c>
    </row>
    <row r="84" spans="1:22">
      <c r="A84" s="339">
        <v>701</v>
      </c>
      <c r="B84" s="18" t="s">
        <v>77</v>
      </c>
      <c r="C84" s="12">
        <v>23</v>
      </c>
      <c r="D84" s="12">
        <v>13</v>
      </c>
      <c r="E84" s="12">
        <v>41</v>
      </c>
      <c r="F84" s="12">
        <v>17</v>
      </c>
      <c r="G84" s="12">
        <v>42</v>
      </c>
      <c r="H84" s="12">
        <v>15</v>
      </c>
      <c r="I84" s="12">
        <v>5</v>
      </c>
      <c r="J84" s="12">
        <v>19</v>
      </c>
      <c r="K84" s="247">
        <v>12</v>
      </c>
      <c r="L84" s="247">
        <v>25</v>
      </c>
      <c r="M84" s="3">
        <v>46.969449436366602</v>
      </c>
      <c r="N84" s="3">
        <v>26.390580592773041</v>
      </c>
      <c r="O84" s="3">
        <v>82.751382553586566</v>
      </c>
      <c r="P84" s="3">
        <v>34.122842232035332</v>
      </c>
      <c r="Q84" s="3">
        <v>83.8758637216919</v>
      </c>
      <c r="R84" s="3">
        <v>29.816924086111278</v>
      </c>
      <c r="S84" s="3">
        <v>9.9025588211993973</v>
      </c>
      <c r="T84" s="3">
        <v>37.492353533160994</v>
      </c>
      <c r="U84" s="3">
        <v>23.5992841550473</v>
      </c>
      <c r="V84" s="3">
        <v>48.894017328039737</v>
      </c>
    </row>
    <row r="85" spans="1:22">
      <c r="A85" s="339">
        <v>702</v>
      </c>
      <c r="B85" s="18" t="s">
        <v>78</v>
      </c>
      <c r="C85" s="12">
        <v>15</v>
      </c>
      <c r="D85" s="12">
        <v>9</v>
      </c>
      <c r="E85" s="12">
        <v>35</v>
      </c>
      <c r="F85" s="12">
        <v>12</v>
      </c>
      <c r="G85" s="12">
        <v>22</v>
      </c>
      <c r="H85" s="12">
        <v>11</v>
      </c>
      <c r="I85" s="12">
        <v>8</v>
      </c>
      <c r="J85" s="12">
        <v>1</v>
      </c>
      <c r="K85" s="247">
        <v>4</v>
      </c>
      <c r="L85" s="247">
        <v>6</v>
      </c>
      <c r="M85" s="3">
        <v>22.31910366479682</v>
      </c>
      <c r="N85" s="3">
        <v>13.174651969610469</v>
      </c>
      <c r="O85" s="3">
        <v>50.430096681699645</v>
      </c>
      <c r="P85" s="3">
        <v>17.026348273953943</v>
      </c>
      <c r="Q85" s="3">
        <v>30.752886577762869</v>
      </c>
      <c r="R85" s="3">
        <v>15.157778696431032</v>
      </c>
      <c r="S85" s="3">
        <v>10.870008288381321</v>
      </c>
      <c r="T85" s="3">
        <v>1.3404646050321041</v>
      </c>
      <c r="U85" s="3">
        <v>5.2920553019779097</v>
      </c>
      <c r="V85" s="3">
        <v>7.7435341489855976</v>
      </c>
    </row>
    <row r="86" spans="1:22">
      <c r="A86" s="339">
        <v>703</v>
      </c>
      <c r="B86" s="18" t="s">
        <v>79</v>
      </c>
      <c r="C86" s="12">
        <v>5</v>
      </c>
      <c r="D86" s="12">
        <v>9</v>
      </c>
      <c r="E86" s="12">
        <v>18</v>
      </c>
      <c r="F86" s="12">
        <v>9</v>
      </c>
      <c r="G86" s="12">
        <v>9</v>
      </c>
      <c r="H86" s="12">
        <v>8</v>
      </c>
      <c r="I86" s="12">
        <v>3</v>
      </c>
      <c r="J86" s="12">
        <v>4</v>
      </c>
      <c r="K86" s="247">
        <v>15</v>
      </c>
      <c r="L86" s="247">
        <v>5</v>
      </c>
      <c r="M86" s="3">
        <v>16.771769757144774</v>
      </c>
      <c r="N86" s="3">
        <v>29.919218111100033</v>
      </c>
      <c r="O86" s="3">
        <v>59.33153141274969</v>
      </c>
      <c r="P86" s="3">
        <v>29.430038259049738</v>
      </c>
      <c r="Q86" s="3">
        <v>29.195186038213254</v>
      </c>
      <c r="R86" s="3">
        <v>25.759088128280258</v>
      </c>
      <c r="S86" s="3">
        <v>9.5947804394409442</v>
      </c>
      <c r="T86" s="3">
        <v>12.711729748625544</v>
      </c>
      <c r="U86" s="3">
        <v>68.959176167708705</v>
      </c>
      <c r="V86" s="3">
        <v>15.612802498048399</v>
      </c>
    </row>
    <row r="87" spans="1:22">
      <c r="A87" s="339">
        <v>704</v>
      </c>
      <c r="B87" s="18" t="s">
        <v>80</v>
      </c>
      <c r="C87" s="12">
        <v>21</v>
      </c>
      <c r="D87" s="12">
        <v>15</v>
      </c>
      <c r="E87" s="12">
        <v>32</v>
      </c>
      <c r="F87" s="12">
        <v>9</v>
      </c>
      <c r="G87" s="12">
        <v>23</v>
      </c>
      <c r="H87" s="12">
        <v>8</v>
      </c>
      <c r="I87" s="12">
        <v>14</v>
      </c>
      <c r="J87" s="12">
        <v>13</v>
      </c>
      <c r="K87" s="247">
        <v>7</v>
      </c>
      <c r="L87" s="247">
        <v>11</v>
      </c>
      <c r="M87" s="3">
        <v>113.56262167423752</v>
      </c>
      <c r="N87" s="3">
        <v>79.314720812182742</v>
      </c>
      <c r="O87" s="3">
        <v>165.54578375581997</v>
      </c>
      <c r="P87" s="3">
        <v>45.59270516717325</v>
      </c>
      <c r="Q87" s="3">
        <v>114.12692899320201</v>
      </c>
      <c r="R87" s="3">
        <v>38.942705544467707</v>
      </c>
      <c r="S87" s="3">
        <v>66.82896558308272</v>
      </c>
      <c r="T87" s="3">
        <v>60.884226301985755</v>
      </c>
      <c r="U87" s="3">
        <v>75.163749597337102</v>
      </c>
      <c r="V87" s="3">
        <v>48.836796306162313</v>
      </c>
    </row>
    <row r="88" spans="1:22">
      <c r="A88" s="339">
        <v>705</v>
      </c>
      <c r="B88" s="18" t="s">
        <v>81</v>
      </c>
      <c r="C88" s="12">
        <v>4</v>
      </c>
      <c r="D88" s="12">
        <v>7</v>
      </c>
      <c r="E88" s="12">
        <v>19</v>
      </c>
      <c r="F88" s="12">
        <v>4</v>
      </c>
      <c r="G88" s="12">
        <v>8</v>
      </c>
      <c r="H88" s="12">
        <v>5</v>
      </c>
      <c r="I88" s="12">
        <v>2</v>
      </c>
      <c r="J88" s="12">
        <v>8</v>
      </c>
      <c r="K88" s="247">
        <v>0</v>
      </c>
      <c r="L88" s="247">
        <v>0</v>
      </c>
      <c r="M88" s="3">
        <v>19.785329178414205</v>
      </c>
      <c r="N88" s="3">
        <v>34.134685717072216</v>
      </c>
      <c r="O88" s="3">
        <v>91.332980820074027</v>
      </c>
      <c r="P88" s="3">
        <v>18.972631978371201</v>
      </c>
      <c r="Q88" s="3">
        <v>37.447923980714322</v>
      </c>
      <c r="R88" s="3">
        <v>23.118180136859628</v>
      </c>
      <c r="S88" s="3">
        <v>9.1390970572107477</v>
      </c>
      <c r="T88" s="3">
        <v>36.13532679886174</v>
      </c>
      <c r="U88" s="3">
        <v>0</v>
      </c>
      <c r="V88" s="3">
        <v>0</v>
      </c>
    </row>
    <row r="89" spans="1:22">
      <c r="A89" s="342">
        <v>706</v>
      </c>
      <c r="B89" s="18" t="s">
        <v>82</v>
      </c>
      <c r="C89" s="12">
        <v>6</v>
      </c>
      <c r="D89" s="12">
        <v>6</v>
      </c>
      <c r="E89" s="12">
        <v>12</v>
      </c>
      <c r="F89" s="12">
        <v>4</v>
      </c>
      <c r="G89" s="12">
        <v>11</v>
      </c>
      <c r="H89" s="12">
        <v>3</v>
      </c>
      <c r="I89" s="12">
        <v>1</v>
      </c>
      <c r="J89" s="12">
        <v>0</v>
      </c>
      <c r="K89" s="247">
        <v>5</v>
      </c>
      <c r="L89" s="247">
        <v>2</v>
      </c>
      <c r="M89" s="3">
        <v>24.546905044388986</v>
      </c>
      <c r="N89" s="3">
        <v>24.05966797658192</v>
      </c>
      <c r="O89" s="3">
        <v>47.195783843309997</v>
      </c>
      <c r="P89" s="3">
        <v>15.43507621068879</v>
      </c>
      <c r="Q89" s="3">
        <v>41.671402053263627</v>
      </c>
      <c r="R89" s="3">
        <v>11.166530186853272</v>
      </c>
      <c r="S89" s="3">
        <v>3.6565745209887375</v>
      </c>
      <c r="T89" s="3">
        <v>0</v>
      </c>
      <c r="U89" s="3">
        <v>17.6753393665158</v>
      </c>
      <c r="V89" s="3">
        <v>6.8481424413627803</v>
      </c>
    </row>
    <row r="90" spans="1:22">
      <c r="A90" s="343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343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6">
    <mergeCell ref="A2:D2"/>
    <mergeCell ref="B91:G91"/>
    <mergeCell ref="B6:B7"/>
    <mergeCell ref="C6:L6"/>
    <mergeCell ref="M6:V6"/>
    <mergeCell ref="A6:A7"/>
  </mergeCells>
  <hyperlinks>
    <hyperlink ref="A1" location="'ODS 5'!A1" display="ODS 5" xr:uid="{00000000-0004-0000-34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D23E10"/>
  </sheetPr>
  <dimension ref="A1:U92"/>
  <sheetViews>
    <sheetView zoomScale="80" zoomScaleNormal="80" workbookViewId="0">
      <selection activeCell="A2" sqref="A2:D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21" ht="14.4">
      <c r="A1" s="348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1">
      <c r="A2" s="553" t="s">
        <v>1031</v>
      </c>
      <c r="B2" s="553"/>
      <c r="C2" s="553"/>
      <c r="D2" s="553"/>
      <c r="E2" s="161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1">
      <c r="A4" s="161"/>
      <c r="B4" s="555" t="s">
        <v>95</v>
      </c>
      <c r="C4" s="555"/>
      <c r="D4" s="555"/>
      <c r="E4" s="555"/>
      <c r="F4" s="55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>
      <c r="A5" s="145"/>
      <c r="B5" s="162"/>
      <c r="C5" s="162"/>
      <c r="D5" s="162"/>
      <c r="E5" s="162"/>
      <c r="F5" s="162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1">
      <c r="A6" s="557" t="s">
        <v>1161</v>
      </c>
      <c r="B6" s="556" t="s">
        <v>0</v>
      </c>
      <c r="C6" s="567" t="s">
        <v>96</v>
      </c>
      <c r="D6" s="568"/>
      <c r="E6" s="568"/>
      <c r="F6" s="568"/>
      <c r="G6" s="568"/>
      <c r="H6" s="568"/>
      <c r="I6" s="568"/>
      <c r="J6" s="568"/>
      <c r="K6" s="568"/>
      <c r="L6" s="569"/>
      <c r="M6" s="566" t="s">
        <v>98</v>
      </c>
      <c r="N6" s="566"/>
      <c r="O6" s="566"/>
      <c r="P6" s="566"/>
      <c r="Q6" s="566"/>
      <c r="R6" s="566"/>
      <c r="S6" s="566"/>
      <c r="T6" s="566"/>
      <c r="U6" s="145"/>
    </row>
    <row r="7" spans="1:21">
      <c r="A7" s="558"/>
      <c r="B7" s="556"/>
      <c r="C7" s="19">
        <v>2015</v>
      </c>
      <c r="D7" s="19">
        <v>2016</v>
      </c>
      <c r="E7" s="19">
        <v>2017</v>
      </c>
      <c r="F7" s="19">
        <v>2018</v>
      </c>
      <c r="G7" s="19">
        <v>2019</v>
      </c>
      <c r="H7" s="19">
        <v>2020</v>
      </c>
      <c r="I7" s="19">
        <v>2021</v>
      </c>
      <c r="J7" s="19">
        <v>2022</v>
      </c>
      <c r="K7" s="19">
        <v>2023</v>
      </c>
      <c r="L7" s="19">
        <v>2024</v>
      </c>
      <c r="M7" s="9">
        <v>2015</v>
      </c>
      <c r="N7" s="9">
        <v>2016</v>
      </c>
      <c r="O7" s="9">
        <v>2017</v>
      </c>
      <c r="P7" s="9">
        <v>2018</v>
      </c>
      <c r="Q7" s="9">
        <v>2019</v>
      </c>
      <c r="R7" s="9">
        <v>2020</v>
      </c>
      <c r="S7" s="9">
        <v>2021</v>
      </c>
      <c r="T7" s="9">
        <v>2022</v>
      </c>
      <c r="U7" s="145"/>
    </row>
    <row r="8" spans="1:21">
      <c r="A8" s="339">
        <v>101</v>
      </c>
      <c r="B8" s="18" t="s">
        <v>1</v>
      </c>
      <c r="C8" s="12">
        <v>9</v>
      </c>
      <c r="D8" s="12">
        <v>10</v>
      </c>
      <c r="E8" s="12">
        <v>0</v>
      </c>
      <c r="F8" s="12" t="s">
        <v>93</v>
      </c>
      <c r="G8" s="12">
        <v>28</v>
      </c>
      <c r="H8" s="12" t="s">
        <v>93</v>
      </c>
      <c r="I8" s="12" t="s">
        <v>93</v>
      </c>
      <c r="J8" s="12" t="s">
        <v>93</v>
      </c>
      <c r="K8" s="12"/>
      <c r="L8" s="12"/>
      <c r="M8" s="3">
        <v>5.3282813332543952</v>
      </c>
      <c r="N8" s="3">
        <v>5.8740601503759393</v>
      </c>
      <c r="O8" s="3">
        <v>0</v>
      </c>
      <c r="P8" s="3" t="s">
        <v>93</v>
      </c>
      <c r="Q8" s="3">
        <v>16.088440455532702</v>
      </c>
      <c r="R8" s="3" t="s">
        <v>93</v>
      </c>
      <c r="S8" s="3" t="s">
        <v>93</v>
      </c>
      <c r="T8" s="3" t="s">
        <v>93</v>
      </c>
      <c r="U8" s="145"/>
    </row>
    <row r="9" spans="1:21">
      <c r="A9" s="339">
        <v>102</v>
      </c>
      <c r="B9" s="18" t="s">
        <v>2</v>
      </c>
      <c r="C9" s="12">
        <v>2</v>
      </c>
      <c r="D9" s="12">
        <v>3</v>
      </c>
      <c r="E9" s="12">
        <v>0</v>
      </c>
      <c r="F9" s="12" t="s">
        <v>93</v>
      </c>
      <c r="G9" s="12">
        <v>1</v>
      </c>
      <c r="H9" s="12" t="s">
        <v>93</v>
      </c>
      <c r="I9" s="12" t="s">
        <v>93</v>
      </c>
      <c r="J9" s="12" t="s">
        <v>93</v>
      </c>
      <c r="K9" s="12"/>
      <c r="L9" s="12"/>
      <c r="M9" s="3">
        <v>5.9101654846335698</v>
      </c>
      <c r="N9" s="3">
        <v>8.7747521132528004</v>
      </c>
      <c r="O9" s="3">
        <v>0</v>
      </c>
      <c r="P9" s="3" t="s">
        <v>93</v>
      </c>
      <c r="Q9" s="3">
        <v>2.8409898008466152</v>
      </c>
      <c r="R9" s="3" t="s">
        <v>93</v>
      </c>
      <c r="S9" s="3" t="s">
        <v>93</v>
      </c>
      <c r="T9" s="3" t="s">
        <v>93</v>
      </c>
      <c r="U9" s="145"/>
    </row>
    <row r="10" spans="1:21">
      <c r="A10" s="339">
        <v>103</v>
      </c>
      <c r="B10" s="18" t="s">
        <v>3</v>
      </c>
      <c r="C10" s="12">
        <v>4</v>
      </c>
      <c r="D10" s="12">
        <v>2</v>
      </c>
      <c r="E10" s="12">
        <v>0</v>
      </c>
      <c r="F10" s="12" t="s">
        <v>93</v>
      </c>
      <c r="G10" s="12">
        <v>1</v>
      </c>
      <c r="H10" s="12" t="s">
        <v>93</v>
      </c>
      <c r="I10" s="12" t="s">
        <v>93</v>
      </c>
      <c r="J10" s="12" t="s">
        <v>93</v>
      </c>
      <c r="K10" s="12"/>
      <c r="L10" s="12"/>
      <c r="M10" s="3">
        <v>3.4178686171303578</v>
      </c>
      <c r="N10" s="3">
        <v>1.6911889058007781</v>
      </c>
      <c r="O10" s="3">
        <v>0</v>
      </c>
      <c r="P10" s="3" t="s">
        <v>93</v>
      </c>
      <c r="Q10" s="3">
        <v>0.82111918544976803</v>
      </c>
      <c r="R10" s="3" t="s">
        <v>93</v>
      </c>
      <c r="S10" s="3" t="s">
        <v>93</v>
      </c>
      <c r="T10" s="3" t="s">
        <v>93</v>
      </c>
      <c r="U10" s="145"/>
    </row>
    <row r="11" spans="1:21">
      <c r="A11" s="339">
        <v>104</v>
      </c>
      <c r="B11" s="18" t="s">
        <v>4</v>
      </c>
      <c r="C11" s="12">
        <v>2</v>
      </c>
      <c r="D11" s="12">
        <v>0</v>
      </c>
      <c r="E11" s="12">
        <v>0</v>
      </c>
      <c r="F11" s="12" t="s">
        <v>93</v>
      </c>
      <c r="G11" s="12">
        <v>0</v>
      </c>
      <c r="H11" s="12" t="s">
        <v>93</v>
      </c>
      <c r="I11" s="12" t="s">
        <v>93</v>
      </c>
      <c r="J11" s="12" t="s">
        <v>93</v>
      </c>
      <c r="K11" s="12"/>
      <c r="L11" s="12"/>
      <c r="M11" s="3">
        <v>11.176930814798256</v>
      </c>
      <c r="N11" s="3">
        <v>0</v>
      </c>
      <c r="O11" s="3">
        <v>0</v>
      </c>
      <c r="P11" s="3" t="s">
        <v>93</v>
      </c>
      <c r="Q11" s="3">
        <v>0</v>
      </c>
      <c r="R11" s="3" t="s">
        <v>93</v>
      </c>
      <c r="S11" s="3" t="s">
        <v>93</v>
      </c>
      <c r="T11" s="3" t="s">
        <v>93</v>
      </c>
      <c r="U11" s="145"/>
    </row>
    <row r="12" spans="1:21">
      <c r="A12" s="339">
        <v>105</v>
      </c>
      <c r="B12" s="18" t="s">
        <v>5</v>
      </c>
      <c r="C12" s="12">
        <v>0</v>
      </c>
      <c r="D12" s="12">
        <v>0</v>
      </c>
      <c r="E12" s="12">
        <v>0</v>
      </c>
      <c r="F12" s="12" t="s">
        <v>93</v>
      </c>
      <c r="G12" s="12">
        <v>0</v>
      </c>
      <c r="H12" s="12" t="s">
        <v>93</v>
      </c>
      <c r="I12" s="12" t="s">
        <v>93</v>
      </c>
      <c r="J12" s="12" t="s">
        <v>93</v>
      </c>
      <c r="K12" s="12"/>
      <c r="L12" s="12"/>
      <c r="M12" s="3">
        <v>0</v>
      </c>
      <c r="N12" s="3">
        <v>0</v>
      </c>
      <c r="O12" s="3">
        <v>0</v>
      </c>
      <c r="P12" s="3" t="s">
        <v>93</v>
      </c>
      <c r="Q12" s="3">
        <v>0</v>
      </c>
      <c r="R12" s="3" t="s">
        <v>93</v>
      </c>
      <c r="S12" s="3" t="s">
        <v>93</v>
      </c>
      <c r="T12" s="3" t="s">
        <v>93</v>
      </c>
      <c r="U12" s="145"/>
    </row>
    <row r="13" spans="1:21">
      <c r="A13" s="339">
        <v>106</v>
      </c>
      <c r="B13" s="18" t="s">
        <v>6</v>
      </c>
      <c r="C13" s="12">
        <v>2</v>
      </c>
      <c r="D13" s="12">
        <v>0</v>
      </c>
      <c r="E13" s="12">
        <v>0</v>
      </c>
      <c r="F13" s="12" t="s">
        <v>93</v>
      </c>
      <c r="G13" s="12">
        <v>1</v>
      </c>
      <c r="H13" s="12" t="s">
        <v>93</v>
      </c>
      <c r="I13" s="12" t="s">
        <v>93</v>
      </c>
      <c r="J13" s="12" t="s">
        <v>93</v>
      </c>
      <c r="K13" s="12"/>
      <c r="L13" s="12"/>
      <c r="M13" s="3">
        <v>6.619228859837829</v>
      </c>
      <c r="N13" s="3">
        <v>0</v>
      </c>
      <c r="O13" s="3">
        <v>0</v>
      </c>
      <c r="P13" s="3" t="s">
        <v>93</v>
      </c>
      <c r="Q13" s="3">
        <v>3.1874541803461574</v>
      </c>
      <c r="R13" s="3" t="s">
        <v>93</v>
      </c>
      <c r="S13" s="3" t="s">
        <v>93</v>
      </c>
      <c r="T13" s="3" t="s">
        <v>93</v>
      </c>
      <c r="U13" s="145"/>
    </row>
    <row r="14" spans="1:21">
      <c r="A14" s="339">
        <v>107</v>
      </c>
      <c r="B14" s="18" t="s">
        <v>7</v>
      </c>
      <c r="C14" s="12">
        <v>0</v>
      </c>
      <c r="D14" s="12">
        <v>0</v>
      </c>
      <c r="E14" s="12">
        <v>0</v>
      </c>
      <c r="F14" s="12" t="s">
        <v>93</v>
      </c>
      <c r="G14" s="12">
        <v>0</v>
      </c>
      <c r="H14" s="12" t="s">
        <v>93</v>
      </c>
      <c r="I14" s="12" t="s">
        <v>93</v>
      </c>
      <c r="J14" s="12" t="s">
        <v>93</v>
      </c>
      <c r="K14" s="12"/>
      <c r="L14" s="12"/>
      <c r="M14" s="3">
        <v>0</v>
      </c>
      <c r="N14" s="3">
        <v>0</v>
      </c>
      <c r="O14" s="3">
        <v>0</v>
      </c>
      <c r="P14" s="3" t="s">
        <v>93</v>
      </c>
      <c r="Q14" s="3">
        <v>0</v>
      </c>
      <c r="R14" s="3" t="s">
        <v>93</v>
      </c>
      <c r="S14" s="3" t="s">
        <v>93</v>
      </c>
      <c r="T14" s="3" t="s">
        <v>93</v>
      </c>
      <c r="U14" s="145"/>
    </row>
    <row r="15" spans="1:21">
      <c r="A15" s="339">
        <v>108</v>
      </c>
      <c r="B15" s="18" t="s">
        <v>8</v>
      </c>
      <c r="C15" s="12">
        <v>3</v>
      </c>
      <c r="D15" s="12">
        <v>0</v>
      </c>
      <c r="E15" s="12">
        <v>0</v>
      </c>
      <c r="F15" s="12" t="s">
        <v>93</v>
      </c>
      <c r="G15" s="12">
        <v>4</v>
      </c>
      <c r="H15" s="12" t="s">
        <v>93</v>
      </c>
      <c r="I15" s="12" t="s">
        <v>93</v>
      </c>
      <c r="J15" s="12" t="s">
        <v>93</v>
      </c>
      <c r="K15" s="12"/>
      <c r="L15" s="12"/>
      <c r="M15" s="3">
        <v>4.4722719141323788</v>
      </c>
      <c r="N15" s="3">
        <v>0</v>
      </c>
      <c r="O15" s="3">
        <v>0</v>
      </c>
      <c r="P15" s="3" t="s">
        <v>93</v>
      </c>
      <c r="Q15" s="3">
        <v>5.7518369929396203</v>
      </c>
      <c r="R15" s="3" t="s">
        <v>93</v>
      </c>
      <c r="S15" s="3" t="s">
        <v>93</v>
      </c>
      <c r="T15" s="3" t="s">
        <v>93</v>
      </c>
      <c r="U15" s="145"/>
    </row>
    <row r="16" spans="1:21">
      <c r="A16" s="339">
        <v>109</v>
      </c>
      <c r="B16" s="18" t="s">
        <v>9</v>
      </c>
      <c r="C16" s="12">
        <v>0</v>
      </c>
      <c r="D16" s="12">
        <v>1</v>
      </c>
      <c r="E16" s="12">
        <v>0</v>
      </c>
      <c r="F16" s="12" t="s">
        <v>93</v>
      </c>
      <c r="G16" s="12">
        <v>2</v>
      </c>
      <c r="H16" s="12" t="s">
        <v>93</v>
      </c>
      <c r="I16" s="12" t="s">
        <v>93</v>
      </c>
      <c r="J16" s="12" t="s">
        <v>93</v>
      </c>
      <c r="K16" s="12"/>
      <c r="L16" s="12"/>
      <c r="M16" s="3">
        <v>0</v>
      </c>
      <c r="N16" s="3">
        <v>3.4731869963878852</v>
      </c>
      <c r="O16" s="3">
        <v>0</v>
      </c>
      <c r="P16" s="3" t="s">
        <v>93</v>
      </c>
      <c r="Q16" s="3">
        <v>6.6751218209732333</v>
      </c>
      <c r="R16" s="3" t="s">
        <v>93</v>
      </c>
      <c r="S16" s="3" t="s">
        <v>93</v>
      </c>
      <c r="T16" s="3" t="s">
        <v>93</v>
      </c>
      <c r="U16" s="145"/>
    </row>
    <row r="17" spans="1:21">
      <c r="A17" s="339">
        <v>110</v>
      </c>
      <c r="B17" s="18" t="s">
        <v>10</v>
      </c>
      <c r="C17" s="12">
        <v>0</v>
      </c>
      <c r="D17" s="12">
        <v>0</v>
      </c>
      <c r="E17" s="12">
        <v>0</v>
      </c>
      <c r="F17" s="12" t="s">
        <v>93</v>
      </c>
      <c r="G17" s="12">
        <v>0</v>
      </c>
      <c r="H17" s="12" t="s">
        <v>93</v>
      </c>
      <c r="I17" s="12" t="s">
        <v>93</v>
      </c>
      <c r="J17" s="12" t="s">
        <v>93</v>
      </c>
      <c r="K17" s="12"/>
      <c r="L17" s="12"/>
      <c r="M17" s="3">
        <v>0</v>
      </c>
      <c r="N17" s="3">
        <v>0</v>
      </c>
      <c r="O17" s="3">
        <v>0</v>
      </c>
      <c r="P17" s="3" t="s">
        <v>93</v>
      </c>
      <c r="Q17" s="3">
        <v>0</v>
      </c>
      <c r="R17" s="3" t="s">
        <v>93</v>
      </c>
      <c r="S17" s="3" t="s">
        <v>93</v>
      </c>
      <c r="T17" s="3" t="s">
        <v>93</v>
      </c>
      <c r="U17" s="145"/>
    </row>
    <row r="18" spans="1:21">
      <c r="A18" s="339">
        <v>111</v>
      </c>
      <c r="B18" s="18" t="s">
        <v>11</v>
      </c>
      <c r="C18" s="12">
        <v>2</v>
      </c>
      <c r="D18" s="12">
        <v>0</v>
      </c>
      <c r="E18" s="12">
        <v>0</v>
      </c>
      <c r="F18" s="12" t="s">
        <v>93</v>
      </c>
      <c r="G18" s="12">
        <v>0</v>
      </c>
      <c r="H18" s="12" t="s">
        <v>93</v>
      </c>
      <c r="I18" s="12" t="s">
        <v>93</v>
      </c>
      <c r="J18" s="12" t="s">
        <v>93</v>
      </c>
      <c r="K18" s="12"/>
      <c r="L18" s="12"/>
      <c r="M18" s="3">
        <v>5.8383932741709481</v>
      </c>
      <c r="N18" s="3">
        <v>0</v>
      </c>
      <c r="O18" s="3">
        <v>0</v>
      </c>
      <c r="P18" s="3" t="s">
        <v>93</v>
      </c>
      <c r="Q18" s="3">
        <v>0</v>
      </c>
      <c r="R18" s="3" t="s">
        <v>93</v>
      </c>
      <c r="S18" s="3" t="s">
        <v>93</v>
      </c>
      <c r="T18" s="3" t="s">
        <v>93</v>
      </c>
      <c r="U18" s="145"/>
    </row>
    <row r="19" spans="1:21">
      <c r="A19" s="339">
        <v>112</v>
      </c>
      <c r="B19" s="18" t="s">
        <v>12</v>
      </c>
      <c r="C19" s="12">
        <v>1</v>
      </c>
      <c r="D19" s="12">
        <v>0</v>
      </c>
      <c r="E19" s="12">
        <v>0</v>
      </c>
      <c r="F19" s="12" t="s">
        <v>93</v>
      </c>
      <c r="G19" s="12">
        <v>0</v>
      </c>
      <c r="H19" s="12" t="s">
        <v>93</v>
      </c>
      <c r="I19" s="12" t="s">
        <v>93</v>
      </c>
      <c r="J19" s="12" t="s">
        <v>93</v>
      </c>
      <c r="K19" s="12"/>
      <c r="L19" s="12"/>
      <c r="M19" s="3">
        <v>9.7981579463060946</v>
      </c>
      <c r="N19" s="3">
        <v>0</v>
      </c>
      <c r="O19" s="3">
        <v>0</v>
      </c>
      <c r="P19" s="3" t="s">
        <v>93</v>
      </c>
      <c r="Q19" s="3">
        <v>0</v>
      </c>
      <c r="R19" s="3" t="s">
        <v>93</v>
      </c>
      <c r="S19" s="3" t="s">
        <v>93</v>
      </c>
      <c r="T19" s="3" t="s">
        <v>93</v>
      </c>
      <c r="U19" s="145"/>
    </row>
    <row r="20" spans="1:21">
      <c r="A20" s="339">
        <v>113</v>
      </c>
      <c r="B20" s="18" t="s">
        <v>13</v>
      </c>
      <c r="C20" s="12">
        <v>0</v>
      </c>
      <c r="D20" s="12">
        <v>0</v>
      </c>
      <c r="E20" s="12">
        <v>0</v>
      </c>
      <c r="F20" s="12" t="s">
        <v>93</v>
      </c>
      <c r="G20" s="12">
        <v>2</v>
      </c>
      <c r="H20" s="12" t="s">
        <v>93</v>
      </c>
      <c r="I20" s="12" t="s">
        <v>93</v>
      </c>
      <c r="J20" s="12" t="s">
        <v>93</v>
      </c>
      <c r="K20" s="12"/>
      <c r="L20" s="12"/>
      <c r="M20" s="3">
        <v>0</v>
      </c>
      <c r="N20" s="3">
        <v>0</v>
      </c>
      <c r="O20" s="3">
        <v>0</v>
      </c>
      <c r="P20" s="3" t="s">
        <v>93</v>
      </c>
      <c r="Q20" s="3">
        <v>4.6583127591186475</v>
      </c>
      <c r="R20" s="3" t="s">
        <v>93</v>
      </c>
      <c r="S20" s="3" t="s">
        <v>93</v>
      </c>
      <c r="T20" s="3" t="s">
        <v>93</v>
      </c>
      <c r="U20" s="145"/>
    </row>
    <row r="21" spans="1:21">
      <c r="A21" s="339">
        <v>114</v>
      </c>
      <c r="B21" s="18" t="s">
        <v>14</v>
      </c>
      <c r="C21" s="12">
        <v>0</v>
      </c>
      <c r="D21" s="12">
        <v>0</v>
      </c>
      <c r="E21" s="12">
        <v>0</v>
      </c>
      <c r="F21" s="12" t="s">
        <v>93</v>
      </c>
      <c r="G21" s="12">
        <v>0</v>
      </c>
      <c r="H21" s="12" t="s">
        <v>93</v>
      </c>
      <c r="I21" s="12" t="s">
        <v>93</v>
      </c>
      <c r="J21" s="12" t="s">
        <v>93</v>
      </c>
      <c r="K21" s="12"/>
      <c r="L21" s="12"/>
      <c r="M21" s="3">
        <v>0</v>
      </c>
      <c r="N21" s="3">
        <v>0</v>
      </c>
      <c r="O21" s="3">
        <v>0</v>
      </c>
      <c r="P21" s="3" t="s">
        <v>93</v>
      </c>
      <c r="Q21" s="3">
        <v>0</v>
      </c>
      <c r="R21" s="3" t="s">
        <v>93</v>
      </c>
      <c r="S21" s="3" t="s">
        <v>93</v>
      </c>
      <c r="T21" s="3" t="s">
        <v>93</v>
      </c>
      <c r="U21" s="145"/>
    </row>
    <row r="22" spans="1:21">
      <c r="A22" s="339">
        <v>115</v>
      </c>
      <c r="B22" s="18" t="s">
        <v>15</v>
      </c>
      <c r="C22" s="12">
        <v>2</v>
      </c>
      <c r="D22" s="12">
        <v>3</v>
      </c>
      <c r="E22" s="12">
        <v>0</v>
      </c>
      <c r="F22" s="12" t="s">
        <v>93</v>
      </c>
      <c r="G22" s="12">
        <v>1</v>
      </c>
      <c r="H22" s="12" t="s">
        <v>93</v>
      </c>
      <c r="I22" s="12" t="s">
        <v>93</v>
      </c>
      <c r="J22" s="12" t="s">
        <v>93</v>
      </c>
      <c r="K22" s="12"/>
      <c r="L22" s="12"/>
      <c r="M22" s="3">
        <v>6.3201137620477166</v>
      </c>
      <c r="N22" s="3">
        <v>9.4476286452100524</v>
      </c>
      <c r="O22" s="3">
        <v>0</v>
      </c>
      <c r="P22" s="3" t="s">
        <v>93</v>
      </c>
      <c r="Q22" s="3">
        <v>3.12343828085957</v>
      </c>
      <c r="R22" s="3" t="s">
        <v>93</v>
      </c>
      <c r="S22" s="3" t="s">
        <v>93</v>
      </c>
      <c r="T22" s="3" t="s">
        <v>93</v>
      </c>
      <c r="U22" s="145"/>
    </row>
    <row r="23" spans="1:21">
      <c r="A23" s="339">
        <v>116</v>
      </c>
      <c r="B23" s="18" t="s">
        <v>83</v>
      </c>
      <c r="C23" s="12">
        <v>0</v>
      </c>
      <c r="D23" s="12">
        <v>0</v>
      </c>
      <c r="E23" s="12">
        <v>0</v>
      </c>
      <c r="F23" s="12" t="s">
        <v>93</v>
      </c>
      <c r="G23" s="12">
        <v>0</v>
      </c>
      <c r="H23" s="12" t="s">
        <v>93</v>
      </c>
      <c r="I23" s="12" t="s">
        <v>93</v>
      </c>
      <c r="J23" s="12" t="s">
        <v>93</v>
      </c>
      <c r="K23" s="12"/>
      <c r="L23" s="12"/>
      <c r="M23" s="3">
        <v>0</v>
      </c>
      <c r="N23" s="3">
        <v>0</v>
      </c>
      <c r="O23" s="3">
        <v>0</v>
      </c>
      <c r="P23" s="3" t="s">
        <v>93</v>
      </c>
      <c r="Q23" s="3">
        <v>0</v>
      </c>
      <c r="R23" s="3" t="s">
        <v>93</v>
      </c>
      <c r="S23" s="3" t="s">
        <v>93</v>
      </c>
      <c r="T23" s="3" t="s">
        <v>93</v>
      </c>
      <c r="U23" s="145"/>
    </row>
    <row r="24" spans="1:21">
      <c r="A24" s="339">
        <v>117</v>
      </c>
      <c r="B24" s="18" t="s">
        <v>17</v>
      </c>
      <c r="C24" s="12">
        <v>0</v>
      </c>
      <c r="D24" s="12">
        <v>1</v>
      </c>
      <c r="E24" s="12">
        <v>0</v>
      </c>
      <c r="F24" s="12" t="s">
        <v>93</v>
      </c>
      <c r="G24" s="12">
        <v>0</v>
      </c>
      <c r="H24" s="12" t="s">
        <v>93</v>
      </c>
      <c r="I24" s="12" t="s">
        <v>93</v>
      </c>
      <c r="J24" s="12" t="s">
        <v>93</v>
      </c>
      <c r="K24" s="12"/>
      <c r="L24" s="12"/>
      <c r="M24" s="3">
        <v>0</v>
      </c>
      <c r="N24" s="3">
        <v>26.212319790301439</v>
      </c>
      <c r="O24" s="3">
        <v>0</v>
      </c>
      <c r="P24" s="3" t="s">
        <v>93</v>
      </c>
      <c r="Q24" s="3">
        <v>0</v>
      </c>
      <c r="R24" s="3" t="s">
        <v>93</v>
      </c>
      <c r="S24" s="3" t="s">
        <v>93</v>
      </c>
      <c r="T24" s="3" t="s">
        <v>93</v>
      </c>
      <c r="U24" s="145"/>
    </row>
    <row r="25" spans="1:21">
      <c r="A25" s="339">
        <v>118</v>
      </c>
      <c r="B25" s="18" t="s">
        <v>18</v>
      </c>
      <c r="C25" s="12">
        <v>0</v>
      </c>
      <c r="D25" s="12">
        <v>0</v>
      </c>
      <c r="E25" s="12">
        <v>0</v>
      </c>
      <c r="F25" s="12" t="s">
        <v>93</v>
      </c>
      <c r="G25" s="12">
        <v>1</v>
      </c>
      <c r="H25" s="12" t="s">
        <v>93</v>
      </c>
      <c r="I25" s="12" t="s">
        <v>93</v>
      </c>
      <c r="J25" s="12" t="s">
        <v>93</v>
      </c>
      <c r="K25" s="12"/>
      <c r="L25" s="12"/>
      <c r="M25" s="3">
        <v>0</v>
      </c>
      <c r="N25" s="3">
        <v>0</v>
      </c>
      <c r="O25" s="3">
        <v>0</v>
      </c>
      <c r="P25" s="3" t="s">
        <v>93</v>
      </c>
      <c r="Q25" s="3">
        <v>2.4886145882587165</v>
      </c>
      <c r="R25" s="3" t="s">
        <v>93</v>
      </c>
      <c r="S25" s="3" t="s">
        <v>93</v>
      </c>
      <c r="T25" s="3" t="s">
        <v>93</v>
      </c>
      <c r="U25" s="145"/>
    </row>
    <row r="26" spans="1:21">
      <c r="A26" s="339">
        <v>119</v>
      </c>
      <c r="B26" s="18" t="s">
        <v>19</v>
      </c>
      <c r="C26" s="12">
        <v>2</v>
      </c>
      <c r="D26" s="12">
        <v>1</v>
      </c>
      <c r="E26" s="12">
        <v>0</v>
      </c>
      <c r="F26" s="12" t="s">
        <v>93</v>
      </c>
      <c r="G26" s="12">
        <v>4</v>
      </c>
      <c r="H26" s="12" t="s">
        <v>93</v>
      </c>
      <c r="I26" s="12" t="s">
        <v>93</v>
      </c>
      <c r="J26" s="12" t="s">
        <v>93</v>
      </c>
      <c r="K26" s="12"/>
      <c r="L26" s="12"/>
      <c r="M26" s="3">
        <v>2.8166237131550411</v>
      </c>
      <c r="N26" s="3">
        <v>1.4044154822762767</v>
      </c>
      <c r="O26" s="3">
        <v>0</v>
      </c>
      <c r="P26" s="3" t="s">
        <v>93</v>
      </c>
      <c r="Q26" s="3">
        <v>5.5776336889074809</v>
      </c>
      <c r="R26" s="3" t="s">
        <v>93</v>
      </c>
      <c r="S26" s="3" t="s">
        <v>93</v>
      </c>
      <c r="T26" s="3" t="s">
        <v>93</v>
      </c>
      <c r="U26" s="145"/>
    </row>
    <row r="27" spans="1:21">
      <c r="A27" s="339">
        <v>120</v>
      </c>
      <c r="B27" s="18" t="s">
        <v>20</v>
      </c>
      <c r="C27" s="12">
        <v>0</v>
      </c>
      <c r="D27" s="12">
        <v>0</v>
      </c>
      <c r="E27" s="12">
        <v>0</v>
      </c>
      <c r="F27" s="12" t="s">
        <v>93</v>
      </c>
      <c r="G27" s="12">
        <v>1</v>
      </c>
      <c r="H27" s="12" t="s">
        <v>93</v>
      </c>
      <c r="I27" s="12" t="s">
        <v>93</v>
      </c>
      <c r="J27" s="12" t="s">
        <v>93</v>
      </c>
      <c r="K27" s="12"/>
      <c r="L27" s="12"/>
      <c r="M27" s="3">
        <v>0</v>
      </c>
      <c r="N27" s="3">
        <v>0</v>
      </c>
      <c r="O27" s="3">
        <v>0</v>
      </c>
      <c r="P27" s="3" t="s">
        <v>93</v>
      </c>
      <c r="Q27" s="3">
        <v>14.91869312248247</v>
      </c>
      <c r="R27" s="3" t="s">
        <v>93</v>
      </c>
      <c r="S27" s="3" t="s">
        <v>93</v>
      </c>
      <c r="T27" s="3" t="s">
        <v>93</v>
      </c>
      <c r="U27" s="145"/>
    </row>
    <row r="28" spans="1:21">
      <c r="A28" s="339">
        <v>201</v>
      </c>
      <c r="B28" s="18" t="s">
        <v>21</v>
      </c>
      <c r="C28" s="12">
        <v>13</v>
      </c>
      <c r="D28" s="12">
        <v>3</v>
      </c>
      <c r="E28" s="12">
        <v>0</v>
      </c>
      <c r="F28" s="12" t="s">
        <v>93</v>
      </c>
      <c r="G28" s="12">
        <v>10</v>
      </c>
      <c r="H28" s="12" t="s">
        <v>93</v>
      </c>
      <c r="I28" s="12" t="s">
        <v>93</v>
      </c>
      <c r="J28" s="12" t="s">
        <v>93</v>
      </c>
      <c r="K28" s="12"/>
      <c r="L28" s="12"/>
      <c r="M28" s="3">
        <v>8.9928057553956844</v>
      </c>
      <c r="N28" s="3">
        <v>2.0450594771464603</v>
      </c>
      <c r="O28" s="3">
        <v>0</v>
      </c>
      <c r="P28" s="3" t="s">
        <v>93</v>
      </c>
      <c r="Q28" s="3">
        <v>6.539794650447976</v>
      </c>
      <c r="R28" s="3" t="s">
        <v>93</v>
      </c>
      <c r="S28" s="3" t="s">
        <v>93</v>
      </c>
      <c r="T28" s="3" t="s">
        <v>93</v>
      </c>
      <c r="U28" s="145"/>
    </row>
    <row r="29" spans="1:21">
      <c r="A29" s="339">
        <v>202</v>
      </c>
      <c r="B29" s="18" t="s">
        <v>22</v>
      </c>
      <c r="C29" s="12">
        <v>2</v>
      </c>
      <c r="D29" s="12">
        <v>0</v>
      </c>
      <c r="E29" s="12">
        <v>0</v>
      </c>
      <c r="F29" s="12" t="s">
        <v>93</v>
      </c>
      <c r="G29" s="12">
        <v>0</v>
      </c>
      <c r="H29" s="12" t="s">
        <v>93</v>
      </c>
      <c r="I29" s="12" t="s">
        <v>93</v>
      </c>
      <c r="J29" s="12" t="s">
        <v>93</v>
      </c>
      <c r="K29" s="12"/>
      <c r="L29" s="12"/>
      <c r="M29" s="3">
        <v>4.5542525333029715</v>
      </c>
      <c r="N29" s="3">
        <v>0</v>
      </c>
      <c r="O29" s="3">
        <v>0</v>
      </c>
      <c r="P29" s="3" t="s">
        <v>93</v>
      </c>
      <c r="Q29" s="3">
        <v>0</v>
      </c>
      <c r="R29" s="3" t="s">
        <v>93</v>
      </c>
      <c r="S29" s="3" t="s">
        <v>93</v>
      </c>
      <c r="T29" s="3" t="s">
        <v>93</v>
      </c>
      <c r="U29" s="145"/>
    </row>
    <row r="30" spans="1:21">
      <c r="A30" s="339">
        <v>203</v>
      </c>
      <c r="B30" s="18" t="s">
        <v>23</v>
      </c>
      <c r="C30" s="12">
        <v>1</v>
      </c>
      <c r="D30" s="12">
        <v>2</v>
      </c>
      <c r="E30" s="12">
        <v>0</v>
      </c>
      <c r="F30" s="12" t="s">
        <v>93</v>
      </c>
      <c r="G30" s="12">
        <v>0</v>
      </c>
      <c r="H30" s="12" t="s">
        <v>93</v>
      </c>
      <c r="I30" s="12" t="s">
        <v>93</v>
      </c>
      <c r="J30" s="12" t="s">
        <v>93</v>
      </c>
      <c r="K30" s="12"/>
      <c r="L30" s="12"/>
      <c r="M30" s="3">
        <v>2.3131549119844554</v>
      </c>
      <c r="N30" s="3">
        <v>4.5572619969922066</v>
      </c>
      <c r="O30" s="3">
        <v>0</v>
      </c>
      <c r="P30" s="3" t="s">
        <v>93</v>
      </c>
      <c r="Q30" s="3">
        <v>0</v>
      </c>
      <c r="R30" s="3" t="s">
        <v>93</v>
      </c>
      <c r="S30" s="3" t="s">
        <v>93</v>
      </c>
      <c r="T30" s="3" t="s">
        <v>93</v>
      </c>
      <c r="U30" s="145"/>
    </row>
    <row r="31" spans="1:21">
      <c r="A31" s="339">
        <v>204</v>
      </c>
      <c r="B31" s="18" t="s">
        <v>24</v>
      </c>
      <c r="C31" s="12">
        <v>0</v>
      </c>
      <c r="D31" s="12">
        <v>0</v>
      </c>
      <c r="E31" s="12">
        <v>0</v>
      </c>
      <c r="F31" s="12" t="s">
        <v>93</v>
      </c>
      <c r="G31" s="12">
        <v>0</v>
      </c>
      <c r="H31" s="12" t="s">
        <v>93</v>
      </c>
      <c r="I31" s="12" t="s">
        <v>93</v>
      </c>
      <c r="J31" s="12" t="s">
        <v>93</v>
      </c>
      <c r="K31" s="12"/>
      <c r="L31" s="12"/>
      <c r="M31" s="3">
        <v>0</v>
      </c>
      <c r="N31" s="3">
        <v>0</v>
      </c>
      <c r="O31" s="3">
        <v>0</v>
      </c>
      <c r="P31" s="3" t="s">
        <v>93</v>
      </c>
      <c r="Q31" s="3">
        <v>0</v>
      </c>
      <c r="R31" s="3" t="s">
        <v>93</v>
      </c>
      <c r="S31" s="3" t="s">
        <v>93</v>
      </c>
      <c r="T31" s="3" t="s">
        <v>93</v>
      </c>
      <c r="U31" s="145"/>
    </row>
    <row r="32" spans="1:21">
      <c r="A32" s="339">
        <v>205</v>
      </c>
      <c r="B32" s="18" t="s">
        <v>25</v>
      </c>
      <c r="C32" s="12">
        <v>3</v>
      </c>
      <c r="D32" s="12">
        <v>0</v>
      </c>
      <c r="E32" s="12">
        <v>0</v>
      </c>
      <c r="F32" s="12" t="s">
        <v>93</v>
      </c>
      <c r="G32" s="12">
        <v>0</v>
      </c>
      <c r="H32" s="12" t="s">
        <v>93</v>
      </c>
      <c r="I32" s="12" t="s">
        <v>93</v>
      </c>
      <c r="J32" s="12" t="s">
        <v>93</v>
      </c>
      <c r="K32" s="12"/>
      <c r="L32" s="12"/>
      <c r="M32" s="3">
        <v>21.921812203142128</v>
      </c>
      <c r="N32" s="3">
        <v>0</v>
      </c>
      <c r="O32" s="3">
        <v>0</v>
      </c>
      <c r="P32" s="3" t="s">
        <v>93</v>
      </c>
      <c r="Q32" s="3">
        <v>0</v>
      </c>
      <c r="R32" s="3" t="s">
        <v>93</v>
      </c>
      <c r="S32" s="3" t="s">
        <v>93</v>
      </c>
      <c r="T32" s="3" t="s">
        <v>93</v>
      </c>
      <c r="U32" s="145"/>
    </row>
    <row r="33" spans="1:21">
      <c r="A33" s="339">
        <v>206</v>
      </c>
      <c r="B33" s="18" t="s">
        <v>26</v>
      </c>
      <c r="C33" s="12">
        <v>0</v>
      </c>
      <c r="D33" s="12">
        <v>1</v>
      </c>
      <c r="E33" s="12">
        <v>0</v>
      </c>
      <c r="F33" s="12" t="s">
        <v>93</v>
      </c>
      <c r="G33" s="12">
        <v>1</v>
      </c>
      <c r="H33" s="12" t="s">
        <v>93</v>
      </c>
      <c r="I33" s="12" t="s">
        <v>93</v>
      </c>
      <c r="J33" s="12" t="s">
        <v>93</v>
      </c>
      <c r="K33" s="12"/>
      <c r="L33" s="12"/>
      <c r="M33" s="3">
        <v>0</v>
      </c>
      <c r="N33" s="3">
        <v>4.3118316660917557</v>
      </c>
      <c r="O33" s="3">
        <v>0</v>
      </c>
      <c r="P33" s="3" t="s">
        <v>93</v>
      </c>
      <c r="Q33" s="3">
        <v>4.1649312786339028</v>
      </c>
      <c r="R33" s="3" t="s">
        <v>93</v>
      </c>
      <c r="S33" s="3" t="s">
        <v>93</v>
      </c>
      <c r="T33" s="3" t="s">
        <v>93</v>
      </c>
      <c r="U33" s="145"/>
    </row>
    <row r="34" spans="1:21">
      <c r="A34" s="339">
        <v>207</v>
      </c>
      <c r="B34" s="18" t="s">
        <v>27</v>
      </c>
      <c r="C34" s="12">
        <v>0</v>
      </c>
      <c r="D34" s="12">
        <v>0</v>
      </c>
      <c r="E34" s="12">
        <v>0</v>
      </c>
      <c r="F34" s="12" t="s">
        <v>93</v>
      </c>
      <c r="G34" s="12">
        <v>0</v>
      </c>
      <c r="H34" s="12" t="s">
        <v>93</v>
      </c>
      <c r="I34" s="12" t="s">
        <v>93</v>
      </c>
      <c r="J34" s="12" t="s">
        <v>93</v>
      </c>
      <c r="K34" s="12"/>
      <c r="L34" s="12"/>
      <c r="M34" s="3">
        <v>0</v>
      </c>
      <c r="N34" s="3">
        <v>0</v>
      </c>
      <c r="O34" s="3">
        <v>0</v>
      </c>
      <c r="P34" s="3" t="s">
        <v>93</v>
      </c>
      <c r="Q34" s="3">
        <v>0</v>
      </c>
      <c r="R34" s="3" t="s">
        <v>93</v>
      </c>
      <c r="S34" s="3" t="s">
        <v>93</v>
      </c>
      <c r="T34" s="3" t="s">
        <v>93</v>
      </c>
      <c r="U34" s="145"/>
    </row>
    <row r="35" spans="1:21">
      <c r="A35" s="339">
        <v>208</v>
      </c>
      <c r="B35" s="18" t="s">
        <v>28</v>
      </c>
      <c r="C35" s="12">
        <v>2</v>
      </c>
      <c r="D35" s="12">
        <v>0</v>
      </c>
      <c r="E35" s="12">
        <v>0</v>
      </c>
      <c r="F35" s="12" t="s">
        <v>93</v>
      </c>
      <c r="G35" s="12">
        <v>0</v>
      </c>
      <c r="H35" s="12" t="s">
        <v>93</v>
      </c>
      <c r="I35" s="12" t="s">
        <v>93</v>
      </c>
      <c r="J35" s="12" t="s">
        <v>93</v>
      </c>
      <c r="K35" s="12"/>
      <c r="L35" s="12"/>
      <c r="M35" s="3">
        <v>12.894075172458257</v>
      </c>
      <c r="N35" s="3">
        <v>0</v>
      </c>
      <c r="O35" s="3">
        <v>0</v>
      </c>
      <c r="P35" s="3" t="s">
        <v>93</v>
      </c>
      <c r="Q35" s="3">
        <v>0</v>
      </c>
      <c r="R35" s="3" t="s">
        <v>93</v>
      </c>
      <c r="S35" s="3" t="s">
        <v>93</v>
      </c>
      <c r="T35" s="3" t="s">
        <v>93</v>
      </c>
      <c r="U35" s="145"/>
    </row>
    <row r="36" spans="1:21">
      <c r="A36" s="339">
        <v>209</v>
      </c>
      <c r="B36" s="18" t="s">
        <v>29</v>
      </c>
      <c r="C36" s="12">
        <v>3</v>
      </c>
      <c r="D36" s="12">
        <v>0</v>
      </c>
      <c r="E36" s="12">
        <v>0</v>
      </c>
      <c r="F36" s="12" t="s">
        <v>93</v>
      </c>
      <c r="G36" s="12">
        <v>0</v>
      </c>
      <c r="H36" s="12" t="s">
        <v>93</v>
      </c>
      <c r="I36" s="12" t="s">
        <v>93</v>
      </c>
      <c r="J36" s="12" t="s">
        <v>93</v>
      </c>
      <c r="K36" s="12"/>
      <c r="L36" s="12"/>
      <c r="M36" s="3">
        <v>27.462467960454045</v>
      </c>
      <c r="N36" s="3">
        <v>0</v>
      </c>
      <c r="O36" s="3">
        <v>0</v>
      </c>
      <c r="P36" s="3" t="s">
        <v>93</v>
      </c>
      <c r="Q36" s="3">
        <v>0</v>
      </c>
      <c r="R36" s="3" t="s">
        <v>93</v>
      </c>
      <c r="S36" s="3" t="s">
        <v>93</v>
      </c>
      <c r="T36" s="3" t="s">
        <v>93</v>
      </c>
      <c r="U36" s="145"/>
    </row>
    <row r="37" spans="1:21">
      <c r="A37" s="339">
        <v>210</v>
      </c>
      <c r="B37" s="18" t="s">
        <v>30</v>
      </c>
      <c r="C37" s="12">
        <v>4</v>
      </c>
      <c r="D37" s="12">
        <v>3</v>
      </c>
      <c r="E37" s="12">
        <v>0</v>
      </c>
      <c r="F37" s="12" t="s">
        <v>93</v>
      </c>
      <c r="G37" s="12">
        <v>2</v>
      </c>
      <c r="H37" s="12" t="s">
        <v>93</v>
      </c>
      <c r="I37" s="12" t="s">
        <v>93</v>
      </c>
      <c r="J37" s="12" t="s">
        <v>93</v>
      </c>
      <c r="K37" s="12"/>
      <c r="L37" s="12"/>
      <c r="M37" s="3">
        <v>4.4650332086844893</v>
      </c>
      <c r="N37" s="3">
        <v>3.2874190473059604</v>
      </c>
      <c r="O37" s="3">
        <v>0</v>
      </c>
      <c r="P37" s="3" t="s">
        <v>93</v>
      </c>
      <c r="Q37" s="3">
        <v>2.0798668885191347</v>
      </c>
      <c r="R37" s="3" t="s">
        <v>93</v>
      </c>
      <c r="S37" s="3" t="s">
        <v>93</v>
      </c>
      <c r="T37" s="3" t="s">
        <v>93</v>
      </c>
      <c r="U37" s="145"/>
    </row>
    <row r="38" spans="1:21">
      <c r="A38" s="339">
        <v>211</v>
      </c>
      <c r="B38" s="18" t="s">
        <v>31</v>
      </c>
      <c r="C38" s="12">
        <v>0</v>
      </c>
      <c r="D38" s="12">
        <v>0</v>
      </c>
      <c r="E38" s="12">
        <v>0</v>
      </c>
      <c r="F38" s="12" t="s">
        <v>93</v>
      </c>
      <c r="G38" s="12">
        <v>0</v>
      </c>
      <c r="H38" s="12" t="s">
        <v>93</v>
      </c>
      <c r="I38" s="12" t="s">
        <v>93</v>
      </c>
      <c r="J38" s="12" t="s">
        <v>93</v>
      </c>
      <c r="K38" s="12"/>
      <c r="L38" s="12"/>
      <c r="M38" s="3">
        <v>0</v>
      </c>
      <c r="N38" s="3">
        <v>0</v>
      </c>
      <c r="O38" s="3">
        <v>0</v>
      </c>
      <c r="P38" s="3" t="s">
        <v>93</v>
      </c>
      <c r="Q38" s="3">
        <v>0</v>
      </c>
      <c r="R38" s="3" t="s">
        <v>93</v>
      </c>
      <c r="S38" s="3" t="s">
        <v>93</v>
      </c>
      <c r="T38" s="3" t="s">
        <v>93</v>
      </c>
      <c r="U38" s="145"/>
    </row>
    <row r="39" spans="1:21">
      <c r="A39" s="339">
        <v>212</v>
      </c>
      <c r="B39" s="18" t="s">
        <v>32</v>
      </c>
      <c r="C39" s="12" t="s">
        <v>100</v>
      </c>
      <c r="D39" s="12" t="s">
        <v>100</v>
      </c>
      <c r="E39" s="12" t="s">
        <v>100</v>
      </c>
      <c r="F39" s="12" t="s">
        <v>93</v>
      </c>
      <c r="G39" s="12">
        <v>0</v>
      </c>
      <c r="H39" s="12" t="s">
        <v>93</v>
      </c>
      <c r="I39" s="12" t="s">
        <v>93</v>
      </c>
      <c r="J39" s="12" t="s">
        <v>93</v>
      </c>
      <c r="K39" s="12"/>
      <c r="L39" s="12"/>
      <c r="M39" s="3">
        <v>0</v>
      </c>
      <c r="N39" s="3">
        <v>0</v>
      </c>
      <c r="O39" s="3">
        <v>0</v>
      </c>
      <c r="P39" s="3" t="s">
        <v>93</v>
      </c>
      <c r="Q39" s="3">
        <v>0</v>
      </c>
      <c r="R39" s="3" t="s">
        <v>93</v>
      </c>
      <c r="S39" s="3" t="s">
        <v>93</v>
      </c>
      <c r="T39" s="3" t="s">
        <v>93</v>
      </c>
      <c r="U39" s="145"/>
    </row>
    <row r="40" spans="1:21">
      <c r="A40" s="339">
        <v>213</v>
      </c>
      <c r="B40" s="18" t="s">
        <v>33</v>
      </c>
      <c r="C40" s="12">
        <v>4</v>
      </c>
      <c r="D40" s="12">
        <v>1</v>
      </c>
      <c r="E40" s="12">
        <v>0</v>
      </c>
      <c r="F40" s="12" t="s">
        <v>93</v>
      </c>
      <c r="G40" s="12">
        <v>1</v>
      </c>
      <c r="H40" s="12" t="s">
        <v>93</v>
      </c>
      <c r="I40" s="12" t="s">
        <v>93</v>
      </c>
      <c r="J40" s="12" t="s">
        <v>93</v>
      </c>
      <c r="K40" s="12"/>
      <c r="L40" s="12"/>
      <c r="M40" s="3">
        <v>16.266113618803629</v>
      </c>
      <c r="N40" s="3">
        <v>4.0009602304553091</v>
      </c>
      <c r="O40" s="3">
        <v>0</v>
      </c>
      <c r="P40" s="3" t="s">
        <v>93</v>
      </c>
      <c r="Q40" s="3">
        <v>3.8224838500057334</v>
      </c>
      <c r="R40" s="3" t="s">
        <v>93</v>
      </c>
      <c r="S40" s="3" t="s">
        <v>93</v>
      </c>
      <c r="T40" s="3" t="s">
        <v>93</v>
      </c>
      <c r="U40" s="145"/>
    </row>
    <row r="41" spans="1:21">
      <c r="A41" s="339">
        <v>214</v>
      </c>
      <c r="B41" s="18" t="s">
        <v>34</v>
      </c>
      <c r="C41" s="12">
        <v>0</v>
      </c>
      <c r="D41" s="12">
        <v>1</v>
      </c>
      <c r="E41" s="12">
        <v>0</v>
      </c>
      <c r="F41" s="12" t="s">
        <v>93</v>
      </c>
      <c r="G41" s="12">
        <v>0</v>
      </c>
      <c r="H41" s="12" t="s">
        <v>93</v>
      </c>
      <c r="I41" s="12" t="s">
        <v>93</v>
      </c>
      <c r="J41" s="12" t="s">
        <v>93</v>
      </c>
      <c r="K41" s="12"/>
      <c r="L41" s="12"/>
      <c r="M41" s="3">
        <v>0</v>
      </c>
      <c r="N41" s="3">
        <v>6.8124531643844941</v>
      </c>
      <c r="O41" s="3">
        <v>0</v>
      </c>
      <c r="P41" s="3" t="s">
        <v>93</v>
      </c>
      <c r="Q41" s="3">
        <v>0</v>
      </c>
      <c r="R41" s="3" t="s">
        <v>93</v>
      </c>
      <c r="S41" s="3" t="s">
        <v>93</v>
      </c>
      <c r="T41" s="3" t="s">
        <v>93</v>
      </c>
      <c r="U41" s="145"/>
    </row>
    <row r="42" spans="1:21">
      <c r="A42" s="339">
        <v>215</v>
      </c>
      <c r="B42" s="18" t="s">
        <v>35</v>
      </c>
      <c r="C42" s="12">
        <v>0</v>
      </c>
      <c r="D42" s="12">
        <v>0</v>
      </c>
      <c r="E42" s="12">
        <v>0</v>
      </c>
      <c r="F42" s="12" t="s">
        <v>93</v>
      </c>
      <c r="G42" s="12">
        <v>0</v>
      </c>
      <c r="H42" s="12" t="s">
        <v>93</v>
      </c>
      <c r="I42" s="12" t="s">
        <v>93</v>
      </c>
      <c r="J42" s="12" t="s">
        <v>93</v>
      </c>
      <c r="K42" s="12"/>
      <c r="L42" s="12"/>
      <c r="M42" s="3">
        <v>0</v>
      </c>
      <c r="N42" s="3">
        <v>0</v>
      </c>
      <c r="O42" s="3">
        <v>0</v>
      </c>
      <c r="P42" s="3" t="s">
        <v>93</v>
      </c>
      <c r="Q42" s="3">
        <v>0</v>
      </c>
      <c r="R42" s="3" t="s">
        <v>93</v>
      </c>
      <c r="S42" s="3" t="s">
        <v>93</v>
      </c>
      <c r="T42" s="3" t="s">
        <v>93</v>
      </c>
      <c r="U42" s="145"/>
    </row>
    <row r="43" spans="1:21">
      <c r="A43" s="339">
        <v>216</v>
      </c>
      <c r="B43" s="18" t="s">
        <v>87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3"/>
      <c r="N43" s="3"/>
      <c r="O43" s="3"/>
      <c r="P43" s="3"/>
      <c r="Q43" s="3"/>
      <c r="R43" s="3"/>
      <c r="S43" s="3"/>
      <c r="T43" s="3"/>
      <c r="U43" s="145"/>
    </row>
    <row r="44" spans="1:21">
      <c r="A44" s="339">
        <v>301</v>
      </c>
      <c r="B44" s="18" t="s">
        <v>37</v>
      </c>
      <c r="C44" s="12">
        <v>2</v>
      </c>
      <c r="D44" s="12">
        <v>8</v>
      </c>
      <c r="E44" s="12">
        <v>0</v>
      </c>
      <c r="F44" s="12" t="s">
        <v>93</v>
      </c>
      <c r="G44" s="12">
        <v>28</v>
      </c>
      <c r="H44" s="12" t="s">
        <v>93</v>
      </c>
      <c r="I44" s="12" t="s">
        <v>93</v>
      </c>
      <c r="J44" s="12" t="s">
        <v>93</v>
      </c>
      <c r="K44" s="12"/>
      <c r="L44" s="12"/>
      <c r="M44" s="3">
        <v>2.5475435311500885</v>
      </c>
      <c r="N44" s="3">
        <v>10.102030508132135</v>
      </c>
      <c r="O44" s="3">
        <v>0</v>
      </c>
      <c r="P44" s="3" t="s">
        <v>93</v>
      </c>
      <c r="Q44" s="3">
        <v>34.508257333004686</v>
      </c>
      <c r="R44" s="3" t="s">
        <v>93</v>
      </c>
      <c r="S44" s="3" t="s">
        <v>93</v>
      </c>
      <c r="T44" s="3" t="s">
        <v>93</v>
      </c>
      <c r="U44" s="145"/>
    </row>
    <row r="45" spans="1:21">
      <c r="A45" s="339">
        <v>302</v>
      </c>
      <c r="B45" s="18" t="s">
        <v>38</v>
      </c>
      <c r="C45" s="12">
        <v>2</v>
      </c>
      <c r="D45" s="12">
        <v>0</v>
      </c>
      <c r="E45" s="12">
        <v>0</v>
      </c>
      <c r="F45" s="12" t="s">
        <v>93</v>
      </c>
      <c r="G45" s="12">
        <v>5</v>
      </c>
      <c r="H45" s="12" t="s">
        <v>93</v>
      </c>
      <c r="I45" s="12" t="s">
        <v>93</v>
      </c>
      <c r="J45" s="12" t="s">
        <v>93</v>
      </c>
      <c r="K45" s="12"/>
      <c r="L45" s="12"/>
      <c r="M45" s="3">
        <v>6.6540240210267161</v>
      </c>
      <c r="N45" s="3">
        <v>0</v>
      </c>
      <c r="O45" s="3">
        <v>0</v>
      </c>
      <c r="P45" s="3" t="s">
        <v>93</v>
      </c>
      <c r="Q45" s="3">
        <v>16.063224853021492</v>
      </c>
      <c r="R45" s="3" t="s">
        <v>93</v>
      </c>
      <c r="S45" s="3" t="s">
        <v>93</v>
      </c>
      <c r="T45" s="3" t="s">
        <v>93</v>
      </c>
      <c r="U45" s="145"/>
    </row>
    <row r="46" spans="1:21">
      <c r="A46" s="339">
        <v>303</v>
      </c>
      <c r="B46" s="18" t="s">
        <v>39</v>
      </c>
      <c r="C46" s="12">
        <v>0</v>
      </c>
      <c r="D46" s="12">
        <v>3</v>
      </c>
      <c r="E46" s="12">
        <v>0</v>
      </c>
      <c r="F46" s="12" t="s">
        <v>93</v>
      </c>
      <c r="G46" s="12">
        <v>12</v>
      </c>
      <c r="H46" s="12" t="s">
        <v>93</v>
      </c>
      <c r="I46" s="12" t="s">
        <v>93</v>
      </c>
      <c r="J46" s="12" t="s">
        <v>93</v>
      </c>
      <c r="K46" s="12"/>
      <c r="L46" s="12"/>
      <c r="M46" s="3">
        <v>0</v>
      </c>
      <c r="N46" s="3">
        <v>5.592736899013814</v>
      </c>
      <c r="O46" s="3">
        <v>0</v>
      </c>
      <c r="P46" s="3" t="s">
        <v>93</v>
      </c>
      <c r="Q46" s="3">
        <v>21.635265482736859</v>
      </c>
      <c r="R46" s="3" t="s">
        <v>93</v>
      </c>
      <c r="S46" s="3" t="s">
        <v>93</v>
      </c>
      <c r="T46" s="3" t="s">
        <v>93</v>
      </c>
      <c r="U46" s="145"/>
    </row>
    <row r="47" spans="1:21">
      <c r="A47" s="339">
        <v>304</v>
      </c>
      <c r="B47" s="18" t="s">
        <v>40</v>
      </c>
      <c r="C47" s="12">
        <v>0</v>
      </c>
      <c r="D47" s="12">
        <v>0</v>
      </c>
      <c r="E47" s="12">
        <v>0</v>
      </c>
      <c r="F47" s="12" t="s">
        <v>93</v>
      </c>
      <c r="G47" s="12">
        <v>0</v>
      </c>
      <c r="H47" s="12" t="s">
        <v>93</v>
      </c>
      <c r="I47" s="12" t="s">
        <v>93</v>
      </c>
      <c r="J47" s="12" t="s">
        <v>93</v>
      </c>
      <c r="K47" s="12"/>
      <c r="L47" s="12"/>
      <c r="M47" s="3">
        <v>0</v>
      </c>
      <c r="N47" s="3">
        <v>0</v>
      </c>
      <c r="O47" s="3">
        <v>0</v>
      </c>
      <c r="P47" s="3" t="s">
        <v>93</v>
      </c>
      <c r="Q47" s="3">
        <v>0</v>
      </c>
      <c r="R47" s="3" t="s">
        <v>93</v>
      </c>
      <c r="S47" s="3" t="s">
        <v>93</v>
      </c>
      <c r="T47" s="3" t="s">
        <v>93</v>
      </c>
      <c r="U47" s="145"/>
    </row>
    <row r="48" spans="1:21">
      <c r="A48" s="339">
        <v>305</v>
      </c>
      <c r="B48" s="18" t="s">
        <v>41</v>
      </c>
      <c r="C48" s="12">
        <v>0</v>
      </c>
      <c r="D48" s="12">
        <v>2</v>
      </c>
      <c r="E48" s="12">
        <v>0</v>
      </c>
      <c r="F48" s="12" t="s">
        <v>93</v>
      </c>
      <c r="G48" s="12">
        <v>18</v>
      </c>
      <c r="H48" s="12" t="s">
        <v>93</v>
      </c>
      <c r="I48" s="12" t="s">
        <v>93</v>
      </c>
      <c r="J48" s="12" t="s">
        <v>93</v>
      </c>
      <c r="K48" s="12"/>
      <c r="L48" s="12"/>
      <c r="M48" s="3">
        <v>0</v>
      </c>
      <c r="N48" s="3">
        <v>5.4960153888430892</v>
      </c>
      <c r="O48" s="3">
        <v>0</v>
      </c>
      <c r="P48" s="3" t="s">
        <v>93</v>
      </c>
      <c r="Q48" s="3">
        <v>49.220672682526668</v>
      </c>
      <c r="R48" s="3" t="s">
        <v>93</v>
      </c>
      <c r="S48" s="3" t="s">
        <v>93</v>
      </c>
      <c r="T48" s="3" t="s">
        <v>93</v>
      </c>
      <c r="U48" s="145"/>
    </row>
    <row r="49" spans="1:21">
      <c r="A49" s="339">
        <v>306</v>
      </c>
      <c r="B49" s="18" t="s">
        <v>42</v>
      </c>
      <c r="C49" s="12">
        <v>0</v>
      </c>
      <c r="D49" s="12">
        <v>0</v>
      </c>
      <c r="E49" s="12">
        <v>0</v>
      </c>
      <c r="F49" s="12" t="s">
        <v>93</v>
      </c>
      <c r="G49" s="12">
        <v>0</v>
      </c>
      <c r="H49" s="12" t="s">
        <v>93</v>
      </c>
      <c r="I49" s="12" t="s">
        <v>93</v>
      </c>
      <c r="J49" s="12" t="s">
        <v>93</v>
      </c>
      <c r="K49" s="12"/>
      <c r="L49" s="12"/>
      <c r="M49" s="3">
        <v>0</v>
      </c>
      <c r="N49" s="3">
        <v>0</v>
      </c>
      <c r="O49" s="3">
        <v>0</v>
      </c>
      <c r="P49" s="3" t="s">
        <v>93</v>
      </c>
      <c r="Q49" s="3">
        <v>0</v>
      </c>
      <c r="R49" s="3" t="s">
        <v>93</v>
      </c>
      <c r="S49" s="3" t="s">
        <v>93</v>
      </c>
      <c r="T49" s="3" t="s">
        <v>93</v>
      </c>
      <c r="U49" s="145"/>
    </row>
    <row r="50" spans="1:21">
      <c r="A50" s="339">
        <v>307</v>
      </c>
      <c r="B50" s="18" t="s">
        <v>43</v>
      </c>
      <c r="C50" s="12">
        <v>1</v>
      </c>
      <c r="D50" s="12">
        <v>0</v>
      </c>
      <c r="E50" s="12">
        <v>0</v>
      </c>
      <c r="F50" s="12" t="s">
        <v>93</v>
      </c>
      <c r="G50" s="12">
        <v>3</v>
      </c>
      <c r="H50" s="12" t="s">
        <v>93</v>
      </c>
      <c r="I50" s="12" t="s">
        <v>93</v>
      </c>
      <c r="J50" s="12" t="s">
        <v>93</v>
      </c>
      <c r="K50" s="12"/>
      <c r="L50" s="12"/>
      <c r="M50" s="3">
        <v>4.1497219686281017</v>
      </c>
      <c r="N50" s="3">
        <v>0</v>
      </c>
      <c r="O50" s="3">
        <v>0</v>
      </c>
      <c r="P50" s="3" t="s">
        <v>93</v>
      </c>
      <c r="Q50" s="3">
        <v>12.040455931931289</v>
      </c>
      <c r="R50" s="3" t="s">
        <v>93</v>
      </c>
      <c r="S50" s="3" t="s">
        <v>93</v>
      </c>
      <c r="T50" s="3" t="s">
        <v>93</v>
      </c>
      <c r="U50" s="145"/>
    </row>
    <row r="51" spans="1:21">
      <c r="A51" s="339">
        <v>308</v>
      </c>
      <c r="B51" s="18" t="s">
        <v>44</v>
      </c>
      <c r="C51" s="12">
        <v>2</v>
      </c>
      <c r="D51" s="12">
        <v>0</v>
      </c>
      <c r="E51" s="12">
        <v>0</v>
      </c>
      <c r="F51" s="12" t="s">
        <v>93</v>
      </c>
      <c r="G51" s="12">
        <v>3</v>
      </c>
      <c r="H51" s="12" t="s">
        <v>93</v>
      </c>
      <c r="I51" s="12" t="s">
        <v>93</v>
      </c>
      <c r="J51" s="12" t="s">
        <v>93</v>
      </c>
      <c r="K51" s="12"/>
      <c r="L51" s="12"/>
      <c r="M51" s="3">
        <v>9.1570898768371407</v>
      </c>
      <c r="N51" s="3">
        <v>0</v>
      </c>
      <c r="O51" s="3">
        <v>0</v>
      </c>
      <c r="P51" s="3" t="s">
        <v>93</v>
      </c>
      <c r="Q51" s="3">
        <v>13.239772275916854</v>
      </c>
      <c r="R51" s="3" t="s">
        <v>93</v>
      </c>
      <c r="S51" s="3" t="s">
        <v>93</v>
      </c>
      <c r="T51" s="3" t="s">
        <v>93</v>
      </c>
      <c r="U51" s="145"/>
    </row>
    <row r="52" spans="1:21">
      <c r="A52" s="339">
        <v>401</v>
      </c>
      <c r="B52" s="18" t="s">
        <v>45</v>
      </c>
      <c r="C52" s="12">
        <v>2</v>
      </c>
      <c r="D52" s="12">
        <v>0</v>
      </c>
      <c r="E52" s="12">
        <v>0</v>
      </c>
      <c r="F52" s="12" t="s">
        <v>93</v>
      </c>
      <c r="G52" s="12">
        <v>3</v>
      </c>
      <c r="H52" s="12" t="s">
        <v>93</v>
      </c>
      <c r="I52" s="12" t="s">
        <v>93</v>
      </c>
      <c r="J52" s="12" t="s">
        <v>93</v>
      </c>
      <c r="K52" s="12"/>
      <c r="L52" s="12"/>
      <c r="M52" s="3">
        <v>2.9071035074203815</v>
      </c>
      <c r="N52" s="3">
        <v>0</v>
      </c>
      <c r="O52" s="3">
        <v>0</v>
      </c>
      <c r="P52" s="3" t="s">
        <v>93</v>
      </c>
      <c r="Q52" s="3">
        <v>4.1711854509051474</v>
      </c>
      <c r="R52" s="3" t="s">
        <v>93</v>
      </c>
      <c r="S52" s="3" t="s">
        <v>93</v>
      </c>
      <c r="T52" s="3" t="s">
        <v>93</v>
      </c>
      <c r="U52" s="145"/>
    </row>
    <row r="53" spans="1:21">
      <c r="A53" s="339">
        <v>402</v>
      </c>
      <c r="B53" s="18" t="s">
        <v>46</v>
      </c>
      <c r="C53" s="12">
        <v>0</v>
      </c>
      <c r="D53" s="12">
        <v>0</v>
      </c>
      <c r="E53" s="12">
        <v>0</v>
      </c>
      <c r="F53" s="12" t="s">
        <v>93</v>
      </c>
      <c r="G53" s="12">
        <v>1</v>
      </c>
      <c r="H53" s="12" t="s">
        <v>93</v>
      </c>
      <c r="I53" s="12" t="s">
        <v>93</v>
      </c>
      <c r="J53" s="12" t="s">
        <v>93</v>
      </c>
      <c r="K53" s="12"/>
      <c r="L53" s="12"/>
      <c r="M53" s="3">
        <v>0</v>
      </c>
      <c r="N53" s="3">
        <v>0</v>
      </c>
      <c r="O53" s="3">
        <v>0</v>
      </c>
      <c r="P53" s="3" t="s">
        <v>93</v>
      </c>
      <c r="Q53" s="3">
        <v>4.3273183608118044</v>
      </c>
      <c r="R53" s="3" t="s">
        <v>93</v>
      </c>
      <c r="S53" s="3" t="s">
        <v>93</v>
      </c>
      <c r="T53" s="3" t="s">
        <v>93</v>
      </c>
      <c r="U53" s="145"/>
    </row>
    <row r="54" spans="1:21">
      <c r="A54" s="339">
        <v>403</v>
      </c>
      <c r="B54" s="18" t="s">
        <v>47</v>
      </c>
      <c r="C54" s="12" t="s">
        <v>100</v>
      </c>
      <c r="D54" s="12" t="s">
        <v>100</v>
      </c>
      <c r="E54" s="12" t="s">
        <v>100</v>
      </c>
      <c r="F54" s="12" t="s">
        <v>93</v>
      </c>
      <c r="G54" s="12" t="s">
        <v>100</v>
      </c>
      <c r="H54" s="12" t="s">
        <v>93</v>
      </c>
      <c r="I54" s="12" t="s">
        <v>93</v>
      </c>
      <c r="J54" s="12" t="s">
        <v>93</v>
      </c>
      <c r="K54" s="12"/>
      <c r="L54" s="12"/>
      <c r="M54" s="3">
        <v>0</v>
      </c>
      <c r="N54" s="3">
        <v>0</v>
      </c>
      <c r="O54" s="3">
        <v>0</v>
      </c>
      <c r="P54" s="3" t="s">
        <v>93</v>
      </c>
      <c r="Q54" s="3">
        <v>0</v>
      </c>
      <c r="R54" s="3" t="s">
        <v>93</v>
      </c>
      <c r="S54" s="3" t="s">
        <v>93</v>
      </c>
      <c r="T54" s="3" t="s">
        <v>93</v>
      </c>
      <c r="U54" s="145"/>
    </row>
    <row r="55" spans="1:21">
      <c r="A55" s="339">
        <v>404</v>
      </c>
      <c r="B55" s="18" t="s">
        <v>48</v>
      </c>
      <c r="C55" s="12">
        <v>0</v>
      </c>
      <c r="D55" s="12">
        <v>0</v>
      </c>
      <c r="E55" s="12">
        <v>0</v>
      </c>
      <c r="F55" s="12" t="s">
        <v>93</v>
      </c>
      <c r="G55" s="12">
        <v>0</v>
      </c>
      <c r="H55" s="12" t="s">
        <v>93</v>
      </c>
      <c r="I55" s="12" t="s">
        <v>93</v>
      </c>
      <c r="J55" s="12" t="s">
        <v>93</v>
      </c>
      <c r="K55" s="12"/>
      <c r="L55" s="12"/>
      <c r="M55" s="3">
        <v>0</v>
      </c>
      <c r="N55" s="3">
        <v>0</v>
      </c>
      <c r="O55" s="3">
        <v>0</v>
      </c>
      <c r="P55" s="3" t="s">
        <v>93</v>
      </c>
      <c r="Q55" s="3">
        <v>0</v>
      </c>
      <c r="R55" s="3" t="s">
        <v>93</v>
      </c>
      <c r="S55" s="3" t="s">
        <v>93</v>
      </c>
      <c r="T55" s="3" t="s">
        <v>93</v>
      </c>
      <c r="U55" s="145"/>
    </row>
    <row r="56" spans="1:21">
      <c r="A56" s="339">
        <v>405</v>
      </c>
      <c r="B56" s="18" t="s">
        <v>49</v>
      </c>
      <c r="C56" s="12">
        <v>1</v>
      </c>
      <c r="D56" s="12">
        <v>0</v>
      </c>
      <c r="E56" s="12">
        <v>0</v>
      </c>
      <c r="F56" s="12" t="s">
        <v>93</v>
      </c>
      <c r="G56" s="12">
        <v>1</v>
      </c>
      <c r="H56" s="12" t="s">
        <v>93</v>
      </c>
      <c r="I56" s="12" t="s">
        <v>93</v>
      </c>
      <c r="J56" s="12" t="s">
        <v>93</v>
      </c>
      <c r="K56" s="12"/>
      <c r="L56" s="12"/>
      <c r="M56" s="3">
        <v>3.9032006245120998</v>
      </c>
      <c r="N56" s="3">
        <v>0</v>
      </c>
      <c r="O56" s="3">
        <v>0</v>
      </c>
      <c r="P56" s="3" t="s">
        <v>93</v>
      </c>
      <c r="Q56" s="3">
        <v>3.6963110815406228</v>
      </c>
      <c r="R56" s="3" t="s">
        <v>93</v>
      </c>
      <c r="S56" s="3" t="s">
        <v>93</v>
      </c>
      <c r="T56" s="3" t="s">
        <v>93</v>
      </c>
      <c r="U56" s="145"/>
    </row>
    <row r="57" spans="1:21">
      <c r="A57" s="339">
        <v>406</v>
      </c>
      <c r="B57" s="18" t="s">
        <v>50</v>
      </c>
      <c r="C57" s="12" t="s">
        <v>100</v>
      </c>
      <c r="D57" s="12" t="s">
        <v>100</v>
      </c>
      <c r="E57" s="12" t="s">
        <v>100</v>
      </c>
      <c r="F57" s="12" t="s">
        <v>93</v>
      </c>
      <c r="G57" s="12" t="s">
        <v>100</v>
      </c>
      <c r="H57" s="12" t="s">
        <v>93</v>
      </c>
      <c r="I57" s="12" t="s">
        <v>93</v>
      </c>
      <c r="J57" s="12" t="s">
        <v>93</v>
      </c>
      <c r="K57" s="12"/>
      <c r="L57" s="12"/>
      <c r="M57" s="3">
        <v>0</v>
      </c>
      <c r="N57" s="3">
        <v>0</v>
      </c>
      <c r="O57" s="3">
        <v>0</v>
      </c>
      <c r="P57" s="3" t="s">
        <v>93</v>
      </c>
      <c r="Q57" s="3">
        <v>0</v>
      </c>
      <c r="R57" s="3" t="s">
        <v>93</v>
      </c>
      <c r="S57" s="3" t="s">
        <v>93</v>
      </c>
      <c r="T57" s="3" t="s">
        <v>93</v>
      </c>
      <c r="U57" s="145"/>
    </row>
    <row r="58" spans="1:21">
      <c r="A58" s="339">
        <v>407</v>
      </c>
      <c r="B58" s="18" t="s">
        <v>51</v>
      </c>
      <c r="C58" s="12">
        <v>0</v>
      </c>
      <c r="D58" s="12">
        <v>0</v>
      </c>
      <c r="E58" s="12">
        <v>0</v>
      </c>
      <c r="F58" s="12" t="s">
        <v>93</v>
      </c>
      <c r="G58" s="12">
        <v>0</v>
      </c>
      <c r="H58" s="12" t="s">
        <v>93</v>
      </c>
      <c r="I58" s="12" t="s">
        <v>93</v>
      </c>
      <c r="J58" s="12" t="s">
        <v>93</v>
      </c>
      <c r="K58" s="12"/>
      <c r="L58" s="12"/>
      <c r="M58" s="3">
        <v>0</v>
      </c>
      <c r="N58" s="3">
        <v>0</v>
      </c>
      <c r="O58" s="3">
        <v>0</v>
      </c>
      <c r="P58" s="3" t="s">
        <v>93</v>
      </c>
      <c r="Q58" s="3">
        <v>0</v>
      </c>
      <c r="R58" s="3" t="s">
        <v>93</v>
      </c>
      <c r="S58" s="3" t="s">
        <v>93</v>
      </c>
      <c r="T58" s="3" t="s">
        <v>93</v>
      </c>
      <c r="U58" s="145"/>
    </row>
    <row r="59" spans="1:21">
      <c r="A59" s="339">
        <v>408</v>
      </c>
      <c r="B59" s="18" t="s">
        <v>52</v>
      </c>
      <c r="C59" s="12">
        <v>1</v>
      </c>
      <c r="D59" s="12">
        <v>0</v>
      </c>
      <c r="E59" s="12">
        <v>0</v>
      </c>
      <c r="F59" s="12" t="s">
        <v>93</v>
      </c>
      <c r="G59" s="12">
        <v>0</v>
      </c>
      <c r="H59" s="12" t="s">
        <v>93</v>
      </c>
      <c r="I59" s="12" t="s">
        <v>93</v>
      </c>
      <c r="J59" s="12" t="s">
        <v>93</v>
      </c>
      <c r="K59" s="12"/>
      <c r="L59" s="12"/>
      <c r="M59" s="3">
        <v>8.5411684318414753</v>
      </c>
      <c r="N59" s="3">
        <v>0</v>
      </c>
      <c r="O59" s="3">
        <v>0</v>
      </c>
      <c r="P59" s="3" t="s">
        <v>93</v>
      </c>
      <c r="Q59" s="3">
        <v>0</v>
      </c>
      <c r="R59" s="3" t="s">
        <v>93</v>
      </c>
      <c r="S59" s="3" t="s">
        <v>93</v>
      </c>
      <c r="T59" s="3" t="s">
        <v>93</v>
      </c>
      <c r="U59" s="145"/>
    </row>
    <row r="60" spans="1:21">
      <c r="A60" s="339">
        <v>409</v>
      </c>
      <c r="B60" s="18" t="s">
        <v>53</v>
      </c>
      <c r="C60" s="12">
        <v>0</v>
      </c>
      <c r="D60" s="12">
        <v>0</v>
      </c>
      <c r="E60" s="12">
        <v>0</v>
      </c>
      <c r="F60" s="12" t="s">
        <v>93</v>
      </c>
      <c r="G60" s="12">
        <v>0</v>
      </c>
      <c r="H60" s="12" t="s">
        <v>93</v>
      </c>
      <c r="I60" s="12" t="s">
        <v>93</v>
      </c>
      <c r="J60" s="12" t="s">
        <v>93</v>
      </c>
      <c r="K60" s="12"/>
      <c r="L60" s="12"/>
      <c r="M60" s="3">
        <v>0</v>
      </c>
      <c r="N60" s="3">
        <v>0</v>
      </c>
      <c r="O60" s="3">
        <v>0</v>
      </c>
      <c r="P60" s="3" t="s">
        <v>93</v>
      </c>
      <c r="Q60" s="3">
        <v>0</v>
      </c>
      <c r="R60" s="3" t="s">
        <v>93</v>
      </c>
      <c r="S60" s="3" t="s">
        <v>93</v>
      </c>
      <c r="T60" s="3" t="s">
        <v>93</v>
      </c>
      <c r="U60" s="145"/>
    </row>
    <row r="61" spans="1:21">
      <c r="A61" s="339">
        <v>410</v>
      </c>
      <c r="B61" s="18" t="s">
        <v>54</v>
      </c>
      <c r="C61" s="12">
        <v>1</v>
      </c>
      <c r="D61" s="12">
        <v>1</v>
      </c>
      <c r="E61" s="12">
        <v>0</v>
      </c>
      <c r="F61" s="12" t="s">
        <v>93</v>
      </c>
      <c r="G61" s="12">
        <v>1</v>
      </c>
      <c r="H61" s="12" t="s">
        <v>93</v>
      </c>
      <c r="I61" s="12" t="s">
        <v>93</v>
      </c>
      <c r="J61" s="12" t="s">
        <v>93</v>
      </c>
      <c r="K61" s="12"/>
      <c r="L61" s="12"/>
      <c r="M61" s="3">
        <v>2.910615012952237</v>
      </c>
      <c r="N61" s="3">
        <v>2.8199994360001126</v>
      </c>
      <c r="O61" s="3">
        <v>0</v>
      </c>
      <c r="P61" s="3" t="s">
        <v>93</v>
      </c>
      <c r="Q61" s="3">
        <v>2.5809781907342884</v>
      </c>
      <c r="R61" s="3" t="s">
        <v>93</v>
      </c>
      <c r="S61" s="3" t="s">
        <v>93</v>
      </c>
      <c r="T61" s="3" t="s">
        <v>93</v>
      </c>
      <c r="U61" s="145"/>
    </row>
    <row r="62" spans="1:21">
      <c r="A62" s="339">
        <v>501</v>
      </c>
      <c r="B62" s="18" t="s">
        <v>55</v>
      </c>
      <c r="C62" s="12">
        <v>0</v>
      </c>
      <c r="D62" s="12">
        <v>0</v>
      </c>
      <c r="E62" s="12">
        <v>1</v>
      </c>
      <c r="F62" s="12" t="s">
        <v>93</v>
      </c>
      <c r="G62" s="12">
        <v>7</v>
      </c>
      <c r="H62" s="12" t="s">
        <v>93</v>
      </c>
      <c r="I62" s="12" t="s">
        <v>93</v>
      </c>
      <c r="J62" s="12" t="s">
        <v>93</v>
      </c>
      <c r="K62" s="12"/>
      <c r="L62" s="12"/>
      <c r="M62" s="3">
        <v>0</v>
      </c>
      <c r="N62" s="3">
        <v>0</v>
      </c>
      <c r="O62" s="3">
        <v>2.7766979507969123</v>
      </c>
      <c r="P62" s="3" t="s">
        <v>93</v>
      </c>
      <c r="Q62" s="3">
        <v>18.739626278310222</v>
      </c>
      <c r="R62" s="3" t="s">
        <v>93</v>
      </c>
      <c r="S62" s="3" t="s">
        <v>93</v>
      </c>
      <c r="T62" s="3" t="s">
        <v>93</v>
      </c>
      <c r="U62" s="145"/>
    </row>
    <row r="63" spans="1:21">
      <c r="A63" s="339">
        <v>502</v>
      </c>
      <c r="B63" s="18" t="s">
        <v>56</v>
      </c>
      <c r="C63" s="12">
        <v>1</v>
      </c>
      <c r="D63" s="12">
        <v>0</v>
      </c>
      <c r="E63" s="12">
        <v>0</v>
      </c>
      <c r="F63" s="12" t="s">
        <v>93</v>
      </c>
      <c r="G63" s="12">
        <v>4</v>
      </c>
      <c r="H63" s="12" t="s">
        <v>93</v>
      </c>
      <c r="I63" s="12" t="s">
        <v>93</v>
      </c>
      <c r="J63" s="12" t="s">
        <v>93</v>
      </c>
      <c r="K63" s="12"/>
      <c r="L63" s="12"/>
      <c r="M63" s="3">
        <v>3.7784327061135041</v>
      </c>
      <c r="N63" s="3">
        <v>0</v>
      </c>
      <c r="O63" s="3">
        <v>0</v>
      </c>
      <c r="P63" s="3" t="s">
        <v>93</v>
      </c>
      <c r="Q63" s="3">
        <v>14.520637455984318</v>
      </c>
      <c r="R63" s="3" t="s">
        <v>93</v>
      </c>
      <c r="S63" s="3" t="s">
        <v>93</v>
      </c>
      <c r="T63" s="3" t="s">
        <v>93</v>
      </c>
      <c r="U63" s="145"/>
    </row>
    <row r="64" spans="1:21">
      <c r="A64" s="339">
        <v>503</v>
      </c>
      <c r="B64" s="18" t="s">
        <v>57</v>
      </c>
      <c r="C64" s="12">
        <v>0</v>
      </c>
      <c r="D64" s="12">
        <v>0</v>
      </c>
      <c r="E64" s="12">
        <v>2</v>
      </c>
      <c r="F64" s="12" t="s">
        <v>93</v>
      </c>
      <c r="G64" s="12">
        <v>7</v>
      </c>
      <c r="H64" s="12" t="s">
        <v>93</v>
      </c>
      <c r="I64" s="12" t="s">
        <v>93</v>
      </c>
      <c r="J64" s="12" t="s">
        <v>93</v>
      </c>
      <c r="K64" s="12"/>
      <c r="L64" s="12"/>
      <c r="M64" s="3">
        <v>0</v>
      </c>
      <c r="N64" s="3">
        <v>0</v>
      </c>
      <c r="O64" s="3">
        <v>6.3087502365781338</v>
      </c>
      <c r="P64" s="3" t="s">
        <v>93</v>
      </c>
      <c r="Q64" s="3">
        <v>21.286948059846736</v>
      </c>
      <c r="R64" s="3" t="s">
        <v>93</v>
      </c>
      <c r="S64" s="3" t="s">
        <v>93</v>
      </c>
      <c r="T64" s="3" t="s">
        <v>93</v>
      </c>
      <c r="U64" s="145"/>
    </row>
    <row r="65" spans="1:21">
      <c r="A65" s="339">
        <v>504</v>
      </c>
      <c r="B65" s="18" t="s">
        <v>58</v>
      </c>
      <c r="C65" s="12">
        <v>1</v>
      </c>
      <c r="D65" s="12">
        <v>0</v>
      </c>
      <c r="E65" s="12">
        <v>1</v>
      </c>
      <c r="F65" s="12" t="s">
        <v>93</v>
      </c>
      <c r="G65" s="12">
        <v>3</v>
      </c>
      <c r="H65" s="12" t="s">
        <v>93</v>
      </c>
      <c r="I65" s="12" t="s">
        <v>93</v>
      </c>
      <c r="J65" s="12" t="s">
        <v>93</v>
      </c>
      <c r="K65" s="12"/>
      <c r="L65" s="12"/>
      <c r="M65" s="3">
        <v>9.1937115013330892</v>
      </c>
      <c r="N65" s="3">
        <v>0</v>
      </c>
      <c r="O65" s="3">
        <v>8.8770528184642696</v>
      </c>
      <c r="P65" s="3" t="s">
        <v>93</v>
      </c>
      <c r="Q65" s="3">
        <v>25.762129669386006</v>
      </c>
      <c r="R65" s="3" t="s">
        <v>93</v>
      </c>
      <c r="S65" s="3" t="s">
        <v>93</v>
      </c>
      <c r="T65" s="3" t="s">
        <v>93</v>
      </c>
      <c r="U65" s="145"/>
    </row>
    <row r="66" spans="1:21">
      <c r="A66" s="339">
        <v>505</v>
      </c>
      <c r="B66" s="18" t="s">
        <v>84</v>
      </c>
      <c r="C66" s="12">
        <v>0</v>
      </c>
      <c r="D66" s="12">
        <v>1</v>
      </c>
      <c r="E66" s="12">
        <v>0</v>
      </c>
      <c r="F66" s="12" t="s">
        <v>93</v>
      </c>
      <c r="G66" s="12">
        <v>2</v>
      </c>
      <c r="H66" s="12" t="s">
        <v>93</v>
      </c>
      <c r="I66" s="12" t="s">
        <v>93</v>
      </c>
      <c r="J66" s="12" t="s">
        <v>93</v>
      </c>
      <c r="K66" s="12"/>
      <c r="L66" s="12"/>
      <c r="M66" s="3">
        <v>0</v>
      </c>
      <c r="N66" s="3">
        <v>4.8716324840454037</v>
      </c>
      <c r="O66" s="3">
        <v>0</v>
      </c>
      <c r="P66" s="3" t="s">
        <v>93</v>
      </c>
      <c r="Q66" s="3">
        <v>9.1353400630338459</v>
      </c>
      <c r="R66" s="3" t="s">
        <v>93</v>
      </c>
      <c r="S66" s="3" t="s">
        <v>93</v>
      </c>
      <c r="T66" s="3" t="s">
        <v>93</v>
      </c>
      <c r="U66" s="145"/>
    </row>
    <row r="67" spans="1:21">
      <c r="A67" s="339">
        <v>506</v>
      </c>
      <c r="B67" s="18" t="s">
        <v>60</v>
      </c>
      <c r="C67" s="12">
        <v>1</v>
      </c>
      <c r="D67" s="12">
        <v>0</v>
      </c>
      <c r="E67" s="12">
        <v>0</v>
      </c>
      <c r="F67" s="12" t="s">
        <v>93</v>
      </c>
      <c r="G67" s="12">
        <v>1</v>
      </c>
      <c r="H67" s="12" t="s">
        <v>93</v>
      </c>
      <c r="I67" s="12" t="s">
        <v>93</v>
      </c>
      <c r="J67" s="12" t="s">
        <v>93</v>
      </c>
      <c r="K67" s="12"/>
      <c r="L67" s="12"/>
      <c r="M67" s="3">
        <v>6.5492173685244612</v>
      </c>
      <c r="N67" s="3">
        <v>0</v>
      </c>
      <c r="O67" s="3">
        <v>0</v>
      </c>
      <c r="P67" s="3" t="s">
        <v>93</v>
      </c>
      <c r="Q67" s="3">
        <v>6.1862047633776678</v>
      </c>
      <c r="R67" s="3" t="s">
        <v>93</v>
      </c>
      <c r="S67" s="3" t="s">
        <v>93</v>
      </c>
      <c r="T67" s="3" t="s">
        <v>93</v>
      </c>
      <c r="U67" s="145"/>
    </row>
    <row r="68" spans="1:21">
      <c r="A68" s="339">
        <v>507</v>
      </c>
      <c r="B68" s="18" t="s">
        <v>61</v>
      </c>
      <c r="C68" s="12">
        <v>1</v>
      </c>
      <c r="D68" s="12">
        <v>0</v>
      </c>
      <c r="E68" s="12">
        <v>0</v>
      </c>
      <c r="F68" s="12" t="s">
        <v>93</v>
      </c>
      <c r="G68" s="12">
        <v>1</v>
      </c>
      <c r="H68" s="12" t="s">
        <v>93</v>
      </c>
      <c r="I68" s="12" t="s">
        <v>93</v>
      </c>
      <c r="J68" s="12" t="s">
        <v>93</v>
      </c>
      <c r="K68" s="12"/>
      <c r="L68" s="12"/>
      <c r="M68" s="3">
        <v>10.592098294672175</v>
      </c>
      <c r="N68" s="3">
        <v>0</v>
      </c>
      <c r="O68" s="3">
        <v>0</v>
      </c>
      <c r="P68" s="3" t="s">
        <v>93</v>
      </c>
      <c r="Q68" s="3">
        <v>10.187449062754686</v>
      </c>
      <c r="R68" s="3" t="s">
        <v>93</v>
      </c>
      <c r="S68" s="3" t="s">
        <v>93</v>
      </c>
      <c r="T68" s="3" t="s">
        <v>93</v>
      </c>
      <c r="U68" s="145"/>
    </row>
    <row r="69" spans="1:21">
      <c r="A69" s="339">
        <v>508</v>
      </c>
      <c r="B69" s="18" t="s">
        <v>62</v>
      </c>
      <c r="C69" s="12">
        <v>0</v>
      </c>
      <c r="D69" s="12">
        <v>0</v>
      </c>
      <c r="E69" s="12">
        <v>0</v>
      </c>
      <c r="F69" s="12" t="s">
        <v>93</v>
      </c>
      <c r="G69" s="12">
        <v>0</v>
      </c>
      <c r="H69" s="12" t="s">
        <v>93</v>
      </c>
      <c r="I69" s="12" t="s">
        <v>93</v>
      </c>
      <c r="J69" s="12" t="s">
        <v>93</v>
      </c>
      <c r="K69" s="12"/>
      <c r="L69" s="12"/>
      <c r="M69" s="3">
        <v>0</v>
      </c>
      <c r="N69" s="3">
        <v>0</v>
      </c>
      <c r="O69" s="3">
        <v>0</v>
      </c>
      <c r="P69" s="3" t="s">
        <v>93</v>
      </c>
      <c r="Q69" s="3">
        <v>0</v>
      </c>
      <c r="R69" s="3" t="s">
        <v>93</v>
      </c>
      <c r="S69" s="3" t="s">
        <v>93</v>
      </c>
      <c r="T69" s="3" t="s">
        <v>93</v>
      </c>
      <c r="U69" s="145"/>
    </row>
    <row r="70" spans="1:21">
      <c r="A70" s="339">
        <v>509</v>
      </c>
      <c r="B70" s="18" t="s">
        <v>63</v>
      </c>
      <c r="C70" s="12">
        <v>0</v>
      </c>
      <c r="D70" s="12">
        <v>0</v>
      </c>
      <c r="E70" s="12">
        <v>0</v>
      </c>
      <c r="F70" s="12" t="s">
        <v>93</v>
      </c>
      <c r="G70" s="12">
        <v>0</v>
      </c>
      <c r="H70" s="12" t="s">
        <v>93</v>
      </c>
      <c r="I70" s="12" t="s">
        <v>93</v>
      </c>
      <c r="J70" s="12" t="s">
        <v>93</v>
      </c>
      <c r="K70" s="12"/>
      <c r="L70" s="12"/>
      <c r="M70" s="3">
        <v>0</v>
      </c>
      <c r="N70" s="3">
        <v>0</v>
      </c>
      <c r="O70" s="3">
        <v>0</v>
      </c>
      <c r="P70" s="3" t="s">
        <v>93</v>
      </c>
      <c r="Q70" s="3">
        <v>0</v>
      </c>
      <c r="R70" s="3" t="s">
        <v>93</v>
      </c>
      <c r="S70" s="3" t="s">
        <v>93</v>
      </c>
      <c r="T70" s="3" t="s">
        <v>93</v>
      </c>
      <c r="U70" s="145"/>
    </row>
    <row r="71" spans="1:21">
      <c r="A71" s="339">
        <v>510</v>
      </c>
      <c r="B71" s="18" t="s">
        <v>64</v>
      </c>
      <c r="C71" s="12">
        <v>0</v>
      </c>
      <c r="D71" s="12">
        <v>0</v>
      </c>
      <c r="E71" s="12">
        <v>0</v>
      </c>
      <c r="F71" s="12" t="s">
        <v>93</v>
      </c>
      <c r="G71" s="12">
        <v>3</v>
      </c>
      <c r="H71" s="12" t="s">
        <v>93</v>
      </c>
      <c r="I71" s="12" t="s">
        <v>93</v>
      </c>
      <c r="J71" s="12" t="s">
        <v>93</v>
      </c>
      <c r="K71" s="12"/>
      <c r="L71" s="12"/>
      <c r="M71" s="3">
        <v>0</v>
      </c>
      <c r="N71" s="3">
        <v>0</v>
      </c>
      <c r="O71" s="3">
        <v>0</v>
      </c>
      <c r="P71" s="3" t="s">
        <v>93</v>
      </c>
      <c r="Q71" s="3">
        <v>22.439973072032313</v>
      </c>
      <c r="R71" s="3" t="s">
        <v>93</v>
      </c>
      <c r="S71" s="3" t="s">
        <v>93</v>
      </c>
      <c r="T71" s="3" t="s">
        <v>93</v>
      </c>
      <c r="U71" s="145"/>
    </row>
    <row r="72" spans="1:21">
      <c r="A72" s="339">
        <v>511</v>
      </c>
      <c r="B72" s="18" t="s">
        <v>65</v>
      </c>
      <c r="C72" s="12">
        <v>0</v>
      </c>
      <c r="D72" s="12">
        <v>0</v>
      </c>
      <c r="E72" s="12">
        <v>0</v>
      </c>
      <c r="F72" s="12" t="s">
        <v>93</v>
      </c>
      <c r="G72" s="12">
        <v>0</v>
      </c>
      <c r="H72" s="12" t="s">
        <v>93</v>
      </c>
      <c r="I72" s="12" t="s">
        <v>93</v>
      </c>
      <c r="J72" s="12" t="s">
        <v>93</v>
      </c>
      <c r="K72" s="12"/>
      <c r="L72" s="12"/>
      <c r="M72" s="3">
        <v>0</v>
      </c>
      <c r="N72" s="3">
        <v>0</v>
      </c>
      <c r="O72" s="3">
        <v>0</v>
      </c>
      <c r="P72" s="3" t="s">
        <v>93</v>
      </c>
      <c r="Q72" s="3">
        <v>0</v>
      </c>
      <c r="R72" s="3" t="s">
        <v>93</v>
      </c>
      <c r="S72" s="3" t="s">
        <v>93</v>
      </c>
      <c r="T72" s="3" t="s">
        <v>93</v>
      </c>
      <c r="U72" s="145"/>
    </row>
    <row r="73" spans="1:21">
      <c r="A73" s="339">
        <v>601</v>
      </c>
      <c r="B73" s="18" t="s">
        <v>66</v>
      </c>
      <c r="C73" s="12">
        <v>1</v>
      </c>
      <c r="D73" s="12">
        <v>7</v>
      </c>
      <c r="E73" s="12">
        <v>1</v>
      </c>
      <c r="F73" s="12" t="s">
        <v>93</v>
      </c>
      <c r="G73" s="12">
        <v>24</v>
      </c>
      <c r="H73" s="12" t="s">
        <v>93</v>
      </c>
      <c r="I73" s="12" t="s">
        <v>93</v>
      </c>
      <c r="J73" s="12" t="s">
        <v>93</v>
      </c>
      <c r="K73" s="12"/>
      <c r="L73" s="12"/>
      <c r="M73" s="3">
        <v>1.5754482150171725</v>
      </c>
      <c r="N73" s="3">
        <v>10.854059418222414</v>
      </c>
      <c r="O73" s="3">
        <v>1.5266476344594906</v>
      </c>
      <c r="P73" s="3" t="s">
        <v>93</v>
      </c>
      <c r="Q73" s="3">
        <v>35.565039566106513</v>
      </c>
      <c r="R73" s="3" t="s">
        <v>93</v>
      </c>
      <c r="S73" s="3" t="s">
        <v>93</v>
      </c>
      <c r="T73" s="3" t="s">
        <v>93</v>
      </c>
      <c r="U73" s="145"/>
    </row>
    <row r="74" spans="1:21">
      <c r="A74" s="339">
        <v>602</v>
      </c>
      <c r="B74" s="18" t="s">
        <v>67</v>
      </c>
      <c r="C74" s="12">
        <v>0</v>
      </c>
      <c r="D74" s="12">
        <v>1</v>
      </c>
      <c r="E74" s="12">
        <v>0</v>
      </c>
      <c r="F74" s="12" t="s">
        <v>93</v>
      </c>
      <c r="G74" s="12">
        <v>7</v>
      </c>
      <c r="H74" s="12" t="s">
        <v>93</v>
      </c>
      <c r="I74" s="12" t="s">
        <v>93</v>
      </c>
      <c r="J74" s="12" t="s">
        <v>93</v>
      </c>
      <c r="K74" s="12"/>
      <c r="L74" s="12"/>
      <c r="M74" s="3">
        <v>0</v>
      </c>
      <c r="N74" s="3">
        <v>5.5236411842686701</v>
      </c>
      <c r="O74" s="3">
        <v>0</v>
      </c>
      <c r="P74" s="3" t="s">
        <v>93</v>
      </c>
      <c r="Q74" s="3">
        <v>36.898423910178693</v>
      </c>
      <c r="R74" s="3" t="s">
        <v>93</v>
      </c>
      <c r="S74" s="3" t="s">
        <v>93</v>
      </c>
      <c r="T74" s="3" t="s">
        <v>93</v>
      </c>
      <c r="U74" s="145"/>
    </row>
    <row r="75" spans="1:21">
      <c r="A75" s="339">
        <v>603</v>
      </c>
      <c r="B75" s="18" t="s">
        <v>68</v>
      </c>
      <c r="C75" s="12">
        <v>0</v>
      </c>
      <c r="D75" s="12">
        <v>4</v>
      </c>
      <c r="E75" s="12">
        <v>0</v>
      </c>
      <c r="F75" s="12" t="s">
        <v>93</v>
      </c>
      <c r="G75" s="12">
        <v>3</v>
      </c>
      <c r="H75" s="12" t="s">
        <v>93</v>
      </c>
      <c r="I75" s="12" t="s">
        <v>93</v>
      </c>
      <c r="J75" s="12" t="s">
        <v>93</v>
      </c>
      <c r="K75" s="12"/>
      <c r="L75" s="12"/>
      <c r="M75" s="3">
        <v>0</v>
      </c>
      <c r="N75" s="3">
        <v>16.051364365971107</v>
      </c>
      <c r="O75" s="3">
        <v>0</v>
      </c>
      <c r="P75" s="3" t="s">
        <v>93</v>
      </c>
      <c r="Q75" s="3">
        <v>11.498658489842851</v>
      </c>
      <c r="R75" s="3" t="s">
        <v>93</v>
      </c>
      <c r="S75" s="3" t="s">
        <v>93</v>
      </c>
      <c r="T75" s="3" t="s">
        <v>93</v>
      </c>
      <c r="U75" s="145"/>
    </row>
    <row r="76" spans="1:21">
      <c r="A76" s="339">
        <v>604</v>
      </c>
      <c r="B76" s="18" t="s">
        <v>69</v>
      </c>
      <c r="C76" s="12">
        <v>0</v>
      </c>
      <c r="D76" s="12">
        <v>1</v>
      </c>
      <c r="E76" s="12">
        <v>0</v>
      </c>
      <c r="F76" s="12" t="s">
        <v>93</v>
      </c>
      <c r="G76" s="12">
        <v>2</v>
      </c>
      <c r="H76" s="12" t="s">
        <v>93</v>
      </c>
      <c r="I76" s="12" t="s">
        <v>93</v>
      </c>
      <c r="J76" s="12" t="s">
        <v>93</v>
      </c>
      <c r="K76" s="12"/>
      <c r="L76" s="12"/>
      <c r="M76" s="3">
        <v>0</v>
      </c>
      <c r="N76" s="3">
        <v>14.64343242055938</v>
      </c>
      <c r="O76" s="3">
        <v>0</v>
      </c>
      <c r="P76" s="3" t="s">
        <v>93</v>
      </c>
      <c r="Q76" s="3">
        <v>28.308563340410476</v>
      </c>
      <c r="R76" s="3" t="s">
        <v>93</v>
      </c>
      <c r="S76" s="3" t="s">
        <v>93</v>
      </c>
      <c r="T76" s="3" t="s">
        <v>93</v>
      </c>
      <c r="U76" s="145"/>
    </row>
    <row r="77" spans="1:21">
      <c r="A77" s="339">
        <v>605</v>
      </c>
      <c r="B77" s="18" t="s">
        <v>70</v>
      </c>
      <c r="C77" s="12">
        <v>12</v>
      </c>
      <c r="D77" s="12">
        <v>3</v>
      </c>
      <c r="E77" s="12">
        <v>0</v>
      </c>
      <c r="F77" s="12" t="s">
        <v>93</v>
      </c>
      <c r="G77" s="12">
        <v>4</v>
      </c>
      <c r="H77" s="12" t="s">
        <v>93</v>
      </c>
      <c r="I77" s="12" t="s">
        <v>93</v>
      </c>
      <c r="J77" s="12" t="s">
        <v>93</v>
      </c>
      <c r="K77" s="12"/>
      <c r="L77" s="12"/>
      <c r="M77" s="3">
        <v>83.217753120665748</v>
      </c>
      <c r="N77" s="3">
        <v>20.642675290717676</v>
      </c>
      <c r="O77" s="3">
        <v>0</v>
      </c>
      <c r="P77" s="3" t="s">
        <v>93</v>
      </c>
      <c r="Q77" s="3">
        <v>26.910656620021527</v>
      </c>
      <c r="R77" s="3" t="s">
        <v>93</v>
      </c>
      <c r="S77" s="3" t="s">
        <v>93</v>
      </c>
      <c r="T77" s="3" t="s">
        <v>93</v>
      </c>
      <c r="U77" s="145"/>
    </row>
    <row r="78" spans="1:21">
      <c r="A78" s="339">
        <v>606</v>
      </c>
      <c r="B78" s="18" t="s">
        <v>71</v>
      </c>
      <c r="C78" s="12">
        <v>4</v>
      </c>
      <c r="D78" s="12">
        <v>1</v>
      </c>
      <c r="E78" s="12">
        <v>0</v>
      </c>
      <c r="F78" s="12" t="s">
        <v>93</v>
      </c>
      <c r="G78" s="12">
        <v>6</v>
      </c>
      <c r="H78" s="12" t="s">
        <v>93</v>
      </c>
      <c r="I78" s="12" t="s">
        <v>93</v>
      </c>
      <c r="J78" s="12" t="s">
        <v>93</v>
      </c>
      <c r="K78" s="12"/>
      <c r="L78" s="12"/>
      <c r="M78" s="3">
        <v>27.839643652561247</v>
      </c>
      <c r="N78" s="3">
        <v>6.8408811054863863</v>
      </c>
      <c r="O78" s="3">
        <v>0</v>
      </c>
      <c r="P78" s="3" t="s">
        <v>93</v>
      </c>
      <c r="Q78" s="3">
        <v>39.113428943937414</v>
      </c>
      <c r="R78" s="3" t="s">
        <v>93</v>
      </c>
      <c r="S78" s="3" t="s">
        <v>93</v>
      </c>
      <c r="T78" s="3" t="s">
        <v>93</v>
      </c>
      <c r="U78" s="145"/>
    </row>
    <row r="79" spans="1:21">
      <c r="A79" s="339">
        <v>607</v>
      </c>
      <c r="B79" s="18" t="s">
        <v>72</v>
      </c>
      <c r="C79" s="12">
        <v>1</v>
      </c>
      <c r="D79" s="12">
        <v>0</v>
      </c>
      <c r="E79" s="12">
        <v>0</v>
      </c>
      <c r="F79" s="12" t="s">
        <v>93</v>
      </c>
      <c r="G79" s="12">
        <v>2</v>
      </c>
      <c r="H79" s="12" t="s">
        <v>93</v>
      </c>
      <c r="I79" s="12" t="s">
        <v>93</v>
      </c>
      <c r="J79" s="12" t="s">
        <v>93</v>
      </c>
      <c r="K79" s="12"/>
      <c r="L79" s="12"/>
      <c r="M79" s="3">
        <v>4.8510720869312118</v>
      </c>
      <c r="N79" s="3">
        <v>0</v>
      </c>
      <c r="O79" s="3">
        <v>0</v>
      </c>
      <c r="P79" s="3" t="s">
        <v>93</v>
      </c>
      <c r="Q79" s="3">
        <v>9.2306272211196738</v>
      </c>
      <c r="R79" s="3" t="s">
        <v>93</v>
      </c>
      <c r="S79" s="3" t="s">
        <v>93</v>
      </c>
      <c r="T79" s="3" t="s">
        <v>93</v>
      </c>
      <c r="U79" s="145"/>
    </row>
    <row r="80" spans="1:21">
      <c r="A80" s="339">
        <v>608</v>
      </c>
      <c r="B80" s="18" t="s">
        <v>73</v>
      </c>
      <c r="C80" s="12">
        <v>0</v>
      </c>
      <c r="D80" s="12">
        <v>0</v>
      </c>
      <c r="E80" s="12">
        <v>0</v>
      </c>
      <c r="F80" s="12" t="s">
        <v>93</v>
      </c>
      <c r="G80" s="12">
        <v>1</v>
      </c>
      <c r="H80" s="12" t="s">
        <v>93</v>
      </c>
      <c r="I80" s="12" t="s">
        <v>93</v>
      </c>
      <c r="J80" s="12" t="s">
        <v>93</v>
      </c>
      <c r="K80" s="12"/>
      <c r="L80" s="12"/>
      <c r="M80" s="3">
        <v>0</v>
      </c>
      <c r="N80" s="3">
        <v>0</v>
      </c>
      <c r="O80" s="3">
        <v>0</v>
      </c>
      <c r="P80" s="3" t="s">
        <v>93</v>
      </c>
      <c r="Q80" s="3">
        <v>4.5026790940609667</v>
      </c>
      <c r="R80" s="3" t="s">
        <v>93</v>
      </c>
      <c r="S80" s="3" t="s">
        <v>93</v>
      </c>
      <c r="T80" s="3" t="s">
        <v>93</v>
      </c>
      <c r="U80" s="145"/>
    </row>
    <row r="81" spans="1:21">
      <c r="A81" s="339">
        <v>609</v>
      </c>
      <c r="B81" s="18" t="s">
        <v>74</v>
      </c>
      <c r="C81" s="12">
        <v>0</v>
      </c>
      <c r="D81" s="12">
        <v>3</v>
      </c>
      <c r="E81" s="12">
        <v>0</v>
      </c>
      <c r="F81" s="12" t="s">
        <v>93</v>
      </c>
      <c r="G81" s="12">
        <v>6</v>
      </c>
      <c r="H81" s="12" t="s">
        <v>93</v>
      </c>
      <c r="I81" s="12" t="s">
        <v>93</v>
      </c>
      <c r="J81" s="12" t="s">
        <v>93</v>
      </c>
      <c r="K81" s="12"/>
      <c r="L81" s="12"/>
      <c r="M81" s="3">
        <v>0</v>
      </c>
      <c r="N81" s="3">
        <v>33.178500331785003</v>
      </c>
      <c r="O81" s="3">
        <v>0</v>
      </c>
      <c r="P81" s="3" t="s">
        <v>93</v>
      </c>
      <c r="Q81" s="3">
        <v>62.208398133748048</v>
      </c>
      <c r="R81" s="3" t="s">
        <v>93</v>
      </c>
      <c r="S81" s="3" t="s">
        <v>93</v>
      </c>
      <c r="T81" s="3" t="s">
        <v>93</v>
      </c>
      <c r="U81" s="145"/>
    </row>
    <row r="82" spans="1:21">
      <c r="A82" s="339">
        <v>610</v>
      </c>
      <c r="B82" s="18" t="s">
        <v>75</v>
      </c>
      <c r="C82" s="12">
        <v>0</v>
      </c>
      <c r="D82" s="12">
        <v>0</v>
      </c>
      <c r="E82" s="12">
        <v>1</v>
      </c>
      <c r="F82" s="12" t="s">
        <v>93</v>
      </c>
      <c r="G82" s="12">
        <v>0</v>
      </c>
      <c r="H82" s="12" t="s">
        <v>93</v>
      </c>
      <c r="I82" s="12" t="s">
        <v>93</v>
      </c>
      <c r="J82" s="12" t="s">
        <v>93</v>
      </c>
      <c r="K82" s="12"/>
      <c r="L82" s="12"/>
      <c r="M82" s="3">
        <v>0</v>
      </c>
      <c r="N82" s="3">
        <v>0</v>
      </c>
      <c r="O82" s="3">
        <v>4.0121970791205257</v>
      </c>
      <c r="P82" s="3" t="s">
        <v>93</v>
      </c>
      <c r="Q82" s="3">
        <v>0</v>
      </c>
      <c r="R82" s="3" t="s">
        <v>93</v>
      </c>
      <c r="S82" s="3" t="s">
        <v>93</v>
      </c>
      <c r="T82" s="3" t="s">
        <v>93</v>
      </c>
      <c r="U82" s="145"/>
    </row>
    <row r="83" spans="1:21">
      <c r="A83" s="339">
        <v>611</v>
      </c>
      <c r="B83" s="18" t="s">
        <v>76</v>
      </c>
      <c r="C83" s="12">
        <v>4</v>
      </c>
      <c r="D83" s="12">
        <v>2</v>
      </c>
      <c r="E83" s="12">
        <v>0</v>
      </c>
      <c r="F83" s="12" t="s">
        <v>93</v>
      </c>
      <c r="G83" s="12">
        <v>23</v>
      </c>
      <c r="H83" s="12" t="s">
        <v>93</v>
      </c>
      <c r="I83" s="12" t="s">
        <v>93</v>
      </c>
      <c r="J83" s="12" t="s">
        <v>93</v>
      </c>
      <c r="K83" s="12"/>
      <c r="L83" s="12"/>
      <c r="M83" s="3">
        <v>37.064492216456635</v>
      </c>
      <c r="N83" s="3">
        <v>17.977528089887642</v>
      </c>
      <c r="O83" s="3">
        <v>0</v>
      </c>
      <c r="P83" s="3" t="s">
        <v>93</v>
      </c>
      <c r="Q83" s="3">
        <v>189.73766705164164</v>
      </c>
      <c r="R83" s="3" t="s">
        <v>93</v>
      </c>
      <c r="S83" s="3" t="s">
        <v>93</v>
      </c>
      <c r="T83" s="3" t="s">
        <v>93</v>
      </c>
      <c r="U83" s="145"/>
    </row>
    <row r="84" spans="1:21">
      <c r="A84" s="339">
        <v>701</v>
      </c>
      <c r="B84" s="18" t="s">
        <v>77</v>
      </c>
      <c r="C84" s="12">
        <v>3</v>
      </c>
      <c r="D84" s="12">
        <v>4</v>
      </c>
      <c r="E84" s="12">
        <v>1</v>
      </c>
      <c r="F84" s="12" t="s">
        <v>93</v>
      </c>
      <c r="G84" s="12">
        <v>4</v>
      </c>
      <c r="H84" s="12" t="s">
        <v>93</v>
      </c>
      <c r="I84" s="12" t="s">
        <v>93</v>
      </c>
      <c r="J84" s="12" t="s">
        <v>93</v>
      </c>
      <c r="K84" s="12"/>
      <c r="L84" s="12"/>
      <c r="M84" s="3">
        <v>6.1264499264826</v>
      </c>
      <c r="N84" s="3">
        <v>8.1201786439301653</v>
      </c>
      <c r="O84" s="3">
        <v>2.018326403746014</v>
      </c>
      <c r="P84" s="3" t="s">
        <v>93</v>
      </c>
      <c r="Q84" s="3">
        <v>7.9881774973039903</v>
      </c>
      <c r="R84" s="3" t="s">
        <v>93</v>
      </c>
      <c r="S84" s="3" t="s">
        <v>93</v>
      </c>
      <c r="T84" s="3" t="s">
        <v>93</v>
      </c>
      <c r="U84" s="145"/>
    </row>
    <row r="85" spans="1:21">
      <c r="A85" s="339">
        <v>702</v>
      </c>
      <c r="B85" s="18" t="s">
        <v>78</v>
      </c>
      <c r="C85" s="12">
        <v>1</v>
      </c>
      <c r="D85" s="12">
        <v>1</v>
      </c>
      <c r="E85" s="12">
        <v>0</v>
      </c>
      <c r="F85" s="12" t="s">
        <v>93</v>
      </c>
      <c r="G85" s="12">
        <v>3</v>
      </c>
      <c r="H85" s="12" t="s">
        <v>93</v>
      </c>
      <c r="I85" s="12" t="s">
        <v>93</v>
      </c>
      <c r="J85" s="12" t="s">
        <v>93</v>
      </c>
      <c r="K85" s="12"/>
      <c r="L85" s="12"/>
      <c r="M85" s="3">
        <v>1.4879402443197882</v>
      </c>
      <c r="N85" s="3">
        <v>1.4638502188456077</v>
      </c>
      <c r="O85" s="3">
        <v>0</v>
      </c>
      <c r="P85" s="3" t="s">
        <v>93</v>
      </c>
      <c r="Q85" s="3">
        <v>4.1935754424222091</v>
      </c>
      <c r="R85" s="3" t="s">
        <v>93</v>
      </c>
      <c r="S85" s="3" t="s">
        <v>93</v>
      </c>
      <c r="T85" s="3" t="s">
        <v>93</v>
      </c>
      <c r="U85" s="145"/>
    </row>
    <row r="86" spans="1:21">
      <c r="A86" s="339">
        <v>703</v>
      </c>
      <c r="B86" s="18" t="s">
        <v>79</v>
      </c>
      <c r="C86" s="12">
        <v>2</v>
      </c>
      <c r="D86" s="12">
        <v>1</v>
      </c>
      <c r="E86" s="12">
        <v>1</v>
      </c>
      <c r="F86" s="12" t="s">
        <v>93</v>
      </c>
      <c r="G86" s="12">
        <v>6</v>
      </c>
      <c r="H86" s="12" t="s">
        <v>93</v>
      </c>
      <c r="I86" s="12" t="s">
        <v>93</v>
      </c>
      <c r="J86" s="12" t="s">
        <v>93</v>
      </c>
      <c r="K86" s="12"/>
      <c r="L86" s="12"/>
      <c r="M86" s="3">
        <v>6.7087079028579097</v>
      </c>
      <c r="N86" s="3">
        <v>3.3243575679000035</v>
      </c>
      <c r="O86" s="3">
        <v>3.2961961895972043</v>
      </c>
      <c r="P86" s="3" t="s">
        <v>93</v>
      </c>
      <c r="Q86" s="3">
        <v>19.463457358808835</v>
      </c>
      <c r="R86" s="3" t="s">
        <v>93</v>
      </c>
      <c r="S86" s="3" t="s">
        <v>93</v>
      </c>
      <c r="T86" s="3" t="s">
        <v>93</v>
      </c>
      <c r="U86" s="145"/>
    </row>
    <row r="87" spans="1:21">
      <c r="A87" s="339">
        <v>704</v>
      </c>
      <c r="B87" s="18" t="s">
        <v>80</v>
      </c>
      <c r="C87" s="12">
        <v>6</v>
      </c>
      <c r="D87" s="12">
        <v>11</v>
      </c>
      <c r="E87" s="12">
        <v>2</v>
      </c>
      <c r="F87" s="12" t="s">
        <v>93</v>
      </c>
      <c r="G87" s="12">
        <v>12</v>
      </c>
      <c r="H87" s="12" t="s">
        <v>93</v>
      </c>
      <c r="I87" s="12" t="s">
        <v>93</v>
      </c>
      <c r="J87" s="12" t="s">
        <v>93</v>
      </c>
      <c r="K87" s="12"/>
      <c r="L87" s="12"/>
      <c r="M87" s="3">
        <v>32.446463335496432</v>
      </c>
      <c r="N87" s="3">
        <v>58.164128595600673</v>
      </c>
      <c r="O87" s="3">
        <v>10.346611484738748</v>
      </c>
      <c r="P87" s="3" t="s">
        <v>93</v>
      </c>
      <c r="Q87" s="3">
        <v>59.544484692105392</v>
      </c>
      <c r="R87" s="3" t="s">
        <v>93</v>
      </c>
      <c r="S87" s="3" t="s">
        <v>93</v>
      </c>
      <c r="T87" s="3" t="s">
        <v>93</v>
      </c>
      <c r="U87" s="145"/>
    </row>
    <row r="88" spans="1:21">
      <c r="A88" s="339">
        <v>705</v>
      </c>
      <c r="B88" s="18" t="s">
        <v>81</v>
      </c>
      <c r="C88" s="12">
        <v>1</v>
      </c>
      <c r="D88" s="12">
        <v>2</v>
      </c>
      <c r="E88" s="12">
        <v>0</v>
      </c>
      <c r="F88" s="12" t="s">
        <v>93</v>
      </c>
      <c r="G88" s="12">
        <v>2</v>
      </c>
      <c r="H88" s="12" t="s">
        <v>93</v>
      </c>
      <c r="I88" s="12" t="s">
        <v>93</v>
      </c>
      <c r="J88" s="12" t="s">
        <v>93</v>
      </c>
      <c r="K88" s="12"/>
      <c r="L88" s="12"/>
      <c r="M88" s="3">
        <v>4.9463322946035513</v>
      </c>
      <c r="N88" s="3">
        <v>9.7527673477349204</v>
      </c>
      <c r="O88" s="3">
        <v>0</v>
      </c>
      <c r="P88" s="3" t="s">
        <v>93</v>
      </c>
      <c r="Q88" s="3">
        <v>9.3619809951785804</v>
      </c>
      <c r="R88" s="3" t="s">
        <v>93</v>
      </c>
      <c r="S88" s="3" t="s">
        <v>93</v>
      </c>
      <c r="T88" s="3" t="s">
        <v>93</v>
      </c>
      <c r="U88" s="145"/>
    </row>
    <row r="89" spans="1:21">
      <c r="A89" s="339">
        <v>706</v>
      </c>
      <c r="B89" s="18" t="s">
        <v>82</v>
      </c>
      <c r="C89" s="12">
        <v>0</v>
      </c>
      <c r="D89" s="12">
        <v>1</v>
      </c>
      <c r="E89" s="12">
        <v>0</v>
      </c>
      <c r="F89" s="12" t="s">
        <v>93</v>
      </c>
      <c r="G89" s="12">
        <v>0</v>
      </c>
      <c r="H89" s="12" t="s">
        <v>93</v>
      </c>
      <c r="I89" s="12" t="s">
        <v>93</v>
      </c>
      <c r="J89" s="12" t="s">
        <v>93</v>
      </c>
      <c r="K89" s="12"/>
      <c r="L89" s="12"/>
      <c r="M89" s="3">
        <v>0</v>
      </c>
      <c r="N89" s="3">
        <v>4.0099446627636537</v>
      </c>
      <c r="O89" s="3">
        <v>0</v>
      </c>
      <c r="P89" s="3" t="s">
        <v>93</v>
      </c>
      <c r="Q89" s="3">
        <v>0</v>
      </c>
      <c r="R89" s="3" t="s">
        <v>93</v>
      </c>
      <c r="S89" s="3" t="s">
        <v>93</v>
      </c>
      <c r="T89" s="3" t="s">
        <v>93</v>
      </c>
      <c r="U89" s="145"/>
    </row>
    <row r="90" spans="1:21">
      <c r="A90" s="343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1">
      <c r="A91" s="343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1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7">
    <mergeCell ref="A6:A7"/>
    <mergeCell ref="A2:D2"/>
    <mergeCell ref="M6:T6"/>
    <mergeCell ref="B91:G91"/>
    <mergeCell ref="B6:B7"/>
    <mergeCell ref="B4:F4"/>
    <mergeCell ref="C6:L6"/>
  </mergeCells>
  <hyperlinks>
    <hyperlink ref="A1" location="'ODS 5'!A1" display="ODS 5" xr:uid="{00000000-0004-0000-35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D23E10"/>
  </sheetPr>
  <dimension ref="A1:V92"/>
  <sheetViews>
    <sheetView zoomScale="80" zoomScaleNormal="80" workbookViewId="0">
      <selection activeCell="A2" sqref="A2:D2"/>
    </sheetView>
  </sheetViews>
  <sheetFormatPr baseColWidth="10" defaultColWidth="11.44140625" defaultRowHeight="13.2"/>
  <cols>
    <col min="1" max="1" width="11.44140625" style="48"/>
    <col min="2" max="2" width="18.6640625" style="48" customWidth="1"/>
    <col min="3" max="16384" width="11.44140625" style="48"/>
  </cols>
  <sheetData>
    <row r="1" spans="1:22" ht="14.4">
      <c r="A1" s="348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70" t="s">
        <v>1031</v>
      </c>
      <c r="B2" s="571"/>
      <c r="C2" s="571"/>
      <c r="D2" s="572"/>
      <c r="E2" s="161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161" t="s">
        <v>1034</v>
      </c>
      <c r="C4" s="161"/>
      <c r="D4" s="161"/>
      <c r="E4" s="161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45"/>
      <c r="B5" s="162"/>
      <c r="C5" s="162"/>
      <c r="D5" s="162"/>
      <c r="E5" s="162"/>
      <c r="F5" s="162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557" t="s">
        <v>1161</v>
      </c>
      <c r="B6" s="556" t="s">
        <v>0</v>
      </c>
      <c r="C6" s="575" t="s">
        <v>101</v>
      </c>
      <c r="D6" s="576"/>
      <c r="E6" s="576"/>
      <c r="F6" s="576"/>
      <c r="G6" s="576"/>
      <c r="H6" s="576"/>
      <c r="I6" s="576"/>
      <c r="J6" s="576"/>
      <c r="K6" s="576"/>
      <c r="L6" s="577"/>
      <c r="M6" s="573" t="s">
        <v>98</v>
      </c>
      <c r="N6" s="574"/>
      <c r="O6" s="574"/>
      <c r="P6" s="574"/>
      <c r="Q6" s="574"/>
      <c r="R6" s="574"/>
      <c r="S6" s="574"/>
      <c r="T6" s="574"/>
      <c r="U6" s="574"/>
      <c r="V6" s="574"/>
    </row>
    <row r="7" spans="1:22">
      <c r="A7" s="558"/>
      <c r="B7" s="556"/>
      <c r="C7" s="10">
        <v>2015</v>
      </c>
      <c r="D7" s="10">
        <v>2016</v>
      </c>
      <c r="E7" s="10">
        <v>2017</v>
      </c>
      <c r="F7" s="10">
        <v>2018</v>
      </c>
      <c r="G7" s="10">
        <v>2019</v>
      </c>
      <c r="H7" s="10">
        <v>2020</v>
      </c>
      <c r="I7" s="10">
        <v>2021</v>
      </c>
      <c r="J7" s="10">
        <v>2022</v>
      </c>
      <c r="K7" s="10">
        <v>2023</v>
      </c>
      <c r="L7" s="10">
        <v>2024</v>
      </c>
      <c r="M7" s="17">
        <v>2015</v>
      </c>
      <c r="N7" s="17">
        <v>2016</v>
      </c>
      <c r="O7" s="17">
        <v>2017</v>
      </c>
      <c r="P7" s="17">
        <v>2018</v>
      </c>
      <c r="Q7" s="17">
        <v>2019</v>
      </c>
      <c r="R7" s="17">
        <v>2020</v>
      </c>
      <c r="S7" s="17">
        <v>2021</v>
      </c>
      <c r="T7" s="17">
        <v>2022</v>
      </c>
      <c r="U7" s="17">
        <v>2023</v>
      </c>
      <c r="V7" s="17">
        <v>2024</v>
      </c>
    </row>
    <row r="8" spans="1:22">
      <c r="A8" s="339">
        <v>101</v>
      </c>
      <c r="B8" s="18" t="s">
        <v>1</v>
      </c>
      <c r="C8" s="12" t="s">
        <v>93</v>
      </c>
      <c r="D8" s="12">
        <v>225</v>
      </c>
      <c r="E8" s="12">
        <v>87</v>
      </c>
      <c r="F8" s="12">
        <v>235</v>
      </c>
      <c r="G8" s="12" t="s">
        <v>93</v>
      </c>
      <c r="H8" s="12">
        <v>163</v>
      </c>
      <c r="I8" s="12">
        <v>129</v>
      </c>
      <c r="J8" s="12">
        <v>195</v>
      </c>
      <c r="K8" s="247">
        <v>163</v>
      </c>
      <c r="L8" s="247">
        <v>205</v>
      </c>
      <c r="M8" s="3" t="s">
        <v>93</v>
      </c>
      <c r="N8" s="3">
        <v>132.16635338345864</v>
      </c>
      <c r="O8" s="3">
        <v>50.721173466413248</v>
      </c>
      <c r="P8" s="3">
        <v>136.01662296770908</v>
      </c>
      <c r="Q8" s="3" t="s">
        <v>93</v>
      </c>
      <c r="R8" s="3">
        <v>93.015824103082082</v>
      </c>
      <c r="S8" s="3">
        <v>73.162017003079612</v>
      </c>
      <c r="T8" s="3">
        <v>109.91364732938021</v>
      </c>
      <c r="U8" s="3">
        <v>91.362591782971805</v>
      </c>
      <c r="V8" s="3">
        <v>113.70695775647852</v>
      </c>
    </row>
    <row r="9" spans="1:22">
      <c r="A9" s="339">
        <v>102</v>
      </c>
      <c r="B9" s="18" t="s">
        <v>2</v>
      </c>
      <c r="C9" s="12" t="s">
        <v>93</v>
      </c>
      <c r="D9" s="12">
        <v>59</v>
      </c>
      <c r="E9" s="12">
        <v>27</v>
      </c>
      <c r="F9" s="12">
        <v>41</v>
      </c>
      <c r="G9" s="12" t="s">
        <v>93</v>
      </c>
      <c r="H9" s="12">
        <v>25</v>
      </c>
      <c r="I9" s="12">
        <v>9</v>
      </c>
      <c r="J9" s="12">
        <v>18</v>
      </c>
      <c r="K9" s="247">
        <v>12</v>
      </c>
      <c r="L9" s="247">
        <v>15</v>
      </c>
      <c r="M9" s="3" t="s">
        <v>93</v>
      </c>
      <c r="N9" s="3">
        <v>172.57012489397175</v>
      </c>
      <c r="O9" s="3">
        <v>78.186082877247856</v>
      </c>
      <c r="P9" s="3">
        <v>117.58295333964266</v>
      </c>
      <c r="Q9" s="3" t="s">
        <v>93</v>
      </c>
      <c r="R9" s="3">
        <v>70.365053899631292</v>
      </c>
      <c r="S9" s="3">
        <v>25.123523992965413</v>
      </c>
      <c r="T9" s="3">
        <v>49.854590776900707</v>
      </c>
      <c r="U9" s="3">
        <v>32.986970146791997</v>
      </c>
      <c r="V9" s="3">
        <v>40.6393931183961</v>
      </c>
    </row>
    <row r="10" spans="1:22">
      <c r="A10" s="339">
        <v>103</v>
      </c>
      <c r="B10" s="18" t="s">
        <v>3</v>
      </c>
      <c r="C10" s="12" t="s">
        <v>93</v>
      </c>
      <c r="D10" s="12">
        <v>39</v>
      </c>
      <c r="E10" s="12">
        <v>29</v>
      </c>
      <c r="F10" s="12">
        <v>37</v>
      </c>
      <c r="G10" s="12" t="s">
        <v>93</v>
      </c>
      <c r="H10" s="12">
        <v>48</v>
      </c>
      <c r="I10" s="12">
        <v>38</v>
      </c>
      <c r="J10" s="12">
        <v>25</v>
      </c>
      <c r="K10" s="247">
        <v>19</v>
      </c>
      <c r="L10" s="247">
        <v>33</v>
      </c>
      <c r="M10" s="3" t="s">
        <v>93</v>
      </c>
      <c r="N10" s="3">
        <v>32.978183663115168</v>
      </c>
      <c r="O10" s="3">
        <v>24.273469934377928</v>
      </c>
      <c r="P10" s="3">
        <v>30.669507049842096</v>
      </c>
      <c r="Q10" s="3" t="s">
        <v>93</v>
      </c>
      <c r="R10" s="3">
        <v>39.060592744494897</v>
      </c>
      <c r="S10" s="3">
        <v>30.659502025140792</v>
      </c>
      <c r="T10" s="3">
        <v>20.007682950252896</v>
      </c>
      <c r="U10" s="3">
        <v>15.0881066014437</v>
      </c>
      <c r="V10" s="3">
        <v>25.827861218292391</v>
      </c>
    </row>
    <row r="11" spans="1:22">
      <c r="A11" s="339">
        <v>104</v>
      </c>
      <c r="B11" s="18" t="s">
        <v>4</v>
      </c>
      <c r="C11" s="12" t="s">
        <v>93</v>
      </c>
      <c r="D11" s="12">
        <v>9</v>
      </c>
      <c r="E11" s="12">
        <v>17</v>
      </c>
      <c r="F11" s="12">
        <v>10</v>
      </c>
      <c r="G11" s="12" t="s">
        <v>93</v>
      </c>
      <c r="H11" s="12">
        <v>4</v>
      </c>
      <c r="I11" s="12">
        <v>1</v>
      </c>
      <c r="J11" s="12">
        <v>4</v>
      </c>
      <c r="K11" s="247">
        <v>5</v>
      </c>
      <c r="L11" s="247">
        <v>2</v>
      </c>
      <c r="M11" s="3" t="s">
        <v>93</v>
      </c>
      <c r="N11" s="3">
        <v>49.734748010610083</v>
      </c>
      <c r="O11" s="3">
        <v>92.982552097576985</v>
      </c>
      <c r="P11" s="3">
        <v>54.097917230186638</v>
      </c>
      <c r="Q11" s="3" t="s">
        <v>93</v>
      </c>
      <c r="R11" s="3">
        <v>21.229168878038426</v>
      </c>
      <c r="S11" s="3">
        <v>5.2592826338487431</v>
      </c>
      <c r="T11" s="3">
        <v>20.85831986233509</v>
      </c>
      <c r="U11" s="3">
        <v>25.855827903609502</v>
      </c>
      <c r="V11" s="3">
        <v>10.181225819588679</v>
      </c>
    </row>
    <row r="12" spans="1:22">
      <c r="A12" s="339">
        <v>105</v>
      </c>
      <c r="B12" s="18" t="s">
        <v>5</v>
      </c>
      <c r="C12" s="12" t="s">
        <v>93</v>
      </c>
      <c r="D12" s="12">
        <v>1</v>
      </c>
      <c r="E12" s="12">
        <v>0</v>
      </c>
      <c r="F12" s="12">
        <v>1</v>
      </c>
      <c r="G12" s="12" t="s">
        <v>93</v>
      </c>
      <c r="H12" s="12">
        <v>0</v>
      </c>
      <c r="I12" s="12">
        <v>0</v>
      </c>
      <c r="J12" s="12">
        <v>0</v>
      </c>
      <c r="K12" s="247">
        <v>15</v>
      </c>
      <c r="L12" s="247">
        <v>1</v>
      </c>
      <c r="M12" s="3" t="s">
        <v>93</v>
      </c>
      <c r="N12" s="3">
        <v>11.394712853236099</v>
      </c>
      <c r="O12" s="3">
        <v>0</v>
      </c>
      <c r="P12" s="3">
        <v>11.173184357541899</v>
      </c>
      <c r="Q12" s="3" t="s">
        <v>93</v>
      </c>
      <c r="R12" s="3">
        <v>0</v>
      </c>
      <c r="S12" s="3">
        <v>0</v>
      </c>
      <c r="T12" s="3">
        <v>0</v>
      </c>
      <c r="U12" s="3">
        <v>34.049894445327197</v>
      </c>
      <c r="V12" s="3">
        <v>10.602205258693807</v>
      </c>
    </row>
    <row r="13" spans="1:22">
      <c r="A13" s="339">
        <v>106</v>
      </c>
      <c r="B13" s="18" t="s">
        <v>6</v>
      </c>
      <c r="C13" s="12" t="s">
        <v>93</v>
      </c>
      <c r="D13" s="12">
        <v>6</v>
      </c>
      <c r="E13" s="12">
        <v>0</v>
      </c>
      <c r="F13" s="12">
        <v>10</v>
      </c>
      <c r="G13" s="12" t="s">
        <v>93</v>
      </c>
      <c r="H13" s="12">
        <v>7</v>
      </c>
      <c r="I13" s="12">
        <v>2</v>
      </c>
      <c r="J13" s="12">
        <v>6</v>
      </c>
      <c r="K13" s="247">
        <v>3</v>
      </c>
      <c r="L13" s="247">
        <v>3</v>
      </c>
      <c r="M13" s="3" t="s">
        <v>93</v>
      </c>
      <c r="N13" s="3">
        <v>19.661816751867871</v>
      </c>
      <c r="O13" s="3">
        <v>0</v>
      </c>
      <c r="P13" s="3">
        <v>32.159511175430133</v>
      </c>
      <c r="Q13" s="3" t="s">
        <v>93</v>
      </c>
      <c r="R13" s="3">
        <v>22.125991718557383</v>
      </c>
      <c r="S13" s="3">
        <v>6.2711651824909076</v>
      </c>
      <c r="T13" s="3">
        <v>18.674136321195142</v>
      </c>
      <c r="U13" s="3">
        <v>9.2729970326409497</v>
      </c>
      <c r="V13" s="3">
        <v>9.1485728226396681</v>
      </c>
    </row>
    <row r="14" spans="1:22">
      <c r="A14" s="339">
        <v>107</v>
      </c>
      <c r="B14" s="18" t="s">
        <v>7</v>
      </c>
      <c r="C14" s="12" t="s">
        <v>93</v>
      </c>
      <c r="D14" s="12">
        <v>2</v>
      </c>
      <c r="E14" s="12">
        <v>8</v>
      </c>
      <c r="F14" s="12">
        <v>6</v>
      </c>
      <c r="G14" s="12" t="s">
        <v>93</v>
      </c>
      <c r="H14" s="12">
        <v>6</v>
      </c>
      <c r="I14" s="12">
        <v>4</v>
      </c>
      <c r="J14" s="12">
        <v>3</v>
      </c>
      <c r="K14" s="247">
        <v>1</v>
      </c>
      <c r="L14" s="247">
        <v>0</v>
      </c>
      <c r="M14" s="3" t="s">
        <v>93</v>
      </c>
      <c r="N14" s="3">
        <v>13.64163426778528</v>
      </c>
      <c r="O14" s="3">
        <v>54.043099371748973</v>
      </c>
      <c r="P14" s="3">
        <v>40.15795462151128</v>
      </c>
      <c r="Q14" s="3" t="s">
        <v>93</v>
      </c>
      <c r="R14" s="3">
        <v>39.447731755424059</v>
      </c>
      <c r="S14" s="3">
        <v>26.084121291164003</v>
      </c>
      <c r="T14" s="3">
        <v>19.416219014950489</v>
      </c>
      <c r="U14" s="3">
        <v>6.4279745452207999</v>
      </c>
      <c r="V14" s="3">
        <v>0</v>
      </c>
    </row>
    <row r="15" spans="1:22">
      <c r="A15" s="339">
        <v>108</v>
      </c>
      <c r="B15" s="18" t="s">
        <v>8</v>
      </c>
      <c r="C15" s="12" t="s">
        <v>93</v>
      </c>
      <c r="D15" s="12">
        <v>33</v>
      </c>
      <c r="E15" s="12">
        <v>22</v>
      </c>
      <c r="F15" s="12">
        <v>31</v>
      </c>
      <c r="G15" s="12" t="s">
        <v>93</v>
      </c>
      <c r="H15" s="12">
        <v>46</v>
      </c>
      <c r="I15" s="12">
        <v>25</v>
      </c>
      <c r="J15" s="12">
        <v>22</v>
      </c>
      <c r="K15" s="247">
        <v>35</v>
      </c>
      <c r="L15" s="247">
        <v>38</v>
      </c>
      <c r="M15" s="3" t="s">
        <v>93</v>
      </c>
      <c r="N15" s="3">
        <v>48.723589599728328</v>
      </c>
      <c r="O15" s="3">
        <v>32.183975306113489</v>
      </c>
      <c r="P15" s="3">
        <v>44.956203956145949</v>
      </c>
      <c r="Q15" s="3" t="s">
        <v>93</v>
      </c>
      <c r="R15" s="3">
        <v>65.598083395128626</v>
      </c>
      <c r="S15" s="3">
        <v>35.36668175645088</v>
      </c>
      <c r="T15" s="3">
        <v>30.89540501067296</v>
      </c>
      <c r="U15" s="3">
        <v>48.804975318626802</v>
      </c>
      <c r="V15" s="3">
        <v>52.291179303701661</v>
      </c>
    </row>
    <row r="16" spans="1:22">
      <c r="A16" s="339">
        <v>109</v>
      </c>
      <c r="B16" s="18" t="s">
        <v>9</v>
      </c>
      <c r="C16" s="12" t="s">
        <v>93</v>
      </c>
      <c r="D16" s="12">
        <v>33</v>
      </c>
      <c r="E16" s="12">
        <v>13</v>
      </c>
      <c r="F16" s="12">
        <v>24</v>
      </c>
      <c r="G16" s="12" t="s">
        <v>93</v>
      </c>
      <c r="H16" s="12">
        <v>21</v>
      </c>
      <c r="I16" s="12">
        <v>19</v>
      </c>
      <c r="J16" s="12">
        <v>22</v>
      </c>
      <c r="K16" s="247">
        <v>12</v>
      </c>
      <c r="L16" s="247">
        <v>17</v>
      </c>
      <c r="M16" s="3" t="s">
        <v>93</v>
      </c>
      <c r="N16" s="3">
        <v>114.61517088080024</v>
      </c>
      <c r="O16" s="3">
        <v>44.544956140350877</v>
      </c>
      <c r="P16" s="3">
        <v>81.130417145561495</v>
      </c>
      <c r="Q16" s="3" t="s">
        <v>93</v>
      </c>
      <c r="R16" s="3">
        <v>69.21099466086612</v>
      </c>
      <c r="S16" s="3">
        <v>61.883203595739836</v>
      </c>
      <c r="T16" s="3">
        <v>70.853462157809972</v>
      </c>
      <c r="U16" s="3">
        <v>38.211692777990102</v>
      </c>
      <c r="V16" s="3">
        <v>53.020615662913642</v>
      </c>
    </row>
    <row r="17" spans="1:22">
      <c r="A17" s="339">
        <v>110</v>
      </c>
      <c r="B17" s="18" t="s">
        <v>10</v>
      </c>
      <c r="C17" s="12" t="s">
        <v>93</v>
      </c>
      <c r="D17" s="12">
        <v>8</v>
      </c>
      <c r="E17" s="12">
        <v>4</v>
      </c>
      <c r="F17" s="12">
        <v>20</v>
      </c>
      <c r="G17" s="12" t="s">
        <v>93</v>
      </c>
      <c r="H17" s="12">
        <v>12</v>
      </c>
      <c r="I17" s="12">
        <v>8</v>
      </c>
      <c r="J17" s="12">
        <v>7</v>
      </c>
      <c r="K17" s="247">
        <v>1</v>
      </c>
      <c r="L17" s="247">
        <v>4</v>
      </c>
      <c r="M17" s="3" t="s">
        <v>93</v>
      </c>
      <c r="N17" s="3">
        <v>18.111020556008331</v>
      </c>
      <c r="O17" s="3">
        <v>8.9172258510377418</v>
      </c>
      <c r="P17" s="3">
        <v>43.918399613518083</v>
      </c>
      <c r="Q17" s="3" t="s">
        <v>93</v>
      </c>
      <c r="R17" s="3">
        <v>25.624052443894001</v>
      </c>
      <c r="S17" s="3">
        <v>16.847780304944823</v>
      </c>
      <c r="T17" s="3">
        <v>14.546059056999772</v>
      </c>
      <c r="U17" s="3">
        <v>12.308954764591199</v>
      </c>
      <c r="V17" s="3">
        <v>24.028834601521826</v>
      </c>
    </row>
    <row r="18" spans="1:22">
      <c r="A18" s="339">
        <v>111</v>
      </c>
      <c r="B18" s="18" t="s">
        <v>11</v>
      </c>
      <c r="C18" s="12" t="s">
        <v>93</v>
      </c>
      <c r="D18" s="12">
        <v>10</v>
      </c>
      <c r="E18" s="12">
        <v>9</v>
      </c>
      <c r="F18" s="12">
        <v>14</v>
      </c>
      <c r="G18" s="12" t="s">
        <v>93</v>
      </c>
      <c r="H18" s="12">
        <v>17</v>
      </c>
      <c r="I18" s="12">
        <v>6</v>
      </c>
      <c r="J18" s="12">
        <v>15</v>
      </c>
      <c r="K18" s="247">
        <v>14</v>
      </c>
      <c r="L18" s="247">
        <v>16</v>
      </c>
      <c r="M18" s="3" t="s">
        <v>93</v>
      </c>
      <c r="N18" s="3">
        <v>28.862527780182987</v>
      </c>
      <c r="O18" s="3">
        <v>25.689330364788489</v>
      </c>
      <c r="P18" s="3">
        <v>39.539087211929512</v>
      </c>
      <c r="Q18" s="3" t="s">
        <v>93</v>
      </c>
      <c r="R18" s="3">
        <v>47.075764288879043</v>
      </c>
      <c r="S18" s="3">
        <v>16.465874475150251</v>
      </c>
      <c r="T18" s="3">
        <v>40.81077404434771</v>
      </c>
      <c r="U18" s="3">
        <v>37.784734967073298</v>
      </c>
      <c r="V18" s="3">
        <v>42.53169940721444</v>
      </c>
    </row>
    <row r="19" spans="1:22">
      <c r="A19" s="339">
        <v>112</v>
      </c>
      <c r="B19" s="18" t="s">
        <v>12</v>
      </c>
      <c r="C19" s="12" t="s">
        <v>93</v>
      </c>
      <c r="D19" s="12">
        <v>0</v>
      </c>
      <c r="E19" s="12">
        <v>0</v>
      </c>
      <c r="F19" s="12">
        <v>2</v>
      </c>
      <c r="G19" s="12" t="s">
        <v>93</v>
      </c>
      <c r="H19" s="12">
        <v>0</v>
      </c>
      <c r="I19" s="12">
        <v>0</v>
      </c>
      <c r="J19" s="12">
        <v>0</v>
      </c>
      <c r="K19" s="247">
        <v>0</v>
      </c>
      <c r="L19" s="247">
        <v>1</v>
      </c>
      <c r="M19" s="3" t="s">
        <v>93</v>
      </c>
      <c r="N19" s="3">
        <v>0</v>
      </c>
      <c r="O19" s="3">
        <v>0</v>
      </c>
      <c r="P19" s="3">
        <v>19.062142584826535</v>
      </c>
      <c r="Q19" s="3" t="s">
        <v>93</v>
      </c>
      <c r="R19" s="3">
        <v>0</v>
      </c>
      <c r="S19" s="3">
        <v>0</v>
      </c>
      <c r="T19" s="3">
        <v>0</v>
      </c>
      <c r="U19" s="3">
        <v>0</v>
      </c>
      <c r="V19" s="3">
        <v>9.0555102780041654</v>
      </c>
    </row>
    <row r="20" spans="1:22">
      <c r="A20" s="339">
        <v>113</v>
      </c>
      <c r="B20" s="18" t="s">
        <v>13</v>
      </c>
      <c r="C20" s="12" t="s">
        <v>93</v>
      </c>
      <c r="D20" s="12">
        <v>34</v>
      </c>
      <c r="E20" s="12">
        <v>20</v>
      </c>
      <c r="F20" s="12">
        <v>41</v>
      </c>
      <c r="G20" s="12" t="s">
        <v>93</v>
      </c>
      <c r="H20" s="12">
        <v>31</v>
      </c>
      <c r="I20" s="12">
        <v>18</v>
      </c>
      <c r="J20" s="12">
        <v>22</v>
      </c>
      <c r="K20" s="247">
        <v>2</v>
      </c>
      <c r="L20" s="247">
        <v>28</v>
      </c>
      <c r="M20" s="3" t="s">
        <v>93</v>
      </c>
      <c r="N20" s="3">
        <v>80.93118468972412</v>
      </c>
      <c r="O20" s="3">
        <v>47.255629326843561</v>
      </c>
      <c r="P20" s="3">
        <v>96.162867060699881</v>
      </c>
      <c r="Q20" s="3" t="s">
        <v>93</v>
      </c>
      <c r="R20" s="3">
        <v>71.686245490703911</v>
      </c>
      <c r="S20" s="3">
        <v>41.350792556857343</v>
      </c>
      <c r="T20" s="3">
        <v>50.236339140958599</v>
      </c>
      <c r="U20" s="3">
        <v>17.916330735465401</v>
      </c>
      <c r="V20" s="3">
        <v>62.835214649581474</v>
      </c>
    </row>
    <row r="21" spans="1:22">
      <c r="A21" s="339">
        <v>114</v>
      </c>
      <c r="B21" s="18" t="s">
        <v>14</v>
      </c>
      <c r="C21" s="12" t="s">
        <v>93</v>
      </c>
      <c r="D21" s="12">
        <v>36</v>
      </c>
      <c r="E21" s="12">
        <v>29</v>
      </c>
      <c r="F21" s="12">
        <v>44</v>
      </c>
      <c r="G21" s="12" t="s">
        <v>93</v>
      </c>
      <c r="H21" s="12">
        <v>24</v>
      </c>
      <c r="I21" s="12">
        <v>23</v>
      </c>
      <c r="J21" s="12">
        <v>27</v>
      </c>
      <c r="K21" s="247">
        <v>18</v>
      </c>
      <c r="L21" s="247">
        <v>21</v>
      </c>
      <c r="M21" s="3" t="s">
        <v>93</v>
      </c>
      <c r="N21" s="3">
        <v>115.24794314434804</v>
      </c>
      <c r="O21" s="3">
        <v>92.297899427116477</v>
      </c>
      <c r="P21" s="3">
        <v>139.25813394100518</v>
      </c>
      <c r="Q21" s="3" t="s">
        <v>93</v>
      </c>
      <c r="R21" s="3">
        <v>75.122073369224992</v>
      </c>
      <c r="S21" s="3">
        <v>71.664485573627474</v>
      </c>
      <c r="T21" s="3">
        <v>83.788480635551139</v>
      </c>
      <c r="U21" s="3">
        <v>55.662069392046497</v>
      </c>
      <c r="V21" s="3">
        <v>64.460678985818646</v>
      </c>
    </row>
    <row r="22" spans="1:22">
      <c r="A22" s="339">
        <v>115</v>
      </c>
      <c r="B22" s="18" t="s">
        <v>15</v>
      </c>
      <c r="C22" s="12" t="s">
        <v>93</v>
      </c>
      <c r="D22" s="12">
        <v>55</v>
      </c>
      <c r="E22" s="12">
        <v>31</v>
      </c>
      <c r="F22" s="12">
        <v>73</v>
      </c>
      <c r="G22" s="12" t="s">
        <v>93</v>
      </c>
      <c r="H22" s="12">
        <v>37</v>
      </c>
      <c r="I22" s="12">
        <v>35</v>
      </c>
      <c r="J22" s="12">
        <v>52</v>
      </c>
      <c r="K22" s="247">
        <v>54</v>
      </c>
      <c r="L22" s="247">
        <v>38</v>
      </c>
      <c r="M22" s="3" t="s">
        <v>93</v>
      </c>
      <c r="N22" s="3">
        <v>173.20652516218431</v>
      </c>
      <c r="O22" s="3">
        <v>97.322073274102905</v>
      </c>
      <c r="P22" s="3">
        <v>228.61079794563449</v>
      </c>
      <c r="Q22" s="3" t="s">
        <v>93</v>
      </c>
      <c r="R22" s="3">
        <v>115.23966736225746</v>
      </c>
      <c r="S22" s="3">
        <v>108.76320696084525</v>
      </c>
      <c r="T22" s="3">
        <v>161.36039222987651</v>
      </c>
      <c r="U22" s="3">
        <v>167.405524382305</v>
      </c>
      <c r="V22" s="3">
        <v>117.54152618392156</v>
      </c>
    </row>
    <row r="23" spans="1:22">
      <c r="A23" s="339">
        <v>116</v>
      </c>
      <c r="B23" s="18" t="s">
        <v>83</v>
      </c>
      <c r="C23" s="12" t="s">
        <v>93</v>
      </c>
      <c r="D23" s="12">
        <v>0</v>
      </c>
      <c r="E23" s="12">
        <v>0</v>
      </c>
      <c r="F23" s="12">
        <v>0</v>
      </c>
      <c r="G23" s="12" t="s">
        <v>93</v>
      </c>
      <c r="H23" s="12">
        <v>0</v>
      </c>
      <c r="I23" s="12">
        <v>0</v>
      </c>
      <c r="J23" s="12">
        <v>0</v>
      </c>
      <c r="K23" s="247">
        <v>2</v>
      </c>
      <c r="L23" s="247">
        <v>4</v>
      </c>
      <c r="M23" s="3" t="s">
        <v>93</v>
      </c>
      <c r="N23" s="3">
        <v>0</v>
      </c>
      <c r="O23" s="3">
        <v>0</v>
      </c>
      <c r="P23" s="3">
        <v>0</v>
      </c>
      <c r="Q23" s="3" t="s">
        <v>93</v>
      </c>
      <c r="R23" s="3">
        <v>0</v>
      </c>
      <c r="S23" s="3">
        <v>0</v>
      </c>
      <c r="T23" s="3">
        <v>0</v>
      </c>
      <c r="U23" s="3">
        <v>7.2246505075316998</v>
      </c>
      <c r="V23" s="3">
        <v>114.64603038119806</v>
      </c>
    </row>
    <row r="24" spans="1:22">
      <c r="A24" s="339">
        <v>117</v>
      </c>
      <c r="B24" s="18" t="s">
        <v>17</v>
      </c>
      <c r="C24" s="12" t="s">
        <v>93</v>
      </c>
      <c r="D24" s="12">
        <v>0</v>
      </c>
      <c r="E24" s="12">
        <v>0</v>
      </c>
      <c r="F24" s="12">
        <v>3</v>
      </c>
      <c r="G24" s="12" t="s">
        <v>93</v>
      </c>
      <c r="H24" s="12">
        <v>0</v>
      </c>
      <c r="I24" s="12">
        <v>0</v>
      </c>
      <c r="J24" s="12">
        <v>0</v>
      </c>
      <c r="K24" s="247">
        <v>0</v>
      </c>
      <c r="L24" s="247">
        <v>0</v>
      </c>
      <c r="M24" s="3" t="s">
        <v>93</v>
      </c>
      <c r="N24" s="3">
        <v>0</v>
      </c>
      <c r="O24" s="3">
        <v>0</v>
      </c>
      <c r="P24" s="3">
        <v>77.319587628865975</v>
      </c>
      <c r="Q24" s="3" t="s">
        <v>93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</row>
    <row r="25" spans="1:22">
      <c r="A25" s="339">
        <v>118</v>
      </c>
      <c r="B25" s="18" t="s">
        <v>18</v>
      </c>
      <c r="C25" s="12" t="s">
        <v>93</v>
      </c>
      <c r="D25" s="12">
        <v>46</v>
      </c>
      <c r="E25" s="12">
        <v>32</v>
      </c>
      <c r="F25" s="12">
        <v>51</v>
      </c>
      <c r="G25" s="12" t="s">
        <v>93</v>
      </c>
      <c r="H25" s="12">
        <v>42</v>
      </c>
      <c r="I25" s="12">
        <v>32</v>
      </c>
      <c r="J25" s="12">
        <v>63</v>
      </c>
      <c r="K25" s="247">
        <v>27</v>
      </c>
      <c r="L25" s="247">
        <v>40</v>
      </c>
      <c r="M25" s="3" t="s">
        <v>93</v>
      </c>
      <c r="N25" s="3">
        <v>117.16461628588166</v>
      </c>
      <c r="O25" s="3">
        <v>80.859128237523691</v>
      </c>
      <c r="P25" s="3">
        <v>127.87082539364157</v>
      </c>
      <c r="Q25" s="3" t="s">
        <v>93</v>
      </c>
      <c r="R25" s="3">
        <v>103.74725193291012</v>
      </c>
      <c r="S25" s="3">
        <v>78.517973254815359</v>
      </c>
      <c r="T25" s="3">
        <v>153.62481406520519</v>
      </c>
      <c r="U25" s="3">
        <v>65.437095562395498</v>
      </c>
      <c r="V25" s="3">
        <v>95.858895705521476</v>
      </c>
    </row>
    <row r="26" spans="1:22">
      <c r="A26" s="339">
        <v>119</v>
      </c>
      <c r="B26" s="18" t="s">
        <v>19</v>
      </c>
      <c r="C26" s="12" t="s">
        <v>93</v>
      </c>
      <c r="D26" s="12">
        <v>19</v>
      </c>
      <c r="E26" s="12">
        <v>14</v>
      </c>
      <c r="F26" s="12">
        <v>27</v>
      </c>
      <c r="G26" s="12" t="s">
        <v>93</v>
      </c>
      <c r="H26" s="12">
        <v>5</v>
      </c>
      <c r="I26" s="12">
        <v>12</v>
      </c>
      <c r="J26" s="12">
        <v>11</v>
      </c>
      <c r="K26" s="247">
        <v>16</v>
      </c>
      <c r="L26" s="247">
        <v>13</v>
      </c>
      <c r="M26" s="3" t="s">
        <v>93</v>
      </c>
      <c r="N26" s="3">
        <v>26.683894163249256</v>
      </c>
      <c r="O26" s="3">
        <v>19.610315025703521</v>
      </c>
      <c r="P26" s="3">
        <v>37.730575740637228</v>
      </c>
      <c r="Q26" s="3" t="s">
        <v>93</v>
      </c>
      <c r="R26" s="3">
        <v>6.9603953504559062</v>
      </c>
      <c r="S26" s="3">
        <v>16.681030887708861</v>
      </c>
      <c r="T26" s="3">
        <v>15.27417137620284</v>
      </c>
      <c r="U26" s="3">
        <v>22.197558268590502</v>
      </c>
      <c r="V26" s="3">
        <v>18.022014583968726</v>
      </c>
    </row>
    <row r="27" spans="1:22">
      <c r="A27" s="339">
        <v>120</v>
      </c>
      <c r="B27" s="18" t="s">
        <v>20</v>
      </c>
      <c r="C27" s="12" t="s">
        <v>93</v>
      </c>
      <c r="D27" s="12">
        <v>0</v>
      </c>
      <c r="E27" s="12">
        <v>0</v>
      </c>
      <c r="F27" s="12">
        <v>0</v>
      </c>
      <c r="G27" s="12" t="s">
        <v>93</v>
      </c>
      <c r="H27" s="12">
        <v>1</v>
      </c>
      <c r="I27" s="12">
        <v>0</v>
      </c>
      <c r="J27" s="12">
        <v>1</v>
      </c>
      <c r="K27" s="247">
        <v>0</v>
      </c>
      <c r="L27" s="247">
        <v>0</v>
      </c>
      <c r="M27" s="3" t="s">
        <v>93</v>
      </c>
      <c r="N27" s="3">
        <v>0</v>
      </c>
      <c r="O27" s="3">
        <v>0</v>
      </c>
      <c r="P27" s="3">
        <v>0</v>
      </c>
      <c r="Q27" s="3" t="s">
        <v>93</v>
      </c>
      <c r="R27" s="3">
        <v>14.755791648221928</v>
      </c>
      <c r="S27" s="3">
        <v>0</v>
      </c>
      <c r="T27" s="3">
        <v>14.499057561258519</v>
      </c>
      <c r="U27" s="3">
        <v>0</v>
      </c>
      <c r="V27" s="3">
        <v>0</v>
      </c>
    </row>
    <row r="28" spans="1:22">
      <c r="A28" s="339">
        <v>201</v>
      </c>
      <c r="B28" s="18" t="s">
        <v>21</v>
      </c>
      <c r="C28" s="12" t="s">
        <v>93</v>
      </c>
      <c r="D28" s="12">
        <v>58</v>
      </c>
      <c r="E28" s="12">
        <v>22</v>
      </c>
      <c r="F28" s="12">
        <v>87</v>
      </c>
      <c r="G28" s="12" t="s">
        <v>93</v>
      </c>
      <c r="H28" s="12">
        <v>59</v>
      </c>
      <c r="I28" s="12">
        <v>39</v>
      </c>
      <c r="J28" s="12">
        <v>54</v>
      </c>
      <c r="K28" s="247">
        <v>79</v>
      </c>
      <c r="L28" s="247">
        <v>66</v>
      </c>
      <c r="M28" s="3" t="s">
        <v>93</v>
      </c>
      <c r="N28" s="3">
        <v>39.537816558164899</v>
      </c>
      <c r="O28" s="3">
        <v>14.784648158975289</v>
      </c>
      <c r="P28" s="3">
        <v>57.659807137886474</v>
      </c>
      <c r="Q28" s="3" t="s">
        <v>93</v>
      </c>
      <c r="R28" s="3">
        <v>38.084418308922729</v>
      </c>
      <c r="S28" s="3">
        <v>24.860082356990784</v>
      </c>
      <c r="T28" s="3">
        <v>34.00418125488023</v>
      </c>
      <c r="U28" s="3">
        <v>49.165126366821603</v>
      </c>
      <c r="V28" s="3">
        <v>40.16626398972717</v>
      </c>
    </row>
    <row r="29" spans="1:22">
      <c r="A29" s="339">
        <v>202</v>
      </c>
      <c r="B29" s="18" t="s">
        <v>22</v>
      </c>
      <c r="C29" s="12" t="s">
        <v>93</v>
      </c>
      <c r="D29" s="12">
        <v>41</v>
      </c>
      <c r="E29" s="12">
        <v>12</v>
      </c>
      <c r="F29" s="12">
        <v>20</v>
      </c>
      <c r="G29" s="12" t="s">
        <v>93</v>
      </c>
      <c r="H29" s="12">
        <v>16</v>
      </c>
      <c r="I29" s="12">
        <v>13</v>
      </c>
      <c r="J29" s="12">
        <v>12</v>
      </c>
      <c r="K29" s="247">
        <v>7</v>
      </c>
      <c r="L29" s="247">
        <v>8</v>
      </c>
      <c r="M29" s="3" t="s">
        <v>93</v>
      </c>
      <c r="N29" s="3">
        <v>92.165898617511516</v>
      </c>
      <c r="O29" s="3">
        <v>26.635296206689901</v>
      </c>
      <c r="P29" s="3">
        <v>43.84811014645269</v>
      </c>
      <c r="Q29" s="3" t="s">
        <v>93</v>
      </c>
      <c r="R29" s="3">
        <v>34.270047978067169</v>
      </c>
      <c r="S29" s="3">
        <v>27.539455566147655</v>
      </c>
      <c r="T29" s="3">
        <v>25.149851196713755</v>
      </c>
      <c r="U29" s="3">
        <v>14.5207127595577</v>
      </c>
      <c r="V29" s="3">
        <v>16.269752496390147</v>
      </c>
    </row>
    <row r="30" spans="1:22">
      <c r="A30" s="339">
        <v>203</v>
      </c>
      <c r="B30" s="18" t="s">
        <v>23</v>
      </c>
      <c r="C30" s="12" t="s">
        <v>93</v>
      </c>
      <c r="D30" s="12">
        <v>31</v>
      </c>
      <c r="E30" s="12">
        <v>12</v>
      </c>
      <c r="F30" s="12">
        <v>23</v>
      </c>
      <c r="G30" s="12" t="s">
        <v>93</v>
      </c>
      <c r="H30" s="12">
        <v>15</v>
      </c>
      <c r="I30" s="12">
        <v>5</v>
      </c>
      <c r="J30" s="12">
        <v>5</v>
      </c>
      <c r="K30" s="247">
        <v>2</v>
      </c>
      <c r="L30" s="247">
        <v>1</v>
      </c>
      <c r="M30" s="3" t="s">
        <v>93</v>
      </c>
      <c r="N30" s="3">
        <v>70.637560953379207</v>
      </c>
      <c r="O30" s="3">
        <v>26.949940485548094</v>
      </c>
      <c r="P30" s="3">
        <v>50.917624139381459</v>
      </c>
      <c r="Q30" s="3" t="s">
        <v>93</v>
      </c>
      <c r="R30" s="3">
        <v>32.317138855973283</v>
      </c>
      <c r="S30" s="3">
        <v>10.631059704031298</v>
      </c>
      <c r="T30" s="3">
        <v>10.497805958554661</v>
      </c>
      <c r="U30" s="3">
        <v>5.0193243989359004</v>
      </c>
      <c r="V30" s="3">
        <v>2.0252754374594946</v>
      </c>
    </row>
    <row r="31" spans="1:22">
      <c r="A31" s="339">
        <v>204</v>
      </c>
      <c r="B31" s="18" t="s">
        <v>24</v>
      </c>
      <c r="C31" s="12" t="s">
        <v>93</v>
      </c>
      <c r="D31" s="12">
        <v>1</v>
      </c>
      <c r="E31" s="12">
        <v>4</v>
      </c>
      <c r="F31" s="12">
        <v>2</v>
      </c>
      <c r="G31" s="12" t="s">
        <v>93</v>
      </c>
      <c r="H31" s="12">
        <v>0</v>
      </c>
      <c r="I31" s="12">
        <v>0</v>
      </c>
      <c r="J31" s="12">
        <v>0</v>
      </c>
      <c r="K31" s="247">
        <v>1</v>
      </c>
      <c r="L31" s="247">
        <v>0</v>
      </c>
      <c r="M31" s="3" t="s">
        <v>93</v>
      </c>
      <c r="N31" s="3">
        <v>30.202355783751134</v>
      </c>
      <c r="O31" s="3">
        <v>119.18951132300357</v>
      </c>
      <c r="P31" s="3">
        <v>58.944886531093424</v>
      </c>
      <c r="Q31" s="3" t="s">
        <v>93</v>
      </c>
      <c r="R31" s="3">
        <v>0</v>
      </c>
      <c r="S31" s="3">
        <v>0</v>
      </c>
      <c r="T31" s="3">
        <v>0</v>
      </c>
      <c r="U31" s="3">
        <v>27.917364600781699</v>
      </c>
      <c r="V31" s="3">
        <v>0</v>
      </c>
    </row>
    <row r="32" spans="1:22">
      <c r="A32" s="339">
        <v>205</v>
      </c>
      <c r="B32" s="18" t="s">
        <v>25</v>
      </c>
      <c r="C32" s="12" t="s">
        <v>93</v>
      </c>
      <c r="D32" s="12">
        <v>8</v>
      </c>
      <c r="E32" s="12">
        <v>3</v>
      </c>
      <c r="F32" s="12">
        <v>11</v>
      </c>
      <c r="G32" s="12" t="s">
        <v>93</v>
      </c>
      <c r="H32" s="12">
        <v>5</v>
      </c>
      <c r="I32" s="12">
        <v>3</v>
      </c>
      <c r="J32" s="12">
        <v>7</v>
      </c>
      <c r="K32" s="247">
        <v>4</v>
      </c>
      <c r="L32" s="247">
        <v>4</v>
      </c>
      <c r="M32" s="3" t="s">
        <v>93</v>
      </c>
      <c r="N32" s="3">
        <v>57.778419760219556</v>
      </c>
      <c r="O32" s="3">
        <v>21.402582578297782</v>
      </c>
      <c r="P32" s="3">
        <v>77.546704265068726</v>
      </c>
      <c r="Q32" s="3" t="s">
        <v>93</v>
      </c>
      <c r="R32" s="3">
        <v>34.485136905993514</v>
      </c>
      <c r="S32" s="3">
        <v>20.489004234394208</v>
      </c>
      <c r="T32" s="3">
        <v>47.329276538201484</v>
      </c>
      <c r="U32" s="3">
        <v>26.7863121944686</v>
      </c>
      <c r="V32" s="3">
        <v>26.298487836949374</v>
      </c>
    </row>
    <row r="33" spans="1:22">
      <c r="A33" s="339">
        <v>206</v>
      </c>
      <c r="B33" s="18" t="s">
        <v>26</v>
      </c>
      <c r="C33" s="12" t="s">
        <v>93</v>
      </c>
      <c r="D33" s="12">
        <v>3</v>
      </c>
      <c r="E33" s="12">
        <v>2</v>
      </c>
      <c r="F33" s="12">
        <v>4</v>
      </c>
      <c r="G33" s="12" t="s">
        <v>93</v>
      </c>
      <c r="H33" s="12">
        <v>8</v>
      </c>
      <c r="I33" s="12">
        <v>4</v>
      </c>
      <c r="J33" s="12">
        <v>2</v>
      </c>
      <c r="K33" s="247">
        <v>5</v>
      </c>
      <c r="L33" s="247">
        <v>3</v>
      </c>
      <c r="M33" s="3" t="s">
        <v>93</v>
      </c>
      <c r="N33" s="3">
        <v>12.935494998275269</v>
      </c>
      <c r="O33" s="3">
        <v>8.5197018104366347</v>
      </c>
      <c r="P33" s="3">
        <v>16.842105263157894</v>
      </c>
      <c r="Q33" s="3" t="s">
        <v>93</v>
      </c>
      <c r="R33" s="3">
        <v>32.966580129393826</v>
      </c>
      <c r="S33" s="3">
        <v>16.315209854386751</v>
      </c>
      <c r="T33" s="3">
        <v>8.0742834073475986</v>
      </c>
      <c r="U33" s="3">
        <v>19.987208186760501</v>
      </c>
      <c r="V33" s="3">
        <v>11.778563015312132</v>
      </c>
    </row>
    <row r="34" spans="1:22">
      <c r="A34" s="339">
        <v>207</v>
      </c>
      <c r="B34" s="18" t="s">
        <v>27</v>
      </c>
      <c r="C34" s="12" t="s">
        <v>93</v>
      </c>
      <c r="D34" s="12">
        <v>9</v>
      </c>
      <c r="E34" s="12">
        <v>1</v>
      </c>
      <c r="F34" s="12">
        <v>6</v>
      </c>
      <c r="G34" s="12" t="s">
        <v>93</v>
      </c>
      <c r="H34" s="12">
        <v>10</v>
      </c>
      <c r="I34" s="12">
        <v>2</v>
      </c>
      <c r="J34" s="12">
        <v>5</v>
      </c>
      <c r="K34" s="247">
        <v>2</v>
      </c>
      <c r="L34" s="247">
        <v>1</v>
      </c>
      <c r="M34" s="3" t="s">
        <v>93</v>
      </c>
      <c r="N34" s="3">
        <v>46.087668988119624</v>
      </c>
      <c r="O34" s="3">
        <v>5.0561229649105064</v>
      </c>
      <c r="P34" s="3">
        <v>29.962546816479403</v>
      </c>
      <c r="Q34" s="3" t="s">
        <v>93</v>
      </c>
      <c r="R34" s="3">
        <v>48.751950078003119</v>
      </c>
      <c r="S34" s="3">
        <v>9.6399479442811007</v>
      </c>
      <c r="T34" s="3">
        <v>23.839038809955181</v>
      </c>
      <c r="U34" s="3">
        <v>9.4397507905791294</v>
      </c>
      <c r="V34" s="3">
        <v>4.6236360273719255</v>
      </c>
    </row>
    <row r="35" spans="1:22">
      <c r="A35" s="339">
        <v>208</v>
      </c>
      <c r="B35" s="18" t="s">
        <v>28</v>
      </c>
      <c r="C35" s="12" t="s">
        <v>93</v>
      </c>
      <c r="D35" s="12">
        <v>2</v>
      </c>
      <c r="E35" s="12">
        <v>2</v>
      </c>
      <c r="F35" s="12">
        <v>7</v>
      </c>
      <c r="G35" s="12" t="s">
        <v>93</v>
      </c>
      <c r="H35" s="12">
        <v>1</v>
      </c>
      <c r="I35" s="12">
        <v>1</v>
      </c>
      <c r="J35" s="12">
        <v>3</v>
      </c>
      <c r="K35" s="247">
        <v>3</v>
      </c>
      <c r="L35" s="247">
        <v>0</v>
      </c>
      <c r="M35" s="3" t="s">
        <v>93</v>
      </c>
      <c r="N35" s="3">
        <v>12.683112435791744</v>
      </c>
      <c r="O35" s="3">
        <v>12.48595330253465</v>
      </c>
      <c r="P35" s="3">
        <v>43.045135899643341</v>
      </c>
      <c r="Q35" s="3" t="s">
        <v>93</v>
      </c>
      <c r="R35" s="3">
        <v>5.9737156511350058</v>
      </c>
      <c r="S35" s="3">
        <v>5.8896283644502034</v>
      </c>
      <c r="T35" s="3">
        <v>17.429700209156401</v>
      </c>
      <c r="U35" s="3">
        <v>17.2067679954115</v>
      </c>
      <c r="V35" s="3">
        <v>0</v>
      </c>
    </row>
    <row r="36" spans="1:22">
      <c r="A36" s="339">
        <v>209</v>
      </c>
      <c r="B36" s="18" t="s">
        <v>29</v>
      </c>
      <c r="C36" s="12" t="s">
        <v>93</v>
      </c>
      <c r="D36" s="12">
        <v>16</v>
      </c>
      <c r="E36" s="12">
        <v>8</v>
      </c>
      <c r="F36" s="12">
        <v>8</v>
      </c>
      <c r="G36" s="12" t="s">
        <v>93</v>
      </c>
      <c r="H36" s="12">
        <v>2</v>
      </c>
      <c r="I36" s="12">
        <v>4</v>
      </c>
      <c r="J36" s="12">
        <v>13</v>
      </c>
      <c r="K36" s="247">
        <v>12</v>
      </c>
      <c r="L36" s="247">
        <v>11</v>
      </c>
      <c r="M36" s="3" t="s">
        <v>93</v>
      </c>
      <c r="N36" s="3">
        <v>144.15713127308766</v>
      </c>
      <c r="O36" s="3">
        <v>70.947144377438804</v>
      </c>
      <c r="P36" s="3">
        <v>69.820212951649509</v>
      </c>
      <c r="Q36" s="3" t="s">
        <v>93</v>
      </c>
      <c r="R36" s="3">
        <v>16.946280291476022</v>
      </c>
      <c r="S36" s="3">
        <v>33.425252778474139</v>
      </c>
      <c r="T36" s="3">
        <v>107.00469174417648</v>
      </c>
      <c r="U36" s="3">
        <v>97.426321344483199</v>
      </c>
      <c r="V36" s="3">
        <v>87.01843208606914</v>
      </c>
    </row>
    <row r="37" spans="1:22">
      <c r="A37" s="339">
        <v>210</v>
      </c>
      <c r="B37" s="18" t="s">
        <v>30</v>
      </c>
      <c r="C37" s="12" t="s">
        <v>93</v>
      </c>
      <c r="D37" s="12">
        <v>43</v>
      </c>
      <c r="E37" s="12">
        <v>22</v>
      </c>
      <c r="F37" s="12">
        <v>69</v>
      </c>
      <c r="G37" s="12" t="s">
        <v>93</v>
      </c>
      <c r="H37" s="12">
        <v>7</v>
      </c>
      <c r="I37" s="12">
        <v>25</v>
      </c>
      <c r="J37" s="12">
        <v>32</v>
      </c>
      <c r="K37" s="247">
        <v>23</v>
      </c>
      <c r="L37" s="247">
        <v>38</v>
      </c>
      <c r="M37" s="3" t="s">
        <v>93</v>
      </c>
      <c r="N37" s="3">
        <v>47.119673011385423</v>
      </c>
      <c r="O37" s="3">
        <v>23.67602587143918</v>
      </c>
      <c r="P37" s="3">
        <v>72.970314829894562</v>
      </c>
      <c r="Q37" s="3" t="s">
        <v>93</v>
      </c>
      <c r="R37" s="3">
        <v>7.1629572780762345</v>
      </c>
      <c r="S37" s="3">
        <v>25.171670794820677</v>
      </c>
      <c r="T37" s="3">
        <v>31.713625957602847</v>
      </c>
      <c r="U37" s="3">
        <v>22.446031931920199</v>
      </c>
      <c r="V37" s="3">
        <v>36.022030315382359</v>
      </c>
    </row>
    <row r="38" spans="1:22">
      <c r="A38" s="339">
        <v>211</v>
      </c>
      <c r="B38" s="18" t="s">
        <v>31</v>
      </c>
      <c r="C38" s="12" t="s">
        <v>93</v>
      </c>
      <c r="D38" s="12">
        <v>4</v>
      </c>
      <c r="E38" s="12">
        <v>0</v>
      </c>
      <c r="F38" s="12">
        <v>4</v>
      </c>
      <c r="G38" s="12" t="s">
        <v>93</v>
      </c>
      <c r="H38" s="12">
        <v>0</v>
      </c>
      <c r="I38" s="12">
        <v>3</v>
      </c>
      <c r="J38" s="12">
        <v>2</v>
      </c>
      <c r="K38" s="247">
        <v>0</v>
      </c>
      <c r="L38" s="247">
        <v>2</v>
      </c>
      <c r="M38" s="3" t="s">
        <v>93</v>
      </c>
      <c r="N38" s="3">
        <v>60.087126333183114</v>
      </c>
      <c r="O38" s="3">
        <v>0</v>
      </c>
      <c r="P38" s="3">
        <v>58.659627511365301</v>
      </c>
      <c r="Q38" s="3" t="s">
        <v>93</v>
      </c>
      <c r="R38" s="3">
        <v>0</v>
      </c>
      <c r="S38" s="3">
        <v>42.498937526561832</v>
      </c>
      <c r="T38" s="3">
        <v>28.015128169211373</v>
      </c>
      <c r="U38" s="3">
        <v>0</v>
      </c>
      <c r="V38" s="3">
        <v>27.173913043478262</v>
      </c>
    </row>
    <row r="39" spans="1:22">
      <c r="A39" s="339">
        <v>212</v>
      </c>
      <c r="B39" s="18" t="s">
        <v>32</v>
      </c>
      <c r="C39" s="12" t="s">
        <v>93</v>
      </c>
      <c r="D39" s="12">
        <v>7</v>
      </c>
      <c r="E39" s="12">
        <v>2</v>
      </c>
      <c r="F39" s="12">
        <v>6</v>
      </c>
      <c r="G39" s="12" t="s">
        <v>93</v>
      </c>
      <c r="H39" s="12">
        <v>0</v>
      </c>
      <c r="I39" s="12">
        <v>3</v>
      </c>
      <c r="J39" s="12">
        <v>0</v>
      </c>
      <c r="K39" s="247">
        <v>8</v>
      </c>
      <c r="L39" s="247">
        <v>0</v>
      </c>
      <c r="M39" s="3" t="s">
        <v>93</v>
      </c>
      <c r="N39" s="3">
        <v>66.979236436704625</v>
      </c>
      <c r="O39" s="3">
        <v>18.907165815844206</v>
      </c>
      <c r="P39" s="3">
        <v>56.074766355140184</v>
      </c>
      <c r="Q39" s="3" t="s">
        <v>93</v>
      </c>
      <c r="R39" s="3">
        <v>0</v>
      </c>
      <c r="S39" s="3">
        <v>27.156694125101836</v>
      </c>
      <c r="T39" s="3">
        <v>0</v>
      </c>
      <c r="U39" s="3">
        <v>25.2612965360447</v>
      </c>
      <c r="V39" s="3">
        <v>0</v>
      </c>
    </row>
    <row r="40" spans="1:22">
      <c r="A40" s="339">
        <v>213</v>
      </c>
      <c r="B40" s="18" t="s">
        <v>33</v>
      </c>
      <c r="C40" s="12" t="s">
        <v>93</v>
      </c>
      <c r="D40" s="12">
        <v>1</v>
      </c>
      <c r="E40" s="12">
        <v>1</v>
      </c>
      <c r="F40" s="12">
        <v>2</v>
      </c>
      <c r="G40" s="12" t="s">
        <v>93</v>
      </c>
      <c r="H40" s="12">
        <v>2</v>
      </c>
      <c r="I40" s="12">
        <v>1</v>
      </c>
      <c r="J40" s="12">
        <v>4</v>
      </c>
      <c r="K40" s="247">
        <v>0</v>
      </c>
      <c r="L40" s="247">
        <v>5</v>
      </c>
      <c r="M40" s="3" t="s">
        <v>93</v>
      </c>
      <c r="N40" s="3">
        <v>4.0009602304553091</v>
      </c>
      <c r="O40" s="3">
        <v>3.9393342525113253</v>
      </c>
      <c r="P40" s="3">
        <v>7.76066120833495</v>
      </c>
      <c r="Q40" s="3" t="s">
        <v>93</v>
      </c>
      <c r="R40" s="3">
        <v>7.5386355069732378</v>
      </c>
      <c r="S40" s="3">
        <v>3.7144342916573807</v>
      </c>
      <c r="T40" s="3">
        <v>14.652014652014651</v>
      </c>
      <c r="U40" s="3">
        <v>0</v>
      </c>
      <c r="V40" s="3">
        <v>17.592625171528098</v>
      </c>
    </row>
    <row r="41" spans="1:22">
      <c r="A41" s="339">
        <v>214</v>
      </c>
      <c r="B41" s="18" t="s">
        <v>34</v>
      </c>
      <c r="C41" s="12" t="s">
        <v>93</v>
      </c>
      <c r="D41" s="12">
        <v>0</v>
      </c>
      <c r="E41" s="12">
        <v>1</v>
      </c>
      <c r="F41" s="12">
        <v>2</v>
      </c>
      <c r="G41" s="12" t="s">
        <v>93</v>
      </c>
      <c r="H41" s="12">
        <v>0</v>
      </c>
      <c r="I41" s="12">
        <v>1</v>
      </c>
      <c r="J41" s="12">
        <v>1</v>
      </c>
      <c r="K41" s="247">
        <v>1</v>
      </c>
      <c r="L41" s="247">
        <v>0</v>
      </c>
      <c r="M41" s="3" t="s">
        <v>93</v>
      </c>
      <c r="N41" s="3">
        <v>0</v>
      </c>
      <c r="O41" s="3">
        <v>6.6409881790410417</v>
      </c>
      <c r="P41" s="3">
        <v>12.953367875647668</v>
      </c>
      <c r="Q41" s="3" t="s">
        <v>93</v>
      </c>
      <c r="R41" s="3">
        <v>0</v>
      </c>
      <c r="S41" s="3">
        <v>6.0324546057790913</v>
      </c>
      <c r="T41" s="3">
        <v>5.8927519151443724</v>
      </c>
      <c r="U41" s="3">
        <v>5.7583784406311196</v>
      </c>
      <c r="V41" s="3">
        <v>0</v>
      </c>
    </row>
    <row r="42" spans="1:22">
      <c r="A42" s="339">
        <v>215</v>
      </c>
      <c r="B42" s="18" t="s">
        <v>35</v>
      </c>
      <c r="C42" s="12" t="s">
        <v>93</v>
      </c>
      <c r="D42" s="12">
        <v>2</v>
      </c>
      <c r="E42" s="12">
        <v>0</v>
      </c>
      <c r="F42" s="12">
        <v>1</v>
      </c>
      <c r="G42" s="12" t="s">
        <v>93</v>
      </c>
      <c r="H42" s="12">
        <v>0</v>
      </c>
      <c r="I42" s="12">
        <v>0</v>
      </c>
      <c r="J42" s="12">
        <v>0</v>
      </c>
      <c r="K42" s="247">
        <v>1</v>
      </c>
      <c r="L42" s="247">
        <v>0</v>
      </c>
      <c r="M42" s="3" t="s">
        <v>93</v>
      </c>
      <c r="N42" s="3">
        <v>22.237046920169</v>
      </c>
      <c r="O42" s="3">
        <v>0</v>
      </c>
      <c r="P42" s="3">
        <v>10.768899418479432</v>
      </c>
      <c r="Q42" s="3" t="s">
        <v>93</v>
      </c>
      <c r="R42" s="3">
        <v>0</v>
      </c>
      <c r="S42" s="3">
        <v>0</v>
      </c>
      <c r="T42" s="3">
        <v>0</v>
      </c>
      <c r="U42" s="3">
        <v>10.00100010001</v>
      </c>
      <c r="V42" s="3">
        <v>0</v>
      </c>
    </row>
    <row r="43" spans="1:22">
      <c r="A43" s="339">
        <v>216</v>
      </c>
      <c r="B43" s="18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0</v>
      </c>
      <c r="L43" s="247">
        <v>0</v>
      </c>
      <c r="M43" s="3"/>
      <c r="N43" s="3"/>
      <c r="O43" s="3"/>
      <c r="P43" s="3"/>
      <c r="Q43" s="3"/>
      <c r="R43" s="3"/>
      <c r="S43" s="3"/>
      <c r="T43" s="3"/>
      <c r="U43" s="3">
        <v>0</v>
      </c>
      <c r="V43" s="3">
        <v>0</v>
      </c>
    </row>
    <row r="44" spans="1:22">
      <c r="A44" s="339">
        <v>301</v>
      </c>
      <c r="B44" s="18" t="s">
        <v>37</v>
      </c>
      <c r="C44" s="12" t="s">
        <v>93</v>
      </c>
      <c r="D44" s="12">
        <v>40</v>
      </c>
      <c r="E44" s="12">
        <v>36</v>
      </c>
      <c r="F44" s="12">
        <v>54</v>
      </c>
      <c r="G44" s="12" t="s">
        <v>93</v>
      </c>
      <c r="H44" s="12">
        <v>23</v>
      </c>
      <c r="I44" s="12">
        <v>13</v>
      </c>
      <c r="J44" s="12">
        <v>48</v>
      </c>
      <c r="K44" s="247">
        <v>29</v>
      </c>
      <c r="L44" s="247">
        <v>39</v>
      </c>
      <c r="M44" s="3" t="s">
        <v>93</v>
      </c>
      <c r="N44" s="3">
        <v>50.510152540660677</v>
      </c>
      <c r="O44" s="3">
        <v>45.076630271461482</v>
      </c>
      <c r="P44" s="3">
        <v>67.06741517213969</v>
      </c>
      <c r="Q44" s="3" t="s">
        <v>93</v>
      </c>
      <c r="R44" s="3">
        <v>28.134556574923543</v>
      </c>
      <c r="S44" s="3">
        <v>15.793757820947382</v>
      </c>
      <c r="T44" s="3">
        <v>57.945121141518889</v>
      </c>
      <c r="U44" s="3">
        <v>34.792623963719699</v>
      </c>
      <c r="V44" s="3">
        <v>46.256211972056505</v>
      </c>
    </row>
    <row r="45" spans="1:22">
      <c r="A45" s="339">
        <v>302</v>
      </c>
      <c r="B45" s="18" t="s">
        <v>38</v>
      </c>
      <c r="C45" s="12" t="s">
        <v>93</v>
      </c>
      <c r="D45" s="12">
        <v>12</v>
      </c>
      <c r="E45" s="12">
        <v>1</v>
      </c>
      <c r="F45" s="12">
        <v>8</v>
      </c>
      <c r="G45" s="12" t="s">
        <v>93</v>
      </c>
      <c r="H45" s="12">
        <v>6</v>
      </c>
      <c r="I45" s="12">
        <v>1</v>
      </c>
      <c r="J45" s="12">
        <v>10</v>
      </c>
      <c r="K45" s="247">
        <v>5</v>
      </c>
      <c r="L45" s="247">
        <v>6</v>
      </c>
      <c r="M45" s="3" t="s">
        <v>93</v>
      </c>
      <c r="N45" s="3">
        <v>39.560874295321931</v>
      </c>
      <c r="O45" s="3">
        <v>3.2670129700414909</v>
      </c>
      <c r="P45" s="3">
        <v>25.910091980826532</v>
      </c>
      <c r="Q45" s="3" t="s">
        <v>93</v>
      </c>
      <c r="R45" s="3">
        <v>19.125334693357136</v>
      </c>
      <c r="S45" s="3">
        <v>3.1642565579217159</v>
      </c>
      <c r="T45" s="3">
        <v>31.418876460977753</v>
      </c>
      <c r="U45" s="3">
        <v>15.6050060859524</v>
      </c>
      <c r="V45" s="3">
        <v>18.499105876549301</v>
      </c>
    </row>
    <row r="46" spans="1:22">
      <c r="A46" s="339">
        <v>303</v>
      </c>
      <c r="B46" s="18" t="s">
        <v>39</v>
      </c>
      <c r="C46" s="12" t="s">
        <v>93</v>
      </c>
      <c r="D46" s="12">
        <v>14</v>
      </c>
      <c r="E46" s="12">
        <v>10</v>
      </c>
      <c r="F46" s="12">
        <v>18</v>
      </c>
      <c r="G46" s="12" t="s">
        <v>93</v>
      </c>
      <c r="H46" s="12">
        <v>10</v>
      </c>
      <c r="I46" s="12">
        <v>5</v>
      </c>
      <c r="J46" s="12">
        <v>22</v>
      </c>
      <c r="K46" s="247">
        <v>11</v>
      </c>
      <c r="L46" s="247">
        <v>10</v>
      </c>
      <c r="M46" s="3" t="s">
        <v>93</v>
      </c>
      <c r="N46" s="3">
        <v>26.099438862064464</v>
      </c>
      <c r="O46" s="3">
        <v>18.427744812589836</v>
      </c>
      <c r="P46" s="3">
        <v>32.805409247480362</v>
      </c>
      <c r="Q46" s="3" t="s">
        <v>93</v>
      </c>
      <c r="R46" s="3">
        <v>17.844715287567585</v>
      </c>
      <c r="S46" s="3">
        <v>8.8365763568562983</v>
      </c>
      <c r="T46" s="3">
        <v>38.52080123266564</v>
      </c>
      <c r="U46" s="3">
        <v>19.089268360405399</v>
      </c>
      <c r="V46" s="3">
        <v>17.065720088059116</v>
      </c>
    </row>
    <row r="47" spans="1:22">
      <c r="A47" s="339">
        <v>304</v>
      </c>
      <c r="B47" s="18" t="s">
        <v>40</v>
      </c>
      <c r="C47" s="12" t="s">
        <v>93</v>
      </c>
      <c r="D47" s="12">
        <v>1</v>
      </c>
      <c r="E47" s="12">
        <v>1</v>
      </c>
      <c r="F47" s="12">
        <v>0</v>
      </c>
      <c r="G47" s="12" t="s">
        <v>93</v>
      </c>
      <c r="H47" s="12">
        <v>0</v>
      </c>
      <c r="I47" s="12">
        <v>0</v>
      </c>
      <c r="J47" s="12">
        <v>0</v>
      </c>
      <c r="K47" s="247">
        <v>4</v>
      </c>
      <c r="L47" s="247">
        <v>0</v>
      </c>
      <c r="M47" s="3" t="s">
        <v>93</v>
      </c>
      <c r="N47" s="3">
        <v>12.661433274246644</v>
      </c>
      <c r="O47" s="3">
        <v>12.603982858583313</v>
      </c>
      <c r="P47" s="3">
        <v>0</v>
      </c>
      <c r="Q47" s="3" t="s">
        <v>93</v>
      </c>
      <c r="R47" s="3">
        <v>0</v>
      </c>
      <c r="S47" s="3">
        <v>0</v>
      </c>
      <c r="T47" s="3">
        <v>0</v>
      </c>
      <c r="U47" s="3">
        <v>49.5847279038056</v>
      </c>
      <c r="V47" s="3">
        <v>0</v>
      </c>
    </row>
    <row r="48" spans="1:22">
      <c r="A48" s="339">
        <v>305</v>
      </c>
      <c r="B48" s="18" t="s">
        <v>41</v>
      </c>
      <c r="C48" s="12" t="s">
        <v>93</v>
      </c>
      <c r="D48" s="12">
        <v>9</v>
      </c>
      <c r="E48" s="12">
        <v>2</v>
      </c>
      <c r="F48" s="12">
        <v>11</v>
      </c>
      <c r="G48" s="12" t="s">
        <v>93</v>
      </c>
      <c r="H48" s="12">
        <v>5</v>
      </c>
      <c r="I48" s="12">
        <v>5</v>
      </c>
      <c r="J48" s="12">
        <v>12</v>
      </c>
      <c r="K48" s="247">
        <v>0</v>
      </c>
      <c r="L48" s="247">
        <v>10</v>
      </c>
      <c r="M48" s="3" t="s">
        <v>93</v>
      </c>
      <c r="N48" s="3">
        <v>24.732069249793902</v>
      </c>
      <c r="O48" s="3">
        <v>5.4866673982223197</v>
      </c>
      <c r="P48" s="3">
        <v>30.126256401829487</v>
      </c>
      <c r="Q48" s="3" t="s">
        <v>93</v>
      </c>
      <c r="R48" s="3">
        <v>13.6578436996367</v>
      </c>
      <c r="S48" s="3">
        <v>13.654859764590217</v>
      </c>
      <c r="T48" s="3">
        <v>32.768083886294747</v>
      </c>
      <c r="U48" s="3">
        <v>0</v>
      </c>
      <c r="V48" s="3">
        <v>27.341079972658918</v>
      </c>
    </row>
    <row r="49" spans="1:22">
      <c r="A49" s="339">
        <v>306</v>
      </c>
      <c r="B49" s="18" t="s">
        <v>42</v>
      </c>
      <c r="C49" s="12" t="s">
        <v>93</v>
      </c>
      <c r="D49" s="12">
        <v>1</v>
      </c>
      <c r="E49" s="12">
        <v>0</v>
      </c>
      <c r="F49" s="12">
        <v>0</v>
      </c>
      <c r="G49" s="12" t="s">
        <v>93</v>
      </c>
      <c r="H49" s="12">
        <v>1</v>
      </c>
      <c r="I49" s="12">
        <v>0</v>
      </c>
      <c r="J49" s="12">
        <v>0</v>
      </c>
      <c r="K49" s="247">
        <v>1</v>
      </c>
      <c r="L49" s="247">
        <v>2</v>
      </c>
      <c r="M49" s="3" t="s">
        <v>93</v>
      </c>
      <c r="N49" s="3">
        <v>13.583265417006247</v>
      </c>
      <c r="O49" s="3">
        <v>0</v>
      </c>
      <c r="P49" s="3">
        <v>0</v>
      </c>
      <c r="Q49" s="3" t="s">
        <v>93</v>
      </c>
      <c r="R49" s="3">
        <v>13.145786775338504</v>
      </c>
      <c r="S49" s="3">
        <v>0</v>
      </c>
      <c r="T49" s="3">
        <v>0</v>
      </c>
      <c r="U49" s="3">
        <v>12.8865979381443</v>
      </c>
      <c r="V49" s="3">
        <v>25.490695895997963</v>
      </c>
    </row>
    <row r="50" spans="1:22">
      <c r="A50" s="339">
        <v>307</v>
      </c>
      <c r="B50" s="18" t="s">
        <v>43</v>
      </c>
      <c r="C50" s="12" t="s">
        <v>93</v>
      </c>
      <c r="D50" s="12">
        <v>2</v>
      </c>
      <c r="E50" s="12">
        <v>3</v>
      </c>
      <c r="F50" s="12">
        <v>13</v>
      </c>
      <c r="G50" s="12" t="s">
        <v>93</v>
      </c>
      <c r="H50" s="12">
        <v>6</v>
      </c>
      <c r="I50" s="12">
        <v>5</v>
      </c>
      <c r="J50" s="12">
        <v>6</v>
      </c>
      <c r="K50" s="247">
        <v>7</v>
      </c>
      <c r="L50" s="247">
        <v>10</v>
      </c>
      <c r="M50" s="3" t="s">
        <v>93</v>
      </c>
      <c r="N50" s="3">
        <v>8.2277439526081952</v>
      </c>
      <c r="O50" s="3">
        <v>12.235409274440229</v>
      </c>
      <c r="P50" s="3">
        <v>52.586869463209425</v>
      </c>
      <c r="Q50" s="3" t="s">
        <v>93</v>
      </c>
      <c r="R50" s="3">
        <v>23.895814249870565</v>
      </c>
      <c r="S50" s="3">
        <v>19.783176386800665</v>
      </c>
      <c r="T50" s="3">
        <v>23.590469450342063</v>
      </c>
      <c r="U50" s="3">
        <v>27.361920025016602</v>
      </c>
      <c r="V50" s="3">
        <v>38.669760247486465</v>
      </c>
    </row>
    <row r="51" spans="1:22">
      <c r="A51" s="339">
        <v>308</v>
      </c>
      <c r="B51" s="18" t="s">
        <v>44</v>
      </c>
      <c r="C51" s="12" t="s">
        <v>93</v>
      </c>
      <c r="D51" s="12">
        <v>7</v>
      </c>
      <c r="E51" s="12">
        <v>4</v>
      </c>
      <c r="F51" s="12">
        <v>8</v>
      </c>
      <c r="G51" s="12" t="s">
        <v>93</v>
      </c>
      <c r="H51" s="12">
        <v>5</v>
      </c>
      <c r="I51" s="12">
        <v>1</v>
      </c>
      <c r="J51" s="12">
        <v>12</v>
      </c>
      <c r="K51" s="247">
        <v>5</v>
      </c>
      <c r="L51" s="247">
        <v>5</v>
      </c>
      <c r="M51" s="3" t="s">
        <v>93</v>
      </c>
      <c r="N51" s="3">
        <v>31.744592081991748</v>
      </c>
      <c r="O51" s="3">
        <v>17.971066582801686</v>
      </c>
      <c r="P51" s="3">
        <v>35.625222657641608</v>
      </c>
      <c r="Q51" s="3" t="s">
        <v>93</v>
      </c>
      <c r="R51" s="3">
        <v>21.881838074398249</v>
      </c>
      <c r="S51" s="3">
        <v>4.3432939541348157</v>
      </c>
      <c r="T51" s="3">
        <v>51.733057423693737</v>
      </c>
      <c r="U51" s="3">
        <v>21.4096086323542</v>
      </c>
      <c r="V51" s="3">
        <v>21.126463007563274</v>
      </c>
    </row>
    <row r="52" spans="1:22">
      <c r="A52" s="339">
        <v>401</v>
      </c>
      <c r="B52" s="18" t="s">
        <v>45</v>
      </c>
      <c r="C52" s="12" t="s">
        <v>93</v>
      </c>
      <c r="D52" s="12">
        <v>75</v>
      </c>
      <c r="E52" s="12">
        <v>39</v>
      </c>
      <c r="F52" s="12">
        <v>45</v>
      </c>
      <c r="G52" s="12" t="s">
        <v>93</v>
      </c>
      <c r="H52" s="12">
        <v>46</v>
      </c>
      <c r="I52" s="12">
        <v>49</v>
      </c>
      <c r="J52" s="12">
        <v>96</v>
      </c>
      <c r="K52" s="247">
        <v>29</v>
      </c>
      <c r="L52" s="247">
        <v>29</v>
      </c>
      <c r="M52" s="3" t="s">
        <v>93</v>
      </c>
      <c r="N52" s="3">
        <v>107.75087996551972</v>
      </c>
      <c r="O52" s="3">
        <v>55.399301116508994</v>
      </c>
      <c r="P52" s="3">
        <v>63.237774030354132</v>
      </c>
      <c r="Q52" s="3" t="s">
        <v>93</v>
      </c>
      <c r="R52" s="3">
        <v>63.300719701660952</v>
      </c>
      <c r="S52" s="3">
        <v>66.777508244978065</v>
      </c>
      <c r="T52" s="3">
        <v>129.63688169284163</v>
      </c>
      <c r="U52" s="3">
        <v>38.819356134127602</v>
      </c>
      <c r="V52" s="3">
        <v>38.169446016557643</v>
      </c>
    </row>
    <row r="53" spans="1:22">
      <c r="A53" s="339">
        <v>402</v>
      </c>
      <c r="B53" s="18" t="s">
        <v>46</v>
      </c>
      <c r="C53" s="12" t="s">
        <v>93</v>
      </c>
      <c r="D53" s="12">
        <v>7</v>
      </c>
      <c r="E53" s="12">
        <v>3</v>
      </c>
      <c r="F53" s="12">
        <v>6</v>
      </c>
      <c r="G53" s="12" t="s">
        <v>93</v>
      </c>
      <c r="H53" s="12">
        <v>5</v>
      </c>
      <c r="I53" s="12">
        <v>7</v>
      </c>
      <c r="J53" s="12">
        <v>14</v>
      </c>
      <c r="K53" s="247">
        <v>6</v>
      </c>
      <c r="L53" s="247">
        <v>2</v>
      </c>
      <c r="M53" s="3" t="s">
        <v>93</v>
      </c>
      <c r="N53" s="3">
        <v>31.606989659999098</v>
      </c>
      <c r="O53" s="3">
        <v>13.348758565453412</v>
      </c>
      <c r="P53" s="3">
        <v>26.323871364015268</v>
      </c>
      <c r="Q53" s="3" t="s">
        <v>93</v>
      </c>
      <c r="R53" s="3">
        <v>21.346539725910432</v>
      </c>
      <c r="S53" s="3">
        <v>29.496039103320413</v>
      </c>
      <c r="T53" s="3">
        <v>58.277484077758814</v>
      </c>
      <c r="U53" s="3">
        <v>24.679170779861799</v>
      </c>
      <c r="V53" s="3">
        <v>8.0427876301926258</v>
      </c>
    </row>
    <row r="54" spans="1:22">
      <c r="A54" s="339">
        <v>403</v>
      </c>
      <c r="B54" s="18" t="s">
        <v>47</v>
      </c>
      <c r="C54" s="12" t="s">
        <v>93</v>
      </c>
      <c r="D54" s="12">
        <v>20</v>
      </c>
      <c r="E54" s="12">
        <v>9</v>
      </c>
      <c r="F54" s="12">
        <v>18</v>
      </c>
      <c r="G54" s="12" t="s">
        <v>93</v>
      </c>
      <c r="H54" s="12">
        <v>7</v>
      </c>
      <c r="I54" s="12">
        <v>5</v>
      </c>
      <c r="J54" s="12">
        <v>26</v>
      </c>
      <c r="K54" s="247">
        <v>9</v>
      </c>
      <c r="L54" s="247">
        <v>15</v>
      </c>
      <c r="M54" s="3" t="s">
        <v>93</v>
      </c>
      <c r="N54" s="3">
        <v>84.954549316115873</v>
      </c>
      <c r="O54" s="3">
        <v>37.850113550340652</v>
      </c>
      <c r="P54" s="3">
        <v>74.987502082986168</v>
      </c>
      <c r="Q54" s="3" t="s">
        <v>93</v>
      </c>
      <c r="R54" s="3">
        <v>28.613472858077174</v>
      </c>
      <c r="S54" s="3">
        <v>20.264245764772635</v>
      </c>
      <c r="T54" s="3">
        <v>104.5646491051679</v>
      </c>
      <c r="U54" s="3">
        <v>35.920973857513502</v>
      </c>
      <c r="V54" s="3">
        <v>59.004012272834551</v>
      </c>
    </row>
    <row r="55" spans="1:22">
      <c r="A55" s="339">
        <v>404</v>
      </c>
      <c r="B55" s="18" t="s">
        <v>48</v>
      </c>
      <c r="C55" s="12" t="s">
        <v>93</v>
      </c>
      <c r="D55" s="12">
        <v>4</v>
      </c>
      <c r="E55" s="12">
        <v>0</v>
      </c>
      <c r="F55" s="12">
        <v>0</v>
      </c>
      <c r="G55" s="12" t="s">
        <v>93</v>
      </c>
      <c r="H55" s="12">
        <v>0</v>
      </c>
      <c r="I55" s="12">
        <v>1</v>
      </c>
      <c r="J55" s="12">
        <v>4</v>
      </c>
      <c r="K55" s="247">
        <v>2</v>
      </c>
      <c r="L55" s="247">
        <v>0</v>
      </c>
      <c r="M55" s="3" t="s">
        <v>93</v>
      </c>
      <c r="N55" s="3">
        <v>19.85505807604487</v>
      </c>
      <c r="O55" s="3">
        <v>0</v>
      </c>
      <c r="P55" s="3">
        <v>0</v>
      </c>
      <c r="Q55" s="3" t="s">
        <v>93</v>
      </c>
      <c r="R55" s="3">
        <v>0</v>
      </c>
      <c r="S55" s="3">
        <v>4.6292009999074164</v>
      </c>
      <c r="T55" s="3">
        <v>18.289058570710072</v>
      </c>
      <c r="U55" s="3">
        <v>9.0301607368611201</v>
      </c>
      <c r="V55" s="3">
        <v>0</v>
      </c>
    </row>
    <row r="56" spans="1:22">
      <c r="A56" s="339">
        <v>405</v>
      </c>
      <c r="B56" s="18" t="s">
        <v>49</v>
      </c>
      <c r="C56" s="12" t="s">
        <v>93</v>
      </c>
      <c r="D56" s="12">
        <v>8</v>
      </c>
      <c r="E56" s="12">
        <v>4</v>
      </c>
      <c r="F56" s="12">
        <v>4</v>
      </c>
      <c r="G56" s="12" t="s">
        <v>93</v>
      </c>
      <c r="H56" s="12">
        <v>5</v>
      </c>
      <c r="I56" s="12">
        <v>4</v>
      </c>
      <c r="J56" s="12">
        <v>18</v>
      </c>
      <c r="K56" s="247">
        <v>0</v>
      </c>
      <c r="L56" s="247">
        <v>1</v>
      </c>
      <c r="M56" s="3" t="s">
        <v>93</v>
      </c>
      <c r="N56" s="3">
        <v>30.782254030551389</v>
      </c>
      <c r="O56" s="3">
        <v>15.177961599757152</v>
      </c>
      <c r="P56" s="3">
        <v>14.977907586310193</v>
      </c>
      <c r="Q56" s="3" t="s">
        <v>93</v>
      </c>
      <c r="R56" s="3">
        <v>18.248841198583889</v>
      </c>
      <c r="S56" s="3">
        <v>14.424810674359898</v>
      </c>
      <c r="T56" s="3">
        <v>64.159686330422389</v>
      </c>
      <c r="U56" s="3">
        <v>0</v>
      </c>
      <c r="V56" s="3">
        <v>3.4518467380048321</v>
      </c>
    </row>
    <row r="57" spans="1:22">
      <c r="A57" s="339">
        <v>406</v>
      </c>
      <c r="B57" s="18" t="s">
        <v>50</v>
      </c>
      <c r="C57" s="12" t="s">
        <v>93</v>
      </c>
      <c r="D57" s="12">
        <v>7</v>
      </c>
      <c r="E57" s="12">
        <v>0</v>
      </c>
      <c r="F57" s="12">
        <v>10</v>
      </c>
      <c r="G57" s="12" t="s">
        <v>93</v>
      </c>
      <c r="H57" s="12">
        <v>1</v>
      </c>
      <c r="I57" s="12">
        <v>1</v>
      </c>
      <c r="J57" s="12">
        <v>2</v>
      </c>
      <c r="K57" s="247">
        <v>2</v>
      </c>
      <c r="L57" s="247">
        <v>7</v>
      </c>
      <c r="M57" s="3" t="s">
        <v>93</v>
      </c>
      <c r="N57" s="3">
        <v>63.526635810872129</v>
      </c>
      <c r="O57" s="3">
        <v>0</v>
      </c>
      <c r="P57" s="3">
        <v>88.676066329697619</v>
      </c>
      <c r="Q57" s="3" t="s">
        <v>93</v>
      </c>
      <c r="R57" s="3">
        <v>8.6805555555555554</v>
      </c>
      <c r="S57" s="3">
        <v>8.5954959601168994</v>
      </c>
      <c r="T57" s="3">
        <v>17.034324163188828</v>
      </c>
      <c r="U57" s="3">
        <v>16.8847615027438</v>
      </c>
      <c r="V57" s="3">
        <v>58.125051897367769</v>
      </c>
    </row>
    <row r="58" spans="1:22">
      <c r="A58" s="339">
        <v>407</v>
      </c>
      <c r="B58" s="18" t="s">
        <v>51</v>
      </c>
      <c r="C58" s="12" t="s">
        <v>93</v>
      </c>
      <c r="D58" s="12">
        <v>11</v>
      </c>
      <c r="E58" s="12">
        <v>4</v>
      </c>
      <c r="F58" s="12">
        <v>8</v>
      </c>
      <c r="G58" s="12" t="s">
        <v>93</v>
      </c>
      <c r="H58" s="12">
        <v>9</v>
      </c>
      <c r="I58" s="12">
        <v>3</v>
      </c>
      <c r="J58" s="12">
        <v>8</v>
      </c>
      <c r="K58" s="247">
        <v>11</v>
      </c>
      <c r="L58" s="247">
        <v>6</v>
      </c>
      <c r="M58" s="3" t="s">
        <v>93</v>
      </c>
      <c r="N58" s="3">
        <v>86.132644272179149</v>
      </c>
      <c r="O58" s="3">
        <v>31.03180760279286</v>
      </c>
      <c r="P58" s="3">
        <v>61.505343276697161</v>
      </c>
      <c r="Q58" s="3" t="s">
        <v>93</v>
      </c>
      <c r="R58" s="3">
        <v>68.006649539066046</v>
      </c>
      <c r="S58" s="3">
        <v>22.495500899820037</v>
      </c>
      <c r="T58" s="3">
        <v>59.559261465157839</v>
      </c>
      <c r="U58" s="3">
        <v>81.336882579118594</v>
      </c>
      <c r="V58" s="3">
        <v>43.802014892685065</v>
      </c>
    </row>
    <row r="59" spans="1:22">
      <c r="A59" s="339">
        <v>408</v>
      </c>
      <c r="B59" s="18" t="s">
        <v>52</v>
      </c>
      <c r="C59" s="12" t="s">
        <v>93</v>
      </c>
      <c r="D59" s="12">
        <v>18</v>
      </c>
      <c r="E59" s="12">
        <v>4</v>
      </c>
      <c r="F59" s="12">
        <v>5</v>
      </c>
      <c r="G59" s="12" t="s">
        <v>93</v>
      </c>
      <c r="H59" s="12">
        <v>5</v>
      </c>
      <c r="I59" s="12">
        <v>4</v>
      </c>
      <c r="J59" s="12">
        <v>10</v>
      </c>
      <c r="K59" s="247">
        <v>3</v>
      </c>
      <c r="L59" s="247">
        <v>5</v>
      </c>
      <c r="M59" s="3" t="s">
        <v>93</v>
      </c>
      <c r="N59" s="3">
        <v>151.8474776446769</v>
      </c>
      <c r="O59" s="3">
        <v>33.313900224868824</v>
      </c>
      <c r="P59" s="3">
        <v>41.162426936692185</v>
      </c>
      <c r="Q59" s="3" t="s">
        <v>93</v>
      </c>
      <c r="R59" s="3">
        <v>40.225261464199512</v>
      </c>
      <c r="S59" s="3">
        <v>31.847133757961782</v>
      </c>
      <c r="T59" s="3">
        <v>78.839482812992742</v>
      </c>
      <c r="U59" s="3">
        <v>23.4155479238214</v>
      </c>
      <c r="V59" s="3">
        <v>38.302436034931823</v>
      </c>
    </row>
    <row r="60" spans="1:22">
      <c r="A60" s="339">
        <v>409</v>
      </c>
      <c r="B60" s="18" t="s">
        <v>53</v>
      </c>
      <c r="C60" s="12" t="s">
        <v>93</v>
      </c>
      <c r="D60" s="12">
        <v>15</v>
      </c>
      <c r="E60" s="12">
        <v>4</v>
      </c>
      <c r="F60" s="12">
        <v>7</v>
      </c>
      <c r="G60" s="12" t="s">
        <v>93</v>
      </c>
      <c r="H60" s="12">
        <v>1</v>
      </c>
      <c r="I60" s="12">
        <v>5</v>
      </c>
      <c r="J60" s="12">
        <v>14</v>
      </c>
      <c r="K60" s="247">
        <v>1</v>
      </c>
      <c r="L60" s="247">
        <v>7</v>
      </c>
      <c r="M60" s="3" t="s">
        <v>93</v>
      </c>
      <c r="N60" s="3">
        <v>97.364663118265611</v>
      </c>
      <c r="O60" s="3">
        <v>25.796465884173866</v>
      </c>
      <c r="P60" s="3">
        <v>44.845922224357743</v>
      </c>
      <c r="Q60" s="3" t="s">
        <v>93</v>
      </c>
      <c r="R60" s="3">
        <v>6.3283128717883814</v>
      </c>
      <c r="S60" s="3">
        <v>31.478217073784943</v>
      </c>
      <c r="T60" s="3">
        <v>87.73029201654343</v>
      </c>
      <c r="U60" s="3">
        <v>6.2398602271309098</v>
      </c>
      <c r="V60" s="3">
        <v>43.324874667326853</v>
      </c>
    </row>
    <row r="61" spans="1:22">
      <c r="A61" s="339">
        <v>410</v>
      </c>
      <c r="B61" s="18" t="s">
        <v>54</v>
      </c>
      <c r="C61" s="12" t="s">
        <v>93</v>
      </c>
      <c r="D61" s="12">
        <v>10</v>
      </c>
      <c r="E61" s="12">
        <v>2</v>
      </c>
      <c r="F61" s="12">
        <v>15</v>
      </c>
      <c r="G61" s="12" t="s">
        <v>93</v>
      </c>
      <c r="H61" s="12">
        <v>4</v>
      </c>
      <c r="I61" s="12">
        <v>7</v>
      </c>
      <c r="J61" s="12">
        <v>10</v>
      </c>
      <c r="K61" s="247">
        <v>5</v>
      </c>
      <c r="L61" s="247">
        <v>9</v>
      </c>
      <c r="M61" s="3" t="s">
        <v>93</v>
      </c>
      <c r="N61" s="3">
        <v>28.199994360001128</v>
      </c>
      <c r="O61" s="3">
        <v>5.4706091523291116</v>
      </c>
      <c r="P61" s="3">
        <v>39.837463150346586</v>
      </c>
      <c r="Q61" s="3" t="s">
        <v>93</v>
      </c>
      <c r="R61" s="3">
        <v>10.046717235143417</v>
      </c>
      <c r="S61" s="3">
        <v>17.07233793473489</v>
      </c>
      <c r="T61" s="3">
        <v>23.69949046095509</v>
      </c>
      <c r="U61" s="3">
        <v>11.525517495735601</v>
      </c>
      <c r="V61" s="3">
        <v>19.691069006257386</v>
      </c>
    </row>
    <row r="62" spans="1:22">
      <c r="A62" s="339">
        <v>501</v>
      </c>
      <c r="B62" s="18" t="s">
        <v>55</v>
      </c>
      <c r="C62" s="12" t="s">
        <v>93</v>
      </c>
      <c r="D62" s="12">
        <v>17</v>
      </c>
      <c r="E62" s="12">
        <v>16</v>
      </c>
      <c r="F62" s="12">
        <v>35</v>
      </c>
      <c r="G62" s="12" t="s">
        <v>93</v>
      </c>
      <c r="H62" s="12">
        <v>12</v>
      </c>
      <c r="I62" s="12">
        <v>17</v>
      </c>
      <c r="J62" s="12">
        <v>9</v>
      </c>
      <c r="K62" s="247">
        <v>18</v>
      </c>
      <c r="L62" s="247">
        <v>31</v>
      </c>
      <c r="M62" s="3" t="s">
        <v>93</v>
      </c>
      <c r="N62" s="3">
        <v>48.128645037087367</v>
      </c>
      <c r="O62" s="3">
        <v>44.427167212750597</v>
      </c>
      <c r="P62" s="3">
        <v>95.380842076577196</v>
      </c>
      <c r="Q62" s="3" t="s">
        <v>93</v>
      </c>
      <c r="R62" s="3">
        <v>31.566486913060636</v>
      </c>
      <c r="S62" s="3">
        <v>43.954907436136104</v>
      </c>
      <c r="T62" s="3">
        <v>22.890279261406992</v>
      </c>
      <c r="U62" s="3">
        <v>45.0676014021032</v>
      </c>
      <c r="V62" s="3">
        <v>75.337804996597654</v>
      </c>
    </row>
    <row r="63" spans="1:22">
      <c r="A63" s="339">
        <v>502</v>
      </c>
      <c r="B63" s="18" t="s">
        <v>56</v>
      </c>
      <c r="C63" s="12" t="s">
        <v>93</v>
      </c>
      <c r="D63" s="12">
        <v>25</v>
      </c>
      <c r="E63" s="12">
        <v>22</v>
      </c>
      <c r="F63" s="12">
        <v>57</v>
      </c>
      <c r="G63" s="12" t="s">
        <v>93</v>
      </c>
      <c r="H63" s="12">
        <v>12</v>
      </c>
      <c r="I63" s="12">
        <v>20</v>
      </c>
      <c r="J63" s="12">
        <v>12</v>
      </c>
      <c r="K63" s="247">
        <v>13</v>
      </c>
      <c r="L63" s="247">
        <v>5</v>
      </c>
      <c r="M63" s="3" t="s">
        <v>93</v>
      </c>
      <c r="N63" s="3">
        <v>93.482406611075788</v>
      </c>
      <c r="O63" s="3">
        <v>81.430210608135624</v>
      </c>
      <c r="P63" s="3">
        <v>208.91364902506965</v>
      </c>
      <c r="Q63" s="3" t="s">
        <v>93</v>
      </c>
      <c r="R63" s="3">
        <v>43.153049482163404</v>
      </c>
      <c r="S63" s="3">
        <v>71.265678449258843</v>
      </c>
      <c r="T63" s="3">
        <v>42.392341117038193</v>
      </c>
      <c r="U63" s="3">
        <v>45.554893646844398</v>
      </c>
      <c r="V63" s="3">
        <v>17.23543605653223</v>
      </c>
    </row>
    <row r="64" spans="1:22">
      <c r="A64" s="339">
        <v>503</v>
      </c>
      <c r="B64" s="18" t="s">
        <v>57</v>
      </c>
      <c r="C64" s="12" t="s">
        <v>93</v>
      </c>
      <c r="D64" s="12">
        <v>32</v>
      </c>
      <c r="E64" s="12">
        <v>35</v>
      </c>
      <c r="F64" s="12">
        <v>79</v>
      </c>
      <c r="G64" s="12" t="s">
        <v>93</v>
      </c>
      <c r="H64" s="12">
        <v>11</v>
      </c>
      <c r="I64" s="12">
        <v>15</v>
      </c>
      <c r="J64" s="12">
        <v>26</v>
      </c>
      <c r="K64" s="247">
        <v>26</v>
      </c>
      <c r="L64" s="247">
        <v>29</v>
      </c>
      <c r="M64" s="3" t="s">
        <v>93</v>
      </c>
      <c r="N64" s="3">
        <v>102.89058229638918</v>
      </c>
      <c r="O64" s="3">
        <v>110.40312914011734</v>
      </c>
      <c r="P64" s="3">
        <v>244.55175829618622</v>
      </c>
      <c r="Q64" s="3" t="s">
        <v>93</v>
      </c>
      <c r="R64" s="3">
        <v>32.86721644555994</v>
      </c>
      <c r="S64" s="3">
        <v>44.051569704267131</v>
      </c>
      <c r="T64" s="3">
        <v>75.088084098654193</v>
      </c>
      <c r="U64" s="3">
        <v>73.901426866010993</v>
      </c>
      <c r="V64" s="3">
        <v>79.953682004907492</v>
      </c>
    </row>
    <row r="65" spans="1:22">
      <c r="A65" s="339">
        <v>504</v>
      </c>
      <c r="B65" s="18" t="s">
        <v>58</v>
      </c>
      <c r="C65" s="12" t="s">
        <v>93</v>
      </c>
      <c r="D65" s="12">
        <v>2</v>
      </c>
      <c r="E65" s="12">
        <v>0</v>
      </c>
      <c r="F65" s="12">
        <v>1</v>
      </c>
      <c r="G65" s="12" t="s">
        <v>93</v>
      </c>
      <c r="H65" s="12">
        <v>0</v>
      </c>
      <c r="I65" s="12">
        <v>2</v>
      </c>
      <c r="J65" s="12">
        <v>2</v>
      </c>
      <c r="K65" s="247">
        <v>0</v>
      </c>
      <c r="L65" s="247">
        <v>1</v>
      </c>
      <c r="M65" s="3" t="s">
        <v>93</v>
      </c>
      <c r="N65" s="3">
        <v>18.061952497064933</v>
      </c>
      <c r="O65" s="3">
        <v>0</v>
      </c>
      <c r="P65" s="3">
        <v>8.7275266189561886</v>
      </c>
      <c r="Q65" s="3" t="s">
        <v>93</v>
      </c>
      <c r="R65" s="3">
        <v>0</v>
      </c>
      <c r="S65" s="3">
        <v>16.643088957310475</v>
      </c>
      <c r="T65" s="3">
        <v>16.389412439564044</v>
      </c>
      <c r="U65" s="3">
        <v>0</v>
      </c>
      <c r="V65" s="3">
        <v>7.8425221551250877</v>
      </c>
    </row>
    <row r="66" spans="1:22">
      <c r="A66" s="339">
        <v>505</v>
      </c>
      <c r="B66" s="18" t="s">
        <v>84</v>
      </c>
      <c r="C66" s="12" t="s">
        <v>93</v>
      </c>
      <c r="D66" s="12">
        <v>11</v>
      </c>
      <c r="E66" s="12">
        <v>7</v>
      </c>
      <c r="F66" s="12">
        <v>15</v>
      </c>
      <c r="G66" s="12" t="s">
        <v>93</v>
      </c>
      <c r="H66" s="12">
        <v>2</v>
      </c>
      <c r="I66" s="12">
        <v>3</v>
      </c>
      <c r="J66" s="12">
        <v>3</v>
      </c>
      <c r="K66" s="247">
        <v>7</v>
      </c>
      <c r="L66" s="247">
        <v>9</v>
      </c>
      <c r="M66" s="3" t="s">
        <v>93</v>
      </c>
      <c r="N66" s="3">
        <v>53.587957324499442</v>
      </c>
      <c r="O66" s="3">
        <v>33.344448149383126</v>
      </c>
      <c r="P66" s="3">
        <v>69.943112934813016</v>
      </c>
      <c r="Q66" s="3" t="s">
        <v>93</v>
      </c>
      <c r="R66" s="3">
        <v>8.9537538613063532</v>
      </c>
      <c r="S66" s="3">
        <v>13.161358252171624</v>
      </c>
      <c r="T66" s="3">
        <v>12.908222537756549</v>
      </c>
      <c r="U66" s="3">
        <v>29.549579973827498</v>
      </c>
      <c r="V66" s="3">
        <v>36.670333700036672</v>
      </c>
    </row>
    <row r="67" spans="1:22">
      <c r="A67" s="339">
        <v>506</v>
      </c>
      <c r="B67" s="18" t="s">
        <v>60</v>
      </c>
      <c r="C67" s="12" t="s">
        <v>93</v>
      </c>
      <c r="D67" s="12">
        <v>5</v>
      </c>
      <c r="E67" s="12">
        <v>4</v>
      </c>
      <c r="F67" s="12">
        <v>5</v>
      </c>
      <c r="G67" s="12" t="s">
        <v>93</v>
      </c>
      <c r="H67" s="12">
        <v>2</v>
      </c>
      <c r="I67" s="12">
        <v>3</v>
      </c>
      <c r="J67" s="12">
        <v>9</v>
      </c>
      <c r="K67" s="247">
        <v>1</v>
      </c>
      <c r="L67" s="247">
        <v>5</v>
      </c>
      <c r="M67" s="3" t="s">
        <v>93</v>
      </c>
      <c r="N67" s="3">
        <v>32.272639256438389</v>
      </c>
      <c r="O67" s="3">
        <v>25.438819638768763</v>
      </c>
      <c r="P67" s="3">
        <v>31.355825912454534</v>
      </c>
      <c r="Q67" s="3" t="s">
        <v>93</v>
      </c>
      <c r="R67" s="3">
        <v>12.211503236048358</v>
      </c>
      <c r="S67" s="3">
        <v>18.081002892960463</v>
      </c>
      <c r="T67" s="3">
        <v>53.565051779550053</v>
      </c>
      <c r="U67" s="3">
        <v>5.8788947677836596</v>
      </c>
      <c r="V67" s="3">
        <v>28.715828164484261</v>
      </c>
    </row>
    <row r="68" spans="1:22">
      <c r="A68" s="339">
        <v>507</v>
      </c>
      <c r="B68" s="18" t="s">
        <v>61</v>
      </c>
      <c r="C68" s="12" t="s">
        <v>93</v>
      </c>
      <c r="D68" s="12">
        <v>5</v>
      </c>
      <c r="E68" s="12">
        <v>2</v>
      </c>
      <c r="F68" s="12">
        <v>1</v>
      </c>
      <c r="G68" s="12" t="s">
        <v>93</v>
      </c>
      <c r="H68" s="12">
        <v>5</v>
      </c>
      <c r="I68" s="12">
        <v>1</v>
      </c>
      <c r="J68" s="12">
        <v>1</v>
      </c>
      <c r="K68" s="247">
        <v>4</v>
      </c>
      <c r="L68" s="247">
        <v>0</v>
      </c>
      <c r="M68" s="3" t="s">
        <v>93</v>
      </c>
      <c r="N68" s="3">
        <v>52.410901467505241</v>
      </c>
      <c r="O68" s="3">
        <v>20.75765438505449</v>
      </c>
      <c r="P68" s="3">
        <v>10.281719103434094</v>
      </c>
      <c r="Q68" s="3" t="s">
        <v>93</v>
      </c>
      <c r="R68" s="3">
        <v>50.494849525348414</v>
      </c>
      <c r="S68" s="3">
        <v>10.01401962747847</v>
      </c>
      <c r="T68" s="3">
        <v>9.9344327438903246</v>
      </c>
      <c r="U68" s="3">
        <v>39.428289797929999</v>
      </c>
      <c r="V68" s="3">
        <v>0</v>
      </c>
    </row>
    <row r="69" spans="1:22">
      <c r="A69" s="339">
        <v>508</v>
      </c>
      <c r="B69" s="18" t="s">
        <v>62</v>
      </c>
      <c r="C69" s="12" t="s">
        <v>93</v>
      </c>
      <c r="D69" s="12">
        <v>6</v>
      </c>
      <c r="E69" s="12">
        <v>2</v>
      </c>
      <c r="F69" s="12">
        <v>3</v>
      </c>
      <c r="G69" s="12" t="s">
        <v>93</v>
      </c>
      <c r="H69" s="12">
        <v>3</v>
      </c>
      <c r="I69" s="12">
        <v>6</v>
      </c>
      <c r="J69" s="12">
        <v>5</v>
      </c>
      <c r="K69" s="247">
        <v>5</v>
      </c>
      <c r="L69" s="247">
        <v>4</v>
      </c>
      <c r="M69" s="3" t="s">
        <v>93</v>
      </c>
      <c r="N69" s="3">
        <v>56.834327934072178</v>
      </c>
      <c r="O69" s="3">
        <v>18.781106207155602</v>
      </c>
      <c r="P69" s="3">
        <v>27.925160569673274</v>
      </c>
      <c r="Q69" s="3" t="s">
        <v>93</v>
      </c>
      <c r="R69" s="3">
        <v>27.464982147761603</v>
      </c>
      <c r="S69" s="3">
        <v>54.540496318516496</v>
      </c>
      <c r="T69" s="3">
        <v>45.105999097880016</v>
      </c>
      <c r="U69" s="3">
        <v>13.6612021857923</v>
      </c>
      <c r="V69" s="3">
        <v>35.360678925035359</v>
      </c>
    </row>
    <row r="70" spans="1:22">
      <c r="A70" s="339">
        <v>509</v>
      </c>
      <c r="B70" s="18" t="s">
        <v>63</v>
      </c>
      <c r="C70" s="12" t="s">
        <v>93</v>
      </c>
      <c r="D70" s="12">
        <v>1</v>
      </c>
      <c r="E70" s="12">
        <v>1</v>
      </c>
      <c r="F70" s="12">
        <v>6</v>
      </c>
      <c r="G70" s="12" t="s">
        <v>93</v>
      </c>
      <c r="H70" s="12">
        <v>1</v>
      </c>
      <c r="I70" s="12">
        <v>1</v>
      </c>
      <c r="J70" s="12">
        <v>0</v>
      </c>
      <c r="K70" s="247">
        <v>0</v>
      </c>
      <c r="L70" s="247">
        <v>1</v>
      </c>
      <c r="M70" s="3" t="s">
        <v>93</v>
      </c>
      <c r="N70" s="3">
        <v>17.992083483267361</v>
      </c>
      <c r="O70" s="3">
        <v>17.934002869440459</v>
      </c>
      <c r="P70" s="3">
        <v>107.3345259391771</v>
      </c>
      <c r="Q70" s="3" t="s">
        <v>93</v>
      </c>
      <c r="R70" s="3">
        <v>17.803097739006589</v>
      </c>
      <c r="S70" s="3">
        <v>17.768301350390903</v>
      </c>
      <c r="T70" s="3">
        <v>0</v>
      </c>
      <c r="U70" s="3">
        <v>0</v>
      </c>
      <c r="V70" s="3">
        <v>17.667844522968196</v>
      </c>
    </row>
    <row r="71" spans="1:22">
      <c r="A71" s="339">
        <v>510</v>
      </c>
      <c r="B71" s="18" t="s">
        <v>64</v>
      </c>
      <c r="C71" s="12" t="s">
        <v>93</v>
      </c>
      <c r="D71" s="12">
        <v>0</v>
      </c>
      <c r="E71" s="12">
        <v>1</v>
      </c>
      <c r="F71" s="12">
        <v>2</v>
      </c>
      <c r="G71" s="12" t="s">
        <v>93</v>
      </c>
      <c r="H71" s="12">
        <v>2</v>
      </c>
      <c r="I71" s="12">
        <v>0</v>
      </c>
      <c r="J71" s="12">
        <v>2</v>
      </c>
      <c r="K71" s="247">
        <v>0</v>
      </c>
      <c r="L71" s="247">
        <v>0</v>
      </c>
      <c r="M71" s="3" t="s">
        <v>93</v>
      </c>
      <c r="N71" s="3">
        <v>0</v>
      </c>
      <c r="O71" s="3">
        <v>7.7984870935038595</v>
      </c>
      <c r="P71" s="3">
        <v>15.271838729383019</v>
      </c>
      <c r="Q71" s="3" t="s">
        <v>93</v>
      </c>
      <c r="R71" s="3">
        <v>14.673514306676449</v>
      </c>
      <c r="S71" s="3">
        <v>0</v>
      </c>
      <c r="T71" s="3">
        <v>14.123296377374478</v>
      </c>
      <c r="U71" s="3">
        <v>0</v>
      </c>
      <c r="V71" s="3">
        <v>0</v>
      </c>
    </row>
    <row r="72" spans="1:22">
      <c r="A72" s="339">
        <v>511</v>
      </c>
      <c r="B72" s="18" t="s">
        <v>65</v>
      </c>
      <c r="C72" s="12" t="s">
        <v>93</v>
      </c>
      <c r="D72" s="12">
        <v>1</v>
      </c>
      <c r="E72" s="12">
        <v>0</v>
      </c>
      <c r="F72" s="12">
        <v>5</v>
      </c>
      <c r="G72" s="12" t="s">
        <v>93</v>
      </c>
      <c r="H72" s="12">
        <v>1</v>
      </c>
      <c r="I72" s="12">
        <v>1</v>
      </c>
      <c r="J72" s="12">
        <v>1</v>
      </c>
      <c r="K72" s="247">
        <v>2</v>
      </c>
      <c r="L72" s="247">
        <v>0</v>
      </c>
      <c r="M72" s="3" t="s">
        <v>93</v>
      </c>
      <c r="N72" s="3">
        <v>26.406126221283337</v>
      </c>
      <c r="O72" s="3">
        <v>0</v>
      </c>
      <c r="P72" s="3">
        <v>130.718954248366</v>
      </c>
      <c r="Q72" s="3" t="s">
        <v>93</v>
      </c>
      <c r="R72" s="3">
        <v>25.81311306143521</v>
      </c>
      <c r="S72" s="3">
        <v>25.680534155110426</v>
      </c>
      <c r="T72" s="3">
        <v>25.529742149604292</v>
      </c>
      <c r="U72" s="3">
        <v>50.825921219822099</v>
      </c>
      <c r="V72" s="3">
        <v>0</v>
      </c>
    </row>
    <row r="73" spans="1:22">
      <c r="A73" s="339">
        <v>601</v>
      </c>
      <c r="B73" s="18" t="s">
        <v>66</v>
      </c>
      <c r="C73" s="12" t="s">
        <v>93</v>
      </c>
      <c r="D73" s="12">
        <v>70</v>
      </c>
      <c r="E73" s="12">
        <v>29</v>
      </c>
      <c r="F73" s="12">
        <v>76</v>
      </c>
      <c r="G73" s="12" t="s">
        <v>93</v>
      </c>
      <c r="H73" s="12">
        <v>25</v>
      </c>
      <c r="I73" s="12">
        <v>50</v>
      </c>
      <c r="J73" s="12">
        <v>26</v>
      </c>
      <c r="K73" s="247">
        <v>47</v>
      </c>
      <c r="L73" s="247">
        <v>43</v>
      </c>
      <c r="M73" s="3" t="s">
        <v>93</v>
      </c>
      <c r="N73" s="3">
        <v>108.54059418222415</v>
      </c>
      <c r="O73" s="3">
        <v>44.272781399325218</v>
      </c>
      <c r="P73" s="3">
        <v>114.28915155343017</v>
      </c>
      <c r="Q73" s="3" t="s">
        <v>93</v>
      </c>
      <c r="R73" s="3">
        <v>36.522475931688362</v>
      </c>
      <c r="S73" s="3">
        <v>72.009793331893135</v>
      </c>
      <c r="T73" s="3">
        <v>36.923426493978639</v>
      </c>
      <c r="U73" s="3">
        <v>65.852154906686096</v>
      </c>
      <c r="V73" s="3">
        <v>58.711888474719757</v>
      </c>
    </row>
    <row r="74" spans="1:22">
      <c r="A74" s="339">
        <v>602</v>
      </c>
      <c r="B74" s="18" t="s">
        <v>67</v>
      </c>
      <c r="C74" s="12" t="s">
        <v>93</v>
      </c>
      <c r="D74" s="12">
        <v>6</v>
      </c>
      <c r="E74" s="12">
        <v>6</v>
      </c>
      <c r="F74" s="12">
        <v>1</v>
      </c>
      <c r="G74" s="12" t="s">
        <v>93</v>
      </c>
      <c r="H74" s="12">
        <v>4</v>
      </c>
      <c r="I74" s="12">
        <v>1</v>
      </c>
      <c r="J74" s="12">
        <v>4</v>
      </c>
      <c r="K74" s="247">
        <v>1</v>
      </c>
      <c r="L74" s="247">
        <v>6</v>
      </c>
      <c r="M74" s="3" t="s">
        <v>93</v>
      </c>
      <c r="N74" s="3">
        <v>33.141847105612023</v>
      </c>
      <c r="O74" s="3">
        <v>32.619332390997066</v>
      </c>
      <c r="P74" s="3">
        <v>5.3518865400053519</v>
      </c>
      <c r="Q74" s="3" t="s">
        <v>93</v>
      </c>
      <c r="R74" s="3">
        <v>20.78353943676608</v>
      </c>
      <c r="S74" s="3">
        <v>5.1221636019054451</v>
      </c>
      <c r="T74" s="3">
        <v>20.20610224287735</v>
      </c>
      <c r="U74" s="3">
        <v>4.9840510366826196</v>
      </c>
      <c r="V74" s="3">
        <v>29.15168593917015</v>
      </c>
    </row>
    <row r="75" spans="1:22">
      <c r="A75" s="339">
        <v>603</v>
      </c>
      <c r="B75" s="18" t="s">
        <v>68</v>
      </c>
      <c r="C75" s="12" t="s">
        <v>93</v>
      </c>
      <c r="D75" s="12">
        <v>3</v>
      </c>
      <c r="E75" s="12">
        <v>1</v>
      </c>
      <c r="F75" s="12">
        <v>4</v>
      </c>
      <c r="G75" s="12" t="s">
        <v>93</v>
      </c>
      <c r="H75" s="12">
        <v>0</v>
      </c>
      <c r="I75" s="12">
        <v>0</v>
      </c>
      <c r="J75" s="12">
        <v>0</v>
      </c>
      <c r="K75" s="247">
        <v>0</v>
      </c>
      <c r="L75" s="247">
        <v>2</v>
      </c>
      <c r="M75" s="3" t="s">
        <v>93</v>
      </c>
      <c r="N75" s="3">
        <v>12.038523274478331</v>
      </c>
      <c r="O75" s="3">
        <v>3.9500711012798231</v>
      </c>
      <c r="P75" s="3">
        <v>15.558753743825118</v>
      </c>
      <c r="Q75" s="3" t="s">
        <v>93</v>
      </c>
      <c r="R75" s="3">
        <v>0</v>
      </c>
      <c r="S75" s="3">
        <v>0</v>
      </c>
      <c r="T75" s="3">
        <v>0</v>
      </c>
      <c r="U75" s="3">
        <v>0</v>
      </c>
      <c r="V75" s="3">
        <v>7.061897531866812</v>
      </c>
    </row>
    <row r="76" spans="1:22">
      <c r="A76" s="339">
        <v>604</v>
      </c>
      <c r="B76" s="18" t="s">
        <v>69</v>
      </c>
      <c r="C76" s="12" t="s">
        <v>93</v>
      </c>
      <c r="D76" s="12">
        <v>2</v>
      </c>
      <c r="E76" s="12">
        <v>0</v>
      </c>
      <c r="F76" s="12">
        <v>3</v>
      </c>
      <c r="G76" s="12" t="s">
        <v>93</v>
      </c>
      <c r="H76" s="12">
        <v>2</v>
      </c>
      <c r="I76" s="12">
        <v>1</v>
      </c>
      <c r="J76" s="12">
        <v>2</v>
      </c>
      <c r="K76" s="247">
        <v>2</v>
      </c>
      <c r="L76" s="247">
        <v>1</v>
      </c>
      <c r="M76" s="3" t="s">
        <v>93</v>
      </c>
      <c r="N76" s="3">
        <v>29.28686484111876</v>
      </c>
      <c r="O76" s="3">
        <v>0</v>
      </c>
      <c r="P76" s="3">
        <v>42.918454935622314</v>
      </c>
      <c r="Q76" s="3" t="s">
        <v>93</v>
      </c>
      <c r="R76" s="3">
        <v>27.987685418415897</v>
      </c>
      <c r="S76" s="3">
        <v>13.850415512465375</v>
      </c>
      <c r="T76" s="3">
        <v>27.442371020856204</v>
      </c>
      <c r="U76" s="3">
        <v>27.188689505165801</v>
      </c>
      <c r="V76" s="3">
        <v>13.349352556401014</v>
      </c>
    </row>
    <row r="77" spans="1:22">
      <c r="A77" s="339">
        <v>605</v>
      </c>
      <c r="B77" s="18" t="s">
        <v>70</v>
      </c>
      <c r="C77" s="12" t="s">
        <v>93</v>
      </c>
      <c r="D77" s="12">
        <v>25</v>
      </c>
      <c r="E77" s="12">
        <v>22</v>
      </c>
      <c r="F77" s="12">
        <v>36</v>
      </c>
      <c r="G77" s="12" t="s">
        <v>93</v>
      </c>
      <c r="H77" s="12">
        <v>21</v>
      </c>
      <c r="I77" s="12">
        <v>17</v>
      </c>
      <c r="J77" s="12">
        <v>20</v>
      </c>
      <c r="K77" s="247">
        <v>29</v>
      </c>
      <c r="L77" s="247">
        <v>12</v>
      </c>
      <c r="M77" s="3" t="s">
        <v>93</v>
      </c>
      <c r="N77" s="3">
        <v>172.02229408931396</v>
      </c>
      <c r="O77" s="3">
        <v>150.19115237575093</v>
      </c>
      <c r="P77" s="3">
        <v>243.90243902439025</v>
      </c>
      <c r="Q77" s="3" t="s">
        <v>93</v>
      </c>
      <c r="R77" s="3">
        <v>140.30867909400683</v>
      </c>
      <c r="S77" s="3">
        <v>112.92679686462071</v>
      </c>
      <c r="T77" s="3">
        <v>132.22266296443209</v>
      </c>
      <c r="U77" s="3">
        <v>190.75182529763899</v>
      </c>
      <c r="V77" s="3">
        <v>78.257467066649284</v>
      </c>
    </row>
    <row r="78" spans="1:22">
      <c r="A78" s="339">
        <v>606</v>
      </c>
      <c r="B78" s="18" t="s">
        <v>71</v>
      </c>
      <c r="C78" s="12" t="s">
        <v>93</v>
      </c>
      <c r="D78" s="12">
        <v>61</v>
      </c>
      <c r="E78" s="12">
        <v>42</v>
      </c>
      <c r="F78" s="12">
        <v>64</v>
      </c>
      <c r="G78" s="12" t="s">
        <v>93</v>
      </c>
      <c r="H78" s="12">
        <v>13</v>
      </c>
      <c r="I78" s="12">
        <v>24</v>
      </c>
      <c r="J78" s="12">
        <v>46</v>
      </c>
      <c r="K78" s="247">
        <v>75</v>
      </c>
      <c r="L78" s="247">
        <v>25</v>
      </c>
      <c r="M78" s="3" t="s">
        <v>93</v>
      </c>
      <c r="N78" s="3">
        <v>417.29374743466957</v>
      </c>
      <c r="O78" s="3">
        <v>282.56189451022607</v>
      </c>
      <c r="P78" s="3">
        <v>423.70076133730555</v>
      </c>
      <c r="Q78" s="3" t="s">
        <v>93</v>
      </c>
      <c r="R78" s="3">
        <v>83.493898522800265</v>
      </c>
      <c r="S78" s="3">
        <v>151.83146707155058</v>
      </c>
      <c r="T78" s="3">
        <v>286.72941469799912</v>
      </c>
      <c r="U78" s="3">
        <v>460.80117965101999</v>
      </c>
      <c r="V78" s="3">
        <v>149.50364788900848</v>
      </c>
    </row>
    <row r="79" spans="1:22">
      <c r="A79" s="339">
        <v>607</v>
      </c>
      <c r="B79" s="18" t="s">
        <v>72</v>
      </c>
      <c r="C79" s="12" t="s">
        <v>93</v>
      </c>
      <c r="D79" s="12">
        <v>4</v>
      </c>
      <c r="E79" s="12">
        <v>7</v>
      </c>
      <c r="F79" s="12">
        <v>2</v>
      </c>
      <c r="G79" s="12" t="s">
        <v>93</v>
      </c>
      <c r="H79" s="12">
        <v>6</v>
      </c>
      <c r="I79" s="12">
        <v>1</v>
      </c>
      <c r="J79" s="12">
        <v>0</v>
      </c>
      <c r="K79" s="247">
        <v>1</v>
      </c>
      <c r="L79" s="247">
        <v>1</v>
      </c>
      <c r="M79" s="3" t="s">
        <v>93</v>
      </c>
      <c r="N79" s="3">
        <v>19.155253328225267</v>
      </c>
      <c r="O79" s="3">
        <v>33.098491654451749</v>
      </c>
      <c r="P79" s="3">
        <v>9.3409929475503244</v>
      </c>
      <c r="Q79" s="3" t="s">
        <v>93</v>
      </c>
      <c r="R79" s="3">
        <v>27.376009490349958</v>
      </c>
      <c r="S79" s="3">
        <v>4.5130426933838796</v>
      </c>
      <c r="T79" s="3">
        <v>0</v>
      </c>
      <c r="U79" s="3">
        <v>4.4185224460940304</v>
      </c>
      <c r="V79" s="3">
        <v>4.3316295590401115</v>
      </c>
    </row>
    <row r="80" spans="1:22">
      <c r="A80" s="339">
        <v>608</v>
      </c>
      <c r="B80" s="18" t="s">
        <v>73</v>
      </c>
      <c r="C80" s="12" t="s">
        <v>93</v>
      </c>
      <c r="D80" s="12">
        <v>2</v>
      </c>
      <c r="E80" s="12">
        <v>1</v>
      </c>
      <c r="F80" s="12">
        <v>3</v>
      </c>
      <c r="G80" s="12" t="s">
        <v>93</v>
      </c>
      <c r="H80" s="12">
        <v>1</v>
      </c>
      <c r="I80" s="12">
        <v>1</v>
      </c>
      <c r="J80" s="12">
        <v>5</v>
      </c>
      <c r="K80" s="247">
        <v>0</v>
      </c>
      <c r="L80" s="247">
        <v>3</v>
      </c>
      <c r="M80" s="3" t="s">
        <v>93</v>
      </c>
      <c r="N80" s="3">
        <v>9.1095422455021637</v>
      </c>
      <c r="O80" s="3">
        <v>4.5376168436337236</v>
      </c>
      <c r="P80" s="3">
        <v>13.561773880023505</v>
      </c>
      <c r="Q80" s="3" t="s">
        <v>93</v>
      </c>
      <c r="R80" s="3">
        <v>4.4897409419476499</v>
      </c>
      <c r="S80" s="3">
        <v>4.4832997085855189</v>
      </c>
      <c r="T80" s="3">
        <v>22.380376885546752</v>
      </c>
      <c r="U80" s="3">
        <v>0</v>
      </c>
      <c r="V80" s="3">
        <v>13.376136971642589</v>
      </c>
    </row>
    <row r="81" spans="1:22">
      <c r="A81" s="339">
        <v>609</v>
      </c>
      <c r="B81" s="18" t="s">
        <v>74</v>
      </c>
      <c r="C81" s="12" t="s">
        <v>93</v>
      </c>
      <c r="D81" s="12">
        <v>28</v>
      </c>
      <c r="E81" s="12">
        <v>15</v>
      </c>
      <c r="F81" s="12">
        <v>41</v>
      </c>
      <c r="G81" s="12" t="s">
        <v>93</v>
      </c>
      <c r="H81" s="12">
        <v>17</v>
      </c>
      <c r="I81" s="12">
        <v>22</v>
      </c>
      <c r="J81" s="12">
        <v>29</v>
      </c>
      <c r="K81" s="247">
        <v>27</v>
      </c>
      <c r="L81" s="247">
        <v>8</v>
      </c>
      <c r="M81" s="3" t="s">
        <v>93</v>
      </c>
      <c r="N81" s="3">
        <v>309.66600309666001</v>
      </c>
      <c r="O81" s="3">
        <v>162.23231667748215</v>
      </c>
      <c r="P81" s="3">
        <v>433.90835008995663</v>
      </c>
      <c r="Q81" s="3" t="s">
        <v>93</v>
      </c>
      <c r="R81" s="3">
        <v>172.72912009754117</v>
      </c>
      <c r="S81" s="3">
        <v>218.79661859771261</v>
      </c>
      <c r="T81" s="3">
        <v>282.54091971940761</v>
      </c>
      <c r="U81" s="3">
        <v>257.90428885280397</v>
      </c>
      <c r="V81" s="3">
        <v>73.597056117755287</v>
      </c>
    </row>
    <row r="82" spans="1:22">
      <c r="A82" s="339">
        <v>610</v>
      </c>
      <c r="B82" s="18" t="s">
        <v>75</v>
      </c>
      <c r="C82" s="12" t="s">
        <v>93</v>
      </c>
      <c r="D82" s="12">
        <v>2</v>
      </c>
      <c r="E82" s="12">
        <v>0</v>
      </c>
      <c r="F82" s="12">
        <v>2</v>
      </c>
      <c r="G82" s="12" t="s">
        <v>93</v>
      </c>
      <c r="H82" s="12">
        <v>2</v>
      </c>
      <c r="I82" s="12">
        <v>2</v>
      </c>
      <c r="J82" s="12">
        <v>1</v>
      </c>
      <c r="K82" s="247">
        <v>3</v>
      </c>
      <c r="L82" s="247">
        <v>5</v>
      </c>
      <c r="M82" s="3" t="s">
        <v>93</v>
      </c>
      <c r="N82" s="3">
        <v>8.1261173411344068</v>
      </c>
      <c r="O82" s="3">
        <v>0</v>
      </c>
      <c r="P82" s="3">
        <v>7.9245582058800226</v>
      </c>
      <c r="Q82" s="3" t="s">
        <v>93</v>
      </c>
      <c r="R82" s="3">
        <v>7.7435341489855976</v>
      </c>
      <c r="S82" s="3">
        <v>7.6613675541084083</v>
      </c>
      <c r="T82" s="3">
        <v>3.7894577285990372</v>
      </c>
      <c r="U82" s="3">
        <v>11.251969094591599</v>
      </c>
      <c r="V82" s="3">
        <v>18.393849096862009</v>
      </c>
    </row>
    <row r="83" spans="1:22">
      <c r="A83" s="339">
        <v>611</v>
      </c>
      <c r="B83" s="18" t="s">
        <v>76</v>
      </c>
      <c r="C83" s="12" t="s">
        <v>93</v>
      </c>
      <c r="D83" s="12">
        <v>143</v>
      </c>
      <c r="E83" s="12">
        <v>67</v>
      </c>
      <c r="F83" s="12">
        <v>131</v>
      </c>
      <c r="G83" s="12" t="s">
        <v>93</v>
      </c>
      <c r="H83" s="12">
        <v>30</v>
      </c>
      <c r="I83" s="12">
        <v>46</v>
      </c>
      <c r="J83" s="12">
        <v>74</v>
      </c>
      <c r="K83" s="247">
        <v>129</v>
      </c>
      <c r="L83" s="247">
        <v>114</v>
      </c>
      <c r="M83" s="3" t="s">
        <v>93</v>
      </c>
      <c r="N83" s="3">
        <v>1285.3932584269662</v>
      </c>
      <c r="O83" s="3">
        <v>584.5402198569185</v>
      </c>
      <c r="P83" s="3">
        <v>1110.6401017380247</v>
      </c>
      <c r="Q83" s="3" t="s">
        <v>93</v>
      </c>
      <c r="R83" s="3">
        <v>240.92515258592996</v>
      </c>
      <c r="S83" s="3">
        <v>359.23467395548613</v>
      </c>
      <c r="T83" s="3">
        <v>562.6520681265207</v>
      </c>
      <c r="U83" s="3">
        <v>955.76794843298501</v>
      </c>
      <c r="V83" s="3">
        <v>804.00592425417869</v>
      </c>
    </row>
    <row r="84" spans="1:22">
      <c r="A84" s="339">
        <v>701</v>
      </c>
      <c r="B84" s="18" t="s">
        <v>77</v>
      </c>
      <c r="C84" s="12" t="s">
        <v>93</v>
      </c>
      <c r="D84" s="12">
        <v>11</v>
      </c>
      <c r="E84" s="12">
        <v>7</v>
      </c>
      <c r="F84" s="12">
        <v>20</v>
      </c>
      <c r="G84" s="12" t="s">
        <v>93</v>
      </c>
      <c r="H84" s="12">
        <v>4</v>
      </c>
      <c r="I84" s="12">
        <v>5</v>
      </c>
      <c r="J84" s="12">
        <v>8</v>
      </c>
      <c r="K84" s="247">
        <v>17</v>
      </c>
      <c r="L84" s="247">
        <v>11</v>
      </c>
      <c r="M84" s="3" t="s">
        <v>93</v>
      </c>
      <c r="N84" s="3">
        <v>22.330491270807958</v>
      </c>
      <c r="O84" s="3">
        <v>14.128284826222098</v>
      </c>
      <c r="P84" s="3">
        <v>40.144520272982739</v>
      </c>
      <c r="Q84" s="3" t="s">
        <v>93</v>
      </c>
      <c r="R84" s="3">
        <v>7.9511797562963409</v>
      </c>
      <c r="S84" s="3">
        <v>9.9025588211993973</v>
      </c>
      <c r="T84" s="3">
        <v>15.786254119225685</v>
      </c>
      <c r="U84" s="3">
        <v>33.432319219650303</v>
      </c>
      <c r="V84" s="3">
        <v>21.513367624337487</v>
      </c>
    </row>
    <row r="85" spans="1:22">
      <c r="A85" s="339">
        <v>702</v>
      </c>
      <c r="B85" s="18" t="s">
        <v>78</v>
      </c>
      <c r="C85" s="12" t="s">
        <v>93</v>
      </c>
      <c r="D85" s="12">
        <v>7</v>
      </c>
      <c r="E85" s="12">
        <v>3</v>
      </c>
      <c r="F85" s="12">
        <v>21</v>
      </c>
      <c r="G85" s="12" t="s">
        <v>93</v>
      </c>
      <c r="H85" s="12">
        <v>26</v>
      </c>
      <c r="I85" s="12">
        <v>25</v>
      </c>
      <c r="J85" s="12">
        <v>17</v>
      </c>
      <c r="K85" s="247">
        <v>10</v>
      </c>
      <c r="L85" s="247">
        <v>7</v>
      </c>
      <c r="M85" s="3" t="s">
        <v>93</v>
      </c>
      <c r="N85" s="3">
        <v>10.246951531919253</v>
      </c>
      <c r="O85" s="3">
        <v>4.3225797155742542</v>
      </c>
      <c r="P85" s="3">
        <v>29.7961094794194</v>
      </c>
      <c r="Q85" s="3" t="s">
        <v>93</v>
      </c>
      <c r="R85" s="3">
        <v>35.827476918836986</v>
      </c>
      <c r="S85" s="3">
        <v>33.96877590119162</v>
      </c>
      <c r="T85" s="3">
        <v>22.787898285545772</v>
      </c>
      <c r="U85" s="3">
        <v>13.2301382549448</v>
      </c>
      <c r="V85" s="3">
        <v>9.0341231738165302</v>
      </c>
    </row>
    <row r="86" spans="1:22">
      <c r="A86" s="339">
        <v>703</v>
      </c>
      <c r="B86" s="18" t="s">
        <v>79</v>
      </c>
      <c r="C86" s="12" t="s">
        <v>93</v>
      </c>
      <c r="D86" s="12">
        <v>6</v>
      </c>
      <c r="E86" s="12">
        <v>3</v>
      </c>
      <c r="F86" s="12">
        <v>2</v>
      </c>
      <c r="G86" s="12" t="s">
        <v>93</v>
      </c>
      <c r="H86" s="12">
        <v>3</v>
      </c>
      <c r="I86" s="12">
        <v>1</v>
      </c>
      <c r="J86" s="12">
        <v>0</v>
      </c>
      <c r="K86" s="247">
        <v>29</v>
      </c>
      <c r="L86" s="247">
        <v>2</v>
      </c>
      <c r="M86" s="3" t="s">
        <v>93</v>
      </c>
      <c r="N86" s="3">
        <v>19.946145407400021</v>
      </c>
      <c r="O86" s="3">
        <v>9.8885885687916133</v>
      </c>
      <c r="P86" s="3">
        <v>6.5400085020110534</v>
      </c>
      <c r="Q86" s="3" t="s">
        <v>93</v>
      </c>
      <c r="R86" s="3">
        <v>9.6596580481050971</v>
      </c>
      <c r="S86" s="3">
        <v>3.1982601464803149</v>
      </c>
      <c r="T86" s="3">
        <v>0</v>
      </c>
      <c r="U86" s="3">
        <v>133.321073924237</v>
      </c>
      <c r="V86" s="3">
        <v>6.2451209992193597</v>
      </c>
    </row>
    <row r="87" spans="1:22">
      <c r="A87" s="339">
        <v>704</v>
      </c>
      <c r="B87" s="18" t="s">
        <v>80</v>
      </c>
      <c r="C87" s="12" t="s">
        <v>93</v>
      </c>
      <c r="D87" s="12">
        <v>20</v>
      </c>
      <c r="E87" s="12">
        <v>9</v>
      </c>
      <c r="F87" s="12">
        <v>30</v>
      </c>
      <c r="G87" s="12" t="s">
        <v>93</v>
      </c>
      <c r="H87" s="12">
        <v>10</v>
      </c>
      <c r="I87" s="12">
        <v>14</v>
      </c>
      <c r="J87" s="12">
        <v>45</v>
      </c>
      <c r="K87" s="247">
        <v>1</v>
      </c>
      <c r="L87" s="247">
        <v>18</v>
      </c>
      <c r="M87" s="3" t="s">
        <v>93</v>
      </c>
      <c r="N87" s="3">
        <v>105.75296108291032</v>
      </c>
      <c r="O87" s="3">
        <v>46.559751681324364</v>
      </c>
      <c r="P87" s="3">
        <v>151.9756838905775</v>
      </c>
      <c r="Q87" s="3" t="s">
        <v>93</v>
      </c>
      <c r="R87" s="3">
        <v>48.678381930584628</v>
      </c>
      <c r="S87" s="3">
        <v>66.82896558308272</v>
      </c>
      <c r="T87" s="3">
        <v>210.75309104533531</v>
      </c>
      <c r="U87" s="3">
        <v>10.737678513905299</v>
      </c>
      <c r="V87" s="3">
        <v>79.91475759190196</v>
      </c>
    </row>
    <row r="88" spans="1:22">
      <c r="A88" s="339">
        <v>705</v>
      </c>
      <c r="B88" s="18" t="s">
        <v>81</v>
      </c>
      <c r="C88" s="12" t="s">
        <v>93</v>
      </c>
      <c r="D88" s="12">
        <v>4</v>
      </c>
      <c r="E88" s="12">
        <v>1</v>
      </c>
      <c r="F88" s="12">
        <v>4</v>
      </c>
      <c r="G88" s="12" t="s">
        <v>93</v>
      </c>
      <c r="H88" s="12">
        <v>0</v>
      </c>
      <c r="I88" s="12">
        <v>0</v>
      </c>
      <c r="J88" s="12">
        <v>1</v>
      </c>
      <c r="K88" s="247">
        <v>0</v>
      </c>
      <c r="L88" s="247">
        <v>1</v>
      </c>
      <c r="M88" s="3" t="s">
        <v>93</v>
      </c>
      <c r="N88" s="3">
        <v>19.505534695469841</v>
      </c>
      <c r="O88" s="3">
        <v>4.8069989905302117</v>
      </c>
      <c r="P88" s="3">
        <v>18.972631978371201</v>
      </c>
      <c r="Q88" s="3" t="s">
        <v>93</v>
      </c>
      <c r="R88" s="3">
        <v>0</v>
      </c>
      <c r="S88" s="3">
        <v>0</v>
      </c>
      <c r="T88" s="3">
        <v>4.5169158498577175</v>
      </c>
      <c r="U88" s="3">
        <v>0</v>
      </c>
      <c r="V88" s="3">
        <v>4.3719669479298737</v>
      </c>
    </row>
    <row r="89" spans="1:22">
      <c r="A89" s="339">
        <v>706</v>
      </c>
      <c r="B89" s="18" t="s">
        <v>82</v>
      </c>
      <c r="C89" s="12" t="s">
        <v>93</v>
      </c>
      <c r="D89" s="12">
        <v>0</v>
      </c>
      <c r="E89" s="12">
        <v>0</v>
      </c>
      <c r="F89" s="12">
        <v>4</v>
      </c>
      <c r="G89" s="12" t="s">
        <v>93</v>
      </c>
      <c r="H89" s="12">
        <v>1</v>
      </c>
      <c r="I89" s="12">
        <v>0</v>
      </c>
      <c r="J89" s="12">
        <v>0</v>
      </c>
      <c r="K89" s="247">
        <v>0</v>
      </c>
      <c r="L89" s="247">
        <v>0</v>
      </c>
      <c r="M89" s="3" t="s">
        <v>93</v>
      </c>
      <c r="N89" s="3">
        <v>0</v>
      </c>
      <c r="O89" s="3">
        <v>0</v>
      </c>
      <c r="P89" s="3">
        <v>15.43507621068879</v>
      </c>
      <c r="Q89" s="3" t="s">
        <v>93</v>
      </c>
      <c r="R89" s="3">
        <v>3.7221767289510908</v>
      </c>
      <c r="S89" s="3">
        <v>0</v>
      </c>
      <c r="T89" s="3">
        <v>0</v>
      </c>
      <c r="U89" s="3">
        <v>0</v>
      </c>
      <c r="V89" s="3">
        <v>0</v>
      </c>
    </row>
    <row r="90" spans="1:22">
      <c r="A90" s="343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343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6">
    <mergeCell ref="A2:D2"/>
    <mergeCell ref="B91:G91"/>
    <mergeCell ref="B6:B7"/>
    <mergeCell ref="M6:V6"/>
    <mergeCell ref="C6:L6"/>
    <mergeCell ref="A6:A7"/>
  </mergeCells>
  <hyperlinks>
    <hyperlink ref="A1" location="'ODS 5'!A1" display="ODS 5" xr:uid="{00000000-0004-0000-36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D23E10"/>
  </sheetPr>
  <dimension ref="A1:V92"/>
  <sheetViews>
    <sheetView zoomScale="80" zoomScaleNormal="80" workbookViewId="0">
      <selection activeCell="A2" sqref="A2:D2"/>
    </sheetView>
  </sheetViews>
  <sheetFormatPr baseColWidth="10" defaultColWidth="11.44140625" defaultRowHeight="13.2"/>
  <cols>
    <col min="1" max="1" width="11.44140625" style="48"/>
    <col min="2" max="2" width="19.109375" style="48" customWidth="1"/>
    <col min="3" max="16384" width="11.44140625" style="48"/>
  </cols>
  <sheetData>
    <row r="1" spans="1:22" ht="15" thickBot="1">
      <c r="A1" s="172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78" t="s">
        <v>1031</v>
      </c>
      <c r="B2" s="579"/>
      <c r="C2" s="579"/>
      <c r="D2" s="580"/>
      <c r="E2" s="161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162" t="s">
        <v>1037</v>
      </c>
      <c r="C4" s="162"/>
      <c r="D4" s="162"/>
      <c r="E4" s="162"/>
      <c r="F4" s="162"/>
      <c r="G4" s="162"/>
      <c r="H4" s="162"/>
      <c r="I4" s="163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45"/>
      <c r="B5" s="162"/>
      <c r="C5" s="162"/>
      <c r="D5" s="162"/>
      <c r="E5" s="162"/>
      <c r="F5" s="162"/>
      <c r="G5" s="162"/>
      <c r="H5" s="162"/>
      <c r="I5" s="162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557" t="s">
        <v>1161</v>
      </c>
      <c r="B6" s="556" t="s">
        <v>0</v>
      </c>
      <c r="C6" s="581" t="s">
        <v>96</v>
      </c>
      <c r="D6" s="582"/>
      <c r="E6" s="582"/>
      <c r="F6" s="582"/>
      <c r="G6" s="582"/>
      <c r="H6" s="582"/>
      <c r="I6" s="582"/>
      <c r="J6" s="582"/>
      <c r="K6" s="582"/>
      <c r="L6" s="583"/>
      <c r="M6" s="559" t="s">
        <v>98</v>
      </c>
      <c r="N6" s="560"/>
      <c r="O6" s="560"/>
      <c r="P6" s="560"/>
      <c r="Q6" s="560"/>
      <c r="R6" s="560"/>
      <c r="S6" s="560"/>
      <c r="T6" s="560"/>
      <c r="U6" s="560"/>
      <c r="V6" s="560"/>
    </row>
    <row r="7" spans="1:22">
      <c r="A7" s="558"/>
      <c r="B7" s="556"/>
      <c r="C7" s="134">
        <v>2015</v>
      </c>
      <c r="D7" s="134">
        <v>2016</v>
      </c>
      <c r="E7" s="134">
        <v>2017</v>
      </c>
      <c r="F7" s="134">
        <v>2018</v>
      </c>
      <c r="G7" s="134">
        <v>2019</v>
      </c>
      <c r="H7" s="134">
        <v>2020</v>
      </c>
      <c r="I7" s="134">
        <v>2021</v>
      </c>
      <c r="J7" s="134">
        <v>2022</v>
      </c>
      <c r="K7" s="134">
        <v>2023</v>
      </c>
      <c r="L7" s="134">
        <v>2024</v>
      </c>
      <c r="M7" s="131">
        <v>2015</v>
      </c>
      <c r="N7" s="131">
        <v>2016</v>
      </c>
      <c r="O7" s="131">
        <v>2017</v>
      </c>
      <c r="P7" s="131">
        <v>2018</v>
      </c>
      <c r="Q7" s="131">
        <v>2019</v>
      </c>
      <c r="R7" s="131">
        <v>2020</v>
      </c>
      <c r="S7" s="131">
        <v>2021</v>
      </c>
      <c r="T7" s="131">
        <v>2022</v>
      </c>
      <c r="U7" s="131">
        <v>2023</v>
      </c>
      <c r="V7" s="131">
        <v>2024</v>
      </c>
    </row>
    <row r="8" spans="1:22">
      <c r="A8" s="339">
        <v>101</v>
      </c>
      <c r="B8" s="130" t="s">
        <v>1</v>
      </c>
      <c r="C8" s="12">
        <v>93</v>
      </c>
      <c r="D8" s="12">
        <v>142</v>
      </c>
      <c r="E8" s="12">
        <v>118</v>
      </c>
      <c r="F8" s="12">
        <v>231</v>
      </c>
      <c r="G8" s="12">
        <v>262</v>
      </c>
      <c r="H8" s="12">
        <v>64</v>
      </c>
      <c r="I8" s="12">
        <v>61</v>
      </c>
      <c r="J8" s="12">
        <v>47</v>
      </c>
      <c r="K8" s="247">
        <v>3</v>
      </c>
      <c r="L8" s="247">
        <v>464</v>
      </c>
      <c r="M8" s="3">
        <v>55.058907110295422</v>
      </c>
      <c r="N8" s="3">
        <v>83.411654135338338</v>
      </c>
      <c r="O8" s="3">
        <v>68.794235276284653</v>
      </c>
      <c r="P8" s="3">
        <v>133.70144640655658</v>
      </c>
      <c r="Q8" s="3">
        <v>150.54183569105598</v>
      </c>
      <c r="R8" s="3">
        <v>36.521550568081302</v>
      </c>
      <c r="S8" s="3">
        <v>34.595992536339971</v>
      </c>
      <c r="T8" s="3">
        <v>26.492007305030096</v>
      </c>
      <c r="U8" s="248">
        <v>1.68152009416513</v>
      </c>
      <c r="V8" s="213">
        <v>257.36599219027335</v>
      </c>
    </row>
    <row r="9" spans="1:22">
      <c r="A9" s="339">
        <v>102</v>
      </c>
      <c r="B9" s="130" t="s">
        <v>2</v>
      </c>
      <c r="C9" s="12">
        <v>6</v>
      </c>
      <c r="D9" s="12">
        <v>18</v>
      </c>
      <c r="E9" s="12">
        <v>9</v>
      </c>
      <c r="F9" s="12">
        <v>25</v>
      </c>
      <c r="G9" s="12">
        <v>15</v>
      </c>
      <c r="H9" s="12">
        <v>1</v>
      </c>
      <c r="I9" s="12">
        <v>2</v>
      </c>
      <c r="J9" s="12">
        <v>5</v>
      </c>
      <c r="K9" s="247">
        <v>0</v>
      </c>
      <c r="L9" s="247">
        <v>13</v>
      </c>
      <c r="M9" s="3">
        <v>17.730496453900709</v>
      </c>
      <c r="N9" s="3">
        <v>52.648512679516806</v>
      </c>
      <c r="O9" s="3">
        <v>26.062027625749284</v>
      </c>
      <c r="P9" s="3">
        <v>71.696922768074799</v>
      </c>
      <c r="Q9" s="3">
        <v>42.614847012699222</v>
      </c>
      <c r="R9" s="3">
        <v>2.8146021559852512</v>
      </c>
      <c r="S9" s="3">
        <v>5.5830053317700923</v>
      </c>
      <c r="T9" s="3">
        <v>13.848497438027975</v>
      </c>
      <c r="U9" s="248">
        <v>0</v>
      </c>
      <c r="V9" s="213">
        <v>35.220807369276621</v>
      </c>
    </row>
    <row r="10" spans="1:22">
      <c r="A10" s="339">
        <v>103</v>
      </c>
      <c r="B10" s="130" t="s">
        <v>3</v>
      </c>
      <c r="C10" s="12">
        <v>62</v>
      </c>
      <c r="D10" s="12">
        <v>103</v>
      </c>
      <c r="E10" s="12">
        <v>105</v>
      </c>
      <c r="F10" s="12">
        <v>163</v>
      </c>
      <c r="G10" s="12">
        <v>178</v>
      </c>
      <c r="H10" s="12">
        <v>24</v>
      </c>
      <c r="I10" s="12">
        <v>17</v>
      </c>
      <c r="J10" s="12">
        <v>28</v>
      </c>
      <c r="K10" s="247">
        <v>0</v>
      </c>
      <c r="L10" s="247">
        <v>234</v>
      </c>
      <c r="M10" s="3">
        <v>52.976963565520535</v>
      </c>
      <c r="N10" s="3">
        <v>87.096228648740066</v>
      </c>
      <c r="O10" s="3">
        <v>87.886701486540787</v>
      </c>
      <c r="P10" s="3">
        <v>135.11161213849354</v>
      </c>
      <c r="Q10" s="3">
        <v>146.15921501005872</v>
      </c>
      <c r="R10" s="3">
        <v>19.530296372247449</v>
      </c>
      <c r="S10" s="3">
        <v>13.716093011247196</v>
      </c>
      <c r="T10" s="3">
        <v>22.408604904283244</v>
      </c>
      <c r="U10" s="248">
        <v>0</v>
      </c>
      <c r="V10" s="213">
        <v>183.14301591152784</v>
      </c>
    </row>
    <row r="11" spans="1:22">
      <c r="A11" s="339">
        <v>104</v>
      </c>
      <c r="B11" s="130" t="s">
        <v>4</v>
      </c>
      <c r="C11" s="12">
        <v>18</v>
      </c>
      <c r="D11" s="12">
        <v>19</v>
      </c>
      <c r="E11" s="12">
        <v>23</v>
      </c>
      <c r="F11" s="12">
        <v>38</v>
      </c>
      <c r="G11" s="12">
        <v>51</v>
      </c>
      <c r="H11" s="12">
        <v>7</v>
      </c>
      <c r="I11" s="12">
        <v>7</v>
      </c>
      <c r="J11" s="12">
        <v>15</v>
      </c>
      <c r="K11" s="247">
        <v>1</v>
      </c>
      <c r="L11" s="247">
        <v>59</v>
      </c>
      <c r="M11" s="3">
        <v>100.59237733318432</v>
      </c>
      <c r="N11" s="3">
        <v>104.99557913351016</v>
      </c>
      <c r="O11" s="3">
        <v>125.79992342613357</v>
      </c>
      <c r="P11" s="3">
        <v>205.57208547470921</v>
      </c>
      <c r="Q11" s="3">
        <v>273.31189710610931</v>
      </c>
      <c r="R11" s="3">
        <v>37.151045536567246</v>
      </c>
      <c r="S11" s="3">
        <v>36.814978436941196</v>
      </c>
      <c r="T11" s="3">
        <v>78.218699483756595</v>
      </c>
      <c r="U11" s="248">
        <v>5.1711655807218904</v>
      </c>
      <c r="V11" s="213">
        <v>300.34616167786601</v>
      </c>
    </row>
    <row r="12" spans="1:22">
      <c r="A12" s="339">
        <v>105</v>
      </c>
      <c r="B12" s="130" t="s">
        <v>5</v>
      </c>
      <c r="C12" s="12">
        <v>9</v>
      </c>
      <c r="D12" s="12">
        <v>4</v>
      </c>
      <c r="E12" s="12">
        <v>11</v>
      </c>
      <c r="F12" s="12">
        <v>7</v>
      </c>
      <c r="G12" s="12">
        <v>22</v>
      </c>
      <c r="H12" s="12">
        <v>3</v>
      </c>
      <c r="I12" s="12">
        <v>3</v>
      </c>
      <c r="J12" s="12">
        <v>1</v>
      </c>
      <c r="K12" s="247">
        <v>0</v>
      </c>
      <c r="L12" s="247">
        <v>20</v>
      </c>
      <c r="M12" s="3">
        <v>103.60308506964431</v>
      </c>
      <c r="N12" s="3">
        <v>45.578851412944395</v>
      </c>
      <c r="O12" s="3">
        <v>124.13948764247829</v>
      </c>
      <c r="P12" s="3">
        <v>78.212290502793294</v>
      </c>
      <c r="Q12" s="3">
        <v>243.79432624113477</v>
      </c>
      <c r="R12" s="3">
        <v>32.956168296166098</v>
      </c>
      <c r="S12" s="3">
        <v>32.693984306887536</v>
      </c>
      <c r="T12" s="3">
        <v>10.821339681852614</v>
      </c>
      <c r="U12" s="248">
        <v>0</v>
      </c>
      <c r="V12" s="213">
        <v>44.882296178272476</v>
      </c>
    </row>
    <row r="13" spans="1:22">
      <c r="A13" s="339">
        <v>106</v>
      </c>
      <c r="B13" s="130" t="s">
        <v>6</v>
      </c>
      <c r="C13" s="12">
        <v>16</v>
      </c>
      <c r="D13" s="12">
        <v>32</v>
      </c>
      <c r="E13" s="12">
        <v>24</v>
      </c>
      <c r="F13" s="12">
        <v>31</v>
      </c>
      <c r="G13" s="12">
        <v>42</v>
      </c>
      <c r="H13" s="12">
        <v>12</v>
      </c>
      <c r="I13" s="12">
        <v>15</v>
      </c>
      <c r="J13" s="12">
        <v>11</v>
      </c>
      <c r="K13" s="247">
        <v>0</v>
      </c>
      <c r="L13" s="247">
        <v>76</v>
      </c>
      <c r="M13" s="3">
        <v>52.953830878702632</v>
      </c>
      <c r="N13" s="3">
        <v>104.86302267662866</v>
      </c>
      <c r="O13" s="3">
        <v>77.886674888037902</v>
      </c>
      <c r="P13" s="3">
        <v>99.69448464383342</v>
      </c>
      <c r="Q13" s="3">
        <v>133.87307557453863</v>
      </c>
      <c r="R13" s="3">
        <v>37.930271517526947</v>
      </c>
      <c r="S13" s="3">
        <v>47.033738868681802</v>
      </c>
      <c r="T13" s="3">
        <v>34.235916588857762</v>
      </c>
      <c r="U13" s="248">
        <v>0</v>
      </c>
      <c r="V13" s="213">
        <v>231.76384484020494</v>
      </c>
    </row>
    <row r="14" spans="1:22">
      <c r="A14" s="339">
        <v>107</v>
      </c>
      <c r="B14" s="130" t="s">
        <v>7</v>
      </c>
      <c r="C14" s="12">
        <v>8</v>
      </c>
      <c r="D14" s="12">
        <v>8</v>
      </c>
      <c r="E14" s="12">
        <v>8</v>
      </c>
      <c r="F14" s="12">
        <v>28</v>
      </c>
      <c r="G14" s="12">
        <v>16</v>
      </c>
      <c r="H14" s="12">
        <v>0</v>
      </c>
      <c r="I14" s="12">
        <v>4</v>
      </c>
      <c r="J14" s="12">
        <v>2</v>
      </c>
      <c r="K14" s="247">
        <v>0</v>
      </c>
      <c r="L14" s="247">
        <v>20</v>
      </c>
      <c r="M14" s="3">
        <v>55.138190088910335</v>
      </c>
      <c r="N14" s="3">
        <v>54.56653707114112</v>
      </c>
      <c r="O14" s="3">
        <v>54.043099371748973</v>
      </c>
      <c r="P14" s="3">
        <v>187.4037882337193</v>
      </c>
      <c r="Q14" s="3">
        <v>106.14302772986599</v>
      </c>
      <c r="R14" s="3">
        <v>0</v>
      </c>
      <c r="S14" s="3">
        <v>26.084121291164003</v>
      </c>
      <c r="T14" s="3">
        <v>12.944146009966992</v>
      </c>
      <c r="U14" s="248">
        <v>0</v>
      </c>
      <c r="V14" s="213">
        <v>126.79092177000128</v>
      </c>
    </row>
    <row r="15" spans="1:22">
      <c r="A15" s="339">
        <v>108</v>
      </c>
      <c r="B15" s="130" t="s">
        <v>8</v>
      </c>
      <c r="C15" s="12">
        <v>21</v>
      </c>
      <c r="D15" s="12">
        <v>41</v>
      </c>
      <c r="E15" s="12">
        <v>22</v>
      </c>
      <c r="F15" s="12">
        <v>60</v>
      </c>
      <c r="G15" s="12">
        <v>87</v>
      </c>
      <c r="H15" s="12">
        <v>26</v>
      </c>
      <c r="I15" s="12">
        <v>14</v>
      </c>
      <c r="J15" s="12">
        <v>9</v>
      </c>
      <c r="K15" s="247">
        <v>0</v>
      </c>
      <c r="L15" s="247">
        <v>93</v>
      </c>
      <c r="M15" s="3">
        <v>31.305903398926656</v>
      </c>
      <c r="N15" s="3">
        <v>60.535368896632171</v>
      </c>
      <c r="O15" s="3">
        <v>32.183975306113489</v>
      </c>
      <c r="P15" s="3">
        <v>87.012007657056671</v>
      </c>
      <c r="Q15" s="3">
        <v>125.10245459643673</v>
      </c>
      <c r="R15" s="3">
        <v>37.077177571159659</v>
      </c>
      <c r="S15" s="3">
        <v>19.805341783612494</v>
      </c>
      <c r="T15" s="3">
        <v>12.639029322548028</v>
      </c>
      <c r="U15" s="248">
        <v>0</v>
      </c>
      <c r="V15" s="213">
        <v>127.97578092748039</v>
      </c>
    </row>
    <row r="16" spans="1:22">
      <c r="A16" s="339">
        <v>109</v>
      </c>
      <c r="B16" s="130" t="s">
        <v>9</v>
      </c>
      <c r="C16" s="12">
        <v>17</v>
      </c>
      <c r="D16" s="12">
        <v>20</v>
      </c>
      <c r="E16" s="12">
        <v>14</v>
      </c>
      <c r="F16" s="12">
        <v>21</v>
      </c>
      <c r="G16" s="12">
        <v>25</v>
      </c>
      <c r="H16" s="12">
        <v>4</v>
      </c>
      <c r="I16" s="12">
        <v>7</v>
      </c>
      <c r="J16" s="12">
        <v>7</v>
      </c>
      <c r="K16" s="247">
        <v>0</v>
      </c>
      <c r="L16" s="247">
        <v>58</v>
      </c>
      <c r="M16" s="3">
        <v>59.890787387704776</v>
      </c>
      <c r="N16" s="3">
        <v>69.463739927757715</v>
      </c>
      <c r="O16" s="3">
        <v>47.971491228070171</v>
      </c>
      <c r="P16" s="3">
        <v>70.989115002366304</v>
      </c>
      <c r="Q16" s="3">
        <v>83.439022762165408</v>
      </c>
      <c r="R16" s="3">
        <v>13.183046602069739</v>
      </c>
      <c r="S16" s="3">
        <v>22.79907500895678</v>
      </c>
      <c r="T16" s="3">
        <v>22.544283413848632</v>
      </c>
      <c r="U16" s="248">
        <v>0</v>
      </c>
      <c r="V16" s="213">
        <v>180.89386520288181</v>
      </c>
    </row>
    <row r="17" spans="1:22">
      <c r="A17" s="339">
        <v>110</v>
      </c>
      <c r="B17" s="130" t="s">
        <v>10</v>
      </c>
      <c r="C17" s="12">
        <v>23</v>
      </c>
      <c r="D17" s="12">
        <v>23</v>
      </c>
      <c r="E17" s="12">
        <v>18</v>
      </c>
      <c r="F17" s="12">
        <v>69</v>
      </c>
      <c r="G17" s="12">
        <v>77</v>
      </c>
      <c r="H17" s="12">
        <v>20</v>
      </c>
      <c r="I17" s="12">
        <v>19</v>
      </c>
      <c r="J17" s="12">
        <v>9</v>
      </c>
      <c r="K17" s="247">
        <v>1</v>
      </c>
      <c r="L17" s="247">
        <v>4</v>
      </c>
      <c r="M17" s="3">
        <v>52.903967797584826</v>
      </c>
      <c r="N17" s="3">
        <v>52.069184098523955</v>
      </c>
      <c r="O17" s="3">
        <v>40.127516329669838</v>
      </c>
      <c r="P17" s="3">
        <v>151.51847866663738</v>
      </c>
      <c r="Q17" s="3">
        <v>166.69914052521054</v>
      </c>
      <c r="R17" s="3">
        <v>42.706754073156674</v>
      </c>
      <c r="S17" s="3">
        <v>40.013478224243954</v>
      </c>
      <c r="T17" s="3">
        <v>18.702075930428279</v>
      </c>
      <c r="U17" s="248">
        <v>0</v>
      </c>
      <c r="V17" s="213">
        <v>162.19463356027234</v>
      </c>
    </row>
    <row r="18" spans="1:22">
      <c r="A18" s="339">
        <v>111</v>
      </c>
      <c r="B18" s="130" t="s">
        <v>11</v>
      </c>
      <c r="C18" s="12">
        <v>11</v>
      </c>
      <c r="D18" s="12">
        <v>9</v>
      </c>
      <c r="E18" s="12">
        <v>7</v>
      </c>
      <c r="F18" s="12">
        <v>27</v>
      </c>
      <c r="G18" s="12">
        <v>20</v>
      </c>
      <c r="H18" s="12">
        <v>4</v>
      </c>
      <c r="I18" s="12">
        <v>6</v>
      </c>
      <c r="J18" s="12">
        <v>2</v>
      </c>
      <c r="K18" s="247">
        <v>1</v>
      </c>
      <c r="L18" s="247">
        <v>46</v>
      </c>
      <c r="M18" s="3">
        <v>32.111163007940213</v>
      </c>
      <c r="N18" s="3">
        <v>25.976275002164691</v>
      </c>
      <c r="O18" s="3">
        <v>19.980590283724382</v>
      </c>
      <c r="P18" s="3">
        <v>76.253953908721201</v>
      </c>
      <c r="Q18" s="3">
        <v>55.915902482666077</v>
      </c>
      <c r="R18" s="3">
        <v>11.076650420912715</v>
      </c>
      <c r="S18" s="3">
        <v>16.465874475150251</v>
      </c>
      <c r="T18" s="3">
        <v>5.4414365392463608</v>
      </c>
      <c r="U18" s="248">
        <v>2.69890964050524</v>
      </c>
      <c r="V18" s="213">
        <v>122.27863579574152</v>
      </c>
    </row>
    <row r="19" spans="1:22">
      <c r="A19" s="339">
        <v>112</v>
      </c>
      <c r="B19" s="130" t="s">
        <v>12</v>
      </c>
      <c r="C19" s="12">
        <v>5</v>
      </c>
      <c r="D19" s="12">
        <v>10</v>
      </c>
      <c r="E19" s="12">
        <v>10</v>
      </c>
      <c r="F19" s="12">
        <v>21</v>
      </c>
      <c r="G19" s="12">
        <v>23</v>
      </c>
      <c r="H19" s="12">
        <v>2</v>
      </c>
      <c r="I19" s="12">
        <v>6</v>
      </c>
      <c r="J19" s="12">
        <v>3</v>
      </c>
      <c r="K19" s="247">
        <v>0</v>
      </c>
      <c r="L19" s="247">
        <v>36</v>
      </c>
      <c r="M19" s="3">
        <v>48.990789731530469</v>
      </c>
      <c r="N19" s="3">
        <v>97.087378640776691</v>
      </c>
      <c r="O19" s="3">
        <v>96.116878123798543</v>
      </c>
      <c r="P19" s="3">
        <v>200.15249714067861</v>
      </c>
      <c r="Q19" s="3">
        <v>217.35021735021735</v>
      </c>
      <c r="R19" s="3">
        <v>18.751171948246764</v>
      </c>
      <c r="S19" s="3">
        <v>55.83992554676594</v>
      </c>
      <c r="T19" s="3">
        <v>27.70083102493075</v>
      </c>
      <c r="U19" s="248">
        <v>0</v>
      </c>
      <c r="V19" s="213">
        <v>325.99837000814995</v>
      </c>
    </row>
    <row r="20" spans="1:22">
      <c r="A20" s="339">
        <v>113</v>
      </c>
      <c r="B20" s="130" t="s">
        <v>13</v>
      </c>
      <c r="C20" s="12">
        <v>21</v>
      </c>
      <c r="D20" s="12">
        <v>15</v>
      </c>
      <c r="E20" s="12">
        <v>15</v>
      </c>
      <c r="F20" s="12">
        <v>52</v>
      </c>
      <c r="G20" s="12">
        <v>51</v>
      </c>
      <c r="H20" s="12">
        <v>13</v>
      </c>
      <c r="I20" s="12">
        <v>17</v>
      </c>
      <c r="J20" s="12">
        <v>6</v>
      </c>
      <c r="K20" s="247">
        <v>0</v>
      </c>
      <c r="L20" s="247">
        <v>59</v>
      </c>
      <c r="M20" s="3">
        <v>50.376625245885904</v>
      </c>
      <c r="N20" s="3">
        <v>35.704934421937111</v>
      </c>
      <c r="O20" s="3">
        <v>35.441721995132667</v>
      </c>
      <c r="P20" s="3">
        <v>121.96266066235107</v>
      </c>
      <c r="Q20" s="3">
        <v>118.78697535752549</v>
      </c>
      <c r="R20" s="3">
        <v>30.061973915456477</v>
      </c>
      <c r="S20" s="3">
        <v>39.053526303698597</v>
      </c>
      <c r="T20" s="3">
        <v>13.700819765715984</v>
      </c>
      <c r="U20" s="248">
        <v>0</v>
      </c>
      <c r="V20" s="213">
        <v>521.57001414427157</v>
      </c>
    </row>
    <row r="21" spans="1:22">
      <c r="A21" s="339">
        <v>114</v>
      </c>
      <c r="B21" s="130" t="s">
        <v>14</v>
      </c>
      <c r="C21" s="12">
        <v>19</v>
      </c>
      <c r="D21" s="12">
        <v>17</v>
      </c>
      <c r="E21" s="12">
        <v>13</v>
      </c>
      <c r="F21" s="12">
        <v>23</v>
      </c>
      <c r="G21" s="12">
        <v>32</v>
      </c>
      <c r="H21" s="12">
        <v>6</v>
      </c>
      <c r="I21" s="12">
        <v>2</v>
      </c>
      <c r="J21" s="12">
        <v>5</v>
      </c>
      <c r="K21" s="247">
        <v>1</v>
      </c>
      <c r="L21" s="247">
        <v>54</v>
      </c>
      <c r="M21" s="3">
        <v>61.213312284545253</v>
      </c>
      <c r="N21" s="3">
        <v>54.422639818164356</v>
      </c>
      <c r="O21" s="3">
        <v>41.374920432845322</v>
      </c>
      <c r="P21" s="3">
        <v>72.794024560070895</v>
      </c>
      <c r="Q21" s="3">
        <v>100.73346554600685</v>
      </c>
      <c r="R21" s="3">
        <v>18.780518342306248</v>
      </c>
      <c r="S21" s="3">
        <v>6.2316943977067361</v>
      </c>
      <c r="T21" s="3">
        <v>15.516385302879842</v>
      </c>
      <c r="U21" s="248">
        <v>3.0923371884470301</v>
      </c>
      <c r="V21" s="213">
        <v>165.75603167781938</v>
      </c>
    </row>
    <row r="22" spans="1:22">
      <c r="A22" s="339">
        <v>115</v>
      </c>
      <c r="B22" s="130" t="s">
        <v>15</v>
      </c>
      <c r="C22" s="12">
        <v>3</v>
      </c>
      <c r="D22" s="12">
        <v>13</v>
      </c>
      <c r="E22" s="12">
        <v>13</v>
      </c>
      <c r="F22" s="12">
        <v>12</v>
      </c>
      <c r="G22" s="12">
        <v>21</v>
      </c>
      <c r="H22" s="12">
        <v>6</v>
      </c>
      <c r="I22" s="12">
        <v>4</v>
      </c>
      <c r="J22" s="12">
        <v>6</v>
      </c>
      <c r="K22" s="247">
        <v>1</v>
      </c>
      <c r="L22" s="247">
        <v>24</v>
      </c>
      <c r="M22" s="3">
        <v>9.4801706430715758</v>
      </c>
      <c r="N22" s="3">
        <v>40.939724129243558</v>
      </c>
      <c r="O22" s="3">
        <v>40.812482340752837</v>
      </c>
      <c r="P22" s="3">
        <v>37.579857196542655</v>
      </c>
      <c r="Q22" s="3">
        <v>65.592203898050983</v>
      </c>
      <c r="R22" s="3">
        <v>18.687513626312022</v>
      </c>
      <c r="S22" s="3">
        <v>12.430080795525171</v>
      </c>
      <c r="T22" s="3">
        <v>18.618506795754982</v>
      </c>
      <c r="U22" s="248">
        <v>3.1001023033760098</v>
      </c>
      <c r="V22" s="213">
        <v>74.23675337931887</v>
      </c>
    </row>
    <row r="23" spans="1:22">
      <c r="A23" s="339">
        <v>116</v>
      </c>
      <c r="B23" s="130" t="s">
        <v>83</v>
      </c>
      <c r="C23" s="12">
        <v>4</v>
      </c>
      <c r="D23" s="12">
        <v>1</v>
      </c>
      <c r="E23" s="12">
        <v>2</v>
      </c>
      <c r="F23" s="12">
        <v>6</v>
      </c>
      <c r="G23" s="12">
        <v>16</v>
      </c>
      <c r="H23" s="12">
        <v>2</v>
      </c>
      <c r="I23" s="12">
        <v>2</v>
      </c>
      <c r="J23" s="12">
        <v>1</v>
      </c>
      <c r="K23" s="247">
        <v>4</v>
      </c>
      <c r="L23" s="247">
        <v>10</v>
      </c>
      <c r="M23" s="3">
        <v>131.36288998357963</v>
      </c>
      <c r="N23" s="3">
        <v>32.331070158422243</v>
      </c>
      <c r="O23" s="3">
        <v>63.795853269537481</v>
      </c>
      <c r="P23" s="3">
        <v>188.56065367693276</v>
      </c>
      <c r="Q23" s="3">
        <v>495.2027236149799</v>
      </c>
      <c r="R23" s="3">
        <v>61.050061050061053</v>
      </c>
      <c r="S23" s="3">
        <v>60.204695966285371</v>
      </c>
      <c r="T23" s="3">
        <v>29.726516052318665</v>
      </c>
      <c r="U23" s="248">
        <v>14.4493010150634</v>
      </c>
      <c r="V23" s="213">
        <v>35.185250343056197</v>
      </c>
    </row>
    <row r="24" spans="1:22">
      <c r="A24" s="339">
        <v>117</v>
      </c>
      <c r="B24" s="130" t="s">
        <v>17</v>
      </c>
      <c r="C24" s="12">
        <v>7</v>
      </c>
      <c r="D24" s="12">
        <v>4</v>
      </c>
      <c r="E24" s="12">
        <v>4</v>
      </c>
      <c r="F24" s="12">
        <v>10</v>
      </c>
      <c r="G24" s="12">
        <v>11</v>
      </c>
      <c r="H24" s="12">
        <v>3</v>
      </c>
      <c r="I24" s="12">
        <v>5</v>
      </c>
      <c r="J24" s="12">
        <v>6</v>
      </c>
      <c r="K24" s="247">
        <v>0</v>
      </c>
      <c r="L24" s="247">
        <v>15</v>
      </c>
      <c r="M24" s="3">
        <v>184.94055482166448</v>
      </c>
      <c r="N24" s="3">
        <v>104.84927916120576</v>
      </c>
      <c r="O24" s="3">
        <v>103.92309690828787</v>
      </c>
      <c r="P24" s="3">
        <v>257.73195876288662</v>
      </c>
      <c r="Q24" s="3">
        <v>281.40189306728064</v>
      </c>
      <c r="R24" s="3">
        <v>76.258261311642102</v>
      </c>
      <c r="S24" s="3">
        <v>126.16704516780217</v>
      </c>
      <c r="T24" s="3">
        <v>150.48908954100827</v>
      </c>
      <c r="U24" s="248">
        <v>0</v>
      </c>
      <c r="V24" s="213">
        <v>369.54915003695493</v>
      </c>
    </row>
    <row r="25" spans="1:22">
      <c r="A25" s="339">
        <v>118</v>
      </c>
      <c r="B25" s="130" t="s">
        <v>18</v>
      </c>
      <c r="C25" s="12">
        <v>8</v>
      </c>
      <c r="D25" s="12">
        <v>35</v>
      </c>
      <c r="E25" s="12">
        <v>26</v>
      </c>
      <c r="F25" s="12">
        <v>44</v>
      </c>
      <c r="G25" s="12">
        <v>33</v>
      </c>
      <c r="H25" s="12">
        <v>6</v>
      </c>
      <c r="I25" s="12">
        <v>7</v>
      </c>
      <c r="J25" s="12">
        <v>4</v>
      </c>
      <c r="K25" s="247">
        <v>0</v>
      </c>
      <c r="L25" s="247">
        <v>26</v>
      </c>
      <c r="M25" s="3">
        <v>20.551288308885862</v>
      </c>
      <c r="N25" s="3">
        <v>89.14699065230127</v>
      </c>
      <c r="O25" s="3">
        <v>65.698041692987999</v>
      </c>
      <c r="P25" s="3">
        <v>110.31992779059273</v>
      </c>
      <c r="Q25" s="3">
        <v>82.124281412537641</v>
      </c>
      <c r="R25" s="3">
        <v>14.82103599041573</v>
      </c>
      <c r="S25" s="3">
        <v>17.175806649490863</v>
      </c>
      <c r="T25" s="3">
        <v>9.7539564485844572</v>
      </c>
      <c r="U25" s="248">
        <v>0</v>
      </c>
      <c r="V25" s="213">
        <v>62.308282208588956</v>
      </c>
    </row>
    <row r="26" spans="1:22">
      <c r="A26" s="339">
        <v>119</v>
      </c>
      <c r="B26" s="130" t="s">
        <v>19</v>
      </c>
      <c r="C26" s="12">
        <v>141</v>
      </c>
      <c r="D26" s="12">
        <v>133</v>
      </c>
      <c r="E26" s="12">
        <v>138</v>
      </c>
      <c r="F26" s="12">
        <v>145</v>
      </c>
      <c r="G26" s="12">
        <v>481</v>
      </c>
      <c r="H26" s="12">
        <v>117</v>
      </c>
      <c r="I26" s="12">
        <v>94</v>
      </c>
      <c r="J26" s="12">
        <v>74</v>
      </c>
      <c r="K26" s="247">
        <v>2</v>
      </c>
      <c r="L26" s="247">
        <v>499</v>
      </c>
      <c r="M26" s="3">
        <v>198.57197177743038</v>
      </c>
      <c r="N26" s="3">
        <v>186.78725914274477</v>
      </c>
      <c r="O26" s="3">
        <v>193.30167668193471</v>
      </c>
      <c r="P26" s="3">
        <v>202.62716601453326</v>
      </c>
      <c r="Q26" s="3">
        <v>670.71045109112458</v>
      </c>
      <c r="R26" s="3">
        <v>162.87325120066819</v>
      </c>
      <c r="S26" s="3">
        <v>130.66807528705274</v>
      </c>
      <c r="T26" s="3">
        <v>102.75351653081911</v>
      </c>
      <c r="U26" s="248">
        <v>2.7746947835738101</v>
      </c>
      <c r="V26" s="213">
        <v>691.76809826156875</v>
      </c>
    </row>
    <row r="27" spans="1:22">
      <c r="A27" s="339">
        <v>120</v>
      </c>
      <c r="B27" s="130" t="s">
        <v>20</v>
      </c>
      <c r="C27" s="12">
        <v>11</v>
      </c>
      <c r="D27" s="12">
        <v>4</v>
      </c>
      <c r="E27" s="12">
        <v>4</v>
      </c>
      <c r="F27" s="12">
        <v>19</v>
      </c>
      <c r="G27" s="12">
        <v>16</v>
      </c>
      <c r="H27" s="12">
        <v>0</v>
      </c>
      <c r="I27" s="12">
        <v>4</v>
      </c>
      <c r="J27" s="12">
        <v>1</v>
      </c>
      <c r="K27" s="247">
        <v>0</v>
      </c>
      <c r="L27" s="247">
        <v>13</v>
      </c>
      <c r="M27" s="3">
        <v>172.41379310344828</v>
      </c>
      <c r="N27" s="3">
        <v>61.938680706100961</v>
      </c>
      <c r="O27" s="3">
        <v>61.143381228981958</v>
      </c>
      <c r="P27" s="3">
        <v>286.92237994563578</v>
      </c>
      <c r="Q27" s="3">
        <v>238.69908995971952</v>
      </c>
      <c r="R27" s="3">
        <v>0</v>
      </c>
      <c r="S27" s="3">
        <v>58.539440948338942</v>
      </c>
      <c r="T27" s="3">
        <v>14.499057561258519</v>
      </c>
      <c r="U27" s="248">
        <v>0</v>
      </c>
      <c r="V27" s="213">
        <v>183.95358709494835</v>
      </c>
    </row>
    <row r="28" spans="1:22">
      <c r="A28" s="339">
        <v>201</v>
      </c>
      <c r="B28" s="130" t="s">
        <v>21</v>
      </c>
      <c r="C28" s="12">
        <v>223</v>
      </c>
      <c r="D28" s="12">
        <v>148</v>
      </c>
      <c r="E28" s="12">
        <v>314</v>
      </c>
      <c r="F28" s="12">
        <v>326</v>
      </c>
      <c r="G28" s="12">
        <v>497</v>
      </c>
      <c r="H28" s="12">
        <v>112</v>
      </c>
      <c r="I28" s="12">
        <v>63</v>
      </c>
      <c r="J28" s="12">
        <v>58</v>
      </c>
      <c r="K28" s="247">
        <v>3</v>
      </c>
      <c r="L28" s="247">
        <v>606</v>
      </c>
      <c r="M28" s="3">
        <v>154.26120641947981</v>
      </c>
      <c r="N28" s="3">
        <v>100.88960087255872</v>
      </c>
      <c r="O28" s="3">
        <v>211.01725099628368</v>
      </c>
      <c r="P28" s="3">
        <v>216.05858766610334</v>
      </c>
      <c r="Q28" s="3">
        <v>325.02779412726443</v>
      </c>
      <c r="R28" s="3">
        <v>72.295844925412624</v>
      </c>
      <c r="S28" s="3">
        <v>40.158594576677416</v>
      </c>
      <c r="T28" s="3">
        <v>36.523009495982471</v>
      </c>
      <c r="U28" s="248">
        <v>1.86703011519576</v>
      </c>
      <c r="V28" s="213">
        <v>368.79933299658586</v>
      </c>
    </row>
    <row r="29" spans="1:22">
      <c r="A29" s="339">
        <v>202</v>
      </c>
      <c r="B29" s="130" t="s">
        <v>22</v>
      </c>
      <c r="C29" s="12">
        <v>73</v>
      </c>
      <c r="D29" s="12">
        <v>40</v>
      </c>
      <c r="E29" s="12">
        <v>91</v>
      </c>
      <c r="F29" s="12">
        <v>133</v>
      </c>
      <c r="G29" s="12">
        <v>183</v>
      </c>
      <c r="H29" s="12">
        <v>84</v>
      </c>
      <c r="I29" s="12">
        <v>38</v>
      </c>
      <c r="J29" s="12">
        <v>37</v>
      </c>
      <c r="K29" s="247">
        <v>2</v>
      </c>
      <c r="L29" s="247">
        <v>199</v>
      </c>
      <c r="M29" s="3">
        <v>166.23021746555847</v>
      </c>
      <c r="N29" s="3">
        <v>89.917949870742945</v>
      </c>
      <c r="O29" s="3">
        <v>201.98432956739839</v>
      </c>
      <c r="P29" s="3">
        <v>291.58993247391038</v>
      </c>
      <c r="Q29" s="3">
        <v>396.48149753011529</v>
      </c>
      <c r="R29" s="3">
        <v>179.91775188485263</v>
      </c>
      <c r="S29" s="3">
        <v>80.499947039508527</v>
      </c>
      <c r="T29" s="3">
        <v>77.545374523200735</v>
      </c>
      <c r="U29" s="248">
        <v>4.1487750741593503</v>
      </c>
      <c r="V29" s="213">
        <v>404.71009334770497</v>
      </c>
    </row>
    <row r="30" spans="1:22">
      <c r="A30" s="339">
        <v>203</v>
      </c>
      <c r="B30" s="130" t="s">
        <v>23</v>
      </c>
      <c r="C30" s="12">
        <v>19</v>
      </c>
      <c r="D30" s="12">
        <v>21</v>
      </c>
      <c r="E30" s="12">
        <v>41</v>
      </c>
      <c r="F30" s="12">
        <v>47</v>
      </c>
      <c r="G30" s="12">
        <v>94</v>
      </c>
      <c r="H30" s="12">
        <v>30</v>
      </c>
      <c r="I30" s="12">
        <v>8</v>
      </c>
      <c r="J30" s="12">
        <v>10</v>
      </c>
      <c r="K30" s="247">
        <v>0</v>
      </c>
      <c r="L30" s="247">
        <v>122</v>
      </c>
      <c r="M30" s="3">
        <v>43.949943327704652</v>
      </c>
      <c r="N30" s="3">
        <v>47.851250968418171</v>
      </c>
      <c r="O30" s="3">
        <v>92.078963325622652</v>
      </c>
      <c r="P30" s="3">
        <v>104.04905802395342</v>
      </c>
      <c r="Q30" s="3">
        <v>205.24017467248908</v>
      </c>
      <c r="R30" s="3">
        <v>64.634277711946567</v>
      </c>
      <c r="S30" s="3">
        <v>17.009695526450077</v>
      </c>
      <c r="T30" s="3">
        <v>20.995611917109322</v>
      </c>
      <c r="U30" s="248">
        <v>0</v>
      </c>
      <c r="V30" s="213">
        <v>247.08360337005831</v>
      </c>
    </row>
    <row r="31" spans="1:22">
      <c r="A31" s="339">
        <v>204</v>
      </c>
      <c r="B31" s="130" t="s">
        <v>24</v>
      </c>
      <c r="C31" s="12">
        <v>11</v>
      </c>
      <c r="D31" s="12">
        <v>7</v>
      </c>
      <c r="E31" s="12">
        <v>11</v>
      </c>
      <c r="F31" s="12">
        <v>12</v>
      </c>
      <c r="G31" s="12">
        <v>30</v>
      </c>
      <c r="H31" s="12">
        <v>8</v>
      </c>
      <c r="I31" s="12">
        <v>0</v>
      </c>
      <c r="J31" s="12">
        <v>2</v>
      </c>
      <c r="K31" s="247">
        <v>0</v>
      </c>
      <c r="L31" s="247">
        <v>31</v>
      </c>
      <c r="M31" s="3">
        <v>335.98045204642636</v>
      </c>
      <c r="N31" s="3">
        <v>211.41649048625794</v>
      </c>
      <c r="O31" s="3">
        <v>327.77115613825981</v>
      </c>
      <c r="P31" s="3">
        <v>353.66931918656053</v>
      </c>
      <c r="Q31" s="3">
        <v>874.63556851311955</v>
      </c>
      <c r="R31" s="3">
        <v>230.54755043227667</v>
      </c>
      <c r="S31" s="3">
        <v>0</v>
      </c>
      <c r="T31" s="3">
        <v>56.353902507748657</v>
      </c>
      <c r="U31" s="248">
        <v>0</v>
      </c>
      <c r="V31" s="213">
        <v>848.38533114395182</v>
      </c>
    </row>
    <row r="32" spans="1:22">
      <c r="A32" s="339">
        <v>205</v>
      </c>
      <c r="B32" s="130" t="s">
        <v>25</v>
      </c>
      <c r="C32" s="12">
        <v>27</v>
      </c>
      <c r="D32" s="12">
        <v>27</v>
      </c>
      <c r="E32" s="12">
        <v>111</v>
      </c>
      <c r="F32" s="12">
        <v>77</v>
      </c>
      <c r="G32" s="12">
        <v>67</v>
      </c>
      <c r="H32" s="12">
        <v>20</v>
      </c>
      <c r="I32" s="12">
        <v>7</v>
      </c>
      <c r="J32" s="12">
        <v>3</v>
      </c>
      <c r="K32" s="247">
        <v>0</v>
      </c>
      <c r="L32" s="247">
        <v>43</v>
      </c>
      <c r="M32" s="3">
        <v>197.29630982827916</v>
      </c>
      <c r="N32" s="3">
        <v>195.00216669074101</v>
      </c>
      <c r="O32" s="3">
        <v>791.89555539701792</v>
      </c>
      <c r="P32" s="3">
        <v>542.82692985548113</v>
      </c>
      <c r="Q32" s="3">
        <v>467.19196708737184</v>
      </c>
      <c r="R32" s="3">
        <v>137.94054762397406</v>
      </c>
      <c r="S32" s="3">
        <v>47.807676546919822</v>
      </c>
      <c r="T32" s="3">
        <v>20.28397565922921</v>
      </c>
      <c r="U32" s="248">
        <v>0</v>
      </c>
      <c r="V32" s="213">
        <v>282.7087442472058</v>
      </c>
    </row>
    <row r="33" spans="1:22">
      <c r="A33" s="339">
        <v>206</v>
      </c>
      <c r="B33" s="130" t="s">
        <v>26</v>
      </c>
      <c r="C33" s="12">
        <v>13</v>
      </c>
      <c r="D33" s="12">
        <v>7</v>
      </c>
      <c r="E33" s="12">
        <v>33</v>
      </c>
      <c r="F33" s="12">
        <v>24</v>
      </c>
      <c r="G33" s="12">
        <v>62</v>
      </c>
      <c r="H33" s="12">
        <v>26</v>
      </c>
      <c r="I33" s="12">
        <v>10</v>
      </c>
      <c r="J33" s="12">
        <v>8</v>
      </c>
      <c r="K33" s="247">
        <v>0</v>
      </c>
      <c r="L33" s="247">
        <v>144</v>
      </c>
      <c r="M33" s="3">
        <v>56.726447615307414</v>
      </c>
      <c r="N33" s="3">
        <v>30.182821662642286</v>
      </c>
      <c r="O33" s="3">
        <v>140.57507987220447</v>
      </c>
      <c r="P33" s="3">
        <v>101.05263157894737</v>
      </c>
      <c r="Q33" s="3">
        <v>258.22573927530192</v>
      </c>
      <c r="R33" s="3">
        <v>107.14138542052994</v>
      </c>
      <c r="S33" s="3">
        <v>40.788024635966877</v>
      </c>
      <c r="T33" s="3">
        <v>32.297133629390395</v>
      </c>
      <c r="U33" s="248">
        <v>0</v>
      </c>
      <c r="V33" s="213">
        <v>565.37102473498226</v>
      </c>
    </row>
    <row r="34" spans="1:22">
      <c r="A34" s="339">
        <v>207</v>
      </c>
      <c r="B34" s="130" t="s">
        <v>27</v>
      </c>
      <c r="C34" s="12">
        <v>24</v>
      </c>
      <c r="D34" s="12">
        <v>18</v>
      </c>
      <c r="E34" s="12">
        <v>37</v>
      </c>
      <c r="F34" s="12">
        <v>37</v>
      </c>
      <c r="G34" s="12">
        <v>85</v>
      </c>
      <c r="H34" s="12">
        <v>20</v>
      </c>
      <c r="I34" s="12">
        <v>5</v>
      </c>
      <c r="J34" s="12">
        <v>2</v>
      </c>
      <c r="K34" s="247">
        <v>1</v>
      </c>
      <c r="L34" s="247">
        <v>97</v>
      </c>
      <c r="M34" s="3">
        <v>124.54592631032693</v>
      </c>
      <c r="N34" s="3">
        <v>92.175337976239248</v>
      </c>
      <c r="O34" s="3">
        <v>187.07654970168875</v>
      </c>
      <c r="P34" s="3">
        <v>184.76903870162297</v>
      </c>
      <c r="Q34" s="3">
        <v>419.31823787676979</v>
      </c>
      <c r="R34" s="3">
        <v>97.503900156006239</v>
      </c>
      <c r="S34" s="3">
        <v>24.099869860702753</v>
      </c>
      <c r="T34" s="3">
        <v>9.5356155239820719</v>
      </c>
      <c r="U34" s="248">
        <v>4.7198753952895602</v>
      </c>
      <c r="V34" s="213">
        <v>448.49269465507678</v>
      </c>
    </row>
    <row r="35" spans="1:22">
      <c r="A35" s="339">
        <v>208</v>
      </c>
      <c r="B35" s="130" t="s">
        <v>28</v>
      </c>
      <c r="C35" s="12">
        <v>22</v>
      </c>
      <c r="D35" s="12">
        <v>23</v>
      </c>
      <c r="E35" s="12">
        <v>27</v>
      </c>
      <c r="F35" s="12">
        <v>31</v>
      </c>
      <c r="G35" s="12">
        <v>67</v>
      </c>
      <c r="H35" s="12">
        <v>18</v>
      </c>
      <c r="I35" s="12">
        <v>8</v>
      </c>
      <c r="J35" s="12">
        <v>5</v>
      </c>
      <c r="K35" s="247">
        <v>1</v>
      </c>
      <c r="L35" s="247">
        <v>37</v>
      </c>
      <c r="M35" s="3">
        <v>141.83482689704081</v>
      </c>
      <c r="N35" s="3">
        <v>145.85579301160504</v>
      </c>
      <c r="O35" s="3">
        <v>168.56036958421777</v>
      </c>
      <c r="P35" s="3">
        <v>190.6284589841348</v>
      </c>
      <c r="Q35" s="3">
        <v>406.06060606060606</v>
      </c>
      <c r="R35" s="3">
        <v>107.52688172043011</v>
      </c>
      <c r="S35" s="3">
        <v>47.117026915601627</v>
      </c>
      <c r="T35" s="3">
        <v>29.049500348594005</v>
      </c>
      <c r="U35" s="248">
        <v>5.7355893318038396</v>
      </c>
      <c r="V35" s="213">
        <v>207.01616964135849</v>
      </c>
    </row>
    <row r="36" spans="1:22">
      <c r="A36" s="339">
        <v>209</v>
      </c>
      <c r="B36" s="130" t="s">
        <v>29</v>
      </c>
      <c r="C36" s="12">
        <v>29</v>
      </c>
      <c r="D36" s="12">
        <v>15</v>
      </c>
      <c r="E36" s="12">
        <v>21</v>
      </c>
      <c r="F36" s="12">
        <v>28</v>
      </c>
      <c r="G36" s="12">
        <v>35</v>
      </c>
      <c r="H36" s="12">
        <v>14</v>
      </c>
      <c r="I36" s="12">
        <v>7</v>
      </c>
      <c r="J36" s="12">
        <v>4</v>
      </c>
      <c r="K36" s="247">
        <v>2</v>
      </c>
      <c r="L36" s="247">
        <v>52</v>
      </c>
      <c r="M36" s="3">
        <v>265.47052361772245</v>
      </c>
      <c r="N36" s="3">
        <v>135.14731056851969</v>
      </c>
      <c r="O36" s="3">
        <v>186.23625399077687</v>
      </c>
      <c r="P36" s="3">
        <v>244.37074533077327</v>
      </c>
      <c r="Q36" s="3">
        <v>300.84235860409149</v>
      </c>
      <c r="R36" s="3">
        <v>118.62396204033216</v>
      </c>
      <c r="S36" s="3">
        <v>58.494192362329734</v>
      </c>
      <c r="T36" s="3">
        <v>32.924520536669682</v>
      </c>
      <c r="U36" s="248">
        <v>16.237720224080501</v>
      </c>
      <c r="V36" s="213">
        <v>411.35986077050865</v>
      </c>
    </row>
    <row r="37" spans="1:22">
      <c r="A37" s="339">
        <v>210</v>
      </c>
      <c r="B37" s="130" t="s">
        <v>30</v>
      </c>
      <c r="C37" s="12">
        <v>48</v>
      </c>
      <c r="D37" s="12">
        <v>125</v>
      </c>
      <c r="E37" s="12">
        <v>140</v>
      </c>
      <c r="F37" s="12">
        <v>178</v>
      </c>
      <c r="G37" s="12">
        <v>194</v>
      </c>
      <c r="H37" s="12">
        <v>162</v>
      </c>
      <c r="I37" s="12">
        <v>74</v>
      </c>
      <c r="J37" s="12">
        <v>85</v>
      </c>
      <c r="K37" s="247">
        <v>6</v>
      </c>
      <c r="L37" s="247">
        <v>427</v>
      </c>
      <c r="M37" s="3">
        <v>53.580398504213875</v>
      </c>
      <c r="N37" s="3">
        <v>136.97579363774835</v>
      </c>
      <c r="O37" s="3">
        <v>150.66561918188569</v>
      </c>
      <c r="P37" s="3">
        <v>188.24226144523524</v>
      </c>
      <c r="Q37" s="3">
        <v>201.74708818635608</v>
      </c>
      <c r="R37" s="3">
        <v>165.77129700690713</v>
      </c>
      <c r="S37" s="3">
        <v>74.508145552669205</v>
      </c>
      <c r="T37" s="3">
        <v>84.239318949882559</v>
      </c>
      <c r="U37" s="248">
        <v>5.8554865909357101</v>
      </c>
      <c r="V37" s="213">
        <v>404.77386696495438</v>
      </c>
    </row>
    <row r="38" spans="1:22">
      <c r="A38" s="339">
        <v>211</v>
      </c>
      <c r="B38" s="130" t="s">
        <v>31</v>
      </c>
      <c r="C38" s="12">
        <v>1</v>
      </c>
      <c r="D38" s="12">
        <v>6</v>
      </c>
      <c r="E38" s="12">
        <v>10</v>
      </c>
      <c r="F38" s="12">
        <v>7</v>
      </c>
      <c r="G38" s="12">
        <v>6</v>
      </c>
      <c r="H38" s="12">
        <v>14</v>
      </c>
      <c r="I38" s="12">
        <v>3</v>
      </c>
      <c r="J38" s="12">
        <v>6</v>
      </c>
      <c r="K38" s="247">
        <v>0</v>
      </c>
      <c r="L38" s="247">
        <v>10</v>
      </c>
      <c r="M38" s="3">
        <v>15.229972586049346</v>
      </c>
      <c r="N38" s="3">
        <v>90.130689499774675</v>
      </c>
      <c r="O38" s="3">
        <v>148.43402107763097</v>
      </c>
      <c r="P38" s="3">
        <v>102.65434814488928</v>
      </c>
      <c r="Q38" s="3">
        <v>86.893555394641567</v>
      </c>
      <c r="R38" s="3">
        <v>200.63055316709659</v>
      </c>
      <c r="S38" s="3">
        <v>42.498937526561832</v>
      </c>
      <c r="T38" s="3">
        <v>84.045384507634125</v>
      </c>
      <c r="U38" s="248">
        <v>0</v>
      </c>
      <c r="V38" s="213">
        <v>135.86956521739131</v>
      </c>
    </row>
    <row r="39" spans="1:22">
      <c r="A39" s="339">
        <v>212</v>
      </c>
      <c r="B39" s="130" t="s">
        <v>32</v>
      </c>
      <c r="C39" s="12">
        <v>10</v>
      </c>
      <c r="D39" s="12">
        <v>8</v>
      </c>
      <c r="E39" s="12">
        <v>20</v>
      </c>
      <c r="F39" s="12">
        <v>10</v>
      </c>
      <c r="G39" s="12">
        <v>45</v>
      </c>
      <c r="H39" s="12">
        <v>12</v>
      </c>
      <c r="I39" s="12">
        <v>9</v>
      </c>
      <c r="J39" s="12">
        <v>4</v>
      </c>
      <c r="K39" s="247">
        <v>0</v>
      </c>
      <c r="L39" s="247">
        <v>58</v>
      </c>
      <c r="M39" s="3">
        <v>96.899224806201545</v>
      </c>
      <c r="N39" s="3">
        <v>76.547698784805277</v>
      </c>
      <c r="O39" s="3">
        <v>189.07165815844206</v>
      </c>
      <c r="P39" s="3">
        <v>93.45794392523365</v>
      </c>
      <c r="Q39" s="3">
        <v>415.89648798521256</v>
      </c>
      <c r="R39" s="3">
        <v>109.78956999085088</v>
      </c>
      <c r="S39" s="3">
        <v>81.470082375305509</v>
      </c>
      <c r="T39" s="3">
        <v>35.874439461883405</v>
      </c>
      <c r="U39" s="248">
        <v>0</v>
      </c>
      <c r="V39" s="213">
        <v>181.10850897736142</v>
      </c>
    </row>
    <row r="40" spans="1:22">
      <c r="A40" s="339">
        <v>213</v>
      </c>
      <c r="B40" s="130" t="s">
        <v>33</v>
      </c>
      <c r="C40" s="12">
        <v>43</v>
      </c>
      <c r="D40" s="12">
        <v>43</v>
      </c>
      <c r="E40" s="12">
        <v>56</v>
      </c>
      <c r="F40" s="12">
        <v>53</v>
      </c>
      <c r="G40" s="12">
        <v>33</v>
      </c>
      <c r="H40" s="12">
        <v>26</v>
      </c>
      <c r="I40" s="12">
        <v>18</v>
      </c>
      <c r="J40" s="12">
        <v>15</v>
      </c>
      <c r="K40" s="247">
        <v>0</v>
      </c>
      <c r="L40" s="247">
        <v>171</v>
      </c>
      <c r="M40" s="3">
        <v>174.86072140213898</v>
      </c>
      <c r="N40" s="3">
        <v>172.0412899095783</v>
      </c>
      <c r="O40" s="3">
        <v>220.60271814063424</v>
      </c>
      <c r="P40" s="3">
        <v>205.6575220208762</v>
      </c>
      <c r="Q40" s="3">
        <v>126.14196705018921</v>
      </c>
      <c r="R40" s="3">
        <v>98.002261590652097</v>
      </c>
      <c r="S40" s="3">
        <v>66.859817249832858</v>
      </c>
      <c r="T40" s="3">
        <v>54.945054945054942</v>
      </c>
      <c r="U40" s="248">
        <v>0</v>
      </c>
      <c r="V40" s="213">
        <v>1493.0585872697111</v>
      </c>
    </row>
    <row r="41" spans="1:22">
      <c r="A41" s="339">
        <v>214</v>
      </c>
      <c r="B41" s="130" t="s">
        <v>34</v>
      </c>
      <c r="C41" s="12">
        <v>36</v>
      </c>
      <c r="D41" s="12">
        <v>35</v>
      </c>
      <c r="E41" s="12">
        <v>51</v>
      </c>
      <c r="F41" s="12">
        <v>44</v>
      </c>
      <c r="G41" s="12">
        <v>86</v>
      </c>
      <c r="H41" s="12">
        <v>32</v>
      </c>
      <c r="I41" s="12">
        <v>23</v>
      </c>
      <c r="J41" s="12">
        <v>31</v>
      </c>
      <c r="K41" s="247">
        <v>1</v>
      </c>
      <c r="L41" s="247">
        <v>126</v>
      </c>
      <c r="M41" s="3">
        <v>251.94205332773464</v>
      </c>
      <c r="N41" s="3">
        <v>238.43586075345729</v>
      </c>
      <c r="O41" s="3">
        <v>338.69039713109311</v>
      </c>
      <c r="P41" s="3">
        <v>284.97409326424872</v>
      </c>
      <c r="Q41" s="3">
        <v>543.65004108982873</v>
      </c>
      <c r="R41" s="3">
        <v>197.68950392290108</v>
      </c>
      <c r="S41" s="3">
        <v>138.7464559329191</v>
      </c>
      <c r="T41" s="3">
        <v>182.67530936947554</v>
      </c>
      <c r="U41" s="248">
        <v>5.7583784406311196</v>
      </c>
      <c r="V41" s="213">
        <v>695.17241379310337</v>
      </c>
    </row>
    <row r="42" spans="1:22">
      <c r="A42" s="339">
        <v>215</v>
      </c>
      <c r="B42" s="130" t="s">
        <v>35</v>
      </c>
      <c r="C42" s="12">
        <v>4</v>
      </c>
      <c r="D42" s="12">
        <v>8</v>
      </c>
      <c r="E42" s="12">
        <v>32</v>
      </c>
      <c r="F42" s="12">
        <v>32</v>
      </c>
      <c r="G42" s="12">
        <v>61</v>
      </c>
      <c r="H42" s="12">
        <v>16</v>
      </c>
      <c r="I42" s="12">
        <v>5</v>
      </c>
      <c r="J42" s="12">
        <v>11</v>
      </c>
      <c r="K42" s="247">
        <v>0</v>
      </c>
      <c r="L42" s="247">
        <v>51</v>
      </c>
      <c r="M42" s="3">
        <v>45.253988007693174</v>
      </c>
      <c r="N42" s="3">
        <v>88.948187680676</v>
      </c>
      <c r="O42" s="3">
        <v>350.22436248221521</v>
      </c>
      <c r="P42" s="3">
        <v>344.60478139134182</v>
      </c>
      <c r="Q42" s="3">
        <v>646.80309617219802</v>
      </c>
      <c r="R42" s="3">
        <v>167.11928138709004</v>
      </c>
      <c r="S42" s="3">
        <v>51.472102120650604</v>
      </c>
      <c r="T42" s="3">
        <v>111.53924153315758</v>
      </c>
      <c r="U42" s="248">
        <v>0</v>
      </c>
      <c r="V42" s="213">
        <v>496.6403739409875</v>
      </c>
    </row>
    <row r="43" spans="1:22">
      <c r="A43" s="339">
        <v>216</v>
      </c>
      <c r="B43" s="130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2</v>
      </c>
      <c r="L43" s="247">
        <v>41</v>
      </c>
      <c r="M43" s="3"/>
      <c r="N43" s="3"/>
      <c r="O43" s="3"/>
      <c r="P43" s="3"/>
      <c r="Q43" s="3"/>
      <c r="R43" s="3"/>
      <c r="S43" s="3"/>
      <c r="T43" s="3"/>
      <c r="U43" s="248">
        <v>23.8663484486874</v>
      </c>
      <c r="V43" s="213">
        <v>469.59111212919481</v>
      </c>
    </row>
    <row r="44" spans="1:22">
      <c r="A44" s="339">
        <v>301</v>
      </c>
      <c r="B44" s="130" t="s">
        <v>37</v>
      </c>
      <c r="C44" s="12">
        <v>124</v>
      </c>
      <c r="D44" s="12">
        <v>59</v>
      </c>
      <c r="E44" s="12">
        <v>148</v>
      </c>
      <c r="F44" s="12">
        <v>157</v>
      </c>
      <c r="G44" s="12">
        <v>130</v>
      </c>
      <c r="H44" s="12">
        <v>38</v>
      </c>
      <c r="I44" s="12">
        <v>29</v>
      </c>
      <c r="J44" s="12">
        <v>29</v>
      </c>
      <c r="K44" s="247">
        <v>2</v>
      </c>
      <c r="L44" s="247">
        <v>242</v>
      </c>
      <c r="M44" s="3">
        <v>157.9476989313055</v>
      </c>
      <c r="N44" s="3">
        <v>74.502474997474494</v>
      </c>
      <c r="O44" s="3">
        <v>185.31503556045277</v>
      </c>
      <c r="P44" s="3">
        <v>194.99229966714691</v>
      </c>
      <c r="Q44" s="3">
        <v>160.21690904609318</v>
      </c>
      <c r="R44" s="3">
        <v>46.483180428134553</v>
      </c>
      <c r="S44" s="3">
        <v>35.232228985190311</v>
      </c>
      <c r="T44" s="3">
        <v>35.008510689667659</v>
      </c>
      <c r="U44" s="248">
        <v>2.39949130784274</v>
      </c>
      <c r="V44" s="213">
        <v>287.02572557019676</v>
      </c>
    </row>
    <row r="45" spans="1:22">
      <c r="A45" s="339">
        <v>302</v>
      </c>
      <c r="B45" s="130" t="s">
        <v>38</v>
      </c>
      <c r="C45" s="12">
        <v>32</v>
      </c>
      <c r="D45" s="12">
        <v>27</v>
      </c>
      <c r="E45" s="12">
        <v>53</v>
      </c>
      <c r="F45" s="12">
        <v>71</v>
      </c>
      <c r="G45" s="12">
        <v>78</v>
      </c>
      <c r="H45" s="12">
        <v>19</v>
      </c>
      <c r="I45" s="12">
        <v>11</v>
      </c>
      <c r="J45" s="12">
        <v>5</v>
      </c>
      <c r="K45" s="247">
        <v>0</v>
      </c>
      <c r="L45" s="247">
        <v>112</v>
      </c>
      <c r="M45" s="3">
        <v>106.46438433642746</v>
      </c>
      <c r="N45" s="3">
        <v>89.011967164474342</v>
      </c>
      <c r="O45" s="3">
        <v>173.15168741219904</v>
      </c>
      <c r="P45" s="3">
        <v>229.95206632983547</v>
      </c>
      <c r="Q45" s="3">
        <v>250.58630770713529</v>
      </c>
      <c r="R45" s="3">
        <v>60.563559862297595</v>
      </c>
      <c r="S45" s="3">
        <v>34.80682213713888</v>
      </c>
      <c r="T45" s="3">
        <v>15.709438230488876</v>
      </c>
      <c r="U45" s="248">
        <v>0</v>
      </c>
      <c r="V45" s="213">
        <v>345.31664302892028</v>
      </c>
    </row>
    <row r="46" spans="1:22">
      <c r="A46" s="339">
        <v>303</v>
      </c>
      <c r="B46" s="130" t="s">
        <v>39</v>
      </c>
      <c r="C46" s="12">
        <v>117</v>
      </c>
      <c r="D46" s="12">
        <v>59</v>
      </c>
      <c r="E46" s="12">
        <v>110</v>
      </c>
      <c r="F46" s="12">
        <v>170</v>
      </c>
      <c r="G46" s="12">
        <v>105</v>
      </c>
      <c r="H46" s="12">
        <v>12</v>
      </c>
      <c r="I46" s="12">
        <v>20</v>
      </c>
      <c r="J46" s="12">
        <v>5</v>
      </c>
      <c r="K46" s="247">
        <v>0</v>
      </c>
      <c r="L46" s="247">
        <v>91</v>
      </c>
      <c r="M46" s="3">
        <v>220.70890947161908</v>
      </c>
      <c r="N46" s="3">
        <v>109.99049234727168</v>
      </c>
      <c r="O46" s="3">
        <v>202.70519293848818</v>
      </c>
      <c r="P46" s="3">
        <v>309.8288651150923</v>
      </c>
      <c r="Q46" s="3">
        <v>189.30857297394752</v>
      </c>
      <c r="R46" s="3">
        <v>21.413658345081103</v>
      </c>
      <c r="S46" s="3">
        <v>35.346305427425193</v>
      </c>
      <c r="T46" s="3">
        <v>8.7547275528785544</v>
      </c>
      <c r="U46" s="248">
        <v>0</v>
      </c>
      <c r="V46" s="213">
        <v>155.29805280133795</v>
      </c>
    </row>
    <row r="47" spans="1:22">
      <c r="A47" s="339">
        <v>304</v>
      </c>
      <c r="B47" s="130" t="s">
        <v>40</v>
      </c>
      <c r="C47" s="12">
        <v>14</v>
      </c>
      <c r="D47" s="12">
        <v>7</v>
      </c>
      <c r="E47" s="12">
        <v>17</v>
      </c>
      <c r="F47" s="12">
        <v>20</v>
      </c>
      <c r="G47" s="12">
        <v>11</v>
      </c>
      <c r="H47" s="12">
        <v>5</v>
      </c>
      <c r="I47" s="12">
        <v>3</v>
      </c>
      <c r="J47" s="12">
        <v>0</v>
      </c>
      <c r="K47" s="247">
        <v>1</v>
      </c>
      <c r="L47" s="247">
        <v>31</v>
      </c>
      <c r="M47" s="3">
        <v>177.9359430604982</v>
      </c>
      <c r="N47" s="3">
        <v>88.630032919726517</v>
      </c>
      <c r="O47" s="3">
        <v>214.2677085959163</v>
      </c>
      <c r="P47" s="3">
        <v>251.28785023244126</v>
      </c>
      <c r="Q47" s="3">
        <v>137.6720901126408</v>
      </c>
      <c r="R47" s="3">
        <v>62.39860227130913</v>
      </c>
      <c r="S47" s="3">
        <v>37.359900373599004</v>
      </c>
      <c r="T47" s="3">
        <v>0</v>
      </c>
      <c r="U47" s="248">
        <v>12.3961819759514</v>
      </c>
      <c r="V47" s="213">
        <v>382.95243977764051</v>
      </c>
    </row>
    <row r="48" spans="1:22">
      <c r="A48" s="339">
        <v>305</v>
      </c>
      <c r="B48" s="130" t="s">
        <v>41</v>
      </c>
      <c r="C48" s="12">
        <v>61</v>
      </c>
      <c r="D48" s="12">
        <v>20</v>
      </c>
      <c r="E48" s="12">
        <v>75</v>
      </c>
      <c r="F48" s="12">
        <v>87</v>
      </c>
      <c r="G48" s="12">
        <v>60</v>
      </c>
      <c r="H48" s="12">
        <v>10</v>
      </c>
      <c r="I48" s="12">
        <v>6</v>
      </c>
      <c r="J48" s="12">
        <v>12</v>
      </c>
      <c r="K48" s="247">
        <v>0</v>
      </c>
      <c r="L48" s="247">
        <v>85</v>
      </c>
      <c r="M48" s="3">
        <v>167.93304702125317</v>
      </c>
      <c r="N48" s="3">
        <v>54.960153888430888</v>
      </c>
      <c r="O48" s="3">
        <v>205.75002743333701</v>
      </c>
      <c r="P48" s="3">
        <v>238.27130063265139</v>
      </c>
      <c r="Q48" s="3">
        <v>164.06890894175555</v>
      </c>
      <c r="R48" s="3">
        <v>27.315687399273401</v>
      </c>
      <c r="S48" s="3">
        <v>16.38583171750826</v>
      </c>
      <c r="T48" s="3">
        <v>32.768083886294747</v>
      </c>
      <c r="U48" s="248">
        <v>0</v>
      </c>
      <c r="V48" s="213">
        <v>2436.2281456004584</v>
      </c>
    </row>
    <row r="49" spans="1:22">
      <c r="A49" s="339">
        <v>306</v>
      </c>
      <c r="B49" s="130" t="s">
        <v>42</v>
      </c>
      <c r="C49" s="12">
        <v>5</v>
      </c>
      <c r="D49" s="12">
        <v>0</v>
      </c>
      <c r="E49" s="12">
        <v>11</v>
      </c>
      <c r="F49" s="12">
        <v>10</v>
      </c>
      <c r="G49" s="12">
        <v>14</v>
      </c>
      <c r="H49" s="12">
        <v>1</v>
      </c>
      <c r="I49" s="12">
        <v>0</v>
      </c>
      <c r="J49" s="12">
        <v>1</v>
      </c>
      <c r="K49" s="247">
        <v>0</v>
      </c>
      <c r="L49" s="247">
        <v>7</v>
      </c>
      <c r="M49" s="3">
        <v>68.540095956134337</v>
      </c>
      <c r="N49" s="3">
        <v>0</v>
      </c>
      <c r="O49" s="3">
        <v>148.22800161703276</v>
      </c>
      <c r="P49" s="3">
        <v>133.45789403443214</v>
      </c>
      <c r="Q49" s="3">
        <v>185.5287569573284</v>
      </c>
      <c r="R49" s="3">
        <v>13.145786775338504</v>
      </c>
      <c r="S49" s="3">
        <v>0</v>
      </c>
      <c r="T49" s="3">
        <v>12.973533990659055</v>
      </c>
      <c r="U49" s="248">
        <v>0</v>
      </c>
      <c r="V49" s="213">
        <v>89.217435635992857</v>
      </c>
    </row>
    <row r="50" spans="1:22">
      <c r="A50" s="339">
        <v>307</v>
      </c>
      <c r="B50" s="130" t="s">
        <v>43</v>
      </c>
      <c r="C50" s="12">
        <v>28</v>
      </c>
      <c r="D50" s="12">
        <v>15</v>
      </c>
      <c r="E50" s="12">
        <v>53</v>
      </c>
      <c r="F50" s="12">
        <v>75</v>
      </c>
      <c r="G50" s="12">
        <v>41</v>
      </c>
      <c r="H50" s="12">
        <v>6</v>
      </c>
      <c r="I50" s="12">
        <v>3</v>
      </c>
      <c r="J50" s="12">
        <v>4</v>
      </c>
      <c r="K50" s="247">
        <v>0</v>
      </c>
      <c r="L50" s="247">
        <v>68</v>
      </c>
      <c r="M50" s="3">
        <v>116.19221512158686</v>
      </c>
      <c r="N50" s="3">
        <v>61.708079644561465</v>
      </c>
      <c r="O50" s="3">
        <v>216.15889718177741</v>
      </c>
      <c r="P50" s="3">
        <v>303.38578536466974</v>
      </c>
      <c r="Q50" s="3">
        <v>164.5528977363943</v>
      </c>
      <c r="R50" s="3">
        <v>23.895814249870565</v>
      </c>
      <c r="S50" s="3">
        <v>11.869905832080399</v>
      </c>
      <c r="T50" s="3">
        <v>15.726979633561374</v>
      </c>
      <c r="U50" s="248">
        <v>0</v>
      </c>
      <c r="V50" s="213">
        <v>262.95436968290795</v>
      </c>
    </row>
    <row r="51" spans="1:22">
      <c r="A51" s="339">
        <v>308</v>
      </c>
      <c r="B51" s="130" t="s">
        <v>44</v>
      </c>
      <c r="C51" s="12">
        <v>31</v>
      </c>
      <c r="D51" s="12">
        <v>26</v>
      </c>
      <c r="E51" s="12">
        <v>70</v>
      </c>
      <c r="F51" s="12">
        <v>65</v>
      </c>
      <c r="G51" s="12">
        <v>44</v>
      </c>
      <c r="H51" s="12">
        <v>11</v>
      </c>
      <c r="I51" s="12">
        <v>12</v>
      </c>
      <c r="J51" s="12">
        <v>7</v>
      </c>
      <c r="K51" s="247">
        <v>0</v>
      </c>
      <c r="L51" s="247">
        <v>82</v>
      </c>
      <c r="M51" s="3">
        <v>141.93489309097569</v>
      </c>
      <c r="N51" s="3">
        <v>117.90848487596934</v>
      </c>
      <c r="O51" s="3">
        <v>314.49366519902958</v>
      </c>
      <c r="P51" s="3">
        <v>289.45493409333807</v>
      </c>
      <c r="Q51" s="3">
        <v>194.1833267134472</v>
      </c>
      <c r="R51" s="3">
        <v>48.140043763676154</v>
      </c>
      <c r="S51" s="3">
        <v>52.119527449617784</v>
      </c>
      <c r="T51" s="3">
        <v>30.177616830488013</v>
      </c>
      <c r="U51" s="248">
        <v>0</v>
      </c>
      <c r="V51" s="213">
        <v>346.47399332403768</v>
      </c>
    </row>
    <row r="52" spans="1:22">
      <c r="A52" s="339">
        <v>401</v>
      </c>
      <c r="B52" s="130" t="s">
        <v>45</v>
      </c>
      <c r="C52" s="12">
        <v>81</v>
      </c>
      <c r="D52" s="12">
        <v>125</v>
      </c>
      <c r="E52" s="12">
        <v>125</v>
      </c>
      <c r="F52" s="12">
        <v>158</v>
      </c>
      <c r="G52" s="12">
        <v>100</v>
      </c>
      <c r="H52" s="12">
        <v>24</v>
      </c>
      <c r="I52" s="12">
        <v>32</v>
      </c>
      <c r="J52" s="12">
        <v>20</v>
      </c>
      <c r="K52" s="247">
        <v>1</v>
      </c>
      <c r="L52" s="247">
        <v>276</v>
      </c>
      <c r="M52" s="3">
        <v>117.73769205052547</v>
      </c>
      <c r="N52" s="3">
        <v>179.58479994253287</v>
      </c>
      <c r="O52" s="3">
        <v>177.56186255291345</v>
      </c>
      <c r="P52" s="3">
        <v>222.03485103991005</v>
      </c>
      <c r="Q52" s="3">
        <v>139.03951503017157</v>
      </c>
      <c r="R52" s="3">
        <v>33.026462453040494</v>
      </c>
      <c r="S52" s="3">
        <v>43.609801302842818</v>
      </c>
      <c r="T52" s="3">
        <v>27.007683686008672</v>
      </c>
      <c r="U52" s="248">
        <v>1.33859848738371</v>
      </c>
      <c r="V52" s="213">
        <v>363.26783105413483</v>
      </c>
    </row>
    <row r="53" spans="1:22">
      <c r="A53" s="339">
        <v>402</v>
      </c>
      <c r="B53" s="130" t="s">
        <v>46</v>
      </c>
      <c r="C53" s="12">
        <v>18</v>
      </c>
      <c r="D53" s="12">
        <v>30</v>
      </c>
      <c r="E53" s="12">
        <v>32</v>
      </c>
      <c r="F53" s="12">
        <v>29</v>
      </c>
      <c r="G53" s="12">
        <v>18</v>
      </c>
      <c r="H53" s="12">
        <v>2</v>
      </c>
      <c r="I53" s="12">
        <v>3</v>
      </c>
      <c r="J53" s="12">
        <v>0</v>
      </c>
      <c r="K53" s="247">
        <v>0</v>
      </c>
      <c r="L53" s="247">
        <v>47</v>
      </c>
      <c r="M53" s="3">
        <v>82.534733366958591</v>
      </c>
      <c r="N53" s="3">
        <v>135.45852711428185</v>
      </c>
      <c r="O53" s="3">
        <v>142.38675803150306</v>
      </c>
      <c r="P53" s="3">
        <v>127.2320449260738</v>
      </c>
      <c r="Q53" s="3">
        <v>77.891730494612489</v>
      </c>
      <c r="R53" s="3">
        <v>8.5386158903641718</v>
      </c>
      <c r="S53" s="3">
        <v>12.641159615708748</v>
      </c>
      <c r="T53" s="3">
        <v>0</v>
      </c>
      <c r="U53" s="248">
        <v>0</v>
      </c>
      <c r="V53" s="213">
        <v>189.00550930952667</v>
      </c>
    </row>
    <row r="54" spans="1:22">
      <c r="A54" s="339">
        <v>403</v>
      </c>
      <c r="B54" s="130" t="s">
        <v>47</v>
      </c>
      <c r="C54" s="12">
        <v>14</v>
      </c>
      <c r="D54" s="12">
        <v>31</v>
      </c>
      <c r="E54" s="12">
        <v>25</v>
      </c>
      <c r="F54" s="12">
        <v>35</v>
      </c>
      <c r="G54" s="12">
        <v>30</v>
      </c>
      <c r="H54" s="12">
        <v>6</v>
      </c>
      <c r="I54" s="12">
        <v>9</v>
      </c>
      <c r="J54" s="12">
        <v>1</v>
      </c>
      <c r="K54" s="247">
        <v>0</v>
      </c>
      <c r="L54" s="247">
        <v>75</v>
      </c>
      <c r="M54" s="3">
        <v>60.096153846153847</v>
      </c>
      <c r="N54" s="3">
        <v>131.6795514399796</v>
      </c>
      <c r="O54" s="3">
        <v>105.13920430650181</v>
      </c>
      <c r="P54" s="3">
        <v>145.80903182802868</v>
      </c>
      <c r="Q54" s="3">
        <v>123.81856453010855</v>
      </c>
      <c r="R54" s="3">
        <v>24.525833878351865</v>
      </c>
      <c r="S54" s="3">
        <v>36.475642376590741</v>
      </c>
      <c r="T54" s="3">
        <v>4.021717273275689</v>
      </c>
      <c r="U54" s="248">
        <v>0</v>
      </c>
      <c r="V54" s="213">
        <v>295.02006136417276</v>
      </c>
    </row>
    <row r="55" spans="1:22">
      <c r="A55" s="339">
        <v>404</v>
      </c>
      <c r="B55" s="130" t="s">
        <v>48</v>
      </c>
      <c r="C55" s="12">
        <v>11</v>
      </c>
      <c r="D55" s="12">
        <v>34</v>
      </c>
      <c r="E55" s="12">
        <v>38</v>
      </c>
      <c r="F55" s="12">
        <v>19</v>
      </c>
      <c r="G55" s="12">
        <v>17</v>
      </c>
      <c r="H55" s="12">
        <v>8</v>
      </c>
      <c r="I55" s="12">
        <v>3</v>
      </c>
      <c r="J55" s="12">
        <v>1</v>
      </c>
      <c r="K55" s="247">
        <v>1</v>
      </c>
      <c r="L55" s="247">
        <v>55</v>
      </c>
      <c r="M55" s="3">
        <v>55.449138017945359</v>
      </c>
      <c r="N55" s="3">
        <v>168.76799364638143</v>
      </c>
      <c r="O55" s="3">
        <v>185.89179140984248</v>
      </c>
      <c r="P55" s="3">
        <v>91.623667840092594</v>
      </c>
      <c r="Q55" s="3">
        <v>80.859969558599687</v>
      </c>
      <c r="R55" s="3">
        <v>37.534015201276155</v>
      </c>
      <c r="S55" s="3">
        <v>13.887602999722247</v>
      </c>
      <c r="T55" s="3">
        <v>4.572264642677518</v>
      </c>
      <c r="U55" s="248">
        <v>4.51508036843056</v>
      </c>
      <c r="V55" s="213">
        <v>242.54718645263713</v>
      </c>
    </row>
    <row r="56" spans="1:22">
      <c r="A56" s="339">
        <v>405</v>
      </c>
      <c r="B56" s="130" t="s">
        <v>49</v>
      </c>
      <c r="C56" s="12">
        <v>28</v>
      </c>
      <c r="D56" s="12">
        <v>42</v>
      </c>
      <c r="E56" s="12">
        <v>46</v>
      </c>
      <c r="F56" s="12">
        <v>44</v>
      </c>
      <c r="G56" s="12">
        <v>46</v>
      </c>
      <c r="H56" s="12">
        <v>5</v>
      </c>
      <c r="I56" s="12">
        <v>4</v>
      </c>
      <c r="J56" s="12">
        <v>7</v>
      </c>
      <c r="K56" s="247">
        <v>2</v>
      </c>
      <c r="L56" s="247">
        <v>69</v>
      </c>
      <c r="M56" s="3">
        <v>109.2896174863388</v>
      </c>
      <c r="N56" s="3">
        <v>161.60683366039478</v>
      </c>
      <c r="O56" s="3">
        <v>174.54655839720726</v>
      </c>
      <c r="P56" s="3">
        <v>164.7569834494121</v>
      </c>
      <c r="Q56" s="3">
        <v>170.03030975086864</v>
      </c>
      <c r="R56" s="3">
        <v>18.248841198583889</v>
      </c>
      <c r="S56" s="3">
        <v>14.424810674359898</v>
      </c>
      <c r="T56" s="3">
        <v>24.950989128497593</v>
      </c>
      <c r="U56" s="248">
        <v>7.0511916513890904</v>
      </c>
      <c r="V56" s="213">
        <v>238.17742492233344</v>
      </c>
    </row>
    <row r="57" spans="1:22">
      <c r="A57" s="339">
        <v>406</v>
      </c>
      <c r="B57" s="130" t="s">
        <v>50</v>
      </c>
      <c r="C57" s="12">
        <v>18</v>
      </c>
      <c r="D57" s="12">
        <v>14</v>
      </c>
      <c r="E57" s="12">
        <v>25</v>
      </c>
      <c r="F57" s="12">
        <v>10</v>
      </c>
      <c r="G57" s="12">
        <v>8</v>
      </c>
      <c r="H57" s="12">
        <v>3</v>
      </c>
      <c r="I57" s="12">
        <v>4</v>
      </c>
      <c r="J57" s="12">
        <v>0</v>
      </c>
      <c r="K57" s="247">
        <v>0</v>
      </c>
      <c r="L57" s="247">
        <v>34</v>
      </c>
      <c r="M57" s="3">
        <v>165.34999081388941</v>
      </c>
      <c r="N57" s="3">
        <v>127.05327162174426</v>
      </c>
      <c r="O57" s="3">
        <v>224.33596554199571</v>
      </c>
      <c r="P57" s="3">
        <v>88.676066329697619</v>
      </c>
      <c r="Q57" s="3">
        <v>70.169283396193308</v>
      </c>
      <c r="R57" s="3">
        <v>26.041666666666668</v>
      </c>
      <c r="S57" s="3">
        <v>34.381983840467598</v>
      </c>
      <c r="T57" s="3">
        <v>0</v>
      </c>
      <c r="U57" s="248">
        <v>0</v>
      </c>
      <c r="V57" s="213">
        <v>282.32168064435774</v>
      </c>
    </row>
    <row r="58" spans="1:22">
      <c r="A58" s="339">
        <v>407</v>
      </c>
      <c r="B58" s="130" t="s">
        <v>51</v>
      </c>
      <c r="C58" s="12">
        <v>9</v>
      </c>
      <c r="D58" s="12">
        <v>9</v>
      </c>
      <c r="E58" s="12">
        <v>12</v>
      </c>
      <c r="F58" s="12">
        <v>12</v>
      </c>
      <c r="G58" s="12">
        <v>20</v>
      </c>
      <c r="H58" s="12">
        <v>2</v>
      </c>
      <c r="I58" s="12">
        <v>6</v>
      </c>
      <c r="J58" s="12">
        <v>2</v>
      </c>
      <c r="K58" s="247">
        <v>0</v>
      </c>
      <c r="L58" s="247">
        <v>40</v>
      </c>
      <c r="M58" s="3">
        <v>71.18000632711167</v>
      </c>
      <c r="N58" s="3">
        <v>70.472163495419309</v>
      </c>
      <c r="O58" s="3">
        <v>93.095422808378586</v>
      </c>
      <c r="P58" s="3">
        <v>92.258014915045749</v>
      </c>
      <c r="Q58" s="3">
        <v>152.41579027587258</v>
      </c>
      <c r="R58" s="3">
        <v>15.112588786459121</v>
      </c>
      <c r="S58" s="3">
        <v>44.991001799640074</v>
      </c>
      <c r="T58" s="3">
        <v>14.88981536628946</v>
      </c>
      <c r="U58" s="248">
        <v>0</v>
      </c>
      <c r="V58" s="213">
        <v>292.01343261790043</v>
      </c>
    </row>
    <row r="59" spans="1:22">
      <c r="A59" s="339">
        <v>408</v>
      </c>
      <c r="B59" s="130" t="s">
        <v>52</v>
      </c>
      <c r="C59" s="12">
        <v>20</v>
      </c>
      <c r="D59" s="12">
        <v>13</v>
      </c>
      <c r="E59" s="12">
        <v>13</v>
      </c>
      <c r="F59" s="12">
        <v>5</v>
      </c>
      <c r="G59" s="12">
        <v>8</v>
      </c>
      <c r="H59" s="12">
        <v>1</v>
      </c>
      <c r="I59" s="12">
        <v>2</v>
      </c>
      <c r="J59" s="12">
        <v>1</v>
      </c>
      <c r="K59" s="247">
        <v>0</v>
      </c>
      <c r="L59" s="247">
        <v>23</v>
      </c>
      <c r="M59" s="3">
        <v>170.82336863682954</v>
      </c>
      <c r="N59" s="3">
        <v>109.66762274337775</v>
      </c>
      <c r="O59" s="3">
        <v>108.27017573082369</v>
      </c>
      <c r="P59" s="3">
        <v>41.162426936692185</v>
      </c>
      <c r="Q59" s="3">
        <v>65.098868907152735</v>
      </c>
      <c r="R59" s="3">
        <v>8.0450522928399035</v>
      </c>
      <c r="S59" s="3">
        <v>15.923566878980891</v>
      </c>
      <c r="T59" s="3">
        <v>7.8839482812992747</v>
      </c>
      <c r="U59" s="248">
        <v>0</v>
      </c>
      <c r="V59" s="213">
        <v>176.19120576068639</v>
      </c>
    </row>
    <row r="60" spans="1:22">
      <c r="A60" s="339">
        <v>409</v>
      </c>
      <c r="B60" s="130" t="s">
        <v>53</v>
      </c>
      <c r="C60" s="12">
        <v>27</v>
      </c>
      <c r="D60" s="12">
        <v>42</v>
      </c>
      <c r="E60" s="12">
        <v>27</v>
      </c>
      <c r="F60" s="12">
        <v>14</v>
      </c>
      <c r="G60" s="12">
        <v>17</v>
      </c>
      <c r="H60" s="12">
        <v>6</v>
      </c>
      <c r="I60" s="12">
        <v>6</v>
      </c>
      <c r="J60" s="12">
        <v>3</v>
      </c>
      <c r="K60" s="247">
        <v>0</v>
      </c>
      <c r="L60" s="247">
        <v>36</v>
      </c>
      <c r="M60" s="3">
        <v>176.5051970974701</v>
      </c>
      <c r="N60" s="3">
        <v>272.62105673114371</v>
      </c>
      <c r="O60" s="3">
        <v>174.12614471817361</v>
      </c>
      <c r="P60" s="3">
        <v>89.691844448715486</v>
      </c>
      <c r="Q60" s="3">
        <v>108.23888959633263</v>
      </c>
      <c r="R60" s="3">
        <v>37.96987723073029</v>
      </c>
      <c r="S60" s="3">
        <v>37.773860488541928</v>
      </c>
      <c r="T60" s="3">
        <v>18.799348289259306</v>
      </c>
      <c r="U60" s="248">
        <v>0</v>
      </c>
      <c r="V60" s="213">
        <v>222.81364114625242</v>
      </c>
    </row>
    <row r="61" spans="1:22">
      <c r="A61" s="339">
        <v>410</v>
      </c>
      <c r="B61" s="130" t="s">
        <v>54</v>
      </c>
      <c r="C61" s="12">
        <v>28</v>
      </c>
      <c r="D61" s="12">
        <v>95</v>
      </c>
      <c r="E61" s="12">
        <v>62</v>
      </c>
      <c r="F61" s="12">
        <v>93</v>
      </c>
      <c r="G61" s="12">
        <v>110</v>
      </c>
      <c r="H61" s="12">
        <v>30</v>
      </c>
      <c r="I61" s="12">
        <v>11</v>
      </c>
      <c r="J61" s="12">
        <v>20</v>
      </c>
      <c r="K61" s="247">
        <v>3</v>
      </c>
      <c r="L61" s="247">
        <v>82</v>
      </c>
      <c r="M61" s="3">
        <v>81.497220362662631</v>
      </c>
      <c r="N61" s="3">
        <v>267.89994642001074</v>
      </c>
      <c r="O61" s="3">
        <v>169.58888372220247</v>
      </c>
      <c r="P61" s="3">
        <v>246.99227153214886</v>
      </c>
      <c r="Q61" s="3">
        <v>283.90760098077169</v>
      </c>
      <c r="R61" s="3">
        <v>75.350379263575633</v>
      </c>
      <c r="S61" s="3">
        <v>26.827959611726254</v>
      </c>
      <c r="T61" s="3">
        <v>47.39898092191018</v>
      </c>
      <c r="U61" s="248">
        <v>6.9153104974413404</v>
      </c>
      <c r="V61" s="213">
        <v>179.40751761256729</v>
      </c>
    </row>
    <row r="62" spans="1:22">
      <c r="A62" s="339">
        <v>501</v>
      </c>
      <c r="B62" s="130" t="s">
        <v>55</v>
      </c>
      <c r="C62" s="12">
        <v>204</v>
      </c>
      <c r="D62" s="12">
        <v>202</v>
      </c>
      <c r="E62" s="12">
        <v>187</v>
      </c>
      <c r="F62" s="12">
        <v>209</v>
      </c>
      <c r="G62" s="12">
        <v>273</v>
      </c>
      <c r="H62" s="12">
        <v>62</v>
      </c>
      <c r="I62" s="12">
        <v>59</v>
      </c>
      <c r="J62" s="12">
        <v>51</v>
      </c>
      <c r="K62" s="247">
        <v>0</v>
      </c>
      <c r="L62" s="247">
        <v>332</v>
      </c>
      <c r="M62" s="3">
        <v>589.30583239448822</v>
      </c>
      <c r="N62" s="3">
        <v>571.8815469112734</v>
      </c>
      <c r="O62" s="3">
        <v>519.24251679902261</v>
      </c>
      <c r="P62" s="3">
        <v>569.55988554298949</v>
      </c>
      <c r="Q62" s="3">
        <v>730.84542485409861</v>
      </c>
      <c r="R62" s="3">
        <v>163.09351571747996</v>
      </c>
      <c r="S62" s="3">
        <v>152.54938463129588</v>
      </c>
      <c r="T62" s="3">
        <v>129.71158248130627</v>
      </c>
      <c r="U62" s="248">
        <v>0</v>
      </c>
      <c r="V62" s="213">
        <v>806.84358899581991</v>
      </c>
    </row>
    <row r="63" spans="1:22">
      <c r="A63" s="339">
        <v>502</v>
      </c>
      <c r="B63" s="130" t="s">
        <v>56</v>
      </c>
      <c r="C63" s="12">
        <v>357</v>
      </c>
      <c r="D63" s="12">
        <v>367</v>
      </c>
      <c r="E63" s="12">
        <v>338</v>
      </c>
      <c r="F63" s="12">
        <v>340</v>
      </c>
      <c r="G63" s="12">
        <v>331</v>
      </c>
      <c r="H63" s="12">
        <v>85</v>
      </c>
      <c r="I63" s="12">
        <v>78</v>
      </c>
      <c r="J63" s="12">
        <v>70</v>
      </c>
      <c r="K63" s="247">
        <v>7</v>
      </c>
      <c r="L63" s="247">
        <v>285</v>
      </c>
      <c r="M63" s="3">
        <v>1348.900476082521</v>
      </c>
      <c r="N63" s="3">
        <v>1372.3217290505927</v>
      </c>
      <c r="O63" s="3">
        <v>1251.06414479772</v>
      </c>
      <c r="P63" s="3">
        <v>1246.1515906758539</v>
      </c>
      <c r="Q63" s="3">
        <v>1201.5827494827022</v>
      </c>
      <c r="R63" s="3">
        <v>305.66743383199076</v>
      </c>
      <c r="S63" s="3">
        <v>277.93614595210943</v>
      </c>
      <c r="T63" s="3">
        <v>247.28865651605608</v>
      </c>
      <c r="U63" s="248">
        <v>24.5295581175316</v>
      </c>
      <c r="V63" s="213">
        <v>982.41985522233699</v>
      </c>
    </row>
    <row r="64" spans="1:22">
      <c r="A64" s="339">
        <v>503</v>
      </c>
      <c r="B64" s="130" t="s">
        <v>57</v>
      </c>
      <c r="C64" s="12">
        <v>134</v>
      </c>
      <c r="D64" s="12">
        <v>123</v>
      </c>
      <c r="E64" s="12">
        <v>72</v>
      </c>
      <c r="F64" s="12">
        <v>207</v>
      </c>
      <c r="G64" s="12">
        <v>239</v>
      </c>
      <c r="H64" s="12">
        <v>58</v>
      </c>
      <c r="I64" s="12">
        <v>50</v>
      </c>
      <c r="J64" s="12">
        <v>36</v>
      </c>
      <c r="K64" s="247">
        <v>5</v>
      </c>
      <c r="L64" s="247">
        <v>275</v>
      </c>
      <c r="M64" s="3">
        <v>439.37307364417342</v>
      </c>
      <c r="N64" s="3">
        <v>395.48567570174595</v>
      </c>
      <c r="O64" s="3">
        <v>227.11500851681282</v>
      </c>
      <c r="P64" s="3">
        <v>640.78751857355121</v>
      </c>
      <c r="Q64" s="3">
        <v>726.79722661476706</v>
      </c>
      <c r="R64" s="3">
        <v>173.29986853113422</v>
      </c>
      <c r="S64" s="3">
        <v>146.83856568089044</v>
      </c>
      <c r="T64" s="3">
        <v>103.96811644429042</v>
      </c>
      <c r="U64" s="248">
        <v>14.211812858848299</v>
      </c>
      <c r="V64" s="213">
        <v>758.18146728791601</v>
      </c>
    </row>
    <row r="65" spans="1:22">
      <c r="A65" s="339">
        <v>504</v>
      </c>
      <c r="B65" s="130" t="s">
        <v>58</v>
      </c>
      <c r="C65" s="12">
        <v>21</v>
      </c>
      <c r="D65" s="12">
        <v>27</v>
      </c>
      <c r="E65" s="12">
        <v>28</v>
      </c>
      <c r="F65" s="12">
        <v>25</v>
      </c>
      <c r="G65" s="12">
        <v>43</v>
      </c>
      <c r="H65" s="12">
        <v>14</v>
      </c>
      <c r="I65" s="12">
        <v>9</v>
      </c>
      <c r="J65" s="12">
        <v>17</v>
      </c>
      <c r="K65" s="247">
        <v>0</v>
      </c>
      <c r="L65" s="247">
        <v>59</v>
      </c>
      <c r="M65" s="3">
        <v>193.06794152799486</v>
      </c>
      <c r="N65" s="3">
        <v>243.8363587103766</v>
      </c>
      <c r="O65" s="3">
        <v>248.55747891699954</v>
      </c>
      <c r="P65" s="3">
        <v>218.18816547390469</v>
      </c>
      <c r="Q65" s="3">
        <v>369.25719192786607</v>
      </c>
      <c r="R65" s="3">
        <v>118.36320595197836</v>
      </c>
      <c r="S65" s="3">
        <v>74.893900307897141</v>
      </c>
      <c r="T65" s="3">
        <v>139.31000573629436</v>
      </c>
      <c r="U65" s="248">
        <v>0</v>
      </c>
      <c r="V65" s="213">
        <v>462.70880715238025</v>
      </c>
    </row>
    <row r="66" spans="1:22">
      <c r="A66" s="339">
        <v>505</v>
      </c>
      <c r="B66" s="130" t="s">
        <v>84</v>
      </c>
      <c r="C66" s="12">
        <v>75</v>
      </c>
      <c r="D66" s="12">
        <v>99</v>
      </c>
      <c r="E66" s="12">
        <v>91</v>
      </c>
      <c r="F66" s="12">
        <v>100</v>
      </c>
      <c r="G66" s="12">
        <v>166</v>
      </c>
      <c r="H66" s="12">
        <v>25</v>
      </c>
      <c r="I66" s="12">
        <v>31</v>
      </c>
      <c r="J66" s="12">
        <v>23</v>
      </c>
      <c r="K66" s="247">
        <v>2</v>
      </c>
      <c r="L66" s="247">
        <v>110</v>
      </c>
      <c r="M66" s="3">
        <v>373.82245925335195</v>
      </c>
      <c r="N66" s="3">
        <v>482.29161592049496</v>
      </c>
      <c r="O66" s="3">
        <v>433.47782594198071</v>
      </c>
      <c r="P66" s="3">
        <v>466.28741956542012</v>
      </c>
      <c r="Q66" s="3">
        <v>758.23322523180923</v>
      </c>
      <c r="R66" s="3">
        <v>111.92192326632942</v>
      </c>
      <c r="S66" s="3">
        <v>136.00070193910679</v>
      </c>
      <c r="T66" s="3">
        <v>98.963039456133572</v>
      </c>
      <c r="U66" s="248">
        <v>8.4427371353792893</v>
      </c>
      <c r="V66" s="213">
        <v>448.19296744489264</v>
      </c>
    </row>
    <row r="67" spans="1:22">
      <c r="A67" s="339">
        <v>506</v>
      </c>
      <c r="B67" s="130" t="s">
        <v>60</v>
      </c>
      <c r="C67" s="12">
        <v>140</v>
      </c>
      <c r="D67" s="12">
        <v>178</v>
      </c>
      <c r="E67" s="12">
        <v>123</v>
      </c>
      <c r="F67" s="12">
        <v>130</v>
      </c>
      <c r="G67" s="12">
        <v>129</v>
      </c>
      <c r="H67" s="12">
        <v>32</v>
      </c>
      <c r="I67" s="12">
        <v>30</v>
      </c>
      <c r="J67" s="12">
        <v>16</v>
      </c>
      <c r="K67" s="247">
        <v>1</v>
      </c>
      <c r="L67" s="247">
        <v>107</v>
      </c>
      <c r="M67" s="3">
        <v>916.89043159342464</v>
      </c>
      <c r="N67" s="3">
        <v>1148.9059575292067</v>
      </c>
      <c r="O67" s="3">
        <v>782.24370389213937</v>
      </c>
      <c r="P67" s="3">
        <v>815.25147372381775</v>
      </c>
      <c r="Q67" s="3">
        <v>798.02041447571912</v>
      </c>
      <c r="R67" s="3">
        <v>195.38405177677373</v>
      </c>
      <c r="S67" s="3">
        <v>180.81002892960464</v>
      </c>
      <c r="T67" s="3">
        <v>95.226758719200106</v>
      </c>
      <c r="U67" s="248">
        <v>5.8788947677836596</v>
      </c>
      <c r="V67" s="213">
        <v>614.51872271996319</v>
      </c>
    </row>
    <row r="68" spans="1:22">
      <c r="A68" s="339">
        <v>507</v>
      </c>
      <c r="B68" s="130" t="s">
        <v>61</v>
      </c>
      <c r="C68" s="12">
        <v>23</v>
      </c>
      <c r="D68" s="12">
        <v>46</v>
      </c>
      <c r="E68" s="12">
        <v>50</v>
      </c>
      <c r="F68" s="12">
        <v>59</v>
      </c>
      <c r="G68" s="12">
        <v>74</v>
      </c>
      <c r="H68" s="12">
        <v>13</v>
      </c>
      <c r="I68" s="12">
        <v>7</v>
      </c>
      <c r="J68" s="12">
        <v>21</v>
      </c>
      <c r="K68" s="247">
        <v>1</v>
      </c>
      <c r="L68" s="247">
        <v>72</v>
      </c>
      <c r="M68" s="3">
        <v>243.61826077745999</v>
      </c>
      <c r="N68" s="3">
        <v>482.18029350104825</v>
      </c>
      <c r="O68" s="3">
        <v>518.94135962636221</v>
      </c>
      <c r="P68" s="3">
        <v>606.62142710261162</v>
      </c>
      <c r="Q68" s="3">
        <v>753.87123064384673</v>
      </c>
      <c r="R68" s="3">
        <v>131.2866087659059</v>
      </c>
      <c r="S68" s="3">
        <v>70.098137392349287</v>
      </c>
      <c r="T68" s="3">
        <v>208.62308762169681</v>
      </c>
      <c r="U68" s="248">
        <v>9.8570724494824997</v>
      </c>
      <c r="V68" s="213">
        <v>699.43656498931421</v>
      </c>
    </row>
    <row r="69" spans="1:22">
      <c r="A69" s="339">
        <v>508</v>
      </c>
      <c r="B69" s="130" t="s">
        <v>62</v>
      </c>
      <c r="C69" s="12">
        <v>69</v>
      </c>
      <c r="D69" s="12">
        <v>91</v>
      </c>
      <c r="E69" s="12">
        <v>70</v>
      </c>
      <c r="F69" s="12">
        <v>75</v>
      </c>
      <c r="G69" s="12">
        <v>66</v>
      </c>
      <c r="H69" s="12">
        <v>14</v>
      </c>
      <c r="I69" s="12">
        <v>15</v>
      </c>
      <c r="J69" s="12">
        <v>9</v>
      </c>
      <c r="K69" s="247">
        <v>0</v>
      </c>
      <c r="L69" s="247">
        <v>29</v>
      </c>
      <c r="M69" s="3">
        <v>659.59277315744191</v>
      </c>
      <c r="N69" s="3">
        <v>861.9873070000948</v>
      </c>
      <c r="O69" s="3">
        <v>657.33871725044605</v>
      </c>
      <c r="P69" s="3">
        <v>698.1290142418319</v>
      </c>
      <c r="Q69" s="3">
        <v>609.19328041351309</v>
      </c>
      <c r="R69" s="3">
        <v>128.16991668955416</v>
      </c>
      <c r="S69" s="3">
        <v>136.35124079629125</v>
      </c>
      <c r="T69" s="3">
        <v>81.190798376184034</v>
      </c>
      <c r="U69" s="248">
        <v>0</v>
      </c>
      <c r="V69" s="213">
        <v>79.289131920710872</v>
      </c>
    </row>
    <row r="70" spans="1:22">
      <c r="A70" s="339">
        <v>509</v>
      </c>
      <c r="B70" s="130" t="s">
        <v>63</v>
      </c>
      <c r="C70" s="12">
        <v>53</v>
      </c>
      <c r="D70" s="12">
        <v>64</v>
      </c>
      <c r="E70" s="12">
        <v>48</v>
      </c>
      <c r="F70" s="12">
        <v>31</v>
      </c>
      <c r="G70" s="12">
        <v>41</v>
      </c>
      <c r="H70" s="12">
        <v>8</v>
      </c>
      <c r="I70" s="12">
        <v>6</v>
      </c>
      <c r="J70" s="12">
        <v>8</v>
      </c>
      <c r="K70" s="247">
        <v>0</v>
      </c>
      <c r="L70" s="247">
        <v>42</v>
      </c>
      <c r="M70" s="3">
        <v>956.8514172233256</v>
      </c>
      <c r="N70" s="3">
        <v>1151.4933429291111</v>
      </c>
      <c r="O70" s="3">
        <v>860.83213773314196</v>
      </c>
      <c r="P70" s="3">
        <v>554.56171735241503</v>
      </c>
      <c r="Q70" s="3">
        <v>731.48974130240856</v>
      </c>
      <c r="R70" s="3">
        <v>142.42478191205271</v>
      </c>
      <c r="S70" s="3">
        <v>106.60980810234541</v>
      </c>
      <c r="T70" s="3">
        <v>141.91946070604931</v>
      </c>
      <c r="U70" s="248">
        <v>0</v>
      </c>
      <c r="V70" s="213">
        <v>742.04946996466435</v>
      </c>
    </row>
    <row r="71" spans="1:22">
      <c r="A71" s="339">
        <v>510</v>
      </c>
      <c r="B71" s="130" t="s">
        <v>64</v>
      </c>
      <c r="C71" s="12">
        <v>33</v>
      </c>
      <c r="D71" s="12">
        <v>77</v>
      </c>
      <c r="E71" s="12">
        <v>79</v>
      </c>
      <c r="F71" s="12">
        <v>65</v>
      </c>
      <c r="G71" s="12">
        <v>54</v>
      </c>
      <c r="H71" s="12">
        <v>15</v>
      </c>
      <c r="I71" s="12">
        <v>13</v>
      </c>
      <c r="J71" s="12">
        <v>9</v>
      </c>
      <c r="K71" s="247">
        <v>0</v>
      </c>
      <c r="L71" s="247">
        <v>70</v>
      </c>
      <c r="M71" s="3">
        <v>268.86100700668078</v>
      </c>
      <c r="N71" s="3">
        <v>613.35032658913497</v>
      </c>
      <c r="O71" s="3">
        <v>616.08048038680499</v>
      </c>
      <c r="P71" s="3">
        <v>496.33475870494811</v>
      </c>
      <c r="Q71" s="3">
        <v>403.91951529658166</v>
      </c>
      <c r="R71" s="3">
        <v>110.05135730007336</v>
      </c>
      <c r="S71" s="3">
        <v>93.545369504209546</v>
      </c>
      <c r="T71" s="3">
        <v>63.554833698185156</v>
      </c>
      <c r="U71" s="248">
        <v>0</v>
      </c>
      <c r="V71" s="213">
        <v>468.41541755888647</v>
      </c>
    </row>
    <row r="72" spans="1:22">
      <c r="A72" s="339">
        <v>511</v>
      </c>
      <c r="B72" s="130" t="s">
        <v>65</v>
      </c>
      <c r="C72" s="12">
        <v>5</v>
      </c>
      <c r="D72" s="12">
        <v>13</v>
      </c>
      <c r="E72" s="12">
        <v>13</v>
      </c>
      <c r="F72" s="12">
        <v>11</v>
      </c>
      <c r="G72" s="12">
        <v>19</v>
      </c>
      <c r="H72" s="12">
        <v>4</v>
      </c>
      <c r="I72" s="12">
        <v>4</v>
      </c>
      <c r="J72" s="12">
        <v>4</v>
      </c>
      <c r="K72" s="247">
        <v>0</v>
      </c>
      <c r="L72" s="247">
        <v>17</v>
      </c>
      <c r="M72" s="3">
        <v>132.9433661260303</v>
      </c>
      <c r="N72" s="3">
        <v>343.2796408766834</v>
      </c>
      <c r="O72" s="3">
        <v>341.56594850236468</v>
      </c>
      <c r="P72" s="3">
        <v>287.58169934640523</v>
      </c>
      <c r="Q72" s="3">
        <v>493.6347103143674</v>
      </c>
      <c r="R72" s="3">
        <v>103.25245224574084</v>
      </c>
      <c r="S72" s="3">
        <v>102.7221366204417</v>
      </c>
      <c r="T72" s="3">
        <v>102.11896859841717</v>
      </c>
      <c r="U72" s="248">
        <v>0</v>
      </c>
      <c r="V72" s="213">
        <v>427.56539235412475</v>
      </c>
    </row>
    <row r="73" spans="1:22">
      <c r="A73" s="339">
        <v>601</v>
      </c>
      <c r="B73" s="130" t="s">
        <v>66</v>
      </c>
      <c r="C73" s="12">
        <v>100</v>
      </c>
      <c r="D73" s="12">
        <v>0</v>
      </c>
      <c r="E73" s="12">
        <v>105</v>
      </c>
      <c r="F73" s="12">
        <v>367</v>
      </c>
      <c r="G73" s="12">
        <v>377</v>
      </c>
      <c r="H73" s="12">
        <v>70</v>
      </c>
      <c r="I73" s="12">
        <v>53</v>
      </c>
      <c r="J73" s="12">
        <v>61</v>
      </c>
      <c r="K73" s="247">
        <v>2</v>
      </c>
      <c r="L73" s="247">
        <v>279</v>
      </c>
      <c r="M73" s="3">
        <v>157.54482150171725</v>
      </c>
      <c r="N73" s="3">
        <v>0</v>
      </c>
      <c r="O73" s="3">
        <v>160.2980016182465</v>
      </c>
      <c r="P73" s="3">
        <v>551.8962976330115</v>
      </c>
      <c r="Q73" s="3">
        <v>558.66749651758994</v>
      </c>
      <c r="R73" s="3">
        <v>102.26293260872741</v>
      </c>
      <c r="S73" s="3">
        <v>76.330380931806715</v>
      </c>
      <c r="T73" s="3">
        <v>86.628039082026817</v>
      </c>
      <c r="U73" s="248">
        <v>2.8022193577313201</v>
      </c>
      <c r="V73" s="213">
        <v>380.94457870806536</v>
      </c>
    </row>
    <row r="74" spans="1:22">
      <c r="A74" s="339">
        <v>602</v>
      </c>
      <c r="B74" s="130" t="s">
        <v>67</v>
      </c>
      <c r="C74" s="12">
        <v>28</v>
      </c>
      <c r="D74" s="12">
        <v>0</v>
      </c>
      <c r="E74" s="12">
        <v>8</v>
      </c>
      <c r="F74" s="12">
        <v>96</v>
      </c>
      <c r="G74" s="12">
        <v>53</v>
      </c>
      <c r="H74" s="12">
        <v>22</v>
      </c>
      <c r="I74" s="12">
        <v>11</v>
      </c>
      <c r="J74" s="12">
        <v>2</v>
      </c>
      <c r="K74" s="247">
        <v>1</v>
      </c>
      <c r="L74" s="247">
        <v>47</v>
      </c>
      <c r="M74" s="3">
        <v>157.18857014539944</v>
      </c>
      <c r="N74" s="3">
        <v>0</v>
      </c>
      <c r="O74" s="3">
        <v>43.492443187996088</v>
      </c>
      <c r="P74" s="3">
        <v>513.78110784051387</v>
      </c>
      <c r="Q74" s="3">
        <v>279.37378103421014</v>
      </c>
      <c r="R74" s="3">
        <v>114.30946690221344</v>
      </c>
      <c r="S74" s="3">
        <v>56.343799620959892</v>
      </c>
      <c r="T74" s="3">
        <v>10.103051121438675</v>
      </c>
      <c r="U74" s="248">
        <v>4.9840510366826196</v>
      </c>
      <c r="V74" s="213">
        <v>228.35487319016616</v>
      </c>
    </row>
    <row r="75" spans="1:22">
      <c r="A75" s="339">
        <v>603</v>
      </c>
      <c r="B75" s="130" t="s">
        <v>68</v>
      </c>
      <c r="C75" s="12">
        <v>131</v>
      </c>
      <c r="D75" s="12">
        <v>0</v>
      </c>
      <c r="E75" s="12">
        <v>154</v>
      </c>
      <c r="F75" s="12">
        <v>161</v>
      </c>
      <c r="G75" s="12">
        <v>246</v>
      </c>
      <c r="H75" s="12">
        <v>46</v>
      </c>
      <c r="I75" s="12">
        <v>30</v>
      </c>
      <c r="J75" s="12">
        <v>25</v>
      </c>
      <c r="K75" s="247">
        <v>0</v>
      </c>
      <c r="L75" s="247">
        <v>205</v>
      </c>
      <c r="M75" s="3">
        <v>534.10527174134631</v>
      </c>
      <c r="N75" s="3">
        <v>0</v>
      </c>
      <c r="O75" s="3">
        <v>608.31094959709276</v>
      </c>
      <c r="P75" s="3">
        <v>626.23983818896113</v>
      </c>
      <c r="Q75" s="3">
        <v>942.88999616711374</v>
      </c>
      <c r="R75" s="3">
        <v>173.86045808451129</v>
      </c>
      <c r="S75" s="3">
        <v>111.76098051633574</v>
      </c>
      <c r="T75" s="3">
        <v>91.847606451375881</v>
      </c>
      <c r="U75" s="248">
        <v>0</v>
      </c>
      <c r="V75" s="213">
        <v>723.84449701634821</v>
      </c>
    </row>
    <row r="76" spans="1:22">
      <c r="A76" s="339">
        <v>604</v>
      </c>
      <c r="B76" s="130" t="s">
        <v>69</v>
      </c>
      <c r="C76" s="12">
        <v>17</v>
      </c>
      <c r="D76" s="12">
        <v>0</v>
      </c>
      <c r="E76" s="12">
        <v>6</v>
      </c>
      <c r="F76" s="12">
        <v>14</v>
      </c>
      <c r="G76" s="12">
        <v>33</v>
      </c>
      <c r="H76" s="12">
        <v>7</v>
      </c>
      <c r="I76" s="12">
        <v>8</v>
      </c>
      <c r="J76" s="12">
        <v>6</v>
      </c>
      <c r="K76" s="247">
        <v>0</v>
      </c>
      <c r="L76" s="247">
        <v>19</v>
      </c>
      <c r="M76" s="3">
        <v>251.88916876574308</v>
      </c>
      <c r="N76" s="3">
        <v>0</v>
      </c>
      <c r="O76" s="3">
        <v>86.792998698105023</v>
      </c>
      <c r="P76" s="3">
        <v>200.28612303290413</v>
      </c>
      <c r="Q76" s="3">
        <v>467.09129511677281</v>
      </c>
      <c r="R76" s="3">
        <v>97.956898964455632</v>
      </c>
      <c r="S76" s="3">
        <v>110.803324099723</v>
      </c>
      <c r="T76" s="3">
        <v>82.3271130625686</v>
      </c>
      <c r="U76" s="248">
        <v>0</v>
      </c>
      <c r="V76" s="213">
        <v>253.63769857161927</v>
      </c>
    </row>
    <row r="77" spans="1:22">
      <c r="A77" s="339">
        <v>605</v>
      </c>
      <c r="B77" s="130" t="s">
        <v>70</v>
      </c>
      <c r="C77" s="12">
        <v>62</v>
      </c>
      <c r="D77" s="12">
        <v>0</v>
      </c>
      <c r="E77" s="12">
        <v>34</v>
      </c>
      <c r="F77" s="12">
        <v>65</v>
      </c>
      <c r="G77" s="12">
        <v>182</v>
      </c>
      <c r="H77" s="12">
        <v>20</v>
      </c>
      <c r="I77" s="12">
        <v>35</v>
      </c>
      <c r="J77" s="12">
        <v>36</v>
      </c>
      <c r="K77" s="247">
        <v>2</v>
      </c>
      <c r="L77" s="247">
        <v>143</v>
      </c>
      <c r="M77" s="3">
        <v>429.9583911234397</v>
      </c>
      <c r="N77" s="3">
        <v>0</v>
      </c>
      <c r="O77" s="3">
        <v>232.11359912616055</v>
      </c>
      <c r="P77" s="3">
        <v>440.3794037940379</v>
      </c>
      <c r="Q77" s="3">
        <v>1224.4348762109796</v>
      </c>
      <c r="R77" s="3">
        <v>133.62731342286364</v>
      </c>
      <c r="S77" s="3">
        <v>232.49634648598379</v>
      </c>
      <c r="T77" s="3">
        <v>238.00079333597779</v>
      </c>
      <c r="U77" s="248">
        <v>13.155298296388899</v>
      </c>
      <c r="V77" s="213">
        <v>932.56814921090381</v>
      </c>
    </row>
    <row r="78" spans="1:22">
      <c r="A78" s="339">
        <v>606</v>
      </c>
      <c r="B78" s="130" t="s">
        <v>71</v>
      </c>
      <c r="C78" s="12">
        <v>13</v>
      </c>
      <c r="D78" s="12">
        <v>0</v>
      </c>
      <c r="E78" s="12">
        <v>19</v>
      </c>
      <c r="F78" s="12">
        <v>75</v>
      </c>
      <c r="G78" s="12">
        <v>93</v>
      </c>
      <c r="H78" s="12">
        <v>14</v>
      </c>
      <c r="I78" s="12">
        <v>10</v>
      </c>
      <c r="J78" s="12">
        <v>3</v>
      </c>
      <c r="K78" s="247">
        <v>1</v>
      </c>
      <c r="L78" s="247">
        <v>40</v>
      </c>
      <c r="M78" s="3">
        <v>90.478841870824056</v>
      </c>
      <c r="N78" s="3">
        <v>0</v>
      </c>
      <c r="O78" s="3">
        <v>127.82561894510225</v>
      </c>
      <c r="P78" s="3">
        <v>496.52432969215494</v>
      </c>
      <c r="Q78" s="3">
        <v>606.25814863103005</v>
      </c>
      <c r="R78" s="3">
        <v>89.916506101477196</v>
      </c>
      <c r="S78" s="3">
        <v>63.26311127981274</v>
      </c>
      <c r="T78" s="3">
        <v>18.69974443682603</v>
      </c>
      <c r="U78" s="248">
        <v>6.1440157286802703</v>
      </c>
      <c r="V78" s="213">
        <v>239.20583662241359</v>
      </c>
    </row>
    <row r="79" spans="1:22">
      <c r="A79" s="339">
        <v>607</v>
      </c>
      <c r="B79" s="130" t="s">
        <v>72</v>
      </c>
      <c r="C79" s="12">
        <v>358</v>
      </c>
      <c r="D79" s="12">
        <v>0</v>
      </c>
      <c r="E79" s="12">
        <v>269</v>
      </c>
      <c r="F79" s="12">
        <v>272</v>
      </c>
      <c r="G79" s="12">
        <v>239</v>
      </c>
      <c r="H79" s="12">
        <v>40</v>
      </c>
      <c r="I79" s="12">
        <v>44</v>
      </c>
      <c r="J79" s="12">
        <v>31</v>
      </c>
      <c r="K79" s="247">
        <v>0</v>
      </c>
      <c r="L79" s="247">
        <v>145</v>
      </c>
      <c r="M79" s="3">
        <v>1736.6838071213738</v>
      </c>
      <c r="N79" s="3">
        <v>0</v>
      </c>
      <c r="O79" s="3">
        <v>1271.9277507210743</v>
      </c>
      <c r="P79" s="3">
        <v>1270.3750408668441</v>
      </c>
      <c r="Q79" s="3">
        <v>1103.0599529238011</v>
      </c>
      <c r="R79" s="3">
        <v>182.50672993566636</v>
      </c>
      <c r="S79" s="3">
        <v>198.57387850889069</v>
      </c>
      <c r="T79" s="3">
        <v>138.39285714285714</v>
      </c>
      <c r="U79" s="248">
        <v>0</v>
      </c>
      <c r="V79" s="213">
        <v>628.08628606081606</v>
      </c>
    </row>
    <row r="80" spans="1:22">
      <c r="A80" s="339">
        <v>608</v>
      </c>
      <c r="B80" s="130" t="s">
        <v>73</v>
      </c>
      <c r="C80" s="12">
        <v>146</v>
      </c>
      <c r="D80" s="12">
        <v>0</v>
      </c>
      <c r="E80" s="12">
        <v>131</v>
      </c>
      <c r="F80" s="12">
        <v>121</v>
      </c>
      <c r="G80" s="12">
        <v>176</v>
      </c>
      <c r="H80" s="12">
        <v>33</v>
      </c>
      <c r="I80" s="12">
        <v>32</v>
      </c>
      <c r="J80" s="12">
        <v>26</v>
      </c>
      <c r="K80" s="247">
        <v>0</v>
      </c>
      <c r="L80" s="247">
        <v>113</v>
      </c>
      <c r="M80" s="3">
        <v>667.58116140832192</v>
      </c>
      <c r="N80" s="3">
        <v>0</v>
      </c>
      <c r="O80" s="3">
        <v>594.42780651601777</v>
      </c>
      <c r="P80" s="3">
        <v>546.99154649428147</v>
      </c>
      <c r="Q80" s="3">
        <v>792.47152055472998</v>
      </c>
      <c r="R80" s="3">
        <v>148.16145108427244</v>
      </c>
      <c r="S80" s="3">
        <v>143.4655906747366</v>
      </c>
      <c r="T80" s="3">
        <v>116.3779598048431</v>
      </c>
      <c r="U80" s="248">
        <v>0</v>
      </c>
      <c r="V80" s="213">
        <v>503.83449259853751</v>
      </c>
    </row>
    <row r="81" spans="1:22">
      <c r="A81" s="339">
        <v>609</v>
      </c>
      <c r="B81" s="130" t="s">
        <v>74</v>
      </c>
      <c r="C81" s="12">
        <v>20</v>
      </c>
      <c r="D81" s="12">
        <v>0</v>
      </c>
      <c r="E81" s="12">
        <v>15</v>
      </c>
      <c r="F81" s="12">
        <v>47</v>
      </c>
      <c r="G81" s="12">
        <v>94</v>
      </c>
      <c r="H81" s="12">
        <v>14</v>
      </c>
      <c r="I81" s="12">
        <v>12</v>
      </c>
      <c r="J81" s="12">
        <v>6</v>
      </c>
      <c r="K81" s="247">
        <v>1</v>
      </c>
      <c r="L81" s="247">
        <v>32</v>
      </c>
      <c r="M81" s="3">
        <v>226.32114971144054</v>
      </c>
      <c r="N81" s="3">
        <v>0</v>
      </c>
      <c r="O81" s="3">
        <v>162.23231667748215</v>
      </c>
      <c r="P81" s="3">
        <v>497.40713302995022</v>
      </c>
      <c r="Q81" s="3">
        <v>974.59823742871947</v>
      </c>
      <c r="R81" s="3">
        <v>142.24751066856331</v>
      </c>
      <c r="S81" s="3">
        <v>119.34361014420686</v>
      </c>
      <c r="T81" s="3">
        <v>58.456742010911931</v>
      </c>
      <c r="U81" s="248">
        <v>9.5520106982519799</v>
      </c>
      <c r="V81" s="213">
        <v>294.38822447102115</v>
      </c>
    </row>
    <row r="82" spans="1:22">
      <c r="A82" s="339">
        <v>610</v>
      </c>
      <c r="B82" s="130" t="s">
        <v>75</v>
      </c>
      <c r="C82" s="12">
        <v>240</v>
      </c>
      <c r="D82" s="12">
        <v>0</v>
      </c>
      <c r="E82" s="12">
        <v>207</v>
      </c>
      <c r="F82" s="12">
        <v>207</v>
      </c>
      <c r="G82" s="12">
        <v>253</v>
      </c>
      <c r="H82" s="12">
        <v>70</v>
      </c>
      <c r="I82" s="12">
        <v>62</v>
      </c>
      <c r="J82" s="12">
        <v>50</v>
      </c>
      <c r="K82" s="247">
        <v>1</v>
      </c>
      <c r="L82" s="247">
        <v>224</v>
      </c>
      <c r="M82" s="3">
        <v>987.61367844944652</v>
      </c>
      <c r="N82" s="3">
        <v>0</v>
      </c>
      <c r="O82" s="3">
        <v>830.52479537794898</v>
      </c>
      <c r="P82" s="3">
        <v>820.19177430858235</v>
      </c>
      <c r="Q82" s="3">
        <v>990.68055446785183</v>
      </c>
      <c r="R82" s="3">
        <v>271.02369521449589</v>
      </c>
      <c r="S82" s="3">
        <v>237.50239417736066</v>
      </c>
      <c r="T82" s="3">
        <v>189.47288642995187</v>
      </c>
      <c r="U82" s="248">
        <v>3.75065636486385</v>
      </c>
      <c r="V82" s="213">
        <v>824.04443953941802</v>
      </c>
    </row>
    <row r="83" spans="1:22">
      <c r="A83" s="339">
        <v>611</v>
      </c>
      <c r="B83" s="130" t="s">
        <v>76</v>
      </c>
      <c r="C83" s="12">
        <v>6</v>
      </c>
      <c r="D83" s="12">
        <v>0</v>
      </c>
      <c r="E83" s="12">
        <v>10</v>
      </c>
      <c r="F83" s="12">
        <v>39</v>
      </c>
      <c r="G83" s="12">
        <v>61</v>
      </c>
      <c r="H83" s="12">
        <v>9</v>
      </c>
      <c r="I83" s="12">
        <v>14</v>
      </c>
      <c r="J83" s="12">
        <v>6</v>
      </c>
      <c r="K83" s="247">
        <v>0</v>
      </c>
      <c r="L83" s="247">
        <v>38</v>
      </c>
      <c r="M83" s="3">
        <v>55.596738324684949</v>
      </c>
      <c r="N83" s="3">
        <v>0</v>
      </c>
      <c r="O83" s="3">
        <v>87.244808933868427</v>
      </c>
      <c r="P83" s="3">
        <v>330.64857990674011</v>
      </c>
      <c r="Q83" s="3">
        <v>503.2172908760931</v>
      </c>
      <c r="R83" s="3">
        <v>72.277545775778989</v>
      </c>
      <c r="S83" s="3">
        <v>109.33229207340882</v>
      </c>
      <c r="T83" s="3">
        <v>45.620437956204377</v>
      </c>
      <c r="U83" s="248">
        <v>0</v>
      </c>
      <c r="V83" s="213">
        <v>268.00197475139288</v>
      </c>
    </row>
    <row r="84" spans="1:22">
      <c r="A84" s="339">
        <v>701</v>
      </c>
      <c r="B84" s="130" t="s">
        <v>77</v>
      </c>
      <c r="C84" s="12">
        <v>78</v>
      </c>
      <c r="D84" s="12">
        <v>28</v>
      </c>
      <c r="E84" s="12">
        <v>21</v>
      </c>
      <c r="F84" s="12">
        <v>78</v>
      </c>
      <c r="G84" s="12">
        <v>71</v>
      </c>
      <c r="H84" s="12">
        <v>19</v>
      </c>
      <c r="I84" s="12">
        <v>17</v>
      </c>
      <c r="J84" s="12">
        <v>19</v>
      </c>
      <c r="K84" s="247">
        <v>2</v>
      </c>
      <c r="L84" s="247">
        <v>161</v>
      </c>
      <c r="M84" s="3">
        <v>159.28769808854761</v>
      </c>
      <c r="N84" s="3">
        <v>56.841250507511162</v>
      </c>
      <c r="O84" s="3">
        <v>42.384854478666291</v>
      </c>
      <c r="P84" s="3">
        <v>156.56362906463266</v>
      </c>
      <c r="Q84" s="3">
        <v>141.79015057714582</v>
      </c>
      <c r="R84" s="3">
        <v>37.768103842407619</v>
      </c>
      <c r="S84" s="3">
        <v>33.668699992077954</v>
      </c>
      <c r="T84" s="3">
        <v>37.492353533160994</v>
      </c>
      <c r="U84" s="248">
        <v>3.9332140258412198</v>
      </c>
      <c r="V84" s="213">
        <v>314.87747159257594</v>
      </c>
    </row>
    <row r="85" spans="1:22">
      <c r="A85" s="339">
        <v>702</v>
      </c>
      <c r="B85" s="130" t="s">
        <v>78</v>
      </c>
      <c r="C85" s="12">
        <v>52</v>
      </c>
      <c r="D85" s="12">
        <v>57</v>
      </c>
      <c r="E85" s="12">
        <v>42</v>
      </c>
      <c r="F85" s="12">
        <v>105</v>
      </c>
      <c r="G85" s="12">
        <v>197</v>
      </c>
      <c r="H85" s="12">
        <v>31</v>
      </c>
      <c r="I85" s="12">
        <v>20</v>
      </c>
      <c r="J85" s="12">
        <v>19</v>
      </c>
      <c r="K85" s="247">
        <v>2</v>
      </c>
      <c r="L85" s="247">
        <v>186</v>
      </c>
      <c r="M85" s="3">
        <v>77.372892704628981</v>
      </c>
      <c r="N85" s="3">
        <v>83.439462474199644</v>
      </c>
      <c r="O85" s="3">
        <v>60.516116018039561</v>
      </c>
      <c r="P85" s="3">
        <v>148.98054739709698</v>
      </c>
      <c r="Q85" s="3">
        <v>275.37812071905842</v>
      </c>
      <c r="R85" s="3">
        <v>42.71737632630564</v>
      </c>
      <c r="S85" s="3">
        <v>27.175020720953299</v>
      </c>
      <c r="T85" s="3">
        <v>25.468827495609982</v>
      </c>
      <c r="U85" s="248">
        <v>2.64602765098895</v>
      </c>
      <c r="V85" s="213">
        <v>240.04955861855348</v>
      </c>
    </row>
    <row r="86" spans="1:22">
      <c r="A86" s="339">
        <v>703</v>
      </c>
      <c r="B86" s="130" t="s">
        <v>79</v>
      </c>
      <c r="C86" s="12">
        <v>28</v>
      </c>
      <c r="D86" s="12">
        <v>21</v>
      </c>
      <c r="E86" s="12">
        <v>21</v>
      </c>
      <c r="F86" s="12">
        <v>81</v>
      </c>
      <c r="G86" s="12">
        <v>78</v>
      </c>
      <c r="H86" s="12">
        <v>14</v>
      </c>
      <c r="I86" s="12">
        <v>19</v>
      </c>
      <c r="J86" s="12">
        <v>9</v>
      </c>
      <c r="K86" s="247">
        <v>0</v>
      </c>
      <c r="L86" s="247">
        <v>89</v>
      </c>
      <c r="M86" s="3">
        <v>93.921910640010722</v>
      </c>
      <c r="N86" s="3">
        <v>69.811508925900071</v>
      </c>
      <c r="O86" s="3">
        <v>69.220119981541302</v>
      </c>
      <c r="P86" s="3">
        <v>264.87034433144765</v>
      </c>
      <c r="Q86" s="3">
        <v>253.02494566451489</v>
      </c>
      <c r="R86" s="3">
        <v>45.078404224490455</v>
      </c>
      <c r="S86" s="3">
        <v>60.766942783125984</v>
      </c>
      <c r="T86" s="3">
        <v>28.601391934407474</v>
      </c>
      <c r="U86" s="248">
        <v>0</v>
      </c>
      <c r="V86" s="213">
        <v>395.13407920440415</v>
      </c>
    </row>
    <row r="87" spans="1:22">
      <c r="A87" s="339">
        <v>704</v>
      </c>
      <c r="B87" s="130" t="s">
        <v>80</v>
      </c>
      <c r="C87" s="12">
        <v>50</v>
      </c>
      <c r="D87" s="12">
        <v>33</v>
      </c>
      <c r="E87" s="12">
        <v>16</v>
      </c>
      <c r="F87" s="12">
        <v>59</v>
      </c>
      <c r="G87" s="12">
        <v>41</v>
      </c>
      <c r="H87" s="12">
        <v>9</v>
      </c>
      <c r="I87" s="12">
        <v>6</v>
      </c>
      <c r="J87" s="12">
        <v>8</v>
      </c>
      <c r="K87" s="247">
        <v>0</v>
      </c>
      <c r="L87" s="247">
        <v>129</v>
      </c>
      <c r="M87" s="3">
        <v>270.38719446247029</v>
      </c>
      <c r="N87" s="3">
        <v>174.49238578680203</v>
      </c>
      <c r="O87" s="3">
        <v>82.772891877909984</v>
      </c>
      <c r="P87" s="3">
        <v>298.88551165146913</v>
      </c>
      <c r="Q87" s="3">
        <v>203.44365603136009</v>
      </c>
      <c r="R87" s="3">
        <v>43.810543737526167</v>
      </c>
      <c r="S87" s="3">
        <v>28.640985249892594</v>
      </c>
      <c r="T87" s="3">
        <v>37.467216185837394</v>
      </c>
      <c r="U87" s="248">
        <v>0</v>
      </c>
      <c r="V87" s="213">
        <v>1367.6844783715014</v>
      </c>
    </row>
    <row r="88" spans="1:22">
      <c r="A88" s="339">
        <v>705</v>
      </c>
      <c r="B88" s="130" t="s">
        <v>81</v>
      </c>
      <c r="C88" s="12">
        <v>28</v>
      </c>
      <c r="D88" s="12">
        <v>14</v>
      </c>
      <c r="E88" s="12">
        <v>24</v>
      </c>
      <c r="F88" s="12">
        <v>49</v>
      </c>
      <c r="G88" s="12">
        <v>38</v>
      </c>
      <c r="H88" s="12">
        <v>3</v>
      </c>
      <c r="I88" s="12">
        <v>4</v>
      </c>
      <c r="J88" s="12">
        <v>6</v>
      </c>
      <c r="K88" s="247">
        <v>0</v>
      </c>
      <c r="L88" s="247">
        <v>69</v>
      </c>
      <c r="M88" s="3">
        <v>138.49730424889944</v>
      </c>
      <c r="N88" s="3">
        <v>68.269371434144432</v>
      </c>
      <c r="O88" s="3">
        <v>115.36797577272509</v>
      </c>
      <c r="P88" s="3">
        <v>232.41474173504719</v>
      </c>
      <c r="Q88" s="3">
        <v>177.87763890839301</v>
      </c>
      <c r="R88" s="3">
        <v>13.870908082115776</v>
      </c>
      <c r="S88" s="3">
        <v>18.278194114421495</v>
      </c>
      <c r="T88" s="3">
        <v>27.101495099146302</v>
      </c>
      <c r="U88" s="248">
        <v>0</v>
      </c>
      <c r="V88" s="213">
        <v>301.6657194071613</v>
      </c>
    </row>
    <row r="89" spans="1:22">
      <c r="A89" s="339">
        <v>706</v>
      </c>
      <c r="B89" s="130" t="s">
        <v>82</v>
      </c>
      <c r="C89" s="12">
        <v>25</v>
      </c>
      <c r="D89" s="12">
        <v>16</v>
      </c>
      <c r="E89" s="12">
        <v>17</v>
      </c>
      <c r="F89" s="12">
        <v>42</v>
      </c>
      <c r="G89" s="12">
        <v>68</v>
      </c>
      <c r="H89" s="12">
        <v>19</v>
      </c>
      <c r="I89" s="12">
        <v>8</v>
      </c>
      <c r="J89" s="12">
        <v>7</v>
      </c>
      <c r="K89" s="247">
        <v>2</v>
      </c>
      <c r="L89" s="247">
        <v>60</v>
      </c>
      <c r="M89" s="3">
        <v>102.27877101828743</v>
      </c>
      <c r="N89" s="3">
        <v>64.159114604218459</v>
      </c>
      <c r="O89" s="3">
        <v>66.860693778022494</v>
      </c>
      <c r="P89" s="3">
        <v>162.06830021223232</v>
      </c>
      <c r="Q89" s="3">
        <v>257.60503087472063</v>
      </c>
      <c r="R89" s="3">
        <v>70.721357850070717</v>
      </c>
      <c r="S89" s="3">
        <v>29.2525961679099</v>
      </c>
      <c r="T89" s="3">
        <v>25.163563160543532</v>
      </c>
      <c r="U89" s="248">
        <v>7.0701357466063399</v>
      </c>
      <c r="V89" s="213">
        <v>205.4442732408834</v>
      </c>
    </row>
    <row r="90" spans="1:22">
      <c r="A90" s="343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343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6">
    <mergeCell ref="A2:D2"/>
    <mergeCell ref="B91:G91"/>
    <mergeCell ref="B6:B7"/>
    <mergeCell ref="M6:V6"/>
    <mergeCell ref="C6:L6"/>
    <mergeCell ref="A6:A7"/>
  </mergeCells>
  <hyperlinks>
    <hyperlink ref="A1" location="'ODS 5'!A1" display="ODS 5" xr:uid="{00000000-0004-0000-37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D23E10"/>
  </sheetPr>
  <dimension ref="A1:V92"/>
  <sheetViews>
    <sheetView topLeftCell="A71" zoomScale="80" zoomScaleNormal="80" workbookViewId="0">
      <selection activeCell="A2" sqref="A2:D2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2" width="11.44140625" style="48"/>
    <col min="13" max="13" width="12" style="48" bestFit="1" customWidth="1"/>
    <col min="14" max="16384" width="11.44140625" style="48"/>
  </cols>
  <sheetData>
    <row r="1" spans="1:22" ht="15" thickBot="1">
      <c r="A1" s="172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2">
      <c r="A2" s="578" t="s">
        <v>1035</v>
      </c>
      <c r="B2" s="579"/>
      <c r="C2" s="579"/>
      <c r="D2" s="580"/>
      <c r="E2" s="161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2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2">
      <c r="A4" s="161"/>
      <c r="B4" s="555" t="s">
        <v>1036</v>
      </c>
      <c r="C4" s="555"/>
      <c r="D4" s="555"/>
      <c r="E4" s="555"/>
      <c r="F4" s="555"/>
      <c r="G4" s="555"/>
      <c r="H4" s="555"/>
      <c r="I4" s="55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45"/>
      <c r="N5" s="145"/>
      <c r="O5" s="145"/>
      <c r="P5" s="145"/>
      <c r="Q5" s="145"/>
      <c r="R5" s="145"/>
      <c r="S5" s="145"/>
      <c r="T5" s="145"/>
      <c r="U5" s="145"/>
    </row>
    <row r="6" spans="1:22">
      <c r="A6" s="584" t="s">
        <v>1161</v>
      </c>
      <c r="B6" s="585" t="s">
        <v>0</v>
      </c>
      <c r="C6" s="581" t="s">
        <v>96</v>
      </c>
      <c r="D6" s="582"/>
      <c r="E6" s="582"/>
      <c r="F6" s="582"/>
      <c r="G6" s="582"/>
      <c r="H6" s="582"/>
      <c r="I6" s="582"/>
      <c r="J6" s="582"/>
      <c r="K6" s="582"/>
      <c r="L6" s="583"/>
      <c r="M6" s="559" t="s">
        <v>98</v>
      </c>
      <c r="N6" s="560"/>
      <c r="O6" s="560"/>
      <c r="P6" s="560"/>
      <c r="Q6" s="560"/>
      <c r="R6" s="560"/>
      <c r="S6" s="560"/>
      <c r="T6" s="560"/>
      <c r="U6" s="560"/>
      <c r="V6" s="560"/>
    </row>
    <row r="7" spans="1:22">
      <c r="A7" s="584"/>
      <c r="B7" s="560"/>
      <c r="C7" s="134">
        <v>2015</v>
      </c>
      <c r="D7" s="134">
        <v>2016</v>
      </c>
      <c r="E7" s="134">
        <v>2017</v>
      </c>
      <c r="F7" s="134">
        <v>2018</v>
      </c>
      <c r="G7" s="134">
        <v>2019</v>
      </c>
      <c r="H7" s="134">
        <v>2020</v>
      </c>
      <c r="I7" s="134">
        <v>2021</v>
      </c>
      <c r="J7" s="134">
        <v>2022</v>
      </c>
      <c r="K7" s="134">
        <v>2023</v>
      </c>
      <c r="L7" s="134">
        <v>2024</v>
      </c>
      <c r="M7" s="131">
        <v>2015</v>
      </c>
      <c r="N7" s="131">
        <v>2016</v>
      </c>
      <c r="O7" s="131">
        <v>2017</v>
      </c>
      <c r="P7" s="131">
        <v>2018</v>
      </c>
      <c r="Q7" s="131">
        <v>2019</v>
      </c>
      <c r="R7" s="131">
        <v>2020</v>
      </c>
      <c r="S7" s="131">
        <v>2021</v>
      </c>
      <c r="T7" s="131">
        <v>2022</v>
      </c>
      <c r="U7" s="131">
        <v>2023</v>
      </c>
      <c r="V7" s="131">
        <v>2024</v>
      </c>
    </row>
    <row r="8" spans="1:22">
      <c r="A8" s="339">
        <v>101</v>
      </c>
      <c r="B8" s="130" t="s">
        <v>1</v>
      </c>
      <c r="C8" s="12">
        <v>80</v>
      </c>
      <c r="D8" s="12">
        <v>145</v>
      </c>
      <c r="E8" s="12">
        <v>109</v>
      </c>
      <c r="F8" s="12">
        <v>240</v>
      </c>
      <c r="G8" s="12">
        <v>0</v>
      </c>
      <c r="H8" s="12">
        <v>14</v>
      </c>
      <c r="I8" s="12">
        <v>7</v>
      </c>
      <c r="J8" s="12">
        <v>14</v>
      </c>
      <c r="K8" s="247">
        <v>228</v>
      </c>
      <c r="L8" s="247">
        <v>159</v>
      </c>
      <c r="M8" s="3">
        <v>47.362500740039074</v>
      </c>
      <c r="N8" s="3">
        <v>85.173872180451127</v>
      </c>
      <c r="O8" s="3">
        <v>63.547217331483274</v>
      </c>
      <c r="P8" s="3">
        <v>138.9105936691497</v>
      </c>
      <c r="Q8" s="3">
        <v>0</v>
      </c>
      <c r="R8" s="3">
        <v>7.9890891867677851</v>
      </c>
      <c r="S8" s="3">
        <v>3.970031930399669</v>
      </c>
      <c r="T8" s="3">
        <v>7.8912362185196034</v>
      </c>
      <c r="U8" s="248">
        <v>127.79552715654999</v>
      </c>
      <c r="V8" s="213">
        <v>88.192225772097984</v>
      </c>
    </row>
    <row r="9" spans="1:22">
      <c r="A9" s="339">
        <v>102</v>
      </c>
      <c r="B9" s="130" t="s">
        <v>2</v>
      </c>
      <c r="C9" s="12">
        <v>3</v>
      </c>
      <c r="D9" s="12">
        <v>13</v>
      </c>
      <c r="E9" s="12">
        <v>5</v>
      </c>
      <c r="F9" s="12">
        <v>22</v>
      </c>
      <c r="G9" s="12">
        <v>0</v>
      </c>
      <c r="H9" s="12">
        <v>0</v>
      </c>
      <c r="I9" s="12">
        <v>0</v>
      </c>
      <c r="J9" s="12">
        <v>0</v>
      </c>
      <c r="K9" s="247">
        <v>6</v>
      </c>
      <c r="L9" s="247">
        <v>8</v>
      </c>
      <c r="M9" s="3">
        <v>8.8652482269503547</v>
      </c>
      <c r="N9" s="3">
        <v>38.023925824095471</v>
      </c>
      <c r="O9" s="3">
        <v>14.478904236527379</v>
      </c>
      <c r="P9" s="3">
        <v>63.093292035905826</v>
      </c>
      <c r="Q9" s="3">
        <v>0</v>
      </c>
      <c r="R9" s="3">
        <v>0</v>
      </c>
      <c r="S9" s="3">
        <v>0</v>
      </c>
      <c r="T9" s="3">
        <v>0</v>
      </c>
      <c r="U9" s="248">
        <v>16.493485073395998</v>
      </c>
      <c r="V9" s="213">
        <v>21.674342996477922</v>
      </c>
    </row>
    <row r="10" spans="1:22">
      <c r="A10" s="339">
        <v>103</v>
      </c>
      <c r="B10" s="130" t="s">
        <v>3</v>
      </c>
      <c r="C10" s="12">
        <v>80</v>
      </c>
      <c r="D10" s="12">
        <v>75</v>
      </c>
      <c r="E10" s="12">
        <v>53</v>
      </c>
      <c r="F10" s="12">
        <v>119</v>
      </c>
      <c r="G10" s="12">
        <v>0</v>
      </c>
      <c r="H10" s="12">
        <v>8</v>
      </c>
      <c r="I10" s="12">
        <v>4</v>
      </c>
      <c r="J10" s="12">
        <v>5</v>
      </c>
      <c r="K10" s="247">
        <v>68</v>
      </c>
      <c r="L10" s="247">
        <v>66</v>
      </c>
      <c r="M10" s="3">
        <v>68.35737234260715</v>
      </c>
      <c r="N10" s="3">
        <v>63.419583967529171</v>
      </c>
      <c r="O10" s="3">
        <v>44.36185884558725</v>
      </c>
      <c r="P10" s="3">
        <v>98.639765917059691</v>
      </c>
      <c r="Q10" s="3">
        <v>0</v>
      </c>
      <c r="R10" s="3">
        <v>6.5100987907491499</v>
      </c>
      <c r="S10" s="3">
        <v>3.2273160026463992</v>
      </c>
      <c r="T10" s="3">
        <v>4.0015365900505788</v>
      </c>
      <c r="U10" s="248">
        <v>53.999539415693199</v>
      </c>
      <c r="V10" s="213">
        <v>51.655722436584782</v>
      </c>
    </row>
    <row r="11" spans="1:22">
      <c r="A11" s="339">
        <v>104</v>
      </c>
      <c r="B11" s="130" t="s">
        <v>4</v>
      </c>
      <c r="C11" s="12">
        <v>8</v>
      </c>
      <c r="D11" s="12">
        <v>21</v>
      </c>
      <c r="E11" s="12">
        <v>18</v>
      </c>
      <c r="F11" s="12">
        <v>54</v>
      </c>
      <c r="G11" s="12">
        <v>0</v>
      </c>
      <c r="H11" s="12">
        <v>1</v>
      </c>
      <c r="I11" s="12">
        <v>2</v>
      </c>
      <c r="J11" s="12">
        <v>1</v>
      </c>
      <c r="K11" s="247">
        <v>28</v>
      </c>
      <c r="L11" s="247">
        <v>18</v>
      </c>
      <c r="M11" s="3">
        <v>44.707723259193024</v>
      </c>
      <c r="N11" s="3">
        <v>116.04774535809018</v>
      </c>
      <c r="O11" s="3">
        <v>98.452113985669754</v>
      </c>
      <c r="P11" s="3">
        <v>292.12875304300786</v>
      </c>
      <c r="Q11" s="3">
        <v>0</v>
      </c>
      <c r="R11" s="3">
        <v>5.3072922195096064</v>
      </c>
      <c r="S11" s="3">
        <v>10.518565267697486</v>
      </c>
      <c r="T11" s="3">
        <v>5.2145799655837726</v>
      </c>
      <c r="U11" s="248">
        <v>144.79263626021299</v>
      </c>
      <c r="V11" s="213">
        <v>91.631032376298108</v>
      </c>
    </row>
    <row r="12" spans="1:22">
      <c r="A12" s="339">
        <v>105</v>
      </c>
      <c r="B12" s="130" t="s">
        <v>5</v>
      </c>
      <c r="C12" s="12">
        <v>0</v>
      </c>
      <c r="D12" s="12">
        <v>5</v>
      </c>
      <c r="E12" s="12">
        <v>14</v>
      </c>
      <c r="F12" s="12">
        <v>21</v>
      </c>
      <c r="G12" s="12">
        <v>0</v>
      </c>
      <c r="H12" s="12">
        <v>0</v>
      </c>
      <c r="I12" s="12">
        <v>0</v>
      </c>
      <c r="J12" s="12">
        <v>1</v>
      </c>
      <c r="K12" s="247">
        <v>19</v>
      </c>
      <c r="L12" s="247">
        <v>12</v>
      </c>
      <c r="M12" s="3">
        <v>0</v>
      </c>
      <c r="N12" s="3">
        <v>56.973564266180489</v>
      </c>
      <c r="O12" s="3">
        <v>157.99571154497235</v>
      </c>
      <c r="P12" s="3">
        <v>234.63687150837987</v>
      </c>
      <c r="Q12" s="3">
        <v>0</v>
      </c>
      <c r="R12" s="3">
        <v>0</v>
      </c>
      <c r="S12" s="3">
        <v>0</v>
      </c>
      <c r="T12" s="3">
        <v>10.821339681852614</v>
      </c>
      <c r="U12" s="248">
        <v>43.129866297414502</v>
      </c>
      <c r="V12" s="213">
        <v>26.929377706963486</v>
      </c>
    </row>
    <row r="13" spans="1:22">
      <c r="A13" s="339">
        <v>106</v>
      </c>
      <c r="B13" s="130" t="s">
        <v>6</v>
      </c>
      <c r="C13" s="12">
        <v>17</v>
      </c>
      <c r="D13" s="12">
        <v>26</v>
      </c>
      <c r="E13" s="12">
        <v>21</v>
      </c>
      <c r="F13" s="12">
        <v>34</v>
      </c>
      <c r="G13" s="12">
        <v>0</v>
      </c>
      <c r="H13" s="12">
        <v>1</v>
      </c>
      <c r="I13" s="12">
        <v>1</v>
      </c>
      <c r="J13" s="12">
        <v>0</v>
      </c>
      <c r="K13" s="247">
        <v>26</v>
      </c>
      <c r="L13" s="247">
        <v>29</v>
      </c>
      <c r="M13" s="3">
        <v>56.263445308621549</v>
      </c>
      <c r="N13" s="3">
        <v>85.201205924760771</v>
      </c>
      <c r="O13" s="3">
        <v>68.150840527033168</v>
      </c>
      <c r="P13" s="3">
        <v>109.34233799646245</v>
      </c>
      <c r="Q13" s="3">
        <v>0</v>
      </c>
      <c r="R13" s="3">
        <v>3.1608559597939121</v>
      </c>
      <c r="S13" s="3">
        <v>3.1355825912454538</v>
      </c>
      <c r="T13" s="3">
        <v>0</v>
      </c>
      <c r="U13" s="248">
        <v>80.365974282888203</v>
      </c>
      <c r="V13" s="213">
        <v>88.436203952183462</v>
      </c>
    </row>
    <row r="14" spans="1:22">
      <c r="A14" s="339">
        <v>107</v>
      </c>
      <c r="B14" s="130" t="s">
        <v>7</v>
      </c>
      <c r="C14" s="12">
        <v>3</v>
      </c>
      <c r="D14" s="12">
        <v>16</v>
      </c>
      <c r="E14" s="12">
        <v>12</v>
      </c>
      <c r="F14" s="12">
        <v>22</v>
      </c>
      <c r="G14" s="12">
        <v>0</v>
      </c>
      <c r="H14" s="12">
        <v>1</v>
      </c>
      <c r="I14" s="12">
        <v>0</v>
      </c>
      <c r="J14" s="12">
        <v>1</v>
      </c>
      <c r="K14" s="247">
        <v>11</v>
      </c>
      <c r="L14" s="247">
        <v>10</v>
      </c>
      <c r="M14" s="3">
        <v>20.676821283341372</v>
      </c>
      <c r="N14" s="3">
        <v>109.13307414228224</v>
      </c>
      <c r="O14" s="3">
        <v>81.064649057623456</v>
      </c>
      <c r="P14" s="3">
        <v>147.245833612208</v>
      </c>
      <c r="Q14" s="3">
        <v>0</v>
      </c>
      <c r="R14" s="3">
        <v>6.5746219592373434</v>
      </c>
      <c r="S14" s="3">
        <v>0</v>
      </c>
      <c r="T14" s="3">
        <v>6.4720730049834962</v>
      </c>
      <c r="U14" s="248">
        <v>70.707719997428796</v>
      </c>
      <c r="V14" s="213">
        <v>63.395460885000638</v>
      </c>
    </row>
    <row r="15" spans="1:22">
      <c r="A15" s="339">
        <v>108</v>
      </c>
      <c r="B15" s="130" t="s">
        <v>8</v>
      </c>
      <c r="C15" s="12">
        <v>13</v>
      </c>
      <c r="D15" s="12">
        <v>21</v>
      </c>
      <c r="E15" s="12">
        <v>9</v>
      </c>
      <c r="F15" s="12">
        <v>27</v>
      </c>
      <c r="G15" s="12">
        <v>0</v>
      </c>
      <c r="H15" s="12">
        <v>1</v>
      </c>
      <c r="I15" s="12">
        <v>0</v>
      </c>
      <c r="J15" s="12">
        <v>0</v>
      </c>
      <c r="K15" s="247">
        <v>22</v>
      </c>
      <c r="L15" s="247">
        <v>29</v>
      </c>
      <c r="M15" s="3">
        <v>19.379844961240309</v>
      </c>
      <c r="N15" s="3">
        <v>31.00592065437257</v>
      </c>
      <c r="O15" s="3">
        <v>13.166171716137338</v>
      </c>
      <c r="P15" s="3">
        <v>39.155403445675503</v>
      </c>
      <c r="Q15" s="3">
        <v>0</v>
      </c>
      <c r="R15" s="3">
        <v>1.4260452911984485</v>
      </c>
      <c r="S15" s="3">
        <v>0</v>
      </c>
      <c r="T15" s="3">
        <v>0</v>
      </c>
      <c r="U15" s="248">
        <v>30.677413057422498</v>
      </c>
      <c r="V15" s="213">
        <v>39.906426310719695</v>
      </c>
    </row>
    <row r="16" spans="1:22">
      <c r="A16" s="339">
        <v>109</v>
      </c>
      <c r="B16" s="130" t="s">
        <v>9</v>
      </c>
      <c r="C16" s="12">
        <v>9</v>
      </c>
      <c r="D16" s="12">
        <v>23</v>
      </c>
      <c r="E16" s="12">
        <v>16</v>
      </c>
      <c r="F16" s="12">
        <v>30</v>
      </c>
      <c r="G16" s="12">
        <v>0</v>
      </c>
      <c r="H16" s="12">
        <v>1</v>
      </c>
      <c r="I16" s="12">
        <v>0</v>
      </c>
      <c r="J16" s="12">
        <v>0</v>
      </c>
      <c r="K16" s="247">
        <v>14</v>
      </c>
      <c r="L16" s="247">
        <v>17</v>
      </c>
      <c r="M16" s="3">
        <v>31.706887440549586</v>
      </c>
      <c r="N16" s="3">
        <v>79.883300916921371</v>
      </c>
      <c r="O16" s="3">
        <v>54.824561403508767</v>
      </c>
      <c r="P16" s="3">
        <v>101.41302143195185</v>
      </c>
      <c r="Q16" s="3">
        <v>0</v>
      </c>
      <c r="R16" s="3">
        <v>3.2957616505174347</v>
      </c>
      <c r="S16" s="3">
        <v>0</v>
      </c>
      <c r="T16" s="3">
        <v>0</v>
      </c>
      <c r="U16" s="248">
        <v>44.580308240988401</v>
      </c>
      <c r="V16" s="213">
        <v>53.020615662913642</v>
      </c>
    </row>
    <row r="17" spans="1:22">
      <c r="A17" s="339">
        <v>110</v>
      </c>
      <c r="B17" s="130" t="s">
        <v>10</v>
      </c>
      <c r="C17" s="12">
        <v>18</v>
      </c>
      <c r="D17" s="12">
        <v>13</v>
      </c>
      <c r="E17" s="12">
        <v>17</v>
      </c>
      <c r="F17" s="12">
        <v>42</v>
      </c>
      <c r="G17" s="12">
        <v>0</v>
      </c>
      <c r="H17" s="12">
        <v>3</v>
      </c>
      <c r="I17" s="12">
        <v>5</v>
      </c>
      <c r="J17" s="12">
        <v>3</v>
      </c>
      <c r="K17" s="247">
        <v>1</v>
      </c>
      <c r="L17" s="247">
        <v>4</v>
      </c>
      <c r="M17" s="3">
        <v>41.403105232892464</v>
      </c>
      <c r="N17" s="3">
        <v>29.430408403513535</v>
      </c>
      <c r="O17" s="3">
        <v>37.898209866910406</v>
      </c>
      <c r="P17" s="3">
        <v>92.228639188387973</v>
      </c>
      <c r="Q17" s="3">
        <v>0</v>
      </c>
      <c r="R17" s="3">
        <v>6.4060131109735003</v>
      </c>
      <c r="S17" s="3">
        <v>10.529862690590516</v>
      </c>
      <c r="T17" s="3">
        <v>6.2340253101427594</v>
      </c>
      <c r="U17" s="248">
        <v>61.544773822956202</v>
      </c>
      <c r="V17" s="213">
        <v>72.086503804565467</v>
      </c>
    </row>
    <row r="18" spans="1:22">
      <c r="A18" s="339">
        <v>111</v>
      </c>
      <c r="B18" s="130" t="s">
        <v>11</v>
      </c>
      <c r="C18" s="12">
        <v>7</v>
      </c>
      <c r="D18" s="12">
        <v>9</v>
      </c>
      <c r="E18" s="12">
        <v>7</v>
      </c>
      <c r="F18" s="12">
        <v>18</v>
      </c>
      <c r="G18" s="12">
        <v>0</v>
      </c>
      <c r="H18" s="12">
        <v>3</v>
      </c>
      <c r="I18" s="12">
        <v>0</v>
      </c>
      <c r="J18" s="12">
        <v>2</v>
      </c>
      <c r="K18" s="247">
        <v>12</v>
      </c>
      <c r="L18" s="247">
        <v>8</v>
      </c>
      <c r="M18" s="3">
        <v>20.434376459598319</v>
      </c>
      <c r="N18" s="3">
        <v>25.976275002164691</v>
      </c>
      <c r="O18" s="3">
        <v>19.980590283724382</v>
      </c>
      <c r="P18" s="3">
        <v>50.835969272480796</v>
      </c>
      <c r="Q18" s="3">
        <v>0</v>
      </c>
      <c r="R18" s="3">
        <v>8.3074878156845369</v>
      </c>
      <c r="S18" s="3">
        <v>0</v>
      </c>
      <c r="T18" s="3">
        <v>5.4414365392463608</v>
      </c>
      <c r="U18" s="248">
        <v>32.3869156860628</v>
      </c>
      <c r="V18" s="213">
        <v>21.26584970360722</v>
      </c>
    </row>
    <row r="19" spans="1:22">
      <c r="A19" s="339">
        <v>112</v>
      </c>
      <c r="B19" s="130" t="s">
        <v>12</v>
      </c>
      <c r="C19" s="12">
        <v>6</v>
      </c>
      <c r="D19" s="12">
        <v>10</v>
      </c>
      <c r="E19" s="12">
        <v>6</v>
      </c>
      <c r="F19" s="12">
        <v>25</v>
      </c>
      <c r="G19" s="12">
        <v>0</v>
      </c>
      <c r="H19" s="12">
        <v>1</v>
      </c>
      <c r="I19" s="12">
        <v>0</v>
      </c>
      <c r="J19" s="12">
        <v>0</v>
      </c>
      <c r="K19" s="247">
        <v>12</v>
      </c>
      <c r="L19" s="247">
        <v>6</v>
      </c>
      <c r="M19" s="3">
        <v>58.788947677836568</v>
      </c>
      <c r="N19" s="3">
        <v>97.087378640776691</v>
      </c>
      <c r="O19" s="3">
        <v>57.670126874279127</v>
      </c>
      <c r="P19" s="3">
        <v>238.2767823103317</v>
      </c>
      <c r="Q19" s="3">
        <v>0</v>
      </c>
      <c r="R19" s="3">
        <v>9.375585974123382</v>
      </c>
      <c r="S19" s="3">
        <v>0</v>
      </c>
      <c r="T19" s="3">
        <v>0</v>
      </c>
      <c r="U19" s="248">
        <v>110.071546505228</v>
      </c>
      <c r="V19" s="213">
        <v>54.333061668024989</v>
      </c>
    </row>
    <row r="20" spans="1:22">
      <c r="A20" s="339">
        <v>113</v>
      </c>
      <c r="B20" s="130" t="s">
        <v>13</v>
      </c>
      <c r="C20" s="12">
        <v>13</v>
      </c>
      <c r="D20" s="12">
        <v>12</v>
      </c>
      <c r="E20" s="12">
        <v>4</v>
      </c>
      <c r="F20" s="12">
        <v>40</v>
      </c>
      <c r="G20" s="12">
        <v>0</v>
      </c>
      <c r="H20" s="12">
        <v>0</v>
      </c>
      <c r="I20" s="12">
        <v>1</v>
      </c>
      <c r="J20" s="12">
        <v>1</v>
      </c>
      <c r="K20" s="247">
        <v>51</v>
      </c>
      <c r="L20" s="247">
        <v>13</v>
      </c>
      <c r="M20" s="3">
        <v>31.185529914119851</v>
      </c>
      <c r="N20" s="3">
        <v>28.563947537549691</v>
      </c>
      <c r="O20" s="3">
        <v>9.4511258653687129</v>
      </c>
      <c r="P20" s="3">
        <v>93.81743127873159</v>
      </c>
      <c r="Q20" s="3">
        <v>0</v>
      </c>
      <c r="R20" s="3">
        <v>0</v>
      </c>
      <c r="S20" s="3">
        <v>2.2972662531587411</v>
      </c>
      <c r="T20" s="3">
        <v>2.2834699609526639</v>
      </c>
      <c r="U20" s="248">
        <v>456.86643375436699</v>
      </c>
      <c r="V20" s="213">
        <v>114.92220650636492</v>
      </c>
    </row>
    <row r="21" spans="1:22">
      <c r="A21" s="339">
        <v>114</v>
      </c>
      <c r="B21" s="130" t="s">
        <v>14</v>
      </c>
      <c r="C21" s="12">
        <v>7</v>
      </c>
      <c r="D21" s="12">
        <v>21</v>
      </c>
      <c r="E21" s="12">
        <v>13</v>
      </c>
      <c r="F21" s="12">
        <v>21</v>
      </c>
      <c r="G21" s="12">
        <v>0</v>
      </c>
      <c r="H21" s="12">
        <v>1</v>
      </c>
      <c r="I21" s="12">
        <v>0</v>
      </c>
      <c r="J21" s="12">
        <v>0</v>
      </c>
      <c r="K21" s="247">
        <v>33</v>
      </c>
      <c r="L21" s="247">
        <v>12</v>
      </c>
      <c r="M21" s="3">
        <v>22.552272946937723</v>
      </c>
      <c r="N21" s="3">
        <v>67.227966834203031</v>
      </c>
      <c r="O21" s="3">
        <v>41.374920432845322</v>
      </c>
      <c r="P21" s="3">
        <v>66.464109380934303</v>
      </c>
      <c r="Q21" s="3">
        <v>0</v>
      </c>
      <c r="R21" s="3">
        <v>3.130086390384375</v>
      </c>
      <c r="S21" s="3">
        <v>0</v>
      </c>
      <c r="T21" s="3">
        <v>0</v>
      </c>
      <c r="U21" s="248">
        <v>102.047127218752</v>
      </c>
      <c r="V21" s="213">
        <v>36.83467370618208</v>
      </c>
    </row>
    <row r="22" spans="1:22">
      <c r="A22" s="339">
        <v>115</v>
      </c>
      <c r="B22" s="130" t="s">
        <v>15</v>
      </c>
      <c r="C22" s="12">
        <v>2</v>
      </c>
      <c r="D22" s="12">
        <v>6</v>
      </c>
      <c r="E22" s="12">
        <v>2</v>
      </c>
      <c r="F22" s="12">
        <v>19</v>
      </c>
      <c r="G22" s="12">
        <v>0</v>
      </c>
      <c r="H22" s="12">
        <v>0</v>
      </c>
      <c r="I22" s="12">
        <v>0</v>
      </c>
      <c r="J22" s="12">
        <v>0</v>
      </c>
      <c r="K22" s="247">
        <v>11</v>
      </c>
      <c r="L22" s="247">
        <v>4</v>
      </c>
      <c r="M22" s="3">
        <v>6.3201137620477166</v>
      </c>
      <c r="N22" s="3">
        <v>18.895257290420105</v>
      </c>
      <c r="O22" s="3">
        <v>6.2788434370388977</v>
      </c>
      <c r="P22" s="3">
        <v>59.501440561192538</v>
      </c>
      <c r="Q22" s="3">
        <v>0</v>
      </c>
      <c r="R22" s="3">
        <v>0</v>
      </c>
      <c r="S22" s="3">
        <v>0</v>
      </c>
      <c r="T22" s="3">
        <v>0</v>
      </c>
      <c r="U22" s="248">
        <v>34.101125337136097</v>
      </c>
      <c r="V22" s="213">
        <v>12.37279222988648</v>
      </c>
    </row>
    <row r="23" spans="1:22">
      <c r="A23" s="339">
        <v>116</v>
      </c>
      <c r="B23" s="130" t="s">
        <v>83</v>
      </c>
      <c r="C23" s="12">
        <v>2</v>
      </c>
      <c r="D23" s="12">
        <v>3</v>
      </c>
      <c r="E23" s="12">
        <v>1</v>
      </c>
      <c r="F23" s="12">
        <v>10</v>
      </c>
      <c r="G23" s="12">
        <v>0</v>
      </c>
      <c r="H23" s="12">
        <v>0</v>
      </c>
      <c r="I23" s="12">
        <v>0</v>
      </c>
      <c r="J23" s="12">
        <v>0</v>
      </c>
      <c r="K23" s="247">
        <v>120</v>
      </c>
      <c r="L23" s="247">
        <v>2</v>
      </c>
      <c r="M23" s="3">
        <v>65.681444991789817</v>
      </c>
      <c r="N23" s="3">
        <v>96.993210475266736</v>
      </c>
      <c r="O23" s="3">
        <v>31.897926634768741</v>
      </c>
      <c r="P23" s="3">
        <v>314.26775612822127</v>
      </c>
      <c r="Q23" s="3">
        <v>0</v>
      </c>
      <c r="R23" s="3">
        <v>0</v>
      </c>
      <c r="S23" s="3">
        <v>0</v>
      </c>
      <c r="T23" s="3">
        <v>0</v>
      </c>
      <c r="U23" s="248">
        <v>433.47903045190202</v>
      </c>
      <c r="V23" s="213">
        <v>7.0370500686112383</v>
      </c>
    </row>
    <row r="24" spans="1:22">
      <c r="A24" s="339">
        <v>117</v>
      </c>
      <c r="B24" s="130" t="s">
        <v>17</v>
      </c>
      <c r="C24" s="12">
        <v>0</v>
      </c>
      <c r="D24" s="12">
        <v>1</v>
      </c>
      <c r="E24" s="12">
        <v>8</v>
      </c>
      <c r="F24" s="12">
        <v>6</v>
      </c>
      <c r="G24" s="12">
        <v>0</v>
      </c>
      <c r="H24" s="12">
        <v>0</v>
      </c>
      <c r="I24" s="12">
        <v>0</v>
      </c>
      <c r="J24" s="12">
        <v>0</v>
      </c>
      <c r="K24" s="247">
        <v>8</v>
      </c>
      <c r="L24" s="247">
        <v>4</v>
      </c>
      <c r="M24" s="3">
        <v>0</v>
      </c>
      <c r="N24" s="3">
        <v>26.212319790301439</v>
      </c>
      <c r="O24" s="3">
        <v>207.84619381657575</v>
      </c>
      <c r="P24" s="3">
        <v>154.63917525773195</v>
      </c>
      <c r="Q24" s="3">
        <v>0</v>
      </c>
      <c r="R24" s="3">
        <v>0</v>
      </c>
      <c r="S24" s="3">
        <v>0</v>
      </c>
      <c r="T24" s="3">
        <v>0</v>
      </c>
      <c r="U24" s="248">
        <v>199.25280199252799</v>
      </c>
      <c r="V24" s="213">
        <v>98.546440009854649</v>
      </c>
    </row>
    <row r="25" spans="1:22">
      <c r="A25" s="339">
        <v>118</v>
      </c>
      <c r="B25" s="130" t="s">
        <v>18</v>
      </c>
      <c r="C25" s="12">
        <v>14</v>
      </c>
      <c r="D25" s="12">
        <v>33</v>
      </c>
      <c r="E25" s="12">
        <v>14</v>
      </c>
      <c r="F25" s="12">
        <v>39</v>
      </c>
      <c r="G25" s="12">
        <v>0</v>
      </c>
      <c r="H25" s="12">
        <v>0</v>
      </c>
      <c r="I25" s="12">
        <v>1</v>
      </c>
      <c r="J25" s="12">
        <v>1</v>
      </c>
      <c r="K25" s="247">
        <v>16</v>
      </c>
      <c r="L25" s="247">
        <v>18</v>
      </c>
      <c r="M25" s="3">
        <v>35.96475454055026</v>
      </c>
      <c r="N25" s="3">
        <v>84.052876900741182</v>
      </c>
      <c r="O25" s="3">
        <v>35.375868603916615</v>
      </c>
      <c r="P25" s="3">
        <v>97.783572359843561</v>
      </c>
      <c r="Q25" s="3">
        <v>0</v>
      </c>
      <c r="R25" s="3">
        <v>0</v>
      </c>
      <c r="S25" s="3">
        <v>2.45368666421298</v>
      </c>
      <c r="T25" s="3">
        <v>2.4384891121461143</v>
      </c>
      <c r="U25" s="248">
        <v>38.777538111049203</v>
      </c>
      <c r="V25" s="213">
        <v>43.136503067484661</v>
      </c>
    </row>
    <row r="26" spans="1:22">
      <c r="A26" s="339">
        <v>119</v>
      </c>
      <c r="B26" s="130" t="s">
        <v>19</v>
      </c>
      <c r="C26" s="12">
        <v>28</v>
      </c>
      <c r="D26" s="12">
        <v>44</v>
      </c>
      <c r="E26" s="12">
        <v>131</v>
      </c>
      <c r="F26" s="12">
        <v>127</v>
      </c>
      <c r="G26" s="12">
        <v>0</v>
      </c>
      <c r="H26" s="12">
        <v>12</v>
      </c>
      <c r="I26" s="12">
        <v>14</v>
      </c>
      <c r="J26" s="12">
        <v>4</v>
      </c>
      <c r="K26" s="247">
        <v>316</v>
      </c>
      <c r="L26" s="247">
        <v>380</v>
      </c>
      <c r="M26" s="3">
        <v>39.432731984170573</v>
      </c>
      <c r="N26" s="3">
        <v>61.794281220156165</v>
      </c>
      <c r="O26" s="3">
        <v>183.49651916908294</v>
      </c>
      <c r="P26" s="3">
        <v>177.47344885410843</v>
      </c>
      <c r="Q26" s="3">
        <v>0</v>
      </c>
      <c r="R26" s="3">
        <v>16.704948841094176</v>
      </c>
      <c r="S26" s="3">
        <v>19.461202702327004</v>
      </c>
      <c r="T26" s="3">
        <v>5.5542441368010325</v>
      </c>
      <c r="U26" s="248">
        <v>438.40177580466099</v>
      </c>
      <c r="V26" s="213">
        <v>526.79734937754733</v>
      </c>
    </row>
    <row r="27" spans="1:22">
      <c r="A27" s="339">
        <v>120</v>
      </c>
      <c r="B27" s="130" t="s">
        <v>20</v>
      </c>
      <c r="C27" s="12">
        <v>1</v>
      </c>
      <c r="D27" s="12">
        <v>0</v>
      </c>
      <c r="E27" s="12">
        <v>11</v>
      </c>
      <c r="F27" s="12">
        <v>1</v>
      </c>
      <c r="G27" s="12">
        <v>0</v>
      </c>
      <c r="H27" s="12">
        <v>0</v>
      </c>
      <c r="I27" s="12">
        <v>1</v>
      </c>
      <c r="J27" s="12">
        <v>0</v>
      </c>
      <c r="K27" s="247">
        <v>12</v>
      </c>
      <c r="L27" s="247">
        <v>13</v>
      </c>
      <c r="M27" s="3">
        <v>15.673981191222571</v>
      </c>
      <c r="N27" s="3">
        <v>0</v>
      </c>
      <c r="O27" s="3">
        <v>168.14429837970039</v>
      </c>
      <c r="P27" s="3">
        <v>15.101177891875567</v>
      </c>
      <c r="Q27" s="3">
        <v>0</v>
      </c>
      <c r="R27" s="3">
        <v>0</v>
      </c>
      <c r="S27" s="3">
        <v>14.634860237084736</v>
      </c>
      <c r="T27" s="3">
        <v>0</v>
      </c>
      <c r="U27" s="248">
        <v>172.512938470385</v>
      </c>
      <c r="V27" s="213">
        <v>183.95358709494835</v>
      </c>
    </row>
    <row r="28" spans="1:22">
      <c r="A28" s="339">
        <v>201</v>
      </c>
      <c r="B28" s="130" t="s">
        <v>21</v>
      </c>
      <c r="C28" s="12">
        <v>295</v>
      </c>
      <c r="D28" s="12">
        <v>184</v>
      </c>
      <c r="E28" s="12">
        <v>220</v>
      </c>
      <c r="F28" s="12">
        <v>333</v>
      </c>
      <c r="G28" s="12">
        <v>0</v>
      </c>
      <c r="H28" s="12">
        <v>36</v>
      </c>
      <c r="I28" s="12">
        <v>13</v>
      </c>
      <c r="J28" s="12">
        <v>10</v>
      </c>
      <c r="K28" s="247">
        <v>225</v>
      </c>
      <c r="L28" s="247">
        <v>252</v>
      </c>
      <c r="M28" s="3">
        <v>204.06751521859437</v>
      </c>
      <c r="N28" s="3">
        <v>125.43031459831624</v>
      </c>
      <c r="O28" s="3">
        <v>147.8464815897529</v>
      </c>
      <c r="P28" s="3">
        <v>220.6978824932896</v>
      </c>
      <c r="Q28" s="3">
        <v>0</v>
      </c>
      <c r="R28" s="3">
        <v>23.237950154596916</v>
      </c>
      <c r="S28" s="3">
        <v>8.2866941189969285</v>
      </c>
      <c r="T28" s="3">
        <v>6.2970706027555989</v>
      </c>
      <c r="U28" s="248">
        <v>140.027258639682</v>
      </c>
      <c r="V28" s="213">
        <v>153.3620988698674</v>
      </c>
    </row>
    <row r="29" spans="1:22">
      <c r="A29" s="339">
        <v>202</v>
      </c>
      <c r="B29" s="130" t="s">
        <v>22</v>
      </c>
      <c r="C29" s="12">
        <v>111</v>
      </c>
      <c r="D29" s="12">
        <v>33</v>
      </c>
      <c r="E29" s="12">
        <v>59</v>
      </c>
      <c r="F29" s="12">
        <v>115</v>
      </c>
      <c r="G29" s="12">
        <v>0</v>
      </c>
      <c r="H29" s="12">
        <v>10</v>
      </c>
      <c r="I29" s="12">
        <v>7</v>
      </c>
      <c r="J29" s="12">
        <v>4</v>
      </c>
      <c r="K29" s="247">
        <v>105</v>
      </c>
      <c r="L29" s="247">
        <v>159</v>
      </c>
      <c r="M29" s="3">
        <v>252.76101559831491</v>
      </c>
      <c r="N29" s="3">
        <v>74.18230864336293</v>
      </c>
      <c r="O29" s="3">
        <v>130.95687301622533</v>
      </c>
      <c r="P29" s="3">
        <v>252.12663334210293</v>
      </c>
      <c r="Q29" s="3">
        <v>0</v>
      </c>
      <c r="R29" s="3">
        <v>21.41877998629198</v>
      </c>
      <c r="S29" s="3">
        <v>14.828937612541045</v>
      </c>
      <c r="T29" s="3">
        <v>8.383283732237917</v>
      </c>
      <c r="U29" s="248">
        <v>217.810691393366</v>
      </c>
      <c r="V29" s="213">
        <v>323.36133086575421</v>
      </c>
    </row>
    <row r="30" spans="1:22">
      <c r="A30" s="339">
        <v>203</v>
      </c>
      <c r="B30" s="130" t="s">
        <v>23</v>
      </c>
      <c r="C30" s="12">
        <v>33</v>
      </c>
      <c r="D30" s="12">
        <v>42</v>
      </c>
      <c r="E30" s="12">
        <v>33</v>
      </c>
      <c r="F30" s="12">
        <v>30</v>
      </c>
      <c r="G30" s="12">
        <v>0</v>
      </c>
      <c r="H30" s="12">
        <v>4</v>
      </c>
      <c r="I30" s="12">
        <v>1</v>
      </c>
      <c r="J30" s="12">
        <v>0</v>
      </c>
      <c r="K30" s="247">
        <v>20</v>
      </c>
      <c r="L30" s="247">
        <v>34</v>
      </c>
      <c r="M30" s="3">
        <v>76.334112095487029</v>
      </c>
      <c r="N30" s="3">
        <v>95.702501936836342</v>
      </c>
      <c r="O30" s="3">
        <v>74.112336335257268</v>
      </c>
      <c r="P30" s="3">
        <v>66.414292355714949</v>
      </c>
      <c r="Q30" s="3">
        <v>0</v>
      </c>
      <c r="R30" s="3">
        <v>8.6179036949262091</v>
      </c>
      <c r="S30" s="3">
        <v>2.1262119408062596</v>
      </c>
      <c r="T30" s="3">
        <v>0</v>
      </c>
      <c r="U30" s="248">
        <v>50.193243989358997</v>
      </c>
      <c r="V30" s="213">
        <v>68.859364873622809</v>
      </c>
    </row>
    <row r="31" spans="1:22">
      <c r="A31" s="339">
        <v>204</v>
      </c>
      <c r="B31" s="130" t="s">
        <v>24</v>
      </c>
      <c r="C31" s="12">
        <v>14</v>
      </c>
      <c r="D31" s="12">
        <v>10</v>
      </c>
      <c r="E31" s="12">
        <v>4</v>
      </c>
      <c r="F31" s="12">
        <v>4</v>
      </c>
      <c r="G31" s="12">
        <v>0</v>
      </c>
      <c r="H31" s="12">
        <v>2</v>
      </c>
      <c r="I31" s="12">
        <v>0</v>
      </c>
      <c r="J31" s="12">
        <v>0</v>
      </c>
      <c r="K31" s="247">
        <v>9</v>
      </c>
      <c r="L31" s="247">
        <v>11</v>
      </c>
      <c r="M31" s="3">
        <v>427.61148442272446</v>
      </c>
      <c r="N31" s="3">
        <v>302.02355783751136</v>
      </c>
      <c r="O31" s="3">
        <v>119.18951132300357</v>
      </c>
      <c r="P31" s="3">
        <v>117.88977306218685</v>
      </c>
      <c r="Q31" s="3">
        <v>0</v>
      </c>
      <c r="R31" s="3">
        <v>57.636887608069166</v>
      </c>
      <c r="S31" s="3">
        <v>0</v>
      </c>
      <c r="T31" s="3">
        <v>0</v>
      </c>
      <c r="U31" s="248">
        <v>251.256281407035</v>
      </c>
      <c r="V31" s="213">
        <v>301.03995621236999</v>
      </c>
    </row>
    <row r="32" spans="1:22">
      <c r="A32" s="339">
        <v>205</v>
      </c>
      <c r="B32" s="130" t="s">
        <v>25</v>
      </c>
      <c r="C32" s="12">
        <v>52</v>
      </c>
      <c r="D32" s="12">
        <v>22</v>
      </c>
      <c r="E32" s="12">
        <v>66</v>
      </c>
      <c r="F32" s="12">
        <v>65</v>
      </c>
      <c r="G32" s="12">
        <v>0</v>
      </c>
      <c r="H32" s="12">
        <v>0</v>
      </c>
      <c r="I32" s="12">
        <v>0</v>
      </c>
      <c r="J32" s="12">
        <v>0</v>
      </c>
      <c r="K32" s="247">
        <v>19</v>
      </c>
      <c r="L32" s="247">
        <v>21</v>
      </c>
      <c r="M32" s="3">
        <v>379.97807818779688</v>
      </c>
      <c r="N32" s="3">
        <v>158.89065434060379</v>
      </c>
      <c r="O32" s="3">
        <v>470.85681672255117</v>
      </c>
      <c r="P32" s="3">
        <v>458.2305252026789</v>
      </c>
      <c r="Q32" s="3">
        <v>0</v>
      </c>
      <c r="R32" s="3">
        <v>0</v>
      </c>
      <c r="S32" s="3">
        <v>0</v>
      </c>
      <c r="T32" s="3">
        <v>0</v>
      </c>
      <c r="U32" s="248">
        <v>127.23498292372599</v>
      </c>
      <c r="V32" s="213">
        <v>138.06706114398423</v>
      </c>
    </row>
    <row r="33" spans="1:22">
      <c r="A33" s="339">
        <v>206</v>
      </c>
      <c r="B33" s="130" t="s">
        <v>26</v>
      </c>
      <c r="C33" s="12">
        <v>52</v>
      </c>
      <c r="D33" s="12">
        <v>7</v>
      </c>
      <c r="E33" s="12">
        <v>25</v>
      </c>
      <c r="F33" s="12">
        <v>26</v>
      </c>
      <c r="G33" s="12">
        <v>0</v>
      </c>
      <c r="H33" s="12">
        <v>4</v>
      </c>
      <c r="I33" s="12">
        <v>0</v>
      </c>
      <c r="J33" s="12">
        <v>2</v>
      </c>
      <c r="K33" s="247">
        <v>61</v>
      </c>
      <c r="L33" s="247">
        <v>32</v>
      </c>
      <c r="M33" s="3">
        <v>226.90579046122966</v>
      </c>
      <c r="N33" s="3">
        <v>30.182821662642286</v>
      </c>
      <c r="O33" s="3">
        <v>106.49627263045794</v>
      </c>
      <c r="P33" s="3">
        <v>109.47368421052632</v>
      </c>
      <c r="Q33" s="3">
        <v>0</v>
      </c>
      <c r="R33" s="3">
        <v>16.483290064696913</v>
      </c>
      <c r="S33" s="3">
        <v>0</v>
      </c>
      <c r="T33" s="3">
        <v>8.0742834073475986</v>
      </c>
      <c r="U33" s="248">
        <v>243.84393987847801</v>
      </c>
      <c r="V33" s="213">
        <v>125.63800549666274</v>
      </c>
    </row>
    <row r="34" spans="1:22">
      <c r="A34" s="339">
        <v>207</v>
      </c>
      <c r="B34" s="130" t="s">
        <v>27</v>
      </c>
      <c r="C34" s="12">
        <v>19</v>
      </c>
      <c r="D34" s="12">
        <v>20</v>
      </c>
      <c r="E34" s="12">
        <v>22</v>
      </c>
      <c r="F34" s="12">
        <v>37</v>
      </c>
      <c r="G34" s="12">
        <v>0</v>
      </c>
      <c r="H34" s="12">
        <v>2</v>
      </c>
      <c r="I34" s="12">
        <v>4</v>
      </c>
      <c r="J34" s="12">
        <v>1</v>
      </c>
      <c r="K34" s="247">
        <v>33</v>
      </c>
      <c r="L34" s="247">
        <v>33</v>
      </c>
      <c r="M34" s="3">
        <v>98.59885832900882</v>
      </c>
      <c r="N34" s="3">
        <v>102.41704219582138</v>
      </c>
      <c r="O34" s="3">
        <v>111.23470522803115</v>
      </c>
      <c r="P34" s="3">
        <v>184.76903870162297</v>
      </c>
      <c r="Q34" s="3">
        <v>0</v>
      </c>
      <c r="R34" s="3">
        <v>9.7503900156006242</v>
      </c>
      <c r="S34" s="3">
        <v>19.279895888562201</v>
      </c>
      <c r="T34" s="3">
        <v>4.767807761991036</v>
      </c>
      <c r="U34" s="248">
        <v>155.755888044556</v>
      </c>
      <c r="V34" s="213">
        <v>152.57998890327355</v>
      </c>
    </row>
    <row r="35" spans="1:22">
      <c r="A35" s="339">
        <v>208</v>
      </c>
      <c r="B35" s="130" t="s">
        <v>28</v>
      </c>
      <c r="C35" s="12">
        <v>34</v>
      </c>
      <c r="D35" s="12">
        <v>26</v>
      </c>
      <c r="E35" s="12">
        <v>20</v>
      </c>
      <c r="F35" s="12">
        <v>29</v>
      </c>
      <c r="G35" s="12">
        <v>0</v>
      </c>
      <c r="H35" s="12">
        <v>4</v>
      </c>
      <c r="I35" s="12">
        <v>2</v>
      </c>
      <c r="J35" s="12">
        <v>3</v>
      </c>
      <c r="K35" s="247">
        <v>91</v>
      </c>
      <c r="L35" s="247">
        <v>68</v>
      </c>
      <c r="M35" s="3">
        <v>219.19927793179033</v>
      </c>
      <c r="N35" s="3">
        <v>164.88046166529267</v>
      </c>
      <c r="O35" s="3">
        <v>124.85953302534649</v>
      </c>
      <c r="P35" s="3">
        <v>178.32984872709383</v>
      </c>
      <c r="Q35" s="3">
        <v>0</v>
      </c>
      <c r="R35" s="3">
        <v>23.894862604540023</v>
      </c>
      <c r="S35" s="3">
        <v>11.779256728900407</v>
      </c>
      <c r="T35" s="3">
        <v>17.429700209156401</v>
      </c>
      <c r="U35" s="248">
        <v>521.93862919415005</v>
      </c>
      <c r="V35" s="213">
        <v>380.46214961114526</v>
      </c>
    </row>
    <row r="36" spans="1:22">
      <c r="A36" s="339">
        <v>209</v>
      </c>
      <c r="B36" s="130" t="s">
        <v>29</v>
      </c>
      <c r="C36" s="12">
        <v>38</v>
      </c>
      <c r="D36" s="12">
        <v>14</v>
      </c>
      <c r="E36" s="12">
        <v>6</v>
      </c>
      <c r="F36" s="12">
        <v>23</v>
      </c>
      <c r="G36" s="12">
        <v>0</v>
      </c>
      <c r="H36" s="12">
        <v>2</v>
      </c>
      <c r="I36" s="12">
        <v>1</v>
      </c>
      <c r="J36" s="12">
        <v>4</v>
      </c>
      <c r="K36" s="247">
        <v>45</v>
      </c>
      <c r="L36" s="247">
        <v>16</v>
      </c>
      <c r="M36" s="3">
        <v>347.85792749908461</v>
      </c>
      <c r="N36" s="3">
        <v>126.1374898639517</v>
      </c>
      <c r="O36" s="3">
        <v>53.210358283079103</v>
      </c>
      <c r="P36" s="3">
        <v>200.73311223599231</v>
      </c>
      <c r="Q36" s="3">
        <v>0</v>
      </c>
      <c r="R36" s="3">
        <v>16.946280291476022</v>
      </c>
      <c r="S36" s="3">
        <v>8.3563131946185347</v>
      </c>
      <c r="T36" s="3">
        <v>32.924520536669682</v>
      </c>
      <c r="U36" s="248">
        <v>365.34870504181202</v>
      </c>
      <c r="V36" s="213">
        <v>126.57226485246422</v>
      </c>
    </row>
    <row r="37" spans="1:22">
      <c r="A37" s="339">
        <v>210</v>
      </c>
      <c r="B37" s="130" t="s">
        <v>30</v>
      </c>
      <c r="C37" s="12">
        <v>12</v>
      </c>
      <c r="D37" s="12">
        <v>143</v>
      </c>
      <c r="E37" s="12">
        <v>245</v>
      </c>
      <c r="F37" s="12">
        <v>222</v>
      </c>
      <c r="G37" s="12">
        <v>0</v>
      </c>
      <c r="H37" s="12">
        <v>44</v>
      </c>
      <c r="I37" s="12">
        <v>14</v>
      </c>
      <c r="J37" s="12">
        <v>12</v>
      </c>
      <c r="K37" s="247">
        <v>472</v>
      </c>
      <c r="L37" s="247">
        <v>564</v>
      </c>
      <c r="M37" s="3">
        <v>13.395099626053469</v>
      </c>
      <c r="N37" s="3">
        <v>156.70030792158408</v>
      </c>
      <c r="O37" s="3">
        <v>263.66483356829997</v>
      </c>
      <c r="P37" s="3">
        <v>234.77405640922601</v>
      </c>
      <c r="Q37" s="3">
        <v>0</v>
      </c>
      <c r="R37" s="3">
        <v>45.024302890764901</v>
      </c>
      <c r="S37" s="3">
        <v>14.096135645099581</v>
      </c>
      <c r="T37" s="3">
        <v>11.892609734101068</v>
      </c>
      <c r="U37" s="248">
        <v>460.63161182027602</v>
      </c>
      <c r="V37" s="213">
        <v>534.64276573356972</v>
      </c>
    </row>
    <row r="38" spans="1:22">
      <c r="A38" s="339">
        <v>211</v>
      </c>
      <c r="B38" s="130" t="s">
        <v>31</v>
      </c>
      <c r="C38" s="12">
        <v>0</v>
      </c>
      <c r="D38" s="12">
        <v>18</v>
      </c>
      <c r="E38" s="12">
        <v>33</v>
      </c>
      <c r="F38" s="12">
        <v>31</v>
      </c>
      <c r="G38" s="12">
        <v>0</v>
      </c>
      <c r="H38" s="12">
        <v>4</v>
      </c>
      <c r="I38" s="12">
        <v>0</v>
      </c>
      <c r="J38" s="12">
        <v>2</v>
      </c>
      <c r="K38" s="247">
        <v>25</v>
      </c>
      <c r="L38" s="247">
        <v>24</v>
      </c>
      <c r="M38" s="3">
        <v>0</v>
      </c>
      <c r="N38" s="3">
        <v>270.39206849932401</v>
      </c>
      <c r="O38" s="3">
        <v>489.83226955618227</v>
      </c>
      <c r="P38" s="3">
        <v>454.6121132130811</v>
      </c>
      <c r="Q38" s="3">
        <v>0</v>
      </c>
      <c r="R38" s="3">
        <v>57.32301519059903</v>
      </c>
      <c r="S38" s="3">
        <v>0</v>
      </c>
      <c r="T38" s="3">
        <v>28.015128169211373</v>
      </c>
      <c r="U38" s="248">
        <v>346.64448141985599</v>
      </c>
      <c r="V38" s="213">
        <v>326.08695652173913</v>
      </c>
    </row>
    <row r="39" spans="1:22">
      <c r="A39" s="339">
        <v>212</v>
      </c>
      <c r="B39" s="130" t="s">
        <v>32</v>
      </c>
      <c r="C39" s="12">
        <v>23</v>
      </c>
      <c r="D39" s="12">
        <v>12</v>
      </c>
      <c r="E39" s="12">
        <v>8</v>
      </c>
      <c r="F39" s="12">
        <v>15</v>
      </c>
      <c r="G39" s="12">
        <v>0</v>
      </c>
      <c r="H39" s="12">
        <v>2</v>
      </c>
      <c r="I39" s="12">
        <v>0</v>
      </c>
      <c r="J39" s="12">
        <v>0</v>
      </c>
      <c r="K39" s="247">
        <v>119</v>
      </c>
      <c r="L39" s="247">
        <v>14</v>
      </c>
      <c r="M39" s="3">
        <v>222.86821705426357</v>
      </c>
      <c r="N39" s="3">
        <v>114.82154817720792</v>
      </c>
      <c r="O39" s="3">
        <v>75.628663263376822</v>
      </c>
      <c r="P39" s="3">
        <v>140.18691588785046</v>
      </c>
      <c r="Q39" s="3">
        <v>0</v>
      </c>
      <c r="R39" s="3">
        <v>18.298261665141812</v>
      </c>
      <c r="S39" s="3">
        <v>0</v>
      </c>
      <c r="T39" s="3">
        <v>0</v>
      </c>
      <c r="U39" s="248">
        <v>375.76178597366498</v>
      </c>
      <c r="V39" s="213">
        <v>43.715846994535518</v>
      </c>
    </row>
    <row r="40" spans="1:22">
      <c r="A40" s="339">
        <v>213</v>
      </c>
      <c r="B40" s="130" t="s">
        <v>33</v>
      </c>
      <c r="C40" s="12">
        <v>11</v>
      </c>
      <c r="D40" s="12">
        <v>115</v>
      </c>
      <c r="E40" s="12">
        <v>77</v>
      </c>
      <c r="F40" s="12">
        <v>69</v>
      </c>
      <c r="G40" s="12">
        <v>0</v>
      </c>
      <c r="H40" s="12">
        <v>4</v>
      </c>
      <c r="I40" s="12">
        <v>3</v>
      </c>
      <c r="J40" s="12">
        <v>2</v>
      </c>
      <c r="K40" s="247">
        <v>23</v>
      </c>
      <c r="L40" s="247">
        <v>134</v>
      </c>
      <c r="M40" s="3">
        <v>44.731812451709978</v>
      </c>
      <c r="N40" s="3">
        <v>460.11042650236055</v>
      </c>
      <c r="O40" s="3">
        <v>303.32873744337206</v>
      </c>
      <c r="P40" s="3">
        <v>267.74281168755579</v>
      </c>
      <c r="Q40" s="3">
        <v>0</v>
      </c>
      <c r="R40" s="3">
        <v>15.077271013946476</v>
      </c>
      <c r="S40" s="3">
        <v>11.143302874972143</v>
      </c>
      <c r="T40" s="3">
        <v>7.3260073260073257</v>
      </c>
      <c r="U40" s="248">
        <v>204.29916503819501</v>
      </c>
      <c r="V40" s="213">
        <v>1169.9991268663232</v>
      </c>
    </row>
    <row r="41" spans="1:22">
      <c r="A41" s="339">
        <v>214</v>
      </c>
      <c r="B41" s="130" t="s">
        <v>34</v>
      </c>
      <c r="C41" s="12">
        <v>7</v>
      </c>
      <c r="D41" s="12">
        <v>78</v>
      </c>
      <c r="E41" s="12">
        <v>100</v>
      </c>
      <c r="F41" s="12">
        <v>100</v>
      </c>
      <c r="G41" s="12">
        <v>0</v>
      </c>
      <c r="H41" s="12">
        <v>2</v>
      </c>
      <c r="I41" s="12">
        <v>3</v>
      </c>
      <c r="J41" s="12">
        <v>0</v>
      </c>
      <c r="K41" s="247">
        <v>142</v>
      </c>
      <c r="L41" s="247">
        <v>103</v>
      </c>
      <c r="M41" s="3">
        <v>48.988732591503961</v>
      </c>
      <c r="N41" s="3">
        <v>531.37134682199053</v>
      </c>
      <c r="O41" s="3">
        <v>664.09881790410407</v>
      </c>
      <c r="P41" s="3">
        <v>647.66839378238342</v>
      </c>
      <c r="Q41" s="3">
        <v>0</v>
      </c>
      <c r="R41" s="3">
        <v>12.355593995181318</v>
      </c>
      <c r="S41" s="3">
        <v>18.097363817337275</v>
      </c>
      <c r="T41" s="3">
        <v>0</v>
      </c>
      <c r="U41" s="248">
        <v>817.68973856961895</v>
      </c>
      <c r="V41" s="213">
        <v>568.27586206896558</v>
      </c>
    </row>
    <row r="42" spans="1:22">
      <c r="A42" s="339">
        <v>215</v>
      </c>
      <c r="B42" s="130" t="s">
        <v>35</v>
      </c>
      <c r="C42" s="12">
        <v>0</v>
      </c>
      <c r="D42" s="12">
        <v>23</v>
      </c>
      <c r="E42" s="12">
        <v>34</v>
      </c>
      <c r="F42" s="12">
        <v>34</v>
      </c>
      <c r="G42" s="12">
        <v>0</v>
      </c>
      <c r="H42" s="12">
        <v>8</v>
      </c>
      <c r="I42" s="12">
        <v>3</v>
      </c>
      <c r="J42" s="12">
        <v>4</v>
      </c>
      <c r="K42" s="247">
        <v>58</v>
      </c>
      <c r="L42" s="247">
        <v>61</v>
      </c>
      <c r="M42" s="3">
        <v>0</v>
      </c>
      <c r="N42" s="3">
        <v>255.72603958194355</v>
      </c>
      <c r="O42" s="3">
        <v>372.11338513735359</v>
      </c>
      <c r="P42" s="3">
        <v>366.14258022830069</v>
      </c>
      <c r="Q42" s="3">
        <v>0</v>
      </c>
      <c r="R42" s="3">
        <v>83.55964069354502</v>
      </c>
      <c r="S42" s="3">
        <v>30.883261272390367</v>
      </c>
      <c r="T42" s="3">
        <v>40.559724193875482</v>
      </c>
      <c r="U42" s="248">
        <v>580.05800580057996</v>
      </c>
      <c r="V42" s="213">
        <v>594.02083941961246</v>
      </c>
    </row>
    <row r="43" spans="1:22">
      <c r="A43" s="339">
        <v>216</v>
      </c>
      <c r="B43" s="130" t="s">
        <v>87</v>
      </c>
      <c r="C43" s="12"/>
      <c r="D43" s="12"/>
      <c r="E43" s="12"/>
      <c r="F43" s="12"/>
      <c r="G43" s="12"/>
      <c r="H43" s="12"/>
      <c r="I43" s="12"/>
      <c r="J43" s="12"/>
      <c r="K43" s="247">
        <v>46</v>
      </c>
      <c r="L43" s="247">
        <v>41</v>
      </c>
      <c r="M43" s="3"/>
      <c r="N43" s="3"/>
      <c r="O43" s="3"/>
      <c r="P43" s="3"/>
      <c r="Q43" s="3"/>
      <c r="R43" s="3"/>
      <c r="S43" s="3"/>
      <c r="T43" s="3"/>
      <c r="U43" s="248">
        <v>548.92601431980904</v>
      </c>
      <c r="V43" s="213">
        <v>469.59111212919481</v>
      </c>
    </row>
    <row r="44" spans="1:22">
      <c r="A44" s="339">
        <v>301</v>
      </c>
      <c r="B44" s="130" t="s">
        <v>37</v>
      </c>
      <c r="C44" s="12">
        <v>10</v>
      </c>
      <c r="D44" s="12">
        <v>72</v>
      </c>
      <c r="E44" s="12">
        <v>74</v>
      </c>
      <c r="F44" s="12">
        <v>154</v>
      </c>
      <c r="G44" s="12">
        <v>0</v>
      </c>
      <c r="H44" s="12">
        <v>2</v>
      </c>
      <c r="I44" s="12">
        <v>4</v>
      </c>
      <c r="J44" s="12">
        <v>5</v>
      </c>
      <c r="K44" s="247">
        <v>175</v>
      </c>
      <c r="L44" s="247">
        <v>132</v>
      </c>
      <c r="M44" s="3">
        <v>12.737717655750442</v>
      </c>
      <c r="N44" s="3">
        <v>90.918274573189208</v>
      </c>
      <c r="O44" s="3">
        <v>92.657517780226385</v>
      </c>
      <c r="P44" s="3">
        <v>191.26633215758358</v>
      </c>
      <c r="Q44" s="3">
        <v>0</v>
      </c>
      <c r="R44" s="3">
        <v>2.4464831804281344</v>
      </c>
      <c r="S44" s="3">
        <v>4.8596177910607326</v>
      </c>
      <c r="T44" s="3">
        <v>6.0359501189082172</v>
      </c>
      <c r="U44" s="248">
        <v>209.95548943623999</v>
      </c>
      <c r="V44" s="213">
        <v>156.55948667465279</v>
      </c>
    </row>
    <row r="45" spans="1:22">
      <c r="A45" s="339">
        <v>302</v>
      </c>
      <c r="B45" s="130" t="s">
        <v>38</v>
      </c>
      <c r="C45" s="12">
        <v>0</v>
      </c>
      <c r="D45" s="12">
        <v>46</v>
      </c>
      <c r="E45" s="12">
        <v>34</v>
      </c>
      <c r="F45" s="12">
        <v>43</v>
      </c>
      <c r="G45" s="12">
        <v>0</v>
      </c>
      <c r="H45" s="12">
        <v>1</v>
      </c>
      <c r="I45" s="12">
        <v>1</v>
      </c>
      <c r="J45" s="12">
        <v>1</v>
      </c>
      <c r="K45" s="247">
        <v>69</v>
      </c>
      <c r="L45" s="247">
        <v>74</v>
      </c>
      <c r="M45" s="3">
        <v>0</v>
      </c>
      <c r="N45" s="3">
        <v>151.65001813206737</v>
      </c>
      <c r="O45" s="3">
        <v>111.07844098141069</v>
      </c>
      <c r="P45" s="3">
        <v>139.26674439694261</v>
      </c>
      <c r="Q45" s="3">
        <v>0</v>
      </c>
      <c r="R45" s="3">
        <v>3.1875557822261888</v>
      </c>
      <c r="S45" s="3">
        <v>3.1642565579217159</v>
      </c>
      <c r="T45" s="3">
        <v>3.1418876460977758</v>
      </c>
      <c r="U45" s="248">
        <v>215.349083986143</v>
      </c>
      <c r="V45" s="213">
        <v>228.15563914410802</v>
      </c>
    </row>
    <row r="46" spans="1:22">
      <c r="A46" s="339">
        <v>303</v>
      </c>
      <c r="B46" s="130" t="s">
        <v>39</v>
      </c>
      <c r="C46" s="12">
        <v>3</v>
      </c>
      <c r="D46" s="12">
        <v>71</v>
      </c>
      <c r="E46" s="12">
        <v>66</v>
      </c>
      <c r="F46" s="12">
        <v>80</v>
      </c>
      <c r="G46" s="12">
        <v>0</v>
      </c>
      <c r="H46" s="12">
        <v>3</v>
      </c>
      <c r="I46" s="12">
        <v>2</v>
      </c>
      <c r="J46" s="12">
        <v>2</v>
      </c>
      <c r="K46" s="247">
        <v>81</v>
      </c>
      <c r="L46" s="247">
        <v>65</v>
      </c>
      <c r="M46" s="3">
        <v>5.6592028069645925</v>
      </c>
      <c r="N46" s="3">
        <v>132.36143994332693</v>
      </c>
      <c r="O46" s="3">
        <v>121.62311576309291</v>
      </c>
      <c r="P46" s="3">
        <v>145.80181887769049</v>
      </c>
      <c r="Q46" s="3">
        <v>0</v>
      </c>
      <c r="R46" s="3">
        <v>5.3534145862702758</v>
      </c>
      <c r="S46" s="3">
        <v>3.5346305427425198</v>
      </c>
      <c r="T46" s="3">
        <v>3.5018910211514216</v>
      </c>
      <c r="U46" s="248">
        <v>140.566430653894</v>
      </c>
      <c r="V46" s="213">
        <v>110.92718057238424</v>
      </c>
    </row>
    <row r="47" spans="1:22">
      <c r="A47" s="339">
        <v>304</v>
      </c>
      <c r="B47" s="130" t="s">
        <v>40</v>
      </c>
      <c r="C47" s="12">
        <v>1</v>
      </c>
      <c r="D47" s="12">
        <v>18</v>
      </c>
      <c r="E47" s="12">
        <v>17</v>
      </c>
      <c r="F47" s="12">
        <v>12</v>
      </c>
      <c r="G47" s="12">
        <v>0</v>
      </c>
      <c r="H47" s="12">
        <v>0</v>
      </c>
      <c r="I47" s="12">
        <v>0</v>
      </c>
      <c r="J47" s="12">
        <v>1</v>
      </c>
      <c r="K47" s="247">
        <v>27</v>
      </c>
      <c r="L47" s="247">
        <v>28</v>
      </c>
      <c r="M47" s="3">
        <v>12.709710218607016</v>
      </c>
      <c r="N47" s="3">
        <v>227.90579893643962</v>
      </c>
      <c r="O47" s="3">
        <v>214.2677085959163</v>
      </c>
      <c r="P47" s="3">
        <v>150.77271013946475</v>
      </c>
      <c r="Q47" s="3">
        <v>0</v>
      </c>
      <c r="R47" s="3">
        <v>0</v>
      </c>
      <c r="S47" s="3">
        <v>0</v>
      </c>
      <c r="T47" s="3">
        <v>12.423903590508138</v>
      </c>
      <c r="U47" s="248">
        <v>334.69691335068802</v>
      </c>
      <c r="V47" s="213">
        <v>345.89252625077205</v>
      </c>
    </row>
    <row r="48" spans="1:22">
      <c r="A48" s="339">
        <v>305</v>
      </c>
      <c r="B48" s="130" t="s">
        <v>41</v>
      </c>
      <c r="C48" s="12">
        <v>0</v>
      </c>
      <c r="D48" s="12">
        <v>50</v>
      </c>
      <c r="E48" s="12">
        <v>43</v>
      </c>
      <c r="F48" s="12">
        <v>71</v>
      </c>
      <c r="G48" s="12">
        <v>0</v>
      </c>
      <c r="H48" s="12">
        <v>4</v>
      </c>
      <c r="I48" s="12">
        <v>1</v>
      </c>
      <c r="J48" s="12">
        <v>4</v>
      </c>
      <c r="K48" s="247">
        <v>6</v>
      </c>
      <c r="L48" s="247">
        <v>66</v>
      </c>
      <c r="M48" s="3">
        <v>0</v>
      </c>
      <c r="N48" s="3">
        <v>137.40038472107722</v>
      </c>
      <c r="O48" s="3">
        <v>117.96334906177988</v>
      </c>
      <c r="P48" s="3">
        <v>194.4512913208994</v>
      </c>
      <c r="Q48" s="3">
        <v>0</v>
      </c>
      <c r="R48" s="3">
        <v>10.92627495970936</v>
      </c>
      <c r="S48" s="3">
        <v>2.7309719529180434</v>
      </c>
      <c r="T48" s="3">
        <v>10.922694628764917</v>
      </c>
      <c r="U48" s="248">
        <v>176.15971814445101</v>
      </c>
      <c r="V48" s="213">
        <v>1891.6595012897678</v>
      </c>
    </row>
    <row r="49" spans="1:22">
      <c r="A49" s="339">
        <v>306</v>
      </c>
      <c r="B49" s="130" t="s">
        <v>42</v>
      </c>
      <c r="C49" s="12">
        <v>0</v>
      </c>
      <c r="D49" s="12">
        <v>6</v>
      </c>
      <c r="E49" s="12">
        <v>9</v>
      </c>
      <c r="F49" s="12">
        <v>16</v>
      </c>
      <c r="G49" s="12">
        <v>0</v>
      </c>
      <c r="H49" s="12">
        <v>0</v>
      </c>
      <c r="I49" s="12">
        <v>0</v>
      </c>
      <c r="J49" s="12">
        <v>1</v>
      </c>
      <c r="K49" s="247">
        <v>24</v>
      </c>
      <c r="L49" s="247">
        <v>9</v>
      </c>
      <c r="M49" s="3">
        <v>0</v>
      </c>
      <c r="N49" s="3">
        <v>81.499592502037487</v>
      </c>
      <c r="O49" s="3">
        <v>121.27745586848133</v>
      </c>
      <c r="P49" s="3">
        <v>213.53263045509144</v>
      </c>
      <c r="Q49" s="3">
        <v>0</v>
      </c>
      <c r="R49" s="3">
        <v>0</v>
      </c>
      <c r="S49" s="3">
        <v>0</v>
      </c>
      <c r="T49" s="3">
        <v>12.973533990659055</v>
      </c>
      <c r="U49" s="248">
        <v>309.27835051546401</v>
      </c>
      <c r="V49" s="213">
        <v>114.70813153199083</v>
      </c>
    </row>
    <row r="50" spans="1:22">
      <c r="A50" s="339">
        <v>307</v>
      </c>
      <c r="B50" s="130" t="s">
        <v>43</v>
      </c>
      <c r="C50" s="12">
        <v>0</v>
      </c>
      <c r="D50" s="12">
        <v>17</v>
      </c>
      <c r="E50" s="12">
        <v>20</v>
      </c>
      <c r="F50" s="12">
        <v>26</v>
      </c>
      <c r="G50" s="12">
        <v>0</v>
      </c>
      <c r="H50" s="12">
        <v>2</v>
      </c>
      <c r="I50" s="12">
        <v>1</v>
      </c>
      <c r="J50" s="12">
        <v>0</v>
      </c>
      <c r="K50" s="247">
        <v>50</v>
      </c>
      <c r="L50" s="247">
        <v>34</v>
      </c>
      <c r="M50" s="3">
        <v>0</v>
      </c>
      <c r="N50" s="3">
        <v>69.935823597169659</v>
      </c>
      <c r="O50" s="3">
        <v>81.569395162934867</v>
      </c>
      <c r="P50" s="3">
        <v>105.17373892641885</v>
      </c>
      <c r="Q50" s="3">
        <v>0</v>
      </c>
      <c r="R50" s="3">
        <v>7.965271416623521</v>
      </c>
      <c r="S50" s="3">
        <v>3.9566352773601325</v>
      </c>
      <c r="T50" s="3">
        <v>0</v>
      </c>
      <c r="U50" s="248">
        <v>195.442285892976</v>
      </c>
      <c r="V50" s="213">
        <v>131.47718484145398</v>
      </c>
    </row>
    <row r="51" spans="1:22">
      <c r="A51" s="339">
        <v>308</v>
      </c>
      <c r="B51" s="130" t="s">
        <v>44</v>
      </c>
      <c r="C51" s="12">
        <v>3</v>
      </c>
      <c r="D51" s="12">
        <v>18</v>
      </c>
      <c r="E51" s="12">
        <v>30</v>
      </c>
      <c r="F51" s="12">
        <v>46</v>
      </c>
      <c r="G51" s="12">
        <v>0</v>
      </c>
      <c r="H51" s="12">
        <v>1</v>
      </c>
      <c r="I51" s="12">
        <v>2</v>
      </c>
      <c r="J51" s="12">
        <v>3</v>
      </c>
      <c r="K51" s="247">
        <v>59</v>
      </c>
      <c r="L51" s="247">
        <v>54</v>
      </c>
      <c r="M51" s="3">
        <v>13.735634815255713</v>
      </c>
      <c r="N51" s="3">
        <v>81.628951067978775</v>
      </c>
      <c r="O51" s="3">
        <v>134.78299937101266</v>
      </c>
      <c r="P51" s="3">
        <v>204.84503028143928</v>
      </c>
      <c r="Q51" s="3">
        <v>0</v>
      </c>
      <c r="R51" s="3">
        <v>4.3763676148796495</v>
      </c>
      <c r="S51" s="3">
        <v>8.6865879082696313</v>
      </c>
      <c r="T51" s="3">
        <v>12.933264355923434</v>
      </c>
      <c r="U51" s="248">
        <v>252.63338186178001</v>
      </c>
      <c r="V51" s="213">
        <v>228.16580048168339</v>
      </c>
    </row>
    <row r="52" spans="1:22">
      <c r="A52" s="339">
        <v>401</v>
      </c>
      <c r="B52" s="130" t="s">
        <v>45</v>
      </c>
      <c r="C52" s="12">
        <v>17</v>
      </c>
      <c r="D52" s="12">
        <v>78</v>
      </c>
      <c r="E52" s="12">
        <v>136</v>
      </c>
      <c r="F52" s="12">
        <v>157</v>
      </c>
      <c r="G52" s="12">
        <v>0</v>
      </c>
      <c r="H52" s="12">
        <v>8</v>
      </c>
      <c r="I52" s="12">
        <v>3</v>
      </c>
      <c r="J52" s="12">
        <v>3</v>
      </c>
      <c r="K52" s="247">
        <v>115</v>
      </c>
      <c r="L52" s="247">
        <v>39</v>
      </c>
      <c r="M52" s="3">
        <v>24.710379813073242</v>
      </c>
      <c r="N52" s="3">
        <v>112.0609151641405</v>
      </c>
      <c r="O52" s="3">
        <v>193.18730645756983</v>
      </c>
      <c r="P52" s="3">
        <v>220.62956717256887</v>
      </c>
      <c r="Q52" s="3">
        <v>0</v>
      </c>
      <c r="R52" s="3">
        <v>11.008820817680167</v>
      </c>
      <c r="S52" s="3">
        <v>4.0884188721415136</v>
      </c>
      <c r="T52" s="3">
        <v>4.0511525529013008</v>
      </c>
      <c r="U52" s="248">
        <v>153.93882604912699</v>
      </c>
      <c r="V52" s="213">
        <v>51.331323953301649</v>
      </c>
    </row>
    <row r="53" spans="1:22">
      <c r="A53" s="339">
        <v>402</v>
      </c>
      <c r="B53" s="130" t="s">
        <v>46</v>
      </c>
      <c r="C53" s="12">
        <v>4</v>
      </c>
      <c r="D53" s="12">
        <v>19</v>
      </c>
      <c r="E53" s="12">
        <v>34</v>
      </c>
      <c r="F53" s="12">
        <v>25</v>
      </c>
      <c r="G53" s="12">
        <v>0</v>
      </c>
      <c r="H53" s="12">
        <v>0</v>
      </c>
      <c r="I53" s="12">
        <v>2</v>
      </c>
      <c r="J53" s="12">
        <v>3</v>
      </c>
      <c r="K53" s="247">
        <v>17</v>
      </c>
      <c r="L53" s="247">
        <v>3</v>
      </c>
      <c r="M53" s="3">
        <v>18.341051859324132</v>
      </c>
      <c r="N53" s="3">
        <v>85.790400505711844</v>
      </c>
      <c r="O53" s="3">
        <v>151.28593040847201</v>
      </c>
      <c r="P53" s="3">
        <v>109.68279735006361</v>
      </c>
      <c r="Q53" s="3">
        <v>0</v>
      </c>
      <c r="R53" s="3">
        <v>0</v>
      </c>
      <c r="S53" s="3">
        <v>8.4274397438058326</v>
      </c>
      <c r="T53" s="3">
        <v>12.488032302376888</v>
      </c>
      <c r="U53" s="248">
        <v>69.924317209608404</v>
      </c>
      <c r="V53" s="213">
        <v>12.064181445288936</v>
      </c>
    </row>
    <row r="54" spans="1:22">
      <c r="A54" s="339">
        <v>403</v>
      </c>
      <c r="B54" s="130" t="s">
        <v>47</v>
      </c>
      <c r="C54" s="12">
        <v>8</v>
      </c>
      <c r="D54" s="12">
        <v>21</v>
      </c>
      <c r="E54" s="12">
        <v>18</v>
      </c>
      <c r="F54" s="12">
        <v>33</v>
      </c>
      <c r="G54" s="12">
        <v>0</v>
      </c>
      <c r="H54" s="12">
        <v>0</v>
      </c>
      <c r="I54" s="12">
        <v>1</v>
      </c>
      <c r="J54" s="12">
        <v>0</v>
      </c>
      <c r="K54" s="247">
        <v>16</v>
      </c>
      <c r="L54" s="247">
        <v>5</v>
      </c>
      <c r="M54" s="3">
        <v>34.340659340659343</v>
      </c>
      <c r="N54" s="3">
        <v>89.202276781921682</v>
      </c>
      <c r="O54" s="3">
        <v>75.700227100681303</v>
      </c>
      <c r="P54" s="3">
        <v>137.47708715214131</v>
      </c>
      <c r="Q54" s="3">
        <v>0</v>
      </c>
      <c r="R54" s="3">
        <v>0</v>
      </c>
      <c r="S54" s="3">
        <v>4.0528491529545274</v>
      </c>
      <c r="T54" s="3">
        <v>0</v>
      </c>
      <c r="U54" s="248">
        <v>63.859509080023898</v>
      </c>
      <c r="V54" s="213">
        <v>19.668004090944851</v>
      </c>
    </row>
    <row r="55" spans="1:22">
      <c r="A55" s="339">
        <v>404</v>
      </c>
      <c r="B55" s="130" t="s">
        <v>48</v>
      </c>
      <c r="C55" s="12">
        <v>5</v>
      </c>
      <c r="D55" s="12">
        <v>15</v>
      </c>
      <c r="E55" s="12">
        <v>30</v>
      </c>
      <c r="F55" s="12">
        <v>28</v>
      </c>
      <c r="G55" s="12">
        <v>0</v>
      </c>
      <c r="H55" s="12">
        <v>1</v>
      </c>
      <c r="I55" s="12">
        <v>1</v>
      </c>
      <c r="J55" s="12">
        <v>1</v>
      </c>
      <c r="K55" s="247">
        <v>14</v>
      </c>
      <c r="L55" s="247">
        <v>1</v>
      </c>
      <c r="M55" s="3">
        <v>25.204153644520616</v>
      </c>
      <c r="N55" s="3">
        <v>74.456467785168272</v>
      </c>
      <c r="O55" s="3">
        <v>146.75667742882302</v>
      </c>
      <c r="P55" s="3">
        <v>135.02435260645223</v>
      </c>
      <c r="Q55" s="3">
        <v>0</v>
      </c>
      <c r="R55" s="3">
        <v>4.6917519001595194</v>
      </c>
      <c r="S55" s="3">
        <v>4.6292009999074164</v>
      </c>
      <c r="T55" s="3">
        <v>4.572264642677518</v>
      </c>
      <c r="U55" s="248">
        <v>63.211125158027798</v>
      </c>
      <c r="V55" s="213">
        <v>4.4099488445934032</v>
      </c>
    </row>
    <row r="56" spans="1:22">
      <c r="A56" s="339">
        <v>405</v>
      </c>
      <c r="B56" s="130" t="s">
        <v>49</v>
      </c>
      <c r="C56" s="12">
        <v>11</v>
      </c>
      <c r="D56" s="12">
        <v>20</v>
      </c>
      <c r="E56" s="12">
        <v>29</v>
      </c>
      <c r="F56" s="12">
        <v>40</v>
      </c>
      <c r="G56" s="12">
        <v>0</v>
      </c>
      <c r="H56" s="12">
        <v>0</v>
      </c>
      <c r="I56" s="12">
        <v>0</v>
      </c>
      <c r="J56" s="12">
        <v>2</v>
      </c>
      <c r="K56" s="247">
        <v>33</v>
      </c>
      <c r="L56" s="247">
        <v>12</v>
      </c>
      <c r="M56" s="3">
        <v>42.935206869633099</v>
      </c>
      <c r="N56" s="3">
        <v>76.955635076378471</v>
      </c>
      <c r="O56" s="3">
        <v>110.04022159823936</v>
      </c>
      <c r="P56" s="3">
        <v>149.77907586310192</v>
      </c>
      <c r="Q56" s="3">
        <v>0</v>
      </c>
      <c r="R56" s="3">
        <v>0</v>
      </c>
      <c r="S56" s="3">
        <v>0</v>
      </c>
      <c r="T56" s="3">
        <v>7.128854036713598</v>
      </c>
      <c r="U56" s="248">
        <v>116.34466224792</v>
      </c>
      <c r="V56" s="213">
        <v>41.422160856057992</v>
      </c>
    </row>
    <row r="57" spans="1:22">
      <c r="A57" s="339">
        <v>406</v>
      </c>
      <c r="B57" s="130" t="s">
        <v>50</v>
      </c>
      <c r="C57" s="12">
        <v>9</v>
      </c>
      <c r="D57" s="12">
        <v>18</v>
      </c>
      <c r="E57" s="12">
        <v>18</v>
      </c>
      <c r="F57" s="12">
        <v>29</v>
      </c>
      <c r="G57" s="12">
        <v>0</v>
      </c>
      <c r="H57" s="12">
        <v>2</v>
      </c>
      <c r="I57" s="12">
        <v>1</v>
      </c>
      <c r="J57" s="12">
        <v>1</v>
      </c>
      <c r="K57" s="247">
        <v>9</v>
      </c>
      <c r="L57" s="247">
        <v>1</v>
      </c>
      <c r="M57" s="3">
        <v>82.674995406944703</v>
      </c>
      <c r="N57" s="3">
        <v>163.35420637081404</v>
      </c>
      <c r="O57" s="3">
        <v>161.5218951902369</v>
      </c>
      <c r="P57" s="3">
        <v>257.16059235612306</v>
      </c>
      <c r="Q57" s="3">
        <v>0</v>
      </c>
      <c r="R57" s="3">
        <v>17.361111111111111</v>
      </c>
      <c r="S57" s="3">
        <v>8.5954959601168994</v>
      </c>
      <c r="T57" s="3">
        <v>8.5171620815944138</v>
      </c>
      <c r="U57" s="248">
        <v>75.981426762346999</v>
      </c>
      <c r="V57" s="213">
        <v>8.3035788424811088</v>
      </c>
    </row>
    <row r="58" spans="1:22">
      <c r="A58" s="339">
        <v>407</v>
      </c>
      <c r="B58" s="130" t="s">
        <v>51</v>
      </c>
      <c r="C58" s="12">
        <v>3</v>
      </c>
      <c r="D58" s="12">
        <v>1</v>
      </c>
      <c r="E58" s="12">
        <v>17</v>
      </c>
      <c r="F58" s="12">
        <v>11</v>
      </c>
      <c r="G58" s="12">
        <v>0</v>
      </c>
      <c r="H58" s="12">
        <v>1</v>
      </c>
      <c r="I58" s="12">
        <v>1</v>
      </c>
      <c r="J58" s="12">
        <v>0</v>
      </c>
      <c r="K58" s="247">
        <v>15</v>
      </c>
      <c r="L58" s="247">
        <v>4</v>
      </c>
      <c r="M58" s="3">
        <v>23.726668775703889</v>
      </c>
      <c r="N58" s="3">
        <v>7.8302403883799228</v>
      </c>
      <c r="O58" s="3">
        <v>131.88518231186967</v>
      </c>
      <c r="P58" s="3">
        <v>84.569847005458598</v>
      </c>
      <c r="Q58" s="3">
        <v>0</v>
      </c>
      <c r="R58" s="3">
        <v>7.5562943932295603</v>
      </c>
      <c r="S58" s="3">
        <v>7.4985002999400114</v>
      </c>
      <c r="T58" s="3">
        <v>0</v>
      </c>
      <c r="U58" s="248">
        <v>110.913930789707</v>
      </c>
      <c r="V58" s="213">
        <v>29.201343261790043</v>
      </c>
    </row>
    <row r="59" spans="1:22">
      <c r="A59" s="339">
        <v>408</v>
      </c>
      <c r="B59" s="130" t="s">
        <v>52</v>
      </c>
      <c r="C59" s="12">
        <v>3</v>
      </c>
      <c r="D59" s="12">
        <v>8</v>
      </c>
      <c r="E59" s="12">
        <v>9</v>
      </c>
      <c r="F59" s="12">
        <v>7</v>
      </c>
      <c r="G59" s="12">
        <v>0</v>
      </c>
      <c r="H59" s="12">
        <v>0</v>
      </c>
      <c r="I59" s="12">
        <v>0</v>
      </c>
      <c r="J59" s="12">
        <v>0</v>
      </c>
      <c r="K59" s="247">
        <v>4</v>
      </c>
      <c r="L59" s="247">
        <v>0</v>
      </c>
      <c r="M59" s="3">
        <v>25.623505295524431</v>
      </c>
      <c r="N59" s="3">
        <v>67.487767842078611</v>
      </c>
      <c r="O59" s="3">
        <v>74.956275505954864</v>
      </c>
      <c r="P59" s="3">
        <v>57.627397711369063</v>
      </c>
      <c r="Q59" s="3">
        <v>0</v>
      </c>
      <c r="R59" s="3">
        <v>0</v>
      </c>
      <c r="S59" s="3">
        <v>0</v>
      </c>
      <c r="T59" s="3">
        <v>0</v>
      </c>
      <c r="U59" s="248">
        <v>31.220730565095199</v>
      </c>
      <c r="V59" s="213">
        <v>0</v>
      </c>
    </row>
    <row r="60" spans="1:22">
      <c r="A60" s="339">
        <v>409</v>
      </c>
      <c r="B60" s="130" t="s">
        <v>53</v>
      </c>
      <c r="C60" s="12">
        <v>6</v>
      </c>
      <c r="D60" s="12">
        <v>12</v>
      </c>
      <c r="E60" s="12">
        <v>17</v>
      </c>
      <c r="F60" s="12">
        <v>26</v>
      </c>
      <c r="G60" s="12">
        <v>0</v>
      </c>
      <c r="H60" s="12">
        <v>2</v>
      </c>
      <c r="I60" s="12">
        <v>0</v>
      </c>
      <c r="J60" s="12">
        <v>2</v>
      </c>
      <c r="K60" s="247">
        <v>17</v>
      </c>
      <c r="L60" s="247">
        <v>2</v>
      </c>
      <c r="M60" s="3">
        <v>39.223377132771134</v>
      </c>
      <c r="N60" s="3">
        <v>77.891730494612489</v>
      </c>
      <c r="O60" s="3">
        <v>109.63498000773895</v>
      </c>
      <c r="P60" s="3">
        <v>166.57056826190018</v>
      </c>
      <c r="Q60" s="3">
        <v>0</v>
      </c>
      <c r="R60" s="3">
        <v>12.656625743576763</v>
      </c>
      <c r="S60" s="3">
        <v>0</v>
      </c>
      <c r="T60" s="3">
        <v>12.532898859506203</v>
      </c>
      <c r="U60" s="248">
        <v>106.077623861226</v>
      </c>
      <c r="V60" s="213">
        <v>12.378535619236246</v>
      </c>
    </row>
    <row r="61" spans="1:22">
      <c r="A61" s="339">
        <v>410</v>
      </c>
      <c r="B61" s="130" t="s">
        <v>54</v>
      </c>
      <c r="C61" s="12">
        <v>1</v>
      </c>
      <c r="D61" s="12">
        <v>62</v>
      </c>
      <c r="E61" s="12">
        <v>94</v>
      </c>
      <c r="F61" s="12">
        <v>94</v>
      </c>
      <c r="G61" s="12">
        <v>0</v>
      </c>
      <c r="H61" s="12">
        <v>4</v>
      </c>
      <c r="I61" s="12">
        <v>0</v>
      </c>
      <c r="J61" s="12">
        <v>4</v>
      </c>
      <c r="K61" s="247">
        <v>177</v>
      </c>
      <c r="L61" s="247">
        <v>234</v>
      </c>
      <c r="M61" s="3">
        <v>2.910615012952237</v>
      </c>
      <c r="N61" s="3">
        <v>174.839965032007</v>
      </c>
      <c r="O61" s="3">
        <v>257.11863015946824</v>
      </c>
      <c r="P61" s="3">
        <v>249.64810240883858</v>
      </c>
      <c r="Q61" s="3">
        <v>0</v>
      </c>
      <c r="R61" s="3">
        <v>10.046717235143417</v>
      </c>
      <c r="S61" s="3">
        <v>0</v>
      </c>
      <c r="T61" s="3">
        <v>9.4797961843820371</v>
      </c>
      <c r="U61" s="248">
        <v>408.00331934903897</v>
      </c>
      <c r="V61" s="213">
        <v>511.96779416269203</v>
      </c>
    </row>
    <row r="62" spans="1:22">
      <c r="A62" s="339">
        <v>501</v>
      </c>
      <c r="B62" s="130" t="s">
        <v>55</v>
      </c>
      <c r="C62" s="12">
        <v>87</v>
      </c>
      <c r="D62" s="12">
        <v>118</v>
      </c>
      <c r="E62" s="12">
        <v>148</v>
      </c>
      <c r="F62" s="12">
        <v>234</v>
      </c>
      <c r="G62" s="12">
        <v>0</v>
      </c>
      <c r="H62" s="12">
        <v>7</v>
      </c>
      <c r="I62" s="12">
        <v>14</v>
      </c>
      <c r="J62" s="12">
        <v>9</v>
      </c>
      <c r="K62" s="247">
        <v>193</v>
      </c>
      <c r="L62" s="247">
        <v>204</v>
      </c>
      <c r="M62" s="3">
        <v>251.32160499176706</v>
      </c>
      <c r="N62" s="3">
        <v>334.06941849272408</v>
      </c>
      <c r="O62" s="3">
        <v>410.95129671794302</v>
      </c>
      <c r="P62" s="3">
        <v>637.68905845483039</v>
      </c>
      <c r="Q62" s="3">
        <v>0</v>
      </c>
      <c r="R62" s="3">
        <v>18.413784032618704</v>
      </c>
      <c r="S62" s="3">
        <v>36.198159065053268</v>
      </c>
      <c r="T62" s="3">
        <v>22.890279261406992</v>
      </c>
      <c r="U62" s="248">
        <v>483.22483725588398</v>
      </c>
      <c r="V62" s="213">
        <v>495.77136191309415</v>
      </c>
    </row>
    <row r="63" spans="1:22">
      <c r="A63" s="339">
        <v>502</v>
      </c>
      <c r="B63" s="130" t="s">
        <v>56</v>
      </c>
      <c r="C63" s="12">
        <v>192</v>
      </c>
      <c r="D63" s="12">
        <v>192</v>
      </c>
      <c r="E63" s="12">
        <v>270</v>
      </c>
      <c r="F63" s="12">
        <v>238</v>
      </c>
      <c r="G63" s="12">
        <v>0</v>
      </c>
      <c r="H63" s="12">
        <v>5</v>
      </c>
      <c r="I63" s="12">
        <v>9</v>
      </c>
      <c r="J63" s="12">
        <v>9</v>
      </c>
      <c r="K63" s="247">
        <v>213</v>
      </c>
      <c r="L63" s="247">
        <v>207</v>
      </c>
      <c r="M63" s="3">
        <v>725.45907957379279</v>
      </c>
      <c r="N63" s="3">
        <v>717.94488277306209</v>
      </c>
      <c r="O63" s="3">
        <v>999.37076655439159</v>
      </c>
      <c r="P63" s="3">
        <v>872.30611347309775</v>
      </c>
      <c r="Q63" s="3">
        <v>0</v>
      </c>
      <c r="R63" s="3">
        <v>17.980437284234753</v>
      </c>
      <c r="S63" s="3">
        <v>32.069555302166478</v>
      </c>
      <c r="T63" s="3">
        <v>31.794255837778643</v>
      </c>
      <c r="U63" s="248">
        <v>746.39941129060503</v>
      </c>
      <c r="V63" s="213">
        <v>713.54705274043431</v>
      </c>
    </row>
    <row r="64" spans="1:22">
      <c r="A64" s="339">
        <v>503</v>
      </c>
      <c r="B64" s="130" t="s">
        <v>57</v>
      </c>
      <c r="C64" s="12">
        <v>57</v>
      </c>
      <c r="D64" s="12">
        <v>88</v>
      </c>
      <c r="E64" s="12">
        <v>80</v>
      </c>
      <c r="F64" s="12">
        <v>190</v>
      </c>
      <c r="G64" s="12">
        <v>0</v>
      </c>
      <c r="H64" s="12">
        <v>3</v>
      </c>
      <c r="I64" s="12">
        <v>8</v>
      </c>
      <c r="J64" s="12">
        <v>4</v>
      </c>
      <c r="K64" s="247">
        <v>221</v>
      </c>
      <c r="L64" s="247">
        <v>269</v>
      </c>
      <c r="M64" s="3">
        <v>186.89750147550657</v>
      </c>
      <c r="N64" s="3">
        <v>282.94910131507027</v>
      </c>
      <c r="O64" s="3">
        <v>252.35000946312536</v>
      </c>
      <c r="P64" s="3">
        <v>588.16245666171369</v>
      </c>
      <c r="Q64" s="3">
        <v>0</v>
      </c>
      <c r="R64" s="3">
        <v>8.9637863033345297</v>
      </c>
      <c r="S64" s="3">
        <v>23.494170508942467</v>
      </c>
      <c r="T64" s="3">
        <v>11.55201293825449</v>
      </c>
      <c r="U64" s="248">
        <v>628.16212836109401</v>
      </c>
      <c r="V64" s="213">
        <v>741.63932618345234</v>
      </c>
    </row>
    <row r="65" spans="1:22">
      <c r="A65" s="339">
        <v>504</v>
      </c>
      <c r="B65" s="130" t="s">
        <v>58</v>
      </c>
      <c r="C65" s="12">
        <v>18</v>
      </c>
      <c r="D65" s="12">
        <v>22</v>
      </c>
      <c r="E65" s="12">
        <v>16</v>
      </c>
      <c r="F65" s="12">
        <v>30</v>
      </c>
      <c r="G65" s="12">
        <v>0</v>
      </c>
      <c r="H65" s="12">
        <v>0</v>
      </c>
      <c r="I65" s="12">
        <v>0</v>
      </c>
      <c r="J65" s="12">
        <v>2</v>
      </c>
      <c r="K65" s="247">
        <v>37</v>
      </c>
      <c r="L65" s="247">
        <v>41</v>
      </c>
      <c r="M65" s="3">
        <v>165.4868070239956</v>
      </c>
      <c r="N65" s="3">
        <v>198.68147746771427</v>
      </c>
      <c r="O65" s="3">
        <v>142.03284509542831</v>
      </c>
      <c r="P65" s="3">
        <v>261.82579856868563</v>
      </c>
      <c r="Q65" s="3">
        <v>0</v>
      </c>
      <c r="R65" s="3">
        <v>0</v>
      </c>
      <c r="S65" s="3">
        <v>0</v>
      </c>
      <c r="T65" s="3">
        <v>16.389412439564044</v>
      </c>
      <c r="U65" s="248">
        <v>298.57972885732698</v>
      </c>
      <c r="V65" s="213">
        <v>321.54340836012864</v>
      </c>
    </row>
    <row r="66" spans="1:22">
      <c r="A66" s="339">
        <v>505</v>
      </c>
      <c r="B66" s="130" t="s">
        <v>84</v>
      </c>
      <c r="C66" s="12">
        <v>70</v>
      </c>
      <c r="D66" s="12">
        <v>80</v>
      </c>
      <c r="E66" s="12">
        <v>76</v>
      </c>
      <c r="F66" s="12">
        <v>117</v>
      </c>
      <c r="G66" s="12">
        <v>0</v>
      </c>
      <c r="H66" s="12">
        <v>5</v>
      </c>
      <c r="I66" s="12">
        <v>3</v>
      </c>
      <c r="J66" s="12">
        <v>1</v>
      </c>
      <c r="K66" s="247">
        <v>108</v>
      </c>
      <c r="L66" s="247">
        <v>105</v>
      </c>
      <c r="M66" s="3">
        <v>348.90096196979511</v>
      </c>
      <c r="N66" s="3">
        <v>389.73059872363228</v>
      </c>
      <c r="O66" s="3">
        <v>362.02543705044536</v>
      </c>
      <c r="P66" s="3">
        <v>545.55628089154152</v>
      </c>
      <c r="Q66" s="3">
        <v>0</v>
      </c>
      <c r="R66" s="3">
        <v>22.384384653265883</v>
      </c>
      <c r="S66" s="3">
        <v>13.161358252171624</v>
      </c>
      <c r="T66" s="3">
        <v>4.3027408459188505</v>
      </c>
      <c r="U66" s="248">
        <v>455.90780531048199</v>
      </c>
      <c r="V66" s="213">
        <v>427.82055983376114</v>
      </c>
    </row>
    <row r="67" spans="1:22">
      <c r="A67" s="339">
        <v>506</v>
      </c>
      <c r="B67" s="130" t="s">
        <v>60</v>
      </c>
      <c r="C67" s="12">
        <v>98</v>
      </c>
      <c r="D67" s="12">
        <v>83</v>
      </c>
      <c r="E67" s="12">
        <v>85</v>
      </c>
      <c r="F67" s="12">
        <v>80</v>
      </c>
      <c r="G67" s="12">
        <v>0</v>
      </c>
      <c r="H67" s="12">
        <v>0</v>
      </c>
      <c r="I67" s="12">
        <v>0</v>
      </c>
      <c r="J67" s="12">
        <v>4</v>
      </c>
      <c r="K67" s="247">
        <v>78</v>
      </c>
      <c r="L67" s="247">
        <v>59</v>
      </c>
      <c r="M67" s="3">
        <v>641.82330211539727</v>
      </c>
      <c r="N67" s="3">
        <v>535.72581165687734</v>
      </c>
      <c r="O67" s="3">
        <v>540.57491732383619</v>
      </c>
      <c r="P67" s="3">
        <v>501.69321459927255</v>
      </c>
      <c r="Q67" s="3">
        <v>0</v>
      </c>
      <c r="R67" s="3">
        <v>0</v>
      </c>
      <c r="S67" s="3">
        <v>0</v>
      </c>
      <c r="T67" s="3">
        <v>23.806689679800026</v>
      </c>
      <c r="U67" s="248">
        <v>458.55379188712499</v>
      </c>
      <c r="V67" s="213">
        <v>338.8467723409143</v>
      </c>
    </row>
    <row r="68" spans="1:22">
      <c r="A68" s="339">
        <v>507</v>
      </c>
      <c r="B68" s="130" t="s">
        <v>61</v>
      </c>
      <c r="C68" s="12">
        <v>20</v>
      </c>
      <c r="D68" s="12">
        <v>25</v>
      </c>
      <c r="E68" s="12">
        <v>42</v>
      </c>
      <c r="F68" s="12">
        <v>61</v>
      </c>
      <c r="G68" s="12">
        <v>0</v>
      </c>
      <c r="H68" s="12">
        <v>0</v>
      </c>
      <c r="I68" s="12">
        <v>3</v>
      </c>
      <c r="J68" s="12">
        <v>2</v>
      </c>
      <c r="K68" s="247">
        <v>54</v>
      </c>
      <c r="L68" s="247">
        <v>63</v>
      </c>
      <c r="M68" s="3">
        <v>211.8419658934435</v>
      </c>
      <c r="N68" s="3">
        <v>262.05450733752622</v>
      </c>
      <c r="O68" s="3">
        <v>435.9107420861443</v>
      </c>
      <c r="P68" s="3">
        <v>627.18486530947973</v>
      </c>
      <c r="Q68" s="3">
        <v>0</v>
      </c>
      <c r="R68" s="3">
        <v>0</v>
      </c>
      <c r="S68" s="3">
        <v>30.042058882435409</v>
      </c>
      <c r="T68" s="3">
        <v>19.868865487780649</v>
      </c>
      <c r="U68" s="248">
        <v>532.28191227205502</v>
      </c>
      <c r="V68" s="213">
        <v>612.00699436564992</v>
      </c>
    </row>
    <row r="69" spans="1:22">
      <c r="A69" s="339">
        <v>508</v>
      </c>
      <c r="B69" s="130" t="s">
        <v>62</v>
      </c>
      <c r="C69" s="12">
        <v>42</v>
      </c>
      <c r="D69" s="12">
        <v>25</v>
      </c>
      <c r="E69" s="12">
        <v>57</v>
      </c>
      <c r="F69" s="12">
        <v>83</v>
      </c>
      <c r="G69" s="12">
        <v>0</v>
      </c>
      <c r="H69" s="12">
        <v>0</v>
      </c>
      <c r="I69" s="12">
        <v>1</v>
      </c>
      <c r="J69" s="12">
        <v>6</v>
      </c>
      <c r="K69" s="247">
        <v>91</v>
      </c>
      <c r="L69" s="247">
        <v>36</v>
      </c>
      <c r="M69" s="3">
        <v>401.49125322626901</v>
      </c>
      <c r="N69" s="3">
        <v>236.80969972530076</v>
      </c>
      <c r="O69" s="3">
        <v>535.26152690393462</v>
      </c>
      <c r="P69" s="3">
        <v>772.59610909429398</v>
      </c>
      <c r="Q69" s="3">
        <v>0</v>
      </c>
      <c r="R69" s="3">
        <v>0</v>
      </c>
      <c r="S69" s="3">
        <v>9.0900827197527505</v>
      </c>
      <c r="T69" s="3">
        <v>54.127198917456028</v>
      </c>
      <c r="U69" s="248">
        <v>248.633879781421</v>
      </c>
      <c r="V69" s="213">
        <v>98.42788790157212</v>
      </c>
    </row>
    <row r="70" spans="1:22">
      <c r="A70" s="339">
        <v>509</v>
      </c>
      <c r="B70" s="130" t="s">
        <v>63</v>
      </c>
      <c r="C70" s="12">
        <v>20</v>
      </c>
      <c r="D70" s="12">
        <v>22</v>
      </c>
      <c r="E70" s="12">
        <v>23</v>
      </c>
      <c r="F70" s="12">
        <v>30</v>
      </c>
      <c r="G70" s="12">
        <v>0</v>
      </c>
      <c r="H70" s="12">
        <v>0</v>
      </c>
      <c r="I70" s="12">
        <v>0</v>
      </c>
      <c r="J70" s="12">
        <v>0</v>
      </c>
      <c r="K70" s="247">
        <v>18</v>
      </c>
      <c r="L70" s="247">
        <v>28</v>
      </c>
      <c r="M70" s="3">
        <v>361.07600649936813</v>
      </c>
      <c r="N70" s="3">
        <v>395.825836631882</v>
      </c>
      <c r="O70" s="3">
        <v>412.48206599713052</v>
      </c>
      <c r="P70" s="3">
        <v>536.67262969588546</v>
      </c>
      <c r="Q70" s="3">
        <v>0</v>
      </c>
      <c r="R70" s="3">
        <v>0</v>
      </c>
      <c r="S70" s="3">
        <v>0</v>
      </c>
      <c r="T70" s="3">
        <v>0</v>
      </c>
      <c r="U70" s="248">
        <v>318.69688385269097</v>
      </c>
      <c r="V70" s="213">
        <v>494.69964664310953</v>
      </c>
    </row>
    <row r="71" spans="1:22">
      <c r="A71" s="339">
        <v>510</v>
      </c>
      <c r="B71" s="130" t="s">
        <v>64</v>
      </c>
      <c r="C71" s="12">
        <v>20</v>
      </c>
      <c r="D71" s="12">
        <v>83</v>
      </c>
      <c r="E71" s="12">
        <v>88</v>
      </c>
      <c r="F71" s="12">
        <v>79</v>
      </c>
      <c r="G71" s="12">
        <v>0</v>
      </c>
      <c r="H71" s="12">
        <v>2</v>
      </c>
      <c r="I71" s="12">
        <v>2</v>
      </c>
      <c r="J71" s="12">
        <v>0</v>
      </c>
      <c r="K71" s="247">
        <v>98</v>
      </c>
      <c r="L71" s="247">
        <v>64</v>
      </c>
      <c r="M71" s="3">
        <v>162.94606485253382</v>
      </c>
      <c r="N71" s="3">
        <v>661.1438585311455</v>
      </c>
      <c r="O71" s="3">
        <v>686.26686422833973</v>
      </c>
      <c r="P71" s="3">
        <v>603.23762981062919</v>
      </c>
      <c r="Q71" s="3">
        <v>0</v>
      </c>
      <c r="R71" s="3">
        <v>14.673514306676449</v>
      </c>
      <c r="S71" s="3">
        <v>14.39159530833993</v>
      </c>
      <c r="T71" s="3">
        <v>0</v>
      </c>
      <c r="U71" s="248">
        <v>679.281901989326</v>
      </c>
      <c r="V71" s="213">
        <v>428.26552462526769</v>
      </c>
    </row>
    <row r="72" spans="1:22">
      <c r="A72" s="339">
        <v>511</v>
      </c>
      <c r="B72" s="130" t="s">
        <v>65</v>
      </c>
      <c r="C72" s="12">
        <v>3</v>
      </c>
      <c r="D72" s="12">
        <v>5</v>
      </c>
      <c r="E72" s="12">
        <v>6</v>
      </c>
      <c r="F72" s="12">
        <v>13</v>
      </c>
      <c r="G72" s="12">
        <v>0</v>
      </c>
      <c r="H72" s="12">
        <v>0</v>
      </c>
      <c r="I72" s="12">
        <v>0</v>
      </c>
      <c r="J72" s="12">
        <v>2</v>
      </c>
      <c r="K72" s="247">
        <v>17</v>
      </c>
      <c r="L72" s="247">
        <v>14</v>
      </c>
      <c r="M72" s="3">
        <v>79.766019675618182</v>
      </c>
      <c r="N72" s="3">
        <v>132.03063110641668</v>
      </c>
      <c r="O72" s="3">
        <v>157.64582238570679</v>
      </c>
      <c r="P72" s="3">
        <v>339.86928104575162</v>
      </c>
      <c r="Q72" s="3">
        <v>0</v>
      </c>
      <c r="R72" s="3">
        <v>0</v>
      </c>
      <c r="S72" s="3">
        <v>0</v>
      </c>
      <c r="T72" s="3">
        <v>51.059484299208584</v>
      </c>
      <c r="U72" s="248">
        <v>432.02033036848798</v>
      </c>
      <c r="V72" s="213">
        <v>352.11267605633805</v>
      </c>
    </row>
    <row r="73" spans="1:22">
      <c r="A73" s="339">
        <v>601</v>
      </c>
      <c r="B73" s="130" t="s">
        <v>66</v>
      </c>
      <c r="C73" s="12">
        <v>79</v>
      </c>
      <c r="D73" s="12">
        <v>0</v>
      </c>
      <c r="E73" s="12">
        <v>74</v>
      </c>
      <c r="F73" s="12">
        <v>264</v>
      </c>
      <c r="G73" s="12">
        <v>0</v>
      </c>
      <c r="H73" s="12">
        <v>4</v>
      </c>
      <c r="I73" s="12">
        <v>6</v>
      </c>
      <c r="J73" s="12">
        <v>8</v>
      </c>
      <c r="K73" s="247">
        <v>257</v>
      </c>
      <c r="L73" s="247">
        <v>266</v>
      </c>
      <c r="M73" s="3">
        <v>124.46040898635661</v>
      </c>
      <c r="N73" s="3">
        <v>0</v>
      </c>
      <c r="O73" s="3">
        <v>112.97192495000228</v>
      </c>
      <c r="P73" s="3">
        <v>397.00442118559954</v>
      </c>
      <c r="Q73" s="3">
        <v>0</v>
      </c>
      <c r="R73" s="3">
        <v>5.8435961490701382</v>
      </c>
      <c r="S73" s="3">
        <v>8.6411751998271775</v>
      </c>
      <c r="T73" s="3">
        <v>11.361054305839582</v>
      </c>
      <c r="U73" s="248">
        <v>360.085187468475</v>
      </c>
      <c r="V73" s="213">
        <v>363.19447289012686</v>
      </c>
    </row>
    <row r="74" spans="1:22">
      <c r="A74" s="339">
        <v>602</v>
      </c>
      <c r="B74" s="130" t="s">
        <v>67</v>
      </c>
      <c r="C74" s="12">
        <v>8</v>
      </c>
      <c r="D74" s="12">
        <v>0</v>
      </c>
      <c r="E74" s="12">
        <v>12</v>
      </c>
      <c r="F74" s="12">
        <v>71</v>
      </c>
      <c r="G74" s="12">
        <v>0</v>
      </c>
      <c r="H74" s="12">
        <v>1</v>
      </c>
      <c r="I74" s="12">
        <v>1</v>
      </c>
      <c r="J74" s="12">
        <v>3</v>
      </c>
      <c r="K74" s="247">
        <v>43</v>
      </c>
      <c r="L74" s="247">
        <v>36</v>
      </c>
      <c r="M74" s="3">
        <v>44.911020041542692</v>
      </c>
      <c r="N74" s="3">
        <v>0</v>
      </c>
      <c r="O74" s="3">
        <v>65.238664781994132</v>
      </c>
      <c r="P74" s="3">
        <v>379.98394434037999</v>
      </c>
      <c r="Q74" s="3">
        <v>0</v>
      </c>
      <c r="R74" s="3">
        <v>5.1958848591915201</v>
      </c>
      <c r="S74" s="3">
        <v>5.1221636019054451</v>
      </c>
      <c r="T74" s="3">
        <v>15.154576682158011</v>
      </c>
      <c r="U74" s="248">
        <v>214.314194577352</v>
      </c>
      <c r="V74" s="213">
        <v>174.9101156350209</v>
      </c>
    </row>
    <row r="75" spans="1:22">
      <c r="A75" s="339">
        <v>603</v>
      </c>
      <c r="B75" s="130" t="s">
        <v>68</v>
      </c>
      <c r="C75" s="12">
        <v>19</v>
      </c>
      <c r="D75" s="12">
        <v>0</v>
      </c>
      <c r="E75" s="12">
        <v>147</v>
      </c>
      <c r="F75" s="12">
        <v>233</v>
      </c>
      <c r="G75" s="12">
        <v>0</v>
      </c>
      <c r="H75" s="12">
        <v>2</v>
      </c>
      <c r="I75" s="12">
        <v>1</v>
      </c>
      <c r="J75" s="12">
        <v>2</v>
      </c>
      <c r="K75" s="247">
        <v>130</v>
      </c>
      <c r="L75" s="247">
        <v>126</v>
      </c>
      <c r="M75" s="3">
        <v>77.465650099889913</v>
      </c>
      <c r="N75" s="3">
        <v>0</v>
      </c>
      <c r="O75" s="3">
        <v>580.66045188813393</v>
      </c>
      <c r="P75" s="3">
        <v>906.29740557781315</v>
      </c>
      <c r="Q75" s="3">
        <v>0</v>
      </c>
      <c r="R75" s="3">
        <v>7.5591503515004916</v>
      </c>
      <c r="S75" s="3">
        <v>3.7253660172111909</v>
      </c>
      <c r="T75" s="3">
        <v>7.3478085161100699</v>
      </c>
      <c r="U75" s="248">
        <v>471.09983692698</v>
      </c>
      <c r="V75" s="213">
        <v>444.89954450760922</v>
      </c>
    </row>
    <row r="76" spans="1:22">
      <c r="A76" s="339">
        <v>604</v>
      </c>
      <c r="B76" s="130" t="s">
        <v>69</v>
      </c>
      <c r="C76" s="12">
        <v>8</v>
      </c>
      <c r="D76" s="12">
        <v>0</v>
      </c>
      <c r="E76" s="12">
        <v>1</v>
      </c>
      <c r="F76" s="12">
        <v>13</v>
      </c>
      <c r="G76" s="12">
        <v>0</v>
      </c>
      <c r="H76" s="12">
        <v>0</v>
      </c>
      <c r="I76" s="12">
        <v>1</v>
      </c>
      <c r="J76" s="12">
        <v>1</v>
      </c>
      <c r="K76" s="247">
        <v>12</v>
      </c>
      <c r="L76" s="247">
        <v>26</v>
      </c>
      <c r="M76" s="3">
        <v>118.53607941917321</v>
      </c>
      <c r="N76" s="3">
        <v>0</v>
      </c>
      <c r="O76" s="3">
        <v>14.465499783017504</v>
      </c>
      <c r="P76" s="3">
        <v>185.97997138769671</v>
      </c>
      <c r="Q76" s="3">
        <v>0</v>
      </c>
      <c r="R76" s="3">
        <v>0</v>
      </c>
      <c r="S76" s="3">
        <v>13.850415512465375</v>
      </c>
      <c r="T76" s="3">
        <v>13.721185510428102</v>
      </c>
      <c r="U76" s="248">
        <v>163.13213703099501</v>
      </c>
      <c r="V76" s="213">
        <v>347.08316646642641</v>
      </c>
    </row>
    <row r="77" spans="1:22">
      <c r="A77" s="339">
        <v>605</v>
      </c>
      <c r="B77" s="130" t="s">
        <v>70</v>
      </c>
      <c r="C77" s="12">
        <v>23</v>
      </c>
      <c r="D77" s="12">
        <v>0</v>
      </c>
      <c r="E77" s="12">
        <v>63</v>
      </c>
      <c r="F77" s="12">
        <v>120</v>
      </c>
      <c r="G77" s="12">
        <v>0</v>
      </c>
      <c r="H77" s="12">
        <v>1</v>
      </c>
      <c r="I77" s="12">
        <v>2</v>
      </c>
      <c r="J77" s="12">
        <v>1</v>
      </c>
      <c r="K77" s="247">
        <v>125</v>
      </c>
      <c r="L77" s="247">
        <v>110</v>
      </c>
      <c r="M77" s="3">
        <v>159.50069348127602</v>
      </c>
      <c r="N77" s="3">
        <v>0</v>
      </c>
      <c r="O77" s="3">
        <v>430.09284543965049</v>
      </c>
      <c r="P77" s="3">
        <v>813.00813008130092</v>
      </c>
      <c r="Q77" s="3">
        <v>0</v>
      </c>
      <c r="R77" s="3">
        <v>6.6813656711431815</v>
      </c>
      <c r="S77" s="3">
        <v>13.285505513484789</v>
      </c>
      <c r="T77" s="3">
        <v>6.6111331482216054</v>
      </c>
      <c r="U77" s="248">
        <v>822.20614352430403</v>
      </c>
      <c r="V77" s="213">
        <v>717.36011477761838</v>
      </c>
    </row>
    <row r="78" spans="1:22">
      <c r="A78" s="339">
        <v>606</v>
      </c>
      <c r="B78" s="130" t="s">
        <v>71</v>
      </c>
      <c r="C78" s="12">
        <v>8</v>
      </c>
      <c r="D78" s="12">
        <v>0</v>
      </c>
      <c r="E78" s="12">
        <v>12</v>
      </c>
      <c r="F78" s="12">
        <v>72</v>
      </c>
      <c r="G78" s="12">
        <v>0</v>
      </c>
      <c r="H78" s="12">
        <v>1</v>
      </c>
      <c r="I78" s="12">
        <v>0</v>
      </c>
      <c r="J78" s="12">
        <v>0</v>
      </c>
      <c r="K78" s="247">
        <v>69</v>
      </c>
      <c r="L78" s="247">
        <v>60</v>
      </c>
      <c r="M78" s="3">
        <v>55.679287305122493</v>
      </c>
      <c r="N78" s="3">
        <v>0</v>
      </c>
      <c r="O78" s="3">
        <v>80.731969860064595</v>
      </c>
      <c r="P78" s="3">
        <v>476.66335650446877</v>
      </c>
      <c r="Q78" s="3">
        <v>0</v>
      </c>
      <c r="R78" s="3">
        <v>6.422607578676943</v>
      </c>
      <c r="S78" s="3">
        <v>0</v>
      </c>
      <c r="T78" s="3">
        <v>0</v>
      </c>
      <c r="U78" s="248">
        <v>423.93708527893801</v>
      </c>
      <c r="V78" s="213">
        <v>358.80875493362038</v>
      </c>
    </row>
    <row r="79" spans="1:22">
      <c r="A79" s="339">
        <v>607</v>
      </c>
      <c r="B79" s="130" t="s">
        <v>72</v>
      </c>
      <c r="C79" s="12">
        <v>0</v>
      </c>
      <c r="D79" s="12">
        <v>0</v>
      </c>
      <c r="E79" s="12">
        <v>126</v>
      </c>
      <c r="F79" s="12">
        <v>167</v>
      </c>
      <c r="G79" s="12">
        <v>0</v>
      </c>
      <c r="H79" s="12">
        <v>1</v>
      </c>
      <c r="I79" s="12">
        <v>4</v>
      </c>
      <c r="J79" s="12">
        <v>1</v>
      </c>
      <c r="K79" s="247">
        <v>169</v>
      </c>
      <c r="L79" s="247">
        <v>166</v>
      </c>
      <c r="M79" s="3">
        <v>0</v>
      </c>
      <c r="N79" s="3">
        <v>0</v>
      </c>
      <c r="O79" s="3">
        <v>595.77284978013142</v>
      </c>
      <c r="P79" s="3">
        <v>779.97291112045218</v>
      </c>
      <c r="Q79" s="3">
        <v>0</v>
      </c>
      <c r="R79" s="3">
        <v>4.5626682483916596</v>
      </c>
      <c r="S79" s="3">
        <v>18.052170773535519</v>
      </c>
      <c r="T79" s="3">
        <v>4.4642857142857144</v>
      </c>
      <c r="U79" s="248">
        <v>746.73029338988999</v>
      </c>
      <c r="V79" s="213">
        <v>719.05050680065835</v>
      </c>
    </row>
    <row r="80" spans="1:22">
      <c r="A80" s="339">
        <v>608</v>
      </c>
      <c r="B80" s="130" t="s">
        <v>73</v>
      </c>
      <c r="C80" s="12">
        <v>0</v>
      </c>
      <c r="D80" s="12">
        <v>0</v>
      </c>
      <c r="E80" s="12">
        <v>59</v>
      </c>
      <c r="F80" s="12">
        <v>124</v>
      </c>
      <c r="G80" s="12">
        <v>0</v>
      </c>
      <c r="H80" s="12">
        <v>2</v>
      </c>
      <c r="I80" s="12">
        <v>4</v>
      </c>
      <c r="J80" s="12">
        <v>4</v>
      </c>
      <c r="K80" s="247">
        <v>162</v>
      </c>
      <c r="L80" s="247">
        <v>167</v>
      </c>
      <c r="M80" s="3">
        <v>0</v>
      </c>
      <c r="N80" s="3">
        <v>0</v>
      </c>
      <c r="O80" s="3">
        <v>267.71939377438969</v>
      </c>
      <c r="P80" s="3">
        <v>560.55332037430492</v>
      </c>
      <c r="Q80" s="3">
        <v>0</v>
      </c>
      <c r="R80" s="3">
        <v>8.9794818838952999</v>
      </c>
      <c r="S80" s="3">
        <v>17.933198834342075</v>
      </c>
      <c r="T80" s="3">
        <v>17.904301508437403</v>
      </c>
      <c r="U80" s="248">
        <v>723.66657732511396</v>
      </c>
      <c r="V80" s="213">
        <v>744.60495808810413</v>
      </c>
    </row>
    <row r="81" spans="1:22">
      <c r="A81" s="339">
        <v>609</v>
      </c>
      <c r="B81" s="130" t="s">
        <v>74</v>
      </c>
      <c r="C81" s="12">
        <v>25</v>
      </c>
      <c r="D81" s="12">
        <v>0</v>
      </c>
      <c r="E81" s="12">
        <v>4</v>
      </c>
      <c r="F81" s="12">
        <v>84</v>
      </c>
      <c r="G81" s="12">
        <v>0</v>
      </c>
      <c r="H81" s="12">
        <v>1</v>
      </c>
      <c r="I81" s="12">
        <v>0</v>
      </c>
      <c r="J81" s="12">
        <v>6</v>
      </c>
      <c r="K81" s="247">
        <v>60</v>
      </c>
      <c r="L81" s="247">
        <v>78</v>
      </c>
      <c r="M81" s="3">
        <v>282.90143713930064</v>
      </c>
      <c r="N81" s="3">
        <v>0</v>
      </c>
      <c r="O81" s="3">
        <v>43.261951113995238</v>
      </c>
      <c r="P81" s="3">
        <v>888.98296115991116</v>
      </c>
      <c r="Q81" s="3">
        <v>0</v>
      </c>
      <c r="R81" s="3">
        <v>10.16053647632595</v>
      </c>
      <c r="S81" s="3">
        <v>0</v>
      </c>
      <c r="T81" s="3">
        <v>58.456742010911931</v>
      </c>
      <c r="U81" s="248">
        <v>573.12064189511898</v>
      </c>
      <c r="V81" s="213">
        <v>717.57129714811413</v>
      </c>
    </row>
    <row r="82" spans="1:22">
      <c r="A82" s="339">
        <v>610</v>
      </c>
      <c r="B82" s="130" t="s">
        <v>75</v>
      </c>
      <c r="C82" s="12">
        <v>3</v>
      </c>
      <c r="D82" s="12">
        <v>0</v>
      </c>
      <c r="E82" s="12">
        <v>116</v>
      </c>
      <c r="F82" s="12">
        <v>150</v>
      </c>
      <c r="G82" s="12">
        <v>0</v>
      </c>
      <c r="H82" s="12">
        <v>1</v>
      </c>
      <c r="I82" s="12">
        <v>2</v>
      </c>
      <c r="J82" s="12">
        <v>1</v>
      </c>
      <c r="K82" s="247">
        <v>236</v>
      </c>
      <c r="L82" s="247">
        <v>232</v>
      </c>
      <c r="M82" s="3">
        <v>12.345170980618082</v>
      </c>
      <c r="N82" s="3">
        <v>0</v>
      </c>
      <c r="O82" s="3">
        <v>465.41486117798104</v>
      </c>
      <c r="P82" s="3">
        <v>594.34186544100169</v>
      </c>
      <c r="Q82" s="3">
        <v>0</v>
      </c>
      <c r="R82" s="3">
        <v>3.8717670744927988</v>
      </c>
      <c r="S82" s="3">
        <v>7.6613675541084083</v>
      </c>
      <c r="T82" s="3">
        <v>3.7894577285990372</v>
      </c>
      <c r="U82" s="248">
        <v>885.15490210786902</v>
      </c>
      <c r="V82" s="213">
        <v>853.47459809439715</v>
      </c>
    </row>
    <row r="83" spans="1:22">
      <c r="A83" s="339">
        <v>611</v>
      </c>
      <c r="B83" s="130" t="s">
        <v>76</v>
      </c>
      <c r="C83" s="12">
        <v>15</v>
      </c>
      <c r="D83" s="12">
        <v>0</v>
      </c>
      <c r="E83" s="12">
        <v>16</v>
      </c>
      <c r="F83" s="12">
        <v>74</v>
      </c>
      <c r="G83" s="12">
        <v>0</v>
      </c>
      <c r="H83" s="12">
        <v>2</v>
      </c>
      <c r="I83" s="12">
        <v>5</v>
      </c>
      <c r="J83" s="12">
        <v>3</v>
      </c>
      <c r="K83" s="247">
        <v>89</v>
      </c>
      <c r="L83" s="247">
        <v>80</v>
      </c>
      <c r="M83" s="3">
        <v>138.99184581171238</v>
      </c>
      <c r="N83" s="3">
        <v>0</v>
      </c>
      <c r="O83" s="3">
        <v>139.59169429418949</v>
      </c>
      <c r="P83" s="3">
        <v>627.38448495125056</v>
      </c>
      <c r="Q83" s="3">
        <v>0</v>
      </c>
      <c r="R83" s="3">
        <v>16.061676839061999</v>
      </c>
      <c r="S83" s="3">
        <v>39.047247169074581</v>
      </c>
      <c r="T83" s="3">
        <v>22.810218978102188</v>
      </c>
      <c r="U83" s="248">
        <v>659.40579388012202</v>
      </c>
      <c r="V83" s="213">
        <v>564.21468368714295</v>
      </c>
    </row>
    <row r="84" spans="1:22">
      <c r="A84" s="339">
        <v>701</v>
      </c>
      <c r="B84" s="130" t="s">
        <v>77</v>
      </c>
      <c r="C84" s="12">
        <v>70</v>
      </c>
      <c r="D84" s="12">
        <v>45</v>
      </c>
      <c r="E84" s="12">
        <v>52</v>
      </c>
      <c r="F84" s="12">
        <v>82</v>
      </c>
      <c r="G84" s="12">
        <v>0</v>
      </c>
      <c r="H84" s="12">
        <v>7</v>
      </c>
      <c r="I84" s="12">
        <v>10</v>
      </c>
      <c r="J84" s="12">
        <v>11</v>
      </c>
      <c r="K84" s="247">
        <v>145</v>
      </c>
      <c r="L84" s="247">
        <v>158</v>
      </c>
      <c r="M84" s="3">
        <v>142.950498284594</v>
      </c>
      <c r="N84" s="3">
        <v>91.352009744214371</v>
      </c>
      <c r="O84" s="3">
        <v>104.95297299479272</v>
      </c>
      <c r="P84" s="3">
        <v>164.59253311922922</v>
      </c>
      <c r="Q84" s="3">
        <v>0</v>
      </c>
      <c r="R84" s="3">
        <v>13.914564573518597</v>
      </c>
      <c r="S84" s="3">
        <v>19.805117642398795</v>
      </c>
      <c r="T84" s="3">
        <v>21.706099413935316</v>
      </c>
      <c r="U84" s="248">
        <v>285.15801687348801</v>
      </c>
      <c r="V84" s="213">
        <v>309.01018951321117</v>
      </c>
    </row>
    <row r="85" spans="1:22">
      <c r="A85" s="339">
        <v>702</v>
      </c>
      <c r="B85" s="130" t="s">
        <v>78</v>
      </c>
      <c r="C85" s="12">
        <v>94</v>
      </c>
      <c r="D85" s="12">
        <v>73</v>
      </c>
      <c r="E85" s="12">
        <v>57</v>
      </c>
      <c r="F85" s="12">
        <v>104</v>
      </c>
      <c r="G85" s="12">
        <v>0</v>
      </c>
      <c r="H85" s="12">
        <v>0</v>
      </c>
      <c r="I85" s="12">
        <v>9</v>
      </c>
      <c r="J85" s="12">
        <v>8</v>
      </c>
      <c r="K85" s="247">
        <v>312</v>
      </c>
      <c r="L85" s="247">
        <v>480</v>
      </c>
      <c r="M85" s="3">
        <v>139.86638296606009</v>
      </c>
      <c r="N85" s="3">
        <v>106.86106597572937</v>
      </c>
      <c r="O85" s="3">
        <v>82.129014595910846</v>
      </c>
      <c r="P85" s="3">
        <v>147.56168504093418</v>
      </c>
      <c r="Q85" s="3">
        <v>0</v>
      </c>
      <c r="R85" s="3">
        <v>0</v>
      </c>
      <c r="S85" s="3">
        <v>12.228759324428985</v>
      </c>
      <c r="T85" s="3">
        <v>10.723716840256833</v>
      </c>
      <c r="U85" s="248">
        <v>412.78031355427697</v>
      </c>
      <c r="V85" s="213">
        <v>619.48273191884778</v>
      </c>
    </row>
    <row r="86" spans="1:22">
      <c r="A86" s="339">
        <v>703</v>
      </c>
      <c r="B86" s="130" t="s">
        <v>79</v>
      </c>
      <c r="C86" s="12">
        <v>37</v>
      </c>
      <c r="D86" s="12">
        <v>46</v>
      </c>
      <c r="E86" s="12">
        <v>28</v>
      </c>
      <c r="F86" s="12">
        <v>63</v>
      </c>
      <c r="G86" s="12">
        <v>0</v>
      </c>
      <c r="H86" s="12">
        <v>5</v>
      </c>
      <c r="I86" s="12">
        <v>16</v>
      </c>
      <c r="J86" s="12">
        <v>11</v>
      </c>
      <c r="K86" s="247">
        <v>129</v>
      </c>
      <c r="L86" s="247">
        <v>152</v>
      </c>
      <c r="M86" s="3">
        <v>124.11109620287134</v>
      </c>
      <c r="N86" s="3">
        <v>152.92044812340015</v>
      </c>
      <c r="O86" s="3">
        <v>92.293493308721736</v>
      </c>
      <c r="P86" s="3">
        <v>206.01026781334815</v>
      </c>
      <c r="Q86" s="3">
        <v>0</v>
      </c>
      <c r="R86" s="3">
        <v>16.099430080175161</v>
      </c>
      <c r="S86" s="3">
        <v>51.172162343685038</v>
      </c>
      <c r="T86" s="3">
        <v>34.957256808720246</v>
      </c>
      <c r="U86" s="248">
        <v>593.04891504229499</v>
      </c>
      <c r="V86" s="213">
        <v>674.83573077606115</v>
      </c>
    </row>
    <row r="87" spans="1:22">
      <c r="A87" s="339">
        <v>704</v>
      </c>
      <c r="B87" s="130" t="s">
        <v>80</v>
      </c>
      <c r="C87" s="12">
        <v>24</v>
      </c>
      <c r="D87" s="12">
        <v>62</v>
      </c>
      <c r="E87" s="12">
        <v>30</v>
      </c>
      <c r="F87" s="12">
        <v>68</v>
      </c>
      <c r="G87" s="12">
        <v>0</v>
      </c>
      <c r="H87" s="12">
        <v>5</v>
      </c>
      <c r="I87" s="12">
        <v>4</v>
      </c>
      <c r="J87" s="12">
        <v>8</v>
      </c>
      <c r="K87" s="247">
        <v>24</v>
      </c>
      <c r="L87" s="247">
        <v>133</v>
      </c>
      <c r="M87" s="3">
        <v>129.78585334198573</v>
      </c>
      <c r="N87" s="3">
        <v>327.83417935702204</v>
      </c>
      <c r="O87" s="3">
        <v>155.19917227108121</v>
      </c>
      <c r="P87" s="3">
        <v>344.47821681864235</v>
      </c>
      <c r="Q87" s="3">
        <v>0</v>
      </c>
      <c r="R87" s="3">
        <v>24.339190965292314</v>
      </c>
      <c r="S87" s="3">
        <v>19.093990166595063</v>
      </c>
      <c r="T87" s="3">
        <v>37.467216185837394</v>
      </c>
      <c r="U87" s="248">
        <v>257.704284333727</v>
      </c>
      <c r="V87" s="213">
        <v>1410.0932994062764</v>
      </c>
    </row>
    <row r="88" spans="1:22">
      <c r="A88" s="339">
        <v>705</v>
      </c>
      <c r="B88" s="130" t="s">
        <v>81</v>
      </c>
      <c r="C88" s="12">
        <v>26</v>
      </c>
      <c r="D88" s="12">
        <v>27</v>
      </c>
      <c r="E88" s="12">
        <v>27</v>
      </c>
      <c r="F88" s="12">
        <v>35</v>
      </c>
      <c r="G88" s="12">
        <v>0</v>
      </c>
      <c r="H88" s="12">
        <v>4</v>
      </c>
      <c r="I88" s="12">
        <v>2</v>
      </c>
      <c r="J88" s="12">
        <v>1</v>
      </c>
      <c r="K88" s="247">
        <v>61</v>
      </c>
      <c r="L88" s="247">
        <v>84</v>
      </c>
      <c r="M88" s="3">
        <v>128.60463965969234</v>
      </c>
      <c r="N88" s="3">
        <v>131.66235919442141</v>
      </c>
      <c r="O88" s="3">
        <v>129.78897274431571</v>
      </c>
      <c r="P88" s="3">
        <v>166.01052981074798</v>
      </c>
      <c r="Q88" s="3">
        <v>0</v>
      </c>
      <c r="R88" s="3">
        <v>18.494544109487702</v>
      </c>
      <c r="S88" s="3">
        <v>9.1390970572107477</v>
      </c>
      <c r="T88" s="3">
        <v>4.5169158498577175</v>
      </c>
      <c r="U88" s="248">
        <v>272.40655562005998</v>
      </c>
      <c r="V88" s="213">
        <v>367.24522362610935</v>
      </c>
    </row>
    <row r="89" spans="1:22">
      <c r="A89" s="339">
        <v>706</v>
      </c>
      <c r="B89" s="130" t="s">
        <v>82</v>
      </c>
      <c r="C89" s="12">
        <v>39</v>
      </c>
      <c r="D89" s="12">
        <v>43</v>
      </c>
      <c r="E89" s="12">
        <v>25</v>
      </c>
      <c r="F89" s="12">
        <v>45</v>
      </c>
      <c r="G89" s="12">
        <v>0</v>
      </c>
      <c r="H89" s="12">
        <v>0</v>
      </c>
      <c r="I89" s="12">
        <v>1</v>
      </c>
      <c r="J89" s="12">
        <v>0</v>
      </c>
      <c r="K89" s="247">
        <v>102</v>
      </c>
      <c r="L89" s="247">
        <v>148</v>
      </c>
      <c r="M89" s="3">
        <v>159.55488278852843</v>
      </c>
      <c r="N89" s="3">
        <v>172.42762049883711</v>
      </c>
      <c r="O89" s="3">
        <v>98.324549673562487</v>
      </c>
      <c r="P89" s="3">
        <v>173.64460737024891</v>
      </c>
      <c r="Q89" s="3">
        <v>0</v>
      </c>
      <c r="R89" s="3">
        <v>0</v>
      </c>
      <c r="S89" s="3">
        <v>3.6565745209887375</v>
      </c>
      <c r="T89" s="3">
        <v>0</v>
      </c>
      <c r="U89" s="248">
        <v>360.57692307692298</v>
      </c>
      <c r="V89" s="213">
        <v>506.76254066084573</v>
      </c>
    </row>
    <row r="90" spans="1:22">
      <c r="A90" s="343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2">
      <c r="A91" s="343"/>
      <c r="B91" s="554" t="s">
        <v>1176</v>
      </c>
      <c r="C91" s="554"/>
      <c r="D91" s="554"/>
      <c r="E91" s="554"/>
      <c r="F91" s="554"/>
      <c r="G91" s="55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</sheetData>
  <mergeCells count="7">
    <mergeCell ref="M6:V6"/>
    <mergeCell ref="A6:A7"/>
    <mergeCell ref="A2:D2"/>
    <mergeCell ref="B91:G91"/>
    <mergeCell ref="B6:B7"/>
    <mergeCell ref="B4:I4"/>
    <mergeCell ref="C6:L6"/>
  </mergeCells>
  <hyperlinks>
    <hyperlink ref="A1" location="'ODS 5'!A1" display="ODS 5" xr:uid="{00000000-0004-0000-3800-000000000000}"/>
  </hyperlinks>
  <pageMargins left="0.7" right="0.7" top="0.75" bottom="0.75" header="0.3" footer="0.3"/>
  <pageSetup scale="61" orientation="portrait" horizontalDpi="0" verticalDpi="0"/>
  <colBreaks count="1" manualBreakCount="1">
    <brk id="12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D23E10"/>
  </sheetPr>
  <dimension ref="A1:P94"/>
  <sheetViews>
    <sheetView topLeftCell="A2" zoomScale="80" zoomScaleNormal="80" workbookViewId="0">
      <selection activeCell="P5" sqref="O1:P5"/>
    </sheetView>
  </sheetViews>
  <sheetFormatPr baseColWidth="10" defaultColWidth="11.44140625" defaultRowHeight="13.2"/>
  <cols>
    <col min="1" max="1" width="11.44140625" style="48"/>
    <col min="2" max="2" width="21.44140625" style="48" customWidth="1"/>
    <col min="3" max="3" width="12" style="48" customWidth="1"/>
    <col min="4" max="16384" width="11.44140625" style="48"/>
  </cols>
  <sheetData>
    <row r="1" spans="1:16" ht="13.8" thickBot="1">
      <c r="A1" s="170" t="s">
        <v>282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>
      <c r="A2" s="578" t="s">
        <v>388</v>
      </c>
      <c r="B2" s="579"/>
      <c r="C2" s="580"/>
      <c r="D2" s="161"/>
      <c r="E2" s="161"/>
      <c r="F2" s="161"/>
      <c r="G2" s="161"/>
      <c r="H2" s="145"/>
      <c r="I2" s="145"/>
      <c r="J2" s="145"/>
      <c r="K2" s="145"/>
      <c r="L2" s="145"/>
      <c r="M2" s="145"/>
      <c r="N2" s="145"/>
      <c r="O2" s="145"/>
      <c r="P2" s="145"/>
    </row>
    <row r="3" spans="1:16">
      <c r="A3" s="162"/>
      <c r="B3" s="162"/>
      <c r="C3" s="162"/>
      <c r="D3" s="162"/>
      <c r="E3" s="162"/>
      <c r="F3" s="162"/>
      <c r="G3" s="162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6.5" customHeight="1">
      <c r="A4" s="161"/>
      <c r="B4" s="555" t="s">
        <v>607</v>
      </c>
      <c r="C4" s="555"/>
      <c r="D4" s="555"/>
      <c r="E4" s="555"/>
      <c r="F4" s="161"/>
      <c r="G4" s="161"/>
      <c r="H4" s="161"/>
      <c r="I4" s="161"/>
      <c r="J4" s="145"/>
      <c r="K4" s="145"/>
      <c r="L4" s="145"/>
      <c r="M4" s="145"/>
      <c r="N4" s="145"/>
      <c r="O4" s="145"/>
      <c r="P4" s="145"/>
    </row>
    <row r="5" spans="1:16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337" t="s">
        <v>1161</v>
      </c>
      <c r="B6" s="132" t="s">
        <v>0</v>
      </c>
      <c r="C6" s="133">
        <v>2010</v>
      </c>
      <c r="D6" s="133">
        <v>2011</v>
      </c>
      <c r="E6" s="133">
        <v>2012</v>
      </c>
      <c r="F6" s="133">
        <v>2013</v>
      </c>
      <c r="G6" s="133">
        <v>2014</v>
      </c>
      <c r="H6" s="133">
        <v>2015</v>
      </c>
      <c r="I6" s="133">
        <v>2016</v>
      </c>
      <c r="J6" s="133">
        <v>2017</v>
      </c>
      <c r="K6" s="133">
        <v>2018</v>
      </c>
      <c r="L6" s="133">
        <v>2019</v>
      </c>
      <c r="M6" s="133">
        <v>2020</v>
      </c>
      <c r="N6" s="133">
        <v>2021</v>
      </c>
      <c r="O6" s="133">
        <v>2022</v>
      </c>
      <c r="P6" s="133">
        <v>2023</v>
      </c>
    </row>
    <row r="7" spans="1:16">
      <c r="A7" s="339">
        <v>101</v>
      </c>
      <c r="B7" s="108" t="s">
        <v>1</v>
      </c>
      <c r="C7" s="85">
        <v>0.94592353370610704</v>
      </c>
      <c r="D7" s="85">
        <v>0.95840898248492601</v>
      </c>
      <c r="E7" s="85">
        <v>0.949323552208446</v>
      </c>
      <c r="F7" s="85">
        <v>0.94095599384917605</v>
      </c>
      <c r="G7" s="85">
        <v>0.95967254565799598</v>
      </c>
      <c r="H7" s="85">
        <v>0.97436188571979299</v>
      </c>
      <c r="I7" s="85">
        <v>0.96635995881586301</v>
      </c>
      <c r="J7" s="85">
        <v>0.96469448713246297</v>
      </c>
      <c r="K7" s="85">
        <v>0.90588239036157903</v>
      </c>
      <c r="L7" s="85">
        <v>0.89563706887393801</v>
      </c>
      <c r="M7" s="85">
        <v>0.91735511264731495</v>
      </c>
      <c r="N7" s="85">
        <v>0.916643106335991</v>
      </c>
      <c r="O7" s="85">
        <v>0.90161718624639997</v>
      </c>
      <c r="P7" s="85">
        <v>0.90700000000000003</v>
      </c>
    </row>
    <row r="8" spans="1:16">
      <c r="A8" s="339">
        <v>102</v>
      </c>
      <c r="B8" s="108" t="s">
        <v>2</v>
      </c>
      <c r="C8" s="85">
        <v>0.95232368762646402</v>
      </c>
      <c r="D8" s="85">
        <v>0.94717888783986903</v>
      </c>
      <c r="E8" s="85">
        <v>0.94619989583984399</v>
      </c>
      <c r="F8" s="85">
        <v>0.950395643872606</v>
      </c>
      <c r="G8" s="85">
        <v>0.92475396697062495</v>
      </c>
      <c r="H8" s="85">
        <v>0.95252025183777</v>
      </c>
      <c r="I8" s="85">
        <v>0.96555853980250494</v>
      </c>
      <c r="J8" s="85">
        <v>0.93926297229301603</v>
      </c>
      <c r="K8" s="85">
        <v>0.99585125723267498</v>
      </c>
      <c r="L8" s="85">
        <v>0.96296665381023105</v>
      </c>
      <c r="M8" s="85">
        <v>0.99384398051666201</v>
      </c>
      <c r="N8" s="85">
        <v>0.97562057078834297</v>
      </c>
      <c r="O8" s="85">
        <v>1.0031658584733401</v>
      </c>
      <c r="P8" s="85">
        <v>0.97499999999999998</v>
      </c>
    </row>
    <row r="9" spans="1:16">
      <c r="A9" s="339">
        <v>103</v>
      </c>
      <c r="B9" s="108" t="s">
        <v>3</v>
      </c>
      <c r="C9" s="85">
        <v>0.90142474740319001</v>
      </c>
      <c r="D9" s="85">
        <v>0.91753070367341605</v>
      </c>
      <c r="E9" s="85">
        <v>0.91802497307401498</v>
      </c>
      <c r="F9" s="85">
        <v>0.93543917893721795</v>
      </c>
      <c r="G9" s="85">
        <v>0.931459791425165</v>
      </c>
      <c r="H9" s="85">
        <v>0.93811026509248696</v>
      </c>
      <c r="I9" s="85">
        <v>0.89766641992226703</v>
      </c>
      <c r="J9" s="85">
        <v>0.890289413373065</v>
      </c>
      <c r="K9" s="85">
        <v>0.95161513701886702</v>
      </c>
      <c r="L9" s="85">
        <v>0.91368541522949198</v>
      </c>
      <c r="M9" s="85">
        <v>0.95376547166618997</v>
      </c>
      <c r="N9" s="85">
        <v>0.94254181188715103</v>
      </c>
      <c r="O9" s="85">
        <v>0.93592350934901003</v>
      </c>
      <c r="P9" s="85">
        <v>0.96199999999999997</v>
      </c>
    </row>
    <row r="10" spans="1:16">
      <c r="A10" s="339">
        <v>104</v>
      </c>
      <c r="B10" s="108" t="s">
        <v>4</v>
      </c>
      <c r="C10" s="85">
        <v>0.90767898559790305</v>
      </c>
      <c r="D10" s="85">
        <v>0.92214458511806596</v>
      </c>
      <c r="E10" s="85">
        <v>0.90978349174399797</v>
      </c>
      <c r="F10" s="85">
        <v>0.93665410190673304</v>
      </c>
      <c r="G10" s="85">
        <v>0.914603884769286</v>
      </c>
      <c r="H10" s="85">
        <v>0.92926487974995997</v>
      </c>
      <c r="I10" s="85">
        <v>0.94143195938974999</v>
      </c>
      <c r="J10" s="85">
        <v>0.95139369358951198</v>
      </c>
      <c r="K10" s="85">
        <v>0.964007925039985</v>
      </c>
      <c r="L10" s="85">
        <v>0.91111685954427002</v>
      </c>
      <c r="M10" s="85">
        <v>0.93804274852772496</v>
      </c>
      <c r="N10" s="85">
        <v>0.91447689999826298</v>
      </c>
      <c r="O10" s="85">
        <v>0.90368042804161097</v>
      </c>
      <c r="P10" s="85">
        <v>0.96299999999999997</v>
      </c>
    </row>
    <row r="11" spans="1:16">
      <c r="A11" s="339">
        <v>105</v>
      </c>
      <c r="B11" s="108" t="s">
        <v>5</v>
      </c>
      <c r="C11" s="85">
        <v>0.81714874901717205</v>
      </c>
      <c r="D11" s="85">
        <v>0.82966338331499301</v>
      </c>
      <c r="E11" s="85">
        <v>0.80300212118102199</v>
      </c>
      <c r="F11" s="85">
        <v>0.85744856011691895</v>
      </c>
      <c r="G11" s="85">
        <v>0.80786713392007503</v>
      </c>
      <c r="H11" s="85">
        <v>0.83439066128116801</v>
      </c>
      <c r="I11" s="85">
        <v>0.85698357885316701</v>
      </c>
      <c r="J11" s="85">
        <v>0.81056951192784599</v>
      </c>
      <c r="K11" s="85">
        <v>0.89633192683371898</v>
      </c>
      <c r="L11" s="85">
        <v>0.89565573804356402</v>
      </c>
      <c r="M11" s="85">
        <v>0.87876710807590797</v>
      </c>
      <c r="N11" s="85">
        <v>0.85679857885987698</v>
      </c>
      <c r="O11" s="85">
        <v>0.94035340697924696</v>
      </c>
      <c r="P11" s="85">
        <v>0.88100000000000001</v>
      </c>
    </row>
    <row r="12" spans="1:16">
      <c r="A12" s="339">
        <v>106</v>
      </c>
      <c r="B12" s="108" t="s">
        <v>6</v>
      </c>
      <c r="C12" s="85">
        <v>0.95867068553403001</v>
      </c>
      <c r="D12" s="85">
        <v>0.90810631137328701</v>
      </c>
      <c r="E12" s="85">
        <v>0.94825960559743605</v>
      </c>
      <c r="F12" s="85">
        <v>0.90700506559428595</v>
      </c>
      <c r="G12" s="85">
        <v>0.92166000611237198</v>
      </c>
      <c r="H12" s="85">
        <v>0.90735392066119602</v>
      </c>
      <c r="I12" s="85">
        <v>0.92552490900018003</v>
      </c>
      <c r="J12" s="85">
        <v>0.88918478498054099</v>
      </c>
      <c r="K12" s="85">
        <v>0.93455561011520405</v>
      </c>
      <c r="L12" s="85">
        <v>0.94020232010107596</v>
      </c>
      <c r="M12" s="85">
        <v>0.93224883941208403</v>
      </c>
      <c r="N12" s="85">
        <v>0.94177300749069004</v>
      </c>
      <c r="O12" s="85">
        <v>0.90294239420766997</v>
      </c>
      <c r="P12" s="85">
        <v>0.95</v>
      </c>
    </row>
    <row r="13" spans="1:16">
      <c r="A13" s="339">
        <v>107</v>
      </c>
      <c r="B13" s="108" t="s">
        <v>7</v>
      </c>
      <c r="C13" s="85">
        <v>0.89284099334219003</v>
      </c>
      <c r="D13" s="85">
        <v>0.896089586704235</v>
      </c>
      <c r="E13" s="85">
        <v>0.91242191381781401</v>
      </c>
      <c r="F13" s="85">
        <v>0.83971052040434502</v>
      </c>
      <c r="G13" s="85">
        <v>0.89663108732243202</v>
      </c>
      <c r="H13" s="85">
        <v>0.92973864038675302</v>
      </c>
      <c r="I13" s="85">
        <v>0.91961612903690504</v>
      </c>
      <c r="J13" s="85">
        <v>0.95980681993345596</v>
      </c>
      <c r="K13" s="85">
        <v>0.90296817536136498</v>
      </c>
      <c r="L13" s="85">
        <v>0.94588136434792103</v>
      </c>
      <c r="M13" s="85">
        <v>0.97868454440443797</v>
      </c>
      <c r="N13" s="85">
        <v>0.95925888374319601</v>
      </c>
      <c r="O13" s="85">
        <v>0.95130556107365705</v>
      </c>
      <c r="P13" s="85">
        <v>0.96899999999999997</v>
      </c>
    </row>
    <row r="14" spans="1:16">
      <c r="A14" s="339">
        <v>108</v>
      </c>
      <c r="B14" s="108" t="s">
        <v>8</v>
      </c>
      <c r="C14" s="85">
        <v>0.870150841144534</v>
      </c>
      <c r="D14" s="85">
        <v>0.86707241390703904</v>
      </c>
      <c r="E14" s="85">
        <v>0.88217350757840796</v>
      </c>
      <c r="F14" s="85">
        <v>0.88435324791899395</v>
      </c>
      <c r="G14" s="85">
        <v>0.88130301044068304</v>
      </c>
      <c r="H14" s="85">
        <v>0.87555416062953695</v>
      </c>
      <c r="I14" s="85">
        <v>0.88953532415091296</v>
      </c>
      <c r="J14" s="85">
        <v>0.90630908835315205</v>
      </c>
      <c r="K14" s="85">
        <v>0.961588780852215</v>
      </c>
      <c r="L14" s="85">
        <v>0.93102665041293098</v>
      </c>
      <c r="M14" s="85">
        <v>0.94618644868978696</v>
      </c>
      <c r="N14" s="85">
        <v>0.952479214318256</v>
      </c>
      <c r="O14" s="85">
        <v>0.93269569004867703</v>
      </c>
      <c r="P14" s="85">
        <v>0.93799999999999994</v>
      </c>
    </row>
    <row r="15" spans="1:16">
      <c r="A15" s="339">
        <v>109</v>
      </c>
      <c r="B15" s="108" t="s">
        <v>9</v>
      </c>
      <c r="C15" s="85">
        <v>0.88087534276392698</v>
      </c>
      <c r="D15" s="85">
        <v>0.89896067948009895</v>
      </c>
      <c r="E15" s="85">
        <v>0.93134968144626695</v>
      </c>
      <c r="F15" s="85">
        <v>0.91481828227047302</v>
      </c>
      <c r="G15" s="85">
        <v>0.941694689220965</v>
      </c>
      <c r="H15" s="85">
        <v>0.95158238422326402</v>
      </c>
      <c r="I15" s="85">
        <v>0.94154542870846303</v>
      </c>
      <c r="J15" s="85">
        <v>0.916368403954402</v>
      </c>
      <c r="K15" s="85">
        <v>0.98678210450031201</v>
      </c>
      <c r="L15" s="85">
        <v>1.00809766926404</v>
      </c>
      <c r="M15" s="85">
        <v>0.99065781844687095</v>
      </c>
      <c r="N15" s="85">
        <v>0.98557950140365902</v>
      </c>
      <c r="O15" s="85">
        <v>0.96186785592189095</v>
      </c>
      <c r="P15" s="85">
        <v>0.97499999999999998</v>
      </c>
    </row>
    <row r="16" spans="1:16">
      <c r="A16" s="339">
        <v>110</v>
      </c>
      <c r="B16" s="108" t="s">
        <v>10</v>
      </c>
      <c r="C16" s="85">
        <v>0.97821259177936903</v>
      </c>
      <c r="D16" s="85">
        <v>0.93947544641807501</v>
      </c>
      <c r="E16" s="85">
        <v>0.93586405678002604</v>
      </c>
      <c r="F16" s="85">
        <v>0.92840016828769301</v>
      </c>
      <c r="G16" s="85">
        <v>0.95782978924557904</v>
      </c>
      <c r="H16" s="85">
        <v>0.93656789819427799</v>
      </c>
      <c r="I16" s="85">
        <v>0.91191452257265004</v>
      </c>
      <c r="J16" s="85">
        <v>0.92297582986427695</v>
      </c>
      <c r="K16" s="85">
        <v>0.95083877541373796</v>
      </c>
      <c r="L16" s="85">
        <v>0.90361306422082299</v>
      </c>
      <c r="M16" s="85">
        <v>0.97827004857446698</v>
      </c>
      <c r="N16" s="85">
        <v>0.91680137760955605</v>
      </c>
      <c r="O16" s="85">
        <v>0.91163090548715198</v>
      </c>
      <c r="P16" s="85">
        <v>0.95299999999999996</v>
      </c>
    </row>
    <row r="17" spans="1:16">
      <c r="A17" s="339">
        <v>111</v>
      </c>
      <c r="B17" s="108" t="s">
        <v>11</v>
      </c>
      <c r="C17" s="85">
        <v>0.93998052918153496</v>
      </c>
      <c r="D17" s="85">
        <v>0.995389065226853</v>
      </c>
      <c r="E17" s="85">
        <v>0.963124813238453</v>
      </c>
      <c r="F17" s="85">
        <v>0.99789572182588704</v>
      </c>
      <c r="G17" s="85">
        <v>0.95609320981521995</v>
      </c>
      <c r="H17" s="85">
        <v>0.93074074001684504</v>
      </c>
      <c r="I17" s="85">
        <v>0.96819635194770504</v>
      </c>
      <c r="J17" s="85">
        <v>0.97153809179636397</v>
      </c>
      <c r="K17" s="85">
        <v>0.94461020667957296</v>
      </c>
      <c r="L17" s="85">
        <v>1.0124471162831601</v>
      </c>
      <c r="M17" s="85">
        <v>1.0122843037229901</v>
      </c>
      <c r="N17" s="85">
        <v>1.02532995090499</v>
      </c>
      <c r="O17" s="85">
        <v>0.97269945159327798</v>
      </c>
      <c r="P17" s="85">
        <v>0.96699999999999997</v>
      </c>
    </row>
    <row r="18" spans="1:16">
      <c r="A18" s="339">
        <v>112</v>
      </c>
      <c r="B18" s="108" t="s">
        <v>12</v>
      </c>
      <c r="C18" s="85">
        <v>0.83240753929469502</v>
      </c>
      <c r="D18" s="85">
        <v>0.91942661458246</v>
      </c>
      <c r="E18" s="85">
        <v>0.91199714133477505</v>
      </c>
      <c r="F18" s="85">
        <v>0.95507486151912202</v>
      </c>
      <c r="G18" s="85">
        <v>0.82194548437097303</v>
      </c>
      <c r="H18" s="85">
        <v>0.89266606276897398</v>
      </c>
      <c r="I18" s="85">
        <v>0.85730206515218799</v>
      </c>
      <c r="J18" s="85">
        <v>0.92964550966001502</v>
      </c>
      <c r="K18" s="85">
        <v>0.93003662253789599</v>
      </c>
      <c r="L18" s="85">
        <v>0.86313050799109003</v>
      </c>
      <c r="M18" s="85">
        <v>0.93543423655770097</v>
      </c>
      <c r="N18" s="85">
        <v>0.87826292736688805</v>
      </c>
      <c r="O18" s="85">
        <v>0.87205815259731001</v>
      </c>
      <c r="P18" s="85">
        <v>0.88700000000000001</v>
      </c>
    </row>
    <row r="19" spans="1:16">
      <c r="A19" s="339">
        <v>113</v>
      </c>
      <c r="B19" s="108" t="s">
        <v>13</v>
      </c>
      <c r="C19" s="85">
        <v>0.871206358834691</v>
      </c>
      <c r="D19" s="85">
        <v>0.89466275814155805</v>
      </c>
      <c r="E19" s="85">
        <v>0.89507040817442096</v>
      </c>
      <c r="F19" s="85">
        <v>0.90235608615819296</v>
      </c>
      <c r="G19" s="85">
        <v>0.90311167840823003</v>
      </c>
      <c r="H19" s="85">
        <v>0.93190980012709101</v>
      </c>
      <c r="I19" s="85">
        <v>0.917119491974558</v>
      </c>
      <c r="J19" s="85">
        <v>0.91736413361584102</v>
      </c>
      <c r="K19" s="85">
        <v>0.98017853697878299</v>
      </c>
      <c r="L19" s="85">
        <v>0.96824600848919395</v>
      </c>
      <c r="M19" s="85">
        <v>0.96685404151352405</v>
      </c>
      <c r="N19" s="85">
        <v>0.95493934358592503</v>
      </c>
      <c r="O19" s="85">
        <v>0.97943461477311899</v>
      </c>
      <c r="P19" s="85">
        <v>0.96799999999999997</v>
      </c>
    </row>
    <row r="20" spans="1:16">
      <c r="A20" s="339">
        <v>114</v>
      </c>
      <c r="B20" s="108" t="s">
        <v>14</v>
      </c>
      <c r="C20" s="85">
        <v>0.97302455978981806</v>
      </c>
      <c r="D20" s="85">
        <v>0.96179377472529803</v>
      </c>
      <c r="E20" s="85">
        <v>0.98738120248078298</v>
      </c>
      <c r="F20" s="85">
        <v>0.98040693445758897</v>
      </c>
      <c r="G20" s="85">
        <v>0.99074554419684902</v>
      </c>
      <c r="H20" s="85">
        <v>0.98610752320109696</v>
      </c>
      <c r="I20" s="85">
        <v>0.97541121223752802</v>
      </c>
      <c r="J20" s="85">
        <v>0.99934024017690204</v>
      </c>
      <c r="K20" s="85">
        <v>1.00751526786658</v>
      </c>
      <c r="L20" s="85">
        <v>1.00054158106113</v>
      </c>
      <c r="M20" s="85">
        <v>1.02089670894344</v>
      </c>
      <c r="N20" s="85">
        <v>1.00835631878584</v>
      </c>
      <c r="O20" s="85">
        <v>0.96745864883446397</v>
      </c>
      <c r="P20" s="85">
        <v>0.996</v>
      </c>
    </row>
    <row r="21" spans="1:16">
      <c r="A21" s="339">
        <v>115</v>
      </c>
      <c r="B21" s="108" t="s">
        <v>15</v>
      </c>
      <c r="C21" s="85">
        <v>0.97322691714287701</v>
      </c>
      <c r="D21" s="85">
        <v>0.93360000193534798</v>
      </c>
      <c r="E21" s="85">
        <v>0.96928218944186095</v>
      </c>
      <c r="F21" s="85">
        <v>0.93946480610303396</v>
      </c>
      <c r="G21" s="85">
        <v>0.96957042808416805</v>
      </c>
      <c r="H21" s="85">
        <v>0.96970731083060602</v>
      </c>
      <c r="I21" s="85">
        <v>0.949777897543298</v>
      </c>
      <c r="J21" s="85">
        <v>0.95797318340378601</v>
      </c>
      <c r="K21" s="85">
        <v>0.98279327025266205</v>
      </c>
      <c r="L21" s="85">
        <v>0.97420810619891796</v>
      </c>
      <c r="M21" s="85">
        <v>0.97969378879532398</v>
      </c>
      <c r="N21" s="85">
        <v>0.96348567031240195</v>
      </c>
      <c r="O21" s="85">
        <v>0.97951181676375998</v>
      </c>
      <c r="P21" s="85">
        <v>0.97899999999999998</v>
      </c>
    </row>
    <row r="22" spans="1:16">
      <c r="A22" s="339">
        <v>116</v>
      </c>
      <c r="B22" s="108" t="s">
        <v>83</v>
      </c>
      <c r="C22" s="85">
        <v>0.93183035294346805</v>
      </c>
      <c r="D22" s="85">
        <v>0.93667791006954104</v>
      </c>
      <c r="E22" s="85">
        <v>1.0231498655467299</v>
      </c>
      <c r="F22" s="85">
        <v>0.93763654929060203</v>
      </c>
      <c r="G22" s="85">
        <v>0.91503833382833299</v>
      </c>
      <c r="H22" s="85">
        <v>0.83566669557006201</v>
      </c>
      <c r="I22" s="85">
        <v>1.00138069227411</v>
      </c>
      <c r="J22" s="85">
        <v>0.93040584797841297</v>
      </c>
      <c r="K22" s="85">
        <v>0.88160533405061803</v>
      </c>
      <c r="L22" s="85">
        <v>0.90909328756373198</v>
      </c>
      <c r="M22" s="85">
        <v>1.0462507379564301</v>
      </c>
      <c r="N22" s="85">
        <v>1.07941853584296</v>
      </c>
      <c r="O22" s="85">
        <v>0.97560824338010199</v>
      </c>
      <c r="P22" s="85">
        <v>0.91400000000000003</v>
      </c>
    </row>
    <row r="23" spans="1:16">
      <c r="A23" s="339">
        <v>117</v>
      </c>
      <c r="B23" s="108" t="s">
        <v>17</v>
      </c>
      <c r="C23" s="85">
        <v>0.90390197575757303</v>
      </c>
      <c r="D23" s="85">
        <v>0.90071997777730095</v>
      </c>
      <c r="E23" s="85">
        <v>0.93639392906646401</v>
      </c>
      <c r="F23" s="85">
        <v>0.81893182014620503</v>
      </c>
      <c r="G23" s="85">
        <v>0.90721759620812004</v>
      </c>
      <c r="H23" s="85">
        <v>0.86355725241864201</v>
      </c>
      <c r="I23" s="85">
        <v>0.81687889805619895</v>
      </c>
      <c r="J23" s="85">
        <v>0.87985097108380805</v>
      </c>
      <c r="K23" s="85">
        <v>0.86941387489084798</v>
      </c>
      <c r="L23" s="85">
        <v>0.965600970235996</v>
      </c>
      <c r="M23" s="85">
        <v>0.88902212602418995</v>
      </c>
      <c r="N23" s="85">
        <v>0.93801223083792595</v>
      </c>
      <c r="O23" s="85">
        <v>1.0128201987459899</v>
      </c>
      <c r="P23" s="85">
        <v>0.96799999999999997</v>
      </c>
    </row>
    <row r="24" spans="1:16">
      <c r="A24" s="339">
        <v>118</v>
      </c>
      <c r="B24" s="108" t="s">
        <v>18</v>
      </c>
      <c r="C24" s="85">
        <v>0.91984245369707796</v>
      </c>
      <c r="D24" s="85">
        <v>0.91894506237766405</v>
      </c>
      <c r="E24" s="85">
        <v>0.91662085398126703</v>
      </c>
      <c r="F24" s="85">
        <v>0.90804526908304295</v>
      </c>
      <c r="G24" s="85">
        <v>0.91865543753225698</v>
      </c>
      <c r="H24" s="85">
        <v>0.93056025574910095</v>
      </c>
      <c r="I24" s="85">
        <v>0.95070374631566601</v>
      </c>
      <c r="J24" s="85">
        <v>0.88904669253909996</v>
      </c>
      <c r="K24" s="85">
        <v>0.98120069669154697</v>
      </c>
      <c r="L24" s="85">
        <v>0.97661266184477502</v>
      </c>
      <c r="M24" s="85">
        <v>0.96262560789316998</v>
      </c>
      <c r="N24" s="85">
        <v>0.99993146876379801</v>
      </c>
      <c r="O24" s="85">
        <v>0.97782270719701803</v>
      </c>
      <c r="P24" s="85">
        <v>0.97599999999999998</v>
      </c>
    </row>
    <row r="25" spans="1:16">
      <c r="A25" s="339">
        <v>119</v>
      </c>
      <c r="B25" s="108" t="s">
        <v>19</v>
      </c>
      <c r="C25" s="85">
        <v>0.88437905570965303</v>
      </c>
      <c r="D25" s="85">
        <v>0.90536050485808095</v>
      </c>
      <c r="E25" s="85">
        <v>0.92170656023001996</v>
      </c>
      <c r="F25" s="85">
        <v>0.91917278113499301</v>
      </c>
      <c r="G25" s="85">
        <v>0.91780789013855602</v>
      </c>
      <c r="H25" s="85">
        <v>0.926260218778439</v>
      </c>
      <c r="I25" s="85">
        <v>0.90654647054563897</v>
      </c>
      <c r="J25" s="85">
        <v>0.91238976375763603</v>
      </c>
      <c r="K25" s="85">
        <v>0.94744660284805104</v>
      </c>
      <c r="L25" s="85">
        <v>0.96376691339509502</v>
      </c>
      <c r="M25" s="85">
        <v>0.97734037283956199</v>
      </c>
      <c r="N25" s="85">
        <v>0.94068388560016503</v>
      </c>
      <c r="O25" s="85">
        <v>0.98717721072653897</v>
      </c>
      <c r="P25" s="85">
        <v>0.92700000000000005</v>
      </c>
    </row>
    <row r="26" spans="1:16">
      <c r="A26" s="339">
        <v>120</v>
      </c>
      <c r="B26" s="108" t="s">
        <v>235</v>
      </c>
      <c r="C26" s="85">
        <v>0.90189732352118102</v>
      </c>
      <c r="D26" s="85">
        <v>0.89083451846190698</v>
      </c>
      <c r="E26" s="85">
        <v>0.88742740726343605</v>
      </c>
      <c r="F26" s="85">
        <v>0.89426163809327597</v>
      </c>
      <c r="G26" s="85">
        <v>0.85257477889370004</v>
      </c>
      <c r="H26" s="85">
        <v>0.89771360796765398</v>
      </c>
      <c r="I26" s="85">
        <v>0.91474833636332697</v>
      </c>
      <c r="J26" s="85">
        <v>0.94937363818136</v>
      </c>
      <c r="K26" s="85">
        <v>0.91019793722030096</v>
      </c>
      <c r="L26" s="85">
        <v>0.892442714308334</v>
      </c>
      <c r="M26" s="85">
        <v>0.88972711416042205</v>
      </c>
      <c r="N26" s="85">
        <v>0.88429678778933796</v>
      </c>
      <c r="O26" s="85">
        <v>0.95758546283089496</v>
      </c>
      <c r="P26" s="85">
        <v>0.93100000000000005</v>
      </c>
    </row>
    <row r="27" spans="1:16">
      <c r="A27" s="339">
        <v>201</v>
      </c>
      <c r="B27" s="108" t="s">
        <v>21</v>
      </c>
      <c r="C27" s="85">
        <v>0.89587999205050495</v>
      </c>
      <c r="D27" s="85">
        <v>0.90094426736756605</v>
      </c>
      <c r="E27" s="85">
        <v>0.90563608082491598</v>
      </c>
      <c r="F27" s="85">
        <v>0.89299421611409402</v>
      </c>
      <c r="G27" s="85">
        <v>0.91592117569438702</v>
      </c>
      <c r="H27" s="85">
        <v>0.90812401741733395</v>
      </c>
      <c r="I27" s="85">
        <v>0.89279676258369201</v>
      </c>
      <c r="J27" s="85">
        <v>0.90631514654220702</v>
      </c>
      <c r="K27" s="85">
        <v>0.94268941261386996</v>
      </c>
      <c r="L27" s="85">
        <v>0.94482119855481805</v>
      </c>
      <c r="M27" s="85">
        <v>0.958351812709066</v>
      </c>
      <c r="N27" s="85">
        <v>0.94150913863742902</v>
      </c>
      <c r="O27" s="85">
        <v>0.94030063720067603</v>
      </c>
      <c r="P27" s="85">
        <v>0.94499999999999995</v>
      </c>
    </row>
    <row r="28" spans="1:16">
      <c r="A28" s="339">
        <v>202</v>
      </c>
      <c r="B28" s="108" t="s">
        <v>22</v>
      </c>
      <c r="C28" s="85">
        <v>0.93134178946525803</v>
      </c>
      <c r="D28" s="85">
        <v>0.91364524929660695</v>
      </c>
      <c r="E28" s="85">
        <v>0.94453848571048304</v>
      </c>
      <c r="F28" s="85">
        <v>0.93727344158279502</v>
      </c>
      <c r="G28" s="85">
        <v>0.93131341885102803</v>
      </c>
      <c r="H28" s="85">
        <v>0.94258132977716202</v>
      </c>
      <c r="I28" s="85">
        <v>0.95528636401040801</v>
      </c>
      <c r="J28" s="85">
        <v>0.93117195776889305</v>
      </c>
      <c r="K28" s="85">
        <v>0.96371855230636605</v>
      </c>
      <c r="L28" s="85">
        <v>0.97778374989235395</v>
      </c>
      <c r="M28" s="85">
        <v>0.99992531567620602</v>
      </c>
      <c r="N28" s="85">
        <v>0.97138593473184998</v>
      </c>
      <c r="O28" s="85">
        <v>0.97813159304026298</v>
      </c>
      <c r="P28" s="85">
        <v>0.96599999999999997</v>
      </c>
    </row>
    <row r="29" spans="1:16">
      <c r="A29" s="339">
        <v>203</v>
      </c>
      <c r="B29" s="108" t="s">
        <v>23</v>
      </c>
      <c r="C29" s="85">
        <v>0.86642069143567801</v>
      </c>
      <c r="D29" s="85">
        <v>0.85904857595420203</v>
      </c>
      <c r="E29" s="85">
        <v>0.88033461171568905</v>
      </c>
      <c r="F29" s="85">
        <v>0.87249982825454098</v>
      </c>
      <c r="G29" s="85">
        <v>0.86496035084012901</v>
      </c>
      <c r="H29" s="85">
        <v>0.86324100006376803</v>
      </c>
      <c r="I29" s="85">
        <v>0.88667319829293101</v>
      </c>
      <c r="J29" s="85">
        <v>0.87790057505629104</v>
      </c>
      <c r="K29" s="85">
        <v>0.91063480449506096</v>
      </c>
      <c r="L29" s="85">
        <v>0.88688577361888599</v>
      </c>
      <c r="M29" s="85">
        <v>0.88966706533492201</v>
      </c>
      <c r="N29" s="85">
        <v>0.90932895660132995</v>
      </c>
      <c r="O29" s="85">
        <v>0.90274704660368699</v>
      </c>
      <c r="P29" s="85">
        <v>0.91900000000000004</v>
      </c>
    </row>
    <row r="30" spans="1:16">
      <c r="A30" s="339">
        <v>204</v>
      </c>
      <c r="B30" s="108" t="s">
        <v>24</v>
      </c>
      <c r="C30" s="85">
        <v>0.658049566439182</v>
      </c>
      <c r="D30" s="85">
        <v>0.71318794932695595</v>
      </c>
      <c r="E30" s="85">
        <v>0.72687428331158599</v>
      </c>
      <c r="F30" s="85">
        <v>0.80873454036004799</v>
      </c>
      <c r="G30" s="85">
        <v>0.78223820843048297</v>
      </c>
      <c r="H30" s="85">
        <v>0.80404982679211201</v>
      </c>
      <c r="I30" s="85">
        <v>0.73995517520196197</v>
      </c>
      <c r="J30" s="85">
        <v>0.82447343052946598</v>
      </c>
      <c r="K30" s="85">
        <v>0.83668655504387301</v>
      </c>
      <c r="L30" s="85">
        <v>0.84652895519150395</v>
      </c>
      <c r="M30" s="85">
        <v>0.845936876765079</v>
      </c>
      <c r="N30" s="85">
        <v>0.85413506778013903</v>
      </c>
      <c r="O30" s="85">
        <v>0.84968787544289404</v>
      </c>
      <c r="P30" s="85">
        <v>0.90200000000000002</v>
      </c>
    </row>
    <row r="31" spans="1:16">
      <c r="A31" s="339">
        <v>205</v>
      </c>
      <c r="B31" s="108" t="s">
        <v>25</v>
      </c>
      <c r="C31" s="85">
        <v>0.88993978207841895</v>
      </c>
      <c r="D31" s="85">
        <v>0.85687713192020898</v>
      </c>
      <c r="E31" s="85">
        <v>0.93530021322253398</v>
      </c>
      <c r="F31" s="85">
        <v>0.89307931304704002</v>
      </c>
      <c r="G31" s="85">
        <v>0.87784769015635999</v>
      </c>
      <c r="H31" s="85">
        <v>0.92380875808414997</v>
      </c>
      <c r="I31" s="85">
        <v>0.898594953099488</v>
      </c>
      <c r="J31" s="85">
        <v>0.91602559203324596</v>
      </c>
      <c r="K31" s="85">
        <v>0.93910241233789704</v>
      </c>
      <c r="L31" s="85">
        <v>0.92339030175036496</v>
      </c>
      <c r="M31" s="85">
        <v>0.98166811569916101</v>
      </c>
      <c r="N31" s="85">
        <v>0.94688451400083895</v>
      </c>
      <c r="O31" s="85">
        <v>0.94938413579167003</v>
      </c>
      <c r="P31" s="85">
        <v>0.95099999999999996</v>
      </c>
    </row>
    <row r="32" spans="1:16">
      <c r="A32" s="339">
        <v>206</v>
      </c>
      <c r="B32" s="108" t="s">
        <v>26</v>
      </c>
      <c r="C32" s="85">
        <v>0.86505475213183003</v>
      </c>
      <c r="D32" s="85">
        <v>0.95820479967328498</v>
      </c>
      <c r="E32" s="85">
        <v>0.90736791866241795</v>
      </c>
      <c r="F32" s="85">
        <v>0.91123624585017704</v>
      </c>
      <c r="G32" s="85">
        <v>0.90894743468599304</v>
      </c>
      <c r="H32" s="85">
        <v>0.91622863069369997</v>
      </c>
      <c r="I32" s="85">
        <v>0.92464589296394795</v>
      </c>
      <c r="J32" s="85">
        <v>0.89517879453876004</v>
      </c>
      <c r="K32" s="85">
        <v>0.95603849056599899</v>
      </c>
      <c r="L32" s="85">
        <v>0.89864389295637404</v>
      </c>
      <c r="M32" s="85">
        <v>0.97662968505911696</v>
      </c>
      <c r="N32" s="85">
        <v>0.90485588246500304</v>
      </c>
      <c r="O32" s="85">
        <v>0.94451454834308401</v>
      </c>
      <c r="P32" s="85">
        <v>0.93899999999999995</v>
      </c>
    </row>
    <row r="33" spans="1:16">
      <c r="A33" s="339">
        <v>207</v>
      </c>
      <c r="B33" s="108" t="s">
        <v>27</v>
      </c>
      <c r="C33" s="85">
        <v>0.89588221187110595</v>
      </c>
      <c r="D33" s="85">
        <v>0.86879423437769099</v>
      </c>
      <c r="E33" s="85">
        <v>0.84281171697459301</v>
      </c>
      <c r="F33" s="85">
        <v>0.88701858829840996</v>
      </c>
      <c r="G33" s="85">
        <v>0.89962719867826602</v>
      </c>
      <c r="H33" s="85">
        <v>0.92702214323810195</v>
      </c>
      <c r="I33" s="85">
        <v>0.90021950132445305</v>
      </c>
      <c r="J33" s="85">
        <v>0.88495314722011498</v>
      </c>
      <c r="K33" s="85">
        <v>0.923169818039969</v>
      </c>
      <c r="L33" s="85">
        <v>0.93525908675946701</v>
      </c>
      <c r="M33" s="85">
        <v>0.920379303427591</v>
      </c>
      <c r="N33" s="85">
        <v>0.90078360071033403</v>
      </c>
      <c r="O33" s="85">
        <v>0.891891005792387</v>
      </c>
      <c r="P33" s="85">
        <v>0.92400000000000004</v>
      </c>
    </row>
    <row r="34" spans="1:16">
      <c r="A34" s="339">
        <v>208</v>
      </c>
      <c r="B34" s="108" t="s">
        <v>28</v>
      </c>
      <c r="C34" s="85">
        <v>0.82257253917768902</v>
      </c>
      <c r="D34" s="85">
        <v>0.84491593718729496</v>
      </c>
      <c r="E34" s="85">
        <v>0.81888295070197503</v>
      </c>
      <c r="F34" s="85">
        <v>0.79389677024954197</v>
      </c>
      <c r="G34" s="85">
        <v>0.88278238510381901</v>
      </c>
      <c r="H34" s="85">
        <v>0.84418888198715702</v>
      </c>
      <c r="I34" s="85">
        <v>0.89762969348581501</v>
      </c>
      <c r="J34" s="85">
        <v>0.88795777511997198</v>
      </c>
      <c r="K34" s="85">
        <v>0.90088954351758599</v>
      </c>
      <c r="L34" s="85">
        <v>0.903404264024117</v>
      </c>
      <c r="M34" s="85">
        <v>0.97553545204605896</v>
      </c>
      <c r="N34" s="85">
        <v>0.97088743307271796</v>
      </c>
      <c r="O34" s="85">
        <v>0.90377289510443504</v>
      </c>
      <c r="P34" s="85">
        <v>0.93100000000000005</v>
      </c>
    </row>
    <row r="35" spans="1:16">
      <c r="A35" s="339">
        <v>209</v>
      </c>
      <c r="B35" s="108" t="s">
        <v>29</v>
      </c>
      <c r="C35" s="85">
        <v>0.84848119648073606</v>
      </c>
      <c r="D35" s="85">
        <v>0.84715129282530799</v>
      </c>
      <c r="E35" s="85">
        <v>0.83152044420752802</v>
      </c>
      <c r="F35" s="85">
        <v>0.838466863406372</v>
      </c>
      <c r="G35" s="85">
        <v>0.84134526371207596</v>
      </c>
      <c r="H35" s="85">
        <v>0.84592733538795695</v>
      </c>
      <c r="I35" s="85">
        <v>0.90170109255628705</v>
      </c>
      <c r="J35" s="85">
        <v>0.90310025346606904</v>
      </c>
      <c r="K35" s="85">
        <v>0.89691248347547003</v>
      </c>
      <c r="L35" s="85">
        <v>0.91244174233484499</v>
      </c>
      <c r="M35" s="85">
        <v>0.88718966813188804</v>
      </c>
      <c r="N35" s="85">
        <v>0.91336144066288605</v>
      </c>
      <c r="O35" s="85">
        <v>0.88032156417458496</v>
      </c>
      <c r="P35" s="85">
        <v>0.91900000000000004</v>
      </c>
    </row>
    <row r="36" spans="1:16">
      <c r="A36" s="339">
        <v>210</v>
      </c>
      <c r="B36" s="108" t="s">
        <v>30</v>
      </c>
      <c r="C36" s="85">
        <v>0.899496692295641</v>
      </c>
      <c r="D36" s="85">
        <v>0.88621054987824999</v>
      </c>
      <c r="E36" s="85">
        <v>0.88825688184261198</v>
      </c>
      <c r="F36" s="85">
        <v>0.92166292293265295</v>
      </c>
      <c r="G36" s="85">
        <v>0.899741084690175</v>
      </c>
      <c r="H36" s="85">
        <v>0.91340084179793402</v>
      </c>
      <c r="I36" s="85">
        <v>0.90324163859835205</v>
      </c>
      <c r="J36" s="85">
        <v>0.91950218397146899</v>
      </c>
      <c r="K36" s="85">
        <v>0.92381647022237701</v>
      </c>
      <c r="L36" s="85">
        <v>0.95323041008287401</v>
      </c>
      <c r="M36" s="85">
        <v>0.96165079911504103</v>
      </c>
      <c r="N36" s="85">
        <v>0.96297591560190499</v>
      </c>
      <c r="O36" s="85">
        <v>0.96536964018560401</v>
      </c>
      <c r="P36" s="85">
        <v>0.94799999999999995</v>
      </c>
    </row>
    <row r="37" spans="1:16">
      <c r="A37" s="339">
        <v>211</v>
      </c>
      <c r="B37" s="108" t="s">
        <v>31</v>
      </c>
      <c r="C37" s="85">
        <v>0.81797280279371498</v>
      </c>
      <c r="D37" s="85">
        <v>0.83042480018490705</v>
      </c>
      <c r="E37" s="85">
        <v>0.87895659524280101</v>
      </c>
      <c r="F37" s="85">
        <v>0.87702699162971198</v>
      </c>
      <c r="G37" s="85">
        <v>0.869945392817559</v>
      </c>
      <c r="H37" s="85">
        <v>0.88901038967092805</v>
      </c>
      <c r="I37" s="85">
        <v>0.83724246992016105</v>
      </c>
      <c r="J37" s="85">
        <v>0.91001426604843805</v>
      </c>
      <c r="K37" s="85">
        <v>0.94805352115403696</v>
      </c>
      <c r="L37" s="85">
        <v>0.93004261741234695</v>
      </c>
      <c r="M37" s="85">
        <v>0.96422801788136703</v>
      </c>
      <c r="N37" s="85">
        <v>0.92435441422319198</v>
      </c>
      <c r="O37" s="85">
        <v>0.91231188272728203</v>
      </c>
      <c r="P37" s="85">
        <v>0.92200000000000004</v>
      </c>
    </row>
    <row r="38" spans="1:16">
      <c r="A38" s="339">
        <v>212</v>
      </c>
      <c r="B38" s="108" t="s">
        <v>32</v>
      </c>
      <c r="C38" s="85">
        <v>0.87672876374956099</v>
      </c>
      <c r="D38" s="85">
        <v>0.88499346586938898</v>
      </c>
      <c r="E38" s="85">
        <v>0.86793818113492505</v>
      </c>
      <c r="F38" s="85">
        <v>0.87814842929850601</v>
      </c>
      <c r="G38" s="85">
        <v>0.91529783254668096</v>
      </c>
      <c r="H38" s="85">
        <v>0.95638186287842897</v>
      </c>
      <c r="I38" s="85">
        <v>0.94712996731035703</v>
      </c>
      <c r="J38" s="85">
        <v>0.88688485960405605</v>
      </c>
      <c r="K38" s="85">
        <v>0.95091253011391896</v>
      </c>
      <c r="L38" s="85">
        <v>0.91420898985672305</v>
      </c>
      <c r="M38" s="85">
        <v>0.97854587423012795</v>
      </c>
      <c r="N38" s="85">
        <v>0.946642469893344</v>
      </c>
      <c r="O38" s="85">
        <v>0.93848547558373296</v>
      </c>
      <c r="P38" s="85">
        <v>0.93700000000000006</v>
      </c>
    </row>
    <row r="39" spans="1:16">
      <c r="A39" s="339">
        <v>213</v>
      </c>
      <c r="B39" s="108" t="s">
        <v>33</v>
      </c>
      <c r="C39" s="85">
        <v>0.92177917204169801</v>
      </c>
      <c r="D39" s="85">
        <v>0.88450560707217596</v>
      </c>
      <c r="E39" s="85">
        <v>0.90176554803806297</v>
      </c>
      <c r="F39" s="85">
        <v>0.92112533617308801</v>
      </c>
      <c r="G39" s="85">
        <v>0.90955532003217299</v>
      </c>
      <c r="H39" s="85">
        <v>0.90322498613699198</v>
      </c>
      <c r="I39" s="85">
        <v>0.89227620732665902</v>
      </c>
      <c r="J39" s="85">
        <v>0.88347136639683999</v>
      </c>
      <c r="K39" s="85">
        <v>0.905504015651454</v>
      </c>
      <c r="L39" s="85">
        <v>0.88694056769228302</v>
      </c>
      <c r="M39" s="85">
        <v>0.92678764606728004</v>
      </c>
      <c r="N39" s="85">
        <v>0.89838236910576896</v>
      </c>
      <c r="O39" s="85">
        <v>0.96250519447875704</v>
      </c>
      <c r="P39" s="85">
        <v>0.91800000000000004</v>
      </c>
    </row>
    <row r="40" spans="1:16">
      <c r="A40" s="339">
        <v>214</v>
      </c>
      <c r="B40" s="108" t="s">
        <v>34</v>
      </c>
      <c r="C40" s="85">
        <v>0.96497892183169298</v>
      </c>
      <c r="D40" s="85">
        <v>0.99999104829963503</v>
      </c>
      <c r="E40" s="85">
        <v>0.98333274943539895</v>
      </c>
      <c r="F40" s="85">
        <v>0.99963172787042198</v>
      </c>
      <c r="G40" s="85">
        <v>0.993949667624904</v>
      </c>
      <c r="H40" s="85">
        <v>0.95538429844844897</v>
      </c>
      <c r="I40" s="85">
        <v>0.97312990945966305</v>
      </c>
      <c r="J40" s="85">
        <v>0.96040059740822004</v>
      </c>
      <c r="K40" s="85">
        <v>0.97527877348920899</v>
      </c>
      <c r="L40" s="85">
        <v>1.00200774802338</v>
      </c>
      <c r="M40" s="85">
        <v>0.92833068681571496</v>
      </c>
      <c r="N40" s="85">
        <v>0.94619747540809795</v>
      </c>
      <c r="O40" s="85">
        <v>0.90904277742767203</v>
      </c>
      <c r="P40" s="85">
        <v>0.90500000000000003</v>
      </c>
    </row>
    <row r="41" spans="1:16">
      <c r="A41" s="339">
        <v>215</v>
      </c>
      <c r="B41" s="108" t="s">
        <v>35</v>
      </c>
      <c r="C41" s="85">
        <v>0.89588255681092099</v>
      </c>
      <c r="D41" s="85">
        <v>0.79309012027896297</v>
      </c>
      <c r="E41" s="85">
        <v>0.847816493093835</v>
      </c>
      <c r="F41" s="85">
        <v>0.75051397378161</v>
      </c>
      <c r="G41" s="85">
        <v>0.87067470732666796</v>
      </c>
      <c r="H41" s="85">
        <v>0.84958249741269798</v>
      </c>
      <c r="I41" s="85">
        <v>0.89604976191043495</v>
      </c>
      <c r="J41" s="85">
        <v>0.81497045964700898</v>
      </c>
      <c r="K41" s="85">
        <v>0.83138875404393797</v>
      </c>
      <c r="L41" s="85">
        <v>0.89594668960056401</v>
      </c>
      <c r="M41" s="85">
        <v>0.87629842932160296</v>
      </c>
      <c r="N41" s="85">
        <v>0.90888702537305899</v>
      </c>
      <c r="O41" s="85">
        <v>0.98653677849704502</v>
      </c>
      <c r="P41" s="85">
        <v>0.85899999999999999</v>
      </c>
    </row>
    <row r="42" spans="1:16">
      <c r="A42" s="339">
        <v>216</v>
      </c>
      <c r="B42" s="108" t="s">
        <v>36</v>
      </c>
      <c r="C42" s="85"/>
      <c r="D42" s="85"/>
      <c r="E42" s="85"/>
      <c r="F42" s="85"/>
      <c r="G42" s="85"/>
      <c r="H42" s="85"/>
      <c r="I42" s="85"/>
      <c r="J42" s="85"/>
      <c r="K42" s="85"/>
      <c r="L42" s="85">
        <v>0.88458597159710495</v>
      </c>
      <c r="M42" s="85">
        <v>0.95502440490325502</v>
      </c>
      <c r="N42" s="85">
        <v>0.82178832294469994</v>
      </c>
      <c r="O42" s="85">
        <v>0.83266944128615905</v>
      </c>
      <c r="P42" s="85">
        <v>0.71699999999999997</v>
      </c>
    </row>
    <row r="43" spans="1:16">
      <c r="A43" s="339">
        <v>301</v>
      </c>
      <c r="B43" s="108" t="s">
        <v>37</v>
      </c>
      <c r="C43" s="85">
        <v>0.92211053048645297</v>
      </c>
      <c r="D43" s="85">
        <v>0.89954744398752495</v>
      </c>
      <c r="E43" s="85">
        <v>0.92610409799425197</v>
      </c>
      <c r="F43" s="85">
        <v>0.90599749047046996</v>
      </c>
      <c r="G43" s="85">
        <v>0.90681804023379597</v>
      </c>
      <c r="H43" s="85">
        <v>0.92819256530555605</v>
      </c>
      <c r="I43" s="85">
        <v>0.93341179000576502</v>
      </c>
      <c r="J43" s="85">
        <v>0.94893522783262696</v>
      </c>
      <c r="K43" s="85">
        <v>0.96463056499223998</v>
      </c>
      <c r="L43" s="85">
        <v>0.95048508305821899</v>
      </c>
      <c r="M43" s="85">
        <v>0.97925638381703195</v>
      </c>
      <c r="N43" s="85">
        <v>0.97219769910323794</v>
      </c>
      <c r="O43" s="85">
        <v>0.97591320206783805</v>
      </c>
      <c r="P43" s="85">
        <v>0.95199999999999996</v>
      </c>
    </row>
    <row r="44" spans="1:16">
      <c r="A44" s="339">
        <v>302</v>
      </c>
      <c r="B44" s="108" t="s">
        <v>38</v>
      </c>
      <c r="C44" s="85">
        <v>0.89747021817699302</v>
      </c>
      <c r="D44" s="85">
        <v>0.90554573496981094</v>
      </c>
      <c r="E44" s="85">
        <v>0.86683358611338601</v>
      </c>
      <c r="F44" s="85">
        <v>0.89431702375121702</v>
      </c>
      <c r="G44" s="85">
        <v>0.91758815516094105</v>
      </c>
      <c r="H44" s="85">
        <v>0.88813304721997</v>
      </c>
      <c r="I44" s="85">
        <v>0.88229110258828003</v>
      </c>
      <c r="J44" s="85">
        <v>0.88823249452334896</v>
      </c>
      <c r="K44" s="85">
        <v>0.87668323381573099</v>
      </c>
      <c r="L44" s="85">
        <v>0.89866464079289798</v>
      </c>
      <c r="M44" s="85">
        <v>0.92156238064456997</v>
      </c>
      <c r="N44" s="85">
        <v>0.89785456419857401</v>
      </c>
      <c r="O44" s="85">
        <v>0.89492931948438503</v>
      </c>
      <c r="P44" s="85">
        <v>0.92300000000000004</v>
      </c>
    </row>
    <row r="45" spans="1:16">
      <c r="A45" s="339">
        <v>303</v>
      </c>
      <c r="B45" s="108" t="s">
        <v>39</v>
      </c>
      <c r="C45" s="85">
        <v>0.94178111140269005</v>
      </c>
      <c r="D45" s="85">
        <v>0.95122807761015304</v>
      </c>
      <c r="E45" s="85">
        <v>0.94769324250015496</v>
      </c>
      <c r="F45" s="85">
        <v>0.93954054034336998</v>
      </c>
      <c r="G45" s="85">
        <v>0.93521528228678796</v>
      </c>
      <c r="H45" s="85">
        <v>0.94298602386616004</v>
      </c>
      <c r="I45" s="85">
        <v>0.93850825509760005</v>
      </c>
      <c r="J45" s="85">
        <v>0.92995282271399105</v>
      </c>
      <c r="K45" s="85">
        <v>0.98818619862776702</v>
      </c>
      <c r="L45" s="85">
        <v>0.97454821066092301</v>
      </c>
      <c r="M45" s="85">
        <v>0.96291230391378801</v>
      </c>
      <c r="N45" s="85">
        <v>0.97082836833877095</v>
      </c>
      <c r="O45" s="85">
        <v>0.97641646122549997</v>
      </c>
      <c r="P45" s="85">
        <v>0.96399999999999997</v>
      </c>
    </row>
    <row r="46" spans="1:16">
      <c r="A46" s="339">
        <v>304</v>
      </c>
      <c r="B46" s="108" t="s">
        <v>40</v>
      </c>
      <c r="C46" s="85">
        <v>0.76857521301707599</v>
      </c>
      <c r="D46" s="85">
        <v>0.83277498098509595</v>
      </c>
      <c r="E46" s="85">
        <v>0.83604952219277695</v>
      </c>
      <c r="F46" s="85">
        <v>0.83440575685611895</v>
      </c>
      <c r="G46" s="85">
        <v>0.80001292873228003</v>
      </c>
      <c r="H46" s="85">
        <v>0.87891662571783602</v>
      </c>
      <c r="I46" s="85">
        <v>0.86138288411670905</v>
      </c>
      <c r="J46" s="85">
        <v>0.84677524072471799</v>
      </c>
      <c r="K46" s="85">
        <v>0.85618911770749695</v>
      </c>
      <c r="L46" s="85">
        <v>0.86696438071898396</v>
      </c>
      <c r="M46" s="85">
        <v>0.903992653432524</v>
      </c>
      <c r="N46" s="85">
        <v>0.90996301640492505</v>
      </c>
      <c r="O46" s="85">
        <v>0.85596050861321904</v>
      </c>
      <c r="P46" s="85">
        <v>0.88100000000000001</v>
      </c>
    </row>
    <row r="47" spans="1:16">
      <c r="A47" s="339">
        <v>305</v>
      </c>
      <c r="B47" s="108" t="s">
        <v>41</v>
      </c>
      <c r="C47" s="85">
        <v>0.91152443746756895</v>
      </c>
      <c r="D47" s="85">
        <v>0.92137112339606797</v>
      </c>
      <c r="E47" s="85">
        <v>0.92758504426369104</v>
      </c>
      <c r="F47" s="85">
        <v>0.90357401898124001</v>
      </c>
      <c r="G47" s="85">
        <v>0.95269636638632604</v>
      </c>
      <c r="H47" s="85">
        <v>0.94439327975984999</v>
      </c>
      <c r="I47" s="85">
        <v>0.93353189342663201</v>
      </c>
      <c r="J47" s="85">
        <v>0.96136285856166803</v>
      </c>
      <c r="K47" s="85">
        <v>0.92480681282892796</v>
      </c>
      <c r="L47" s="85">
        <v>0.95234417319166398</v>
      </c>
      <c r="M47" s="85">
        <v>1.00095257204935</v>
      </c>
      <c r="N47" s="85">
        <v>0.93651277100274799</v>
      </c>
      <c r="O47" s="85">
        <v>0.96625661138654495</v>
      </c>
      <c r="P47" s="85">
        <v>0.93500000000000005</v>
      </c>
    </row>
    <row r="48" spans="1:16">
      <c r="A48" s="339">
        <v>306</v>
      </c>
      <c r="B48" s="108" t="s">
        <v>42</v>
      </c>
      <c r="C48" s="85">
        <v>0.87063311110744601</v>
      </c>
      <c r="D48" s="85">
        <v>0.83668022803398501</v>
      </c>
      <c r="E48" s="85">
        <v>0.925776679842781</v>
      </c>
      <c r="F48" s="85">
        <v>0.92893639511744996</v>
      </c>
      <c r="G48" s="85">
        <v>0.896619196234552</v>
      </c>
      <c r="H48" s="85">
        <v>0.879345065552806</v>
      </c>
      <c r="I48" s="85">
        <v>0.945101486018187</v>
      </c>
      <c r="J48" s="85">
        <v>0.90196999358289398</v>
      </c>
      <c r="K48" s="85">
        <v>0.93675639655101095</v>
      </c>
      <c r="L48" s="85">
        <v>0.92644412998836601</v>
      </c>
      <c r="M48" s="85">
        <v>0.89717155011840199</v>
      </c>
      <c r="N48" s="85">
        <v>0.88344376025920401</v>
      </c>
      <c r="O48" s="85">
        <v>0.90487365556070098</v>
      </c>
      <c r="P48" s="85">
        <v>0.92900000000000005</v>
      </c>
    </row>
    <row r="49" spans="1:16">
      <c r="A49" s="339">
        <v>307</v>
      </c>
      <c r="B49" s="108" t="s">
        <v>43</v>
      </c>
      <c r="C49" s="85">
        <v>0.895986302349841</v>
      </c>
      <c r="D49" s="85">
        <v>0.92726744269985795</v>
      </c>
      <c r="E49" s="85">
        <v>0.93115373313236405</v>
      </c>
      <c r="F49" s="85">
        <v>0.92824789815531905</v>
      </c>
      <c r="G49" s="85">
        <v>0.90874016809177405</v>
      </c>
      <c r="H49" s="85">
        <v>0.89685594698842097</v>
      </c>
      <c r="I49" s="85">
        <v>0.88383720851945202</v>
      </c>
      <c r="J49" s="85">
        <v>0.92533715598228095</v>
      </c>
      <c r="K49" s="85">
        <v>0.94346143183784903</v>
      </c>
      <c r="L49" s="85">
        <v>0.93196844910225096</v>
      </c>
      <c r="M49" s="85">
        <v>0.94497908188505297</v>
      </c>
      <c r="N49" s="85">
        <v>0.93355058755398401</v>
      </c>
      <c r="O49" s="85">
        <v>0.93195959418500096</v>
      </c>
      <c r="P49" s="85">
        <v>0.93400000000000005</v>
      </c>
    </row>
    <row r="50" spans="1:16">
      <c r="A50" s="339">
        <v>308</v>
      </c>
      <c r="B50" s="108" t="s">
        <v>44</v>
      </c>
      <c r="C50" s="85">
        <v>0.84685902311786099</v>
      </c>
      <c r="D50" s="85">
        <v>0.88363719846721001</v>
      </c>
      <c r="E50" s="85">
        <v>0.84692842499458998</v>
      </c>
      <c r="F50" s="85">
        <v>0.89111287516567395</v>
      </c>
      <c r="G50" s="85">
        <v>0.89853307454610298</v>
      </c>
      <c r="H50" s="85">
        <v>0.886772534383098</v>
      </c>
      <c r="I50" s="85">
        <v>0.91857630929434497</v>
      </c>
      <c r="J50" s="85">
        <v>0.88380148018224902</v>
      </c>
      <c r="K50" s="85">
        <v>0.89779670778142395</v>
      </c>
      <c r="L50" s="85">
        <v>0.90203335515581295</v>
      </c>
      <c r="M50" s="85">
        <v>0.96352985701854899</v>
      </c>
      <c r="N50" s="85">
        <v>0.919144475905874</v>
      </c>
      <c r="O50" s="85">
        <v>0.91157907771362601</v>
      </c>
      <c r="P50" s="85">
        <v>0.94299999999999995</v>
      </c>
    </row>
    <row r="51" spans="1:16">
      <c r="A51" s="339">
        <v>401</v>
      </c>
      <c r="B51" s="108" t="s">
        <v>45</v>
      </c>
      <c r="C51" s="85">
        <v>0.95392041285315798</v>
      </c>
      <c r="D51" s="85">
        <v>0.943150358322844</v>
      </c>
      <c r="E51" s="85">
        <v>0.95781348177007497</v>
      </c>
      <c r="F51" s="85">
        <v>0.92823850529948904</v>
      </c>
      <c r="G51" s="85">
        <v>0.93900131073064097</v>
      </c>
      <c r="H51" s="85">
        <v>0.937301111932061</v>
      </c>
      <c r="I51" s="85">
        <v>0.92843280511619597</v>
      </c>
      <c r="J51" s="85">
        <v>0.93043490122811401</v>
      </c>
      <c r="K51" s="85">
        <v>1.0043991777490799</v>
      </c>
      <c r="L51" s="85">
        <v>0.98299452498992201</v>
      </c>
      <c r="M51" s="85">
        <v>1.01121625974706</v>
      </c>
      <c r="N51" s="85">
        <v>1.0037113711158501</v>
      </c>
      <c r="O51" s="85">
        <v>0.99100442622951901</v>
      </c>
      <c r="P51" s="85">
        <v>1.0049999999999999</v>
      </c>
    </row>
    <row r="52" spans="1:16">
      <c r="A52" s="339">
        <v>402</v>
      </c>
      <c r="B52" s="108" t="s">
        <v>46</v>
      </c>
      <c r="C52" s="85">
        <v>0.91274209970831099</v>
      </c>
      <c r="D52" s="85">
        <v>0.89406584427128999</v>
      </c>
      <c r="E52" s="85">
        <v>0.92801257755506505</v>
      </c>
      <c r="F52" s="85">
        <v>0.97233757038242097</v>
      </c>
      <c r="G52" s="85">
        <v>0.90928873183312697</v>
      </c>
      <c r="H52" s="85">
        <v>0.93649936573840498</v>
      </c>
      <c r="I52" s="85">
        <v>0.90932156301536204</v>
      </c>
      <c r="J52" s="85">
        <v>0.93719605131325401</v>
      </c>
      <c r="K52" s="85">
        <v>1.01476101915036</v>
      </c>
      <c r="L52" s="85">
        <v>0.95611392846791399</v>
      </c>
      <c r="M52" s="85">
        <v>1.02103993214788</v>
      </c>
      <c r="N52" s="85">
        <v>0.957476108369263</v>
      </c>
      <c r="O52" s="85">
        <v>0.93914436931842205</v>
      </c>
      <c r="P52" s="85">
        <v>1.024</v>
      </c>
    </row>
    <row r="53" spans="1:16">
      <c r="A53" s="339">
        <v>403</v>
      </c>
      <c r="B53" s="108" t="s">
        <v>47</v>
      </c>
      <c r="C53" s="85">
        <v>0.97173617129388001</v>
      </c>
      <c r="D53" s="85">
        <v>0.92341939746102497</v>
      </c>
      <c r="E53" s="85">
        <v>0.96301187413997702</v>
      </c>
      <c r="F53" s="85">
        <v>0.915155853099344</v>
      </c>
      <c r="G53" s="85">
        <v>0.88539532246316599</v>
      </c>
      <c r="H53" s="85">
        <v>0.931978314976045</v>
      </c>
      <c r="I53" s="85">
        <v>0.931827178124775</v>
      </c>
      <c r="J53" s="85">
        <v>0.92184264279216299</v>
      </c>
      <c r="K53" s="85">
        <v>0.98897629368205897</v>
      </c>
      <c r="L53" s="85">
        <v>0.994453755263632</v>
      </c>
      <c r="M53" s="85">
        <v>0.99961762753704697</v>
      </c>
      <c r="N53" s="85">
        <v>1.02199772454482</v>
      </c>
      <c r="O53" s="85">
        <v>1.0046761872857699</v>
      </c>
      <c r="P53" s="85">
        <v>0.995</v>
      </c>
    </row>
    <row r="54" spans="1:16">
      <c r="A54" s="339">
        <v>404</v>
      </c>
      <c r="B54" s="108" t="s">
        <v>48</v>
      </c>
      <c r="C54" s="85">
        <v>0.88870830034120596</v>
      </c>
      <c r="D54" s="85">
        <v>0.88023729553733598</v>
      </c>
      <c r="E54" s="85">
        <v>0.91695219481310197</v>
      </c>
      <c r="F54" s="85">
        <v>0.89060677807869304</v>
      </c>
      <c r="G54" s="85">
        <v>0.86610159818089805</v>
      </c>
      <c r="H54" s="85">
        <v>0.90943149186671801</v>
      </c>
      <c r="I54" s="85">
        <v>0.92145179664239296</v>
      </c>
      <c r="J54" s="85">
        <v>0.87479075559549002</v>
      </c>
      <c r="K54" s="85">
        <v>0.94875617446522897</v>
      </c>
      <c r="L54" s="85">
        <v>0.96563050715397403</v>
      </c>
      <c r="M54" s="85">
        <v>0.96442140988315395</v>
      </c>
      <c r="N54" s="85">
        <v>0.95054116775577802</v>
      </c>
      <c r="O54" s="85">
        <v>0.89783844600742202</v>
      </c>
      <c r="P54" s="85">
        <v>0.93899999999999995</v>
      </c>
    </row>
    <row r="55" spans="1:16">
      <c r="A55" s="339">
        <v>405</v>
      </c>
      <c r="B55" s="108" t="s">
        <v>49</v>
      </c>
      <c r="C55" s="85">
        <v>0.98641850366815897</v>
      </c>
      <c r="D55" s="85">
        <v>0.90424118650283802</v>
      </c>
      <c r="E55" s="85">
        <v>0.95285413077949899</v>
      </c>
      <c r="F55" s="85">
        <v>0.93513333088556105</v>
      </c>
      <c r="G55" s="85">
        <v>0.92955723709563198</v>
      </c>
      <c r="H55" s="85">
        <v>0.96445824793912205</v>
      </c>
      <c r="I55" s="85">
        <v>0.951170188932698</v>
      </c>
      <c r="J55" s="85">
        <v>0.94092898733809305</v>
      </c>
      <c r="K55" s="85">
        <v>0.97584516979150704</v>
      </c>
      <c r="L55" s="85">
        <v>0.94468006112030001</v>
      </c>
      <c r="M55" s="85">
        <v>1.01776288601644</v>
      </c>
      <c r="N55" s="85">
        <v>1.00542349666801</v>
      </c>
      <c r="O55" s="85">
        <v>0.95889226049019305</v>
      </c>
      <c r="P55" s="85">
        <v>0.99099999999999999</v>
      </c>
    </row>
    <row r="56" spans="1:16">
      <c r="A56" s="339">
        <v>406</v>
      </c>
      <c r="B56" s="108" t="s">
        <v>50</v>
      </c>
      <c r="C56" s="85">
        <v>0.931018333352015</v>
      </c>
      <c r="D56" s="85">
        <v>0.92451179755242896</v>
      </c>
      <c r="E56" s="85">
        <v>0.90425147739876499</v>
      </c>
      <c r="F56" s="85">
        <v>0.96173896667071401</v>
      </c>
      <c r="G56" s="85">
        <v>0.95117198072766496</v>
      </c>
      <c r="H56" s="85">
        <v>0.94808823202266002</v>
      </c>
      <c r="I56" s="85">
        <v>0.90356252186215902</v>
      </c>
      <c r="J56" s="85">
        <v>0.95174848316778404</v>
      </c>
      <c r="K56" s="85">
        <v>0.95688644324119698</v>
      </c>
      <c r="L56" s="85">
        <v>0.935278028996264</v>
      </c>
      <c r="M56" s="85">
        <v>0.95555489597153298</v>
      </c>
      <c r="N56" s="85">
        <v>1.0017641938706801</v>
      </c>
      <c r="O56" s="85">
        <v>1.03624131359404</v>
      </c>
      <c r="P56" s="85">
        <v>1.012</v>
      </c>
    </row>
    <row r="57" spans="1:16">
      <c r="A57" s="339">
        <v>407</v>
      </c>
      <c r="B57" s="108" t="s">
        <v>51</v>
      </c>
      <c r="C57" s="85">
        <v>0.82248463739495203</v>
      </c>
      <c r="D57" s="85">
        <v>0.85621298974997795</v>
      </c>
      <c r="E57" s="85">
        <v>0.90793089714727504</v>
      </c>
      <c r="F57" s="85">
        <v>0.84111653955561505</v>
      </c>
      <c r="G57" s="85">
        <v>0.88811011326514699</v>
      </c>
      <c r="H57" s="85">
        <v>0.860158995091579</v>
      </c>
      <c r="I57" s="85">
        <v>0.94485721683128199</v>
      </c>
      <c r="J57" s="85">
        <v>0.90259006059133495</v>
      </c>
      <c r="K57" s="85">
        <v>0.95853346411284901</v>
      </c>
      <c r="L57" s="85">
        <v>0.95983410224084398</v>
      </c>
      <c r="M57" s="85">
        <v>0.99799371026275996</v>
      </c>
      <c r="N57" s="85">
        <v>0.97159501704936502</v>
      </c>
      <c r="O57" s="85">
        <v>0.96656940593790397</v>
      </c>
      <c r="P57" s="85">
        <v>0.91400000000000003</v>
      </c>
    </row>
    <row r="58" spans="1:16">
      <c r="A58" s="339">
        <v>408</v>
      </c>
      <c r="B58" s="108" t="s">
        <v>52</v>
      </c>
      <c r="C58" s="85">
        <v>0.77002937691011997</v>
      </c>
      <c r="D58" s="85">
        <v>0.87629919760729402</v>
      </c>
      <c r="E58" s="85">
        <v>0.88161510101830498</v>
      </c>
      <c r="F58" s="85">
        <v>0.87858661241901703</v>
      </c>
      <c r="G58" s="85">
        <v>0.94004979979881298</v>
      </c>
      <c r="H58" s="85">
        <v>0.89775993161720602</v>
      </c>
      <c r="I58" s="85">
        <v>0.888695699064596</v>
      </c>
      <c r="J58" s="85">
        <v>0.93237695118408304</v>
      </c>
      <c r="K58" s="85">
        <v>1.00050355531657</v>
      </c>
      <c r="L58" s="85">
        <v>0.969442949848766</v>
      </c>
      <c r="M58" s="85">
        <v>0.970652929705203</v>
      </c>
      <c r="N58" s="85">
        <v>0.97100254820348197</v>
      </c>
      <c r="O58" s="85">
        <v>1.0032879913320401</v>
      </c>
      <c r="P58" s="85">
        <v>0.92400000000000004</v>
      </c>
    </row>
    <row r="59" spans="1:16">
      <c r="A59" s="339">
        <v>409</v>
      </c>
      <c r="B59" s="108" t="s">
        <v>53</v>
      </c>
      <c r="C59" s="85">
        <v>0.919558889053538</v>
      </c>
      <c r="D59" s="85">
        <v>0.89053917171374897</v>
      </c>
      <c r="E59" s="85">
        <v>0.93101543701658396</v>
      </c>
      <c r="F59" s="85">
        <v>0.89531897867392296</v>
      </c>
      <c r="G59" s="85">
        <v>0.934120371389213</v>
      </c>
      <c r="H59" s="85">
        <v>0.95164223852808405</v>
      </c>
      <c r="I59" s="85">
        <v>0.939199371654446</v>
      </c>
      <c r="J59" s="85">
        <v>0.95743392092560597</v>
      </c>
      <c r="K59" s="85">
        <v>0.94814760803732401</v>
      </c>
      <c r="L59" s="85">
        <v>0.972546109823614</v>
      </c>
      <c r="M59" s="85">
        <v>0.98215320927303695</v>
      </c>
      <c r="N59" s="85">
        <v>0.98096194303251305</v>
      </c>
      <c r="O59" s="85">
        <v>0.96343468602723004</v>
      </c>
      <c r="P59" s="85">
        <v>0.93</v>
      </c>
    </row>
    <row r="60" spans="1:16">
      <c r="A60" s="339">
        <v>410</v>
      </c>
      <c r="B60" s="108" t="s">
        <v>54</v>
      </c>
      <c r="C60" s="85">
        <v>0.842996331368984</v>
      </c>
      <c r="D60" s="85">
        <v>0.86052370252634303</v>
      </c>
      <c r="E60" s="85">
        <v>0.84989448085443497</v>
      </c>
      <c r="F60" s="85">
        <v>0.85584129412923604</v>
      </c>
      <c r="G60" s="85">
        <v>0.86325348776051403</v>
      </c>
      <c r="H60" s="85">
        <v>0.84223754735185397</v>
      </c>
      <c r="I60" s="85">
        <v>0.88854008197220302</v>
      </c>
      <c r="J60" s="85">
        <v>0.88097706411557497</v>
      </c>
      <c r="K60" s="85">
        <v>0.91057583319310897</v>
      </c>
      <c r="L60" s="85">
        <v>0.91611539995061297</v>
      </c>
      <c r="M60" s="85">
        <v>0.93104606782316701</v>
      </c>
      <c r="N60" s="85">
        <v>0.89649925581668799</v>
      </c>
      <c r="O60" s="85">
        <v>0.89541127537641796</v>
      </c>
      <c r="P60" s="85">
        <v>0.90500000000000003</v>
      </c>
    </row>
    <row r="61" spans="1:16">
      <c r="A61" s="339">
        <v>501</v>
      </c>
      <c r="B61" s="108" t="s">
        <v>55</v>
      </c>
      <c r="C61" s="85">
        <v>0.99411489376045703</v>
      </c>
      <c r="D61" s="85">
        <v>0.93289016595913798</v>
      </c>
      <c r="E61" s="85">
        <v>0.95918538790527696</v>
      </c>
      <c r="F61" s="85">
        <v>0.92090217548806796</v>
      </c>
      <c r="G61" s="85">
        <v>0.96092787337866103</v>
      </c>
      <c r="H61" s="85">
        <v>0.91799863408407101</v>
      </c>
      <c r="I61" s="85">
        <v>0.99219637800317195</v>
      </c>
      <c r="J61" s="85">
        <v>0.96591531143065701</v>
      </c>
      <c r="K61" s="85">
        <v>1.0123185823816101</v>
      </c>
      <c r="L61" s="85">
        <v>0.99680527785310502</v>
      </c>
      <c r="M61" s="85">
        <v>1.01308325856371</v>
      </c>
      <c r="N61" s="85">
        <v>1.00646526307357</v>
      </c>
      <c r="O61" s="85">
        <v>0.99034164911475298</v>
      </c>
      <c r="P61" s="85">
        <v>1.0169999999999999</v>
      </c>
    </row>
    <row r="62" spans="1:16">
      <c r="A62" s="339">
        <v>502</v>
      </c>
      <c r="B62" s="108" t="s">
        <v>56</v>
      </c>
      <c r="C62" s="85">
        <v>0.94241172581497601</v>
      </c>
      <c r="D62" s="85">
        <v>0.96661239887315897</v>
      </c>
      <c r="E62" s="85">
        <v>0.95507554096187097</v>
      </c>
      <c r="F62" s="85">
        <v>1.0082101579118901</v>
      </c>
      <c r="G62" s="85">
        <v>0.94992040148316603</v>
      </c>
      <c r="H62" s="85">
        <v>0.98125189556628001</v>
      </c>
      <c r="I62" s="85">
        <v>0.95559966165409305</v>
      </c>
      <c r="J62" s="85">
        <v>0.95682261001303703</v>
      </c>
      <c r="K62" s="85">
        <v>0.98834237603887798</v>
      </c>
      <c r="L62" s="85">
        <v>0.98558534472428805</v>
      </c>
      <c r="M62" s="85">
        <v>1.0007675928461199</v>
      </c>
      <c r="N62" s="85">
        <v>0.99475018168510199</v>
      </c>
      <c r="O62" s="85">
        <v>0.99778553742377596</v>
      </c>
      <c r="P62" s="85">
        <v>0.98899999999999999</v>
      </c>
    </row>
    <row r="63" spans="1:16">
      <c r="A63" s="339">
        <v>503</v>
      </c>
      <c r="B63" s="108" t="s">
        <v>57</v>
      </c>
      <c r="C63" s="85">
        <v>0.91620465667823203</v>
      </c>
      <c r="D63" s="85">
        <v>0.91564189009917496</v>
      </c>
      <c r="E63" s="85">
        <v>0.913662378252034</v>
      </c>
      <c r="F63" s="85">
        <v>0.90460646504642195</v>
      </c>
      <c r="G63" s="85">
        <v>0.92737510235089105</v>
      </c>
      <c r="H63" s="85">
        <v>0.96173905053173203</v>
      </c>
      <c r="I63" s="85">
        <v>0.92854996974174597</v>
      </c>
      <c r="J63" s="85">
        <v>0.93002061346131404</v>
      </c>
      <c r="K63" s="85">
        <v>0.98506520874802705</v>
      </c>
      <c r="L63" s="85">
        <v>0.97211071722517495</v>
      </c>
      <c r="M63" s="85">
        <v>0.97571974088159596</v>
      </c>
      <c r="N63" s="85">
        <v>0.98602977447690399</v>
      </c>
      <c r="O63" s="85">
        <v>0.99797076112516603</v>
      </c>
      <c r="P63" s="85">
        <v>0.99399999999999999</v>
      </c>
    </row>
    <row r="64" spans="1:16">
      <c r="A64" s="339">
        <v>504</v>
      </c>
      <c r="B64" s="108" t="s">
        <v>58</v>
      </c>
      <c r="C64" s="85">
        <v>0.90504659227136297</v>
      </c>
      <c r="D64" s="85">
        <v>0.91873644462054205</v>
      </c>
      <c r="E64" s="85">
        <v>0.93230748991771795</v>
      </c>
      <c r="F64" s="85">
        <v>0.93674666423981301</v>
      </c>
      <c r="G64" s="85">
        <v>0.93100131862427404</v>
      </c>
      <c r="H64" s="85">
        <v>0.90158049353468905</v>
      </c>
      <c r="I64" s="85">
        <v>0.93822278913424895</v>
      </c>
      <c r="J64" s="85">
        <v>0.96136324054230204</v>
      </c>
      <c r="K64" s="85">
        <v>0.95325450431026804</v>
      </c>
      <c r="L64" s="85">
        <v>0.94869243041625195</v>
      </c>
      <c r="M64" s="85">
        <v>1.00383612193894</v>
      </c>
      <c r="N64" s="85">
        <v>0.97831451131410196</v>
      </c>
      <c r="O64" s="85">
        <v>0.99918431766556304</v>
      </c>
      <c r="P64" s="85">
        <v>0.94099999999999995</v>
      </c>
    </row>
    <row r="65" spans="1:16">
      <c r="A65" s="339">
        <v>505</v>
      </c>
      <c r="B65" s="108" t="s">
        <v>84</v>
      </c>
      <c r="C65" s="85">
        <v>0.894152077704507</v>
      </c>
      <c r="D65" s="85">
        <v>0.87527818967899595</v>
      </c>
      <c r="E65" s="85">
        <v>0.87819560700776</v>
      </c>
      <c r="F65" s="85">
        <v>0.89346600231121998</v>
      </c>
      <c r="G65" s="85">
        <v>0.91619820742126401</v>
      </c>
      <c r="H65" s="85">
        <v>0.90601286939755998</v>
      </c>
      <c r="I65" s="85">
        <v>0.945720195814028</v>
      </c>
      <c r="J65" s="85">
        <v>0.93805914166076998</v>
      </c>
      <c r="K65" s="85">
        <v>0.93346492459876096</v>
      </c>
      <c r="L65" s="85">
        <v>0.92974992061421002</v>
      </c>
      <c r="M65" s="85">
        <v>0.92505962755107796</v>
      </c>
      <c r="N65" s="85">
        <v>0.9371547119925</v>
      </c>
      <c r="O65" s="85">
        <v>0.94555051777344301</v>
      </c>
      <c r="P65" s="85">
        <v>0.99</v>
      </c>
    </row>
    <row r="66" spans="1:16">
      <c r="A66" s="339">
        <v>506</v>
      </c>
      <c r="B66" s="108" t="s">
        <v>60</v>
      </c>
      <c r="C66" s="85">
        <v>0.93277979478030204</v>
      </c>
      <c r="D66" s="85">
        <v>0.93708428924172005</v>
      </c>
      <c r="E66" s="85">
        <v>0.89357955787560495</v>
      </c>
      <c r="F66" s="85">
        <v>0.87632360907825602</v>
      </c>
      <c r="G66" s="85">
        <v>0.88590552087839003</v>
      </c>
      <c r="H66" s="85">
        <v>0.88504046415519599</v>
      </c>
      <c r="I66" s="85">
        <v>0.94403296809555304</v>
      </c>
      <c r="J66" s="85">
        <v>0.89829693425817803</v>
      </c>
      <c r="K66" s="85">
        <v>1.0096293829166301</v>
      </c>
      <c r="L66" s="85">
        <v>0.92502041217675401</v>
      </c>
      <c r="M66" s="85">
        <v>0.96201469514306504</v>
      </c>
      <c r="N66" s="85">
        <v>0.92348141970086395</v>
      </c>
      <c r="O66" s="85">
        <v>0.98130633486674002</v>
      </c>
      <c r="P66" s="85">
        <v>0.94</v>
      </c>
    </row>
    <row r="67" spans="1:16">
      <c r="A67" s="339">
        <v>507</v>
      </c>
      <c r="B67" s="108" t="s">
        <v>61</v>
      </c>
      <c r="C67" s="85">
        <v>0.89593692101635403</v>
      </c>
      <c r="D67" s="85">
        <v>0.85964146246699902</v>
      </c>
      <c r="E67" s="85">
        <v>0.89154247702110601</v>
      </c>
      <c r="F67" s="85">
        <v>0.81575535258456899</v>
      </c>
      <c r="G67" s="85">
        <v>0.83475780075220596</v>
      </c>
      <c r="H67" s="85">
        <v>0.88890526724382002</v>
      </c>
      <c r="I67" s="85">
        <v>0.88600563104333296</v>
      </c>
      <c r="J67" s="85">
        <v>0.87363810818608001</v>
      </c>
      <c r="K67" s="85">
        <v>0.91239067871820401</v>
      </c>
      <c r="L67" s="85">
        <v>0.91533644452638796</v>
      </c>
      <c r="M67" s="85">
        <v>0.95371282859320194</v>
      </c>
      <c r="N67" s="85">
        <v>0.90043027500087802</v>
      </c>
      <c r="O67" s="85">
        <v>0.88536575543031704</v>
      </c>
      <c r="P67" s="85">
        <v>0.90200000000000002</v>
      </c>
    </row>
    <row r="68" spans="1:16">
      <c r="A68" s="339">
        <v>508</v>
      </c>
      <c r="B68" s="108" t="s">
        <v>62</v>
      </c>
      <c r="C68" s="85">
        <v>0.867000420450184</v>
      </c>
      <c r="D68" s="85">
        <v>0.87452249100284596</v>
      </c>
      <c r="E68" s="85">
        <v>0.86404133566654295</v>
      </c>
      <c r="F68" s="85">
        <v>0.85942563207994005</v>
      </c>
      <c r="G68" s="85">
        <v>0.88529551115265503</v>
      </c>
      <c r="H68" s="85">
        <v>0.91023378801867705</v>
      </c>
      <c r="I68" s="85">
        <v>0.92115848356824503</v>
      </c>
      <c r="J68" s="85">
        <v>0.93852590158613203</v>
      </c>
      <c r="K68" s="85">
        <v>0.90079779774765001</v>
      </c>
      <c r="L68" s="85">
        <v>0.91366251829879896</v>
      </c>
      <c r="M68" s="85">
        <v>0.994237543366984</v>
      </c>
      <c r="N68" s="85">
        <v>0.91687954890276702</v>
      </c>
      <c r="O68" s="85">
        <v>0.93788680267541702</v>
      </c>
      <c r="P68" s="85">
        <v>0.95499999999999996</v>
      </c>
    </row>
    <row r="69" spans="1:16">
      <c r="A69" s="339">
        <v>509</v>
      </c>
      <c r="B69" s="108" t="s">
        <v>63</v>
      </c>
      <c r="C69" s="85">
        <v>0.86777982248733598</v>
      </c>
      <c r="D69" s="85">
        <v>0.90229311396985701</v>
      </c>
      <c r="E69" s="85">
        <v>0.892787470741365</v>
      </c>
      <c r="F69" s="85">
        <v>0.90558133429617704</v>
      </c>
      <c r="G69" s="85">
        <v>0.87031280292775404</v>
      </c>
      <c r="H69" s="85">
        <v>0.92773957828852105</v>
      </c>
      <c r="I69" s="85">
        <v>0.97200295181166396</v>
      </c>
      <c r="J69" s="85">
        <v>0.91855117024619204</v>
      </c>
      <c r="K69" s="85">
        <v>0.91379111453828799</v>
      </c>
      <c r="L69" s="85">
        <v>0.97079306713687596</v>
      </c>
      <c r="M69" s="85">
        <v>0.99363698268264899</v>
      </c>
      <c r="N69" s="85">
        <v>0.96683682381554403</v>
      </c>
      <c r="O69" s="85">
        <v>0.94167452973183896</v>
      </c>
      <c r="P69" s="85">
        <v>0.93500000000000005</v>
      </c>
    </row>
    <row r="70" spans="1:16">
      <c r="A70" s="339">
        <v>510</v>
      </c>
      <c r="B70" s="108" t="s">
        <v>64</v>
      </c>
      <c r="C70" s="85">
        <v>0.89828279166101699</v>
      </c>
      <c r="D70" s="85">
        <v>0.92512999091158998</v>
      </c>
      <c r="E70" s="85">
        <v>0.85987893727826403</v>
      </c>
      <c r="F70" s="85">
        <v>0.89243992180741405</v>
      </c>
      <c r="G70" s="85">
        <v>0.91376967864955905</v>
      </c>
      <c r="H70" s="85">
        <v>0.94596055208550001</v>
      </c>
      <c r="I70" s="85">
        <v>0.94475402381321005</v>
      </c>
      <c r="J70" s="85">
        <v>0.93803513594353805</v>
      </c>
      <c r="K70" s="85">
        <v>0.96653945588743495</v>
      </c>
      <c r="L70" s="85">
        <v>1.0065827633642701</v>
      </c>
      <c r="M70" s="85">
        <v>1.06819853647795</v>
      </c>
      <c r="N70" s="85">
        <v>0.994180176655445</v>
      </c>
      <c r="O70" s="85">
        <v>0.996076887461812</v>
      </c>
      <c r="P70" s="85">
        <v>1.0129999999999999</v>
      </c>
    </row>
    <row r="71" spans="1:16">
      <c r="A71" s="339">
        <v>511</v>
      </c>
      <c r="B71" s="108" t="s">
        <v>65</v>
      </c>
      <c r="C71" s="85">
        <v>0.88808337108358204</v>
      </c>
      <c r="D71" s="85">
        <v>0.898705175948177</v>
      </c>
      <c r="E71" s="85">
        <v>0.99140761953810097</v>
      </c>
      <c r="F71" s="85">
        <v>0.93856273085428699</v>
      </c>
      <c r="G71" s="85">
        <v>0.95784570852703099</v>
      </c>
      <c r="H71" s="85">
        <v>0.92365624357284304</v>
      </c>
      <c r="I71" s="85">
        <v>0.97626125086585103</v>
      </c>
      <c r="J71" s="85">
        <v>0.99349233911508406</v>
      </c>
      <c r="K71" s="85">
        <v>0.90548067921034103</v>
      </c>
      <c r="L71" s="85">
        <v>0.92694925958004704</v>
      </c>
      <c r="M71" s="85">
        <v>1.00764856352794</v>
      </c>
      <c r="N71" s="85">
        <v>1.0511154566004399</v>
      </c>
      <c r="O71" s="85">
        <v>0.89079065141842095</v>
      </c>
      <c r="P71" s="85">
        <v>0.96599999999999997</v>
      </c>
    </row>
    <row r="72" spans="1:16">
      <c r="A72" s="339">
        <v>601</v>
      </c>
      <c r="B72" s="108" t="s">
        <v>66</v>
      </c>
      <c r="C72" s="85">
        <v>0.94382930861690995</v>
      </c>
      <c r="D72" s="85">
        <v>0.94948187167883302</v>
      </c>
      <c r="E72" s="85">
        <v>0.93866880005363995</v>
      </c>
      <c r="F72" s="85">
        <v>0.96356117609888103</v>
      </c>
      <c r="G72" s="85">
        <v>0.93162154749356396</v>
      </c>
      <c r="H72" s="85">
        <v>0.95620845237304597</v>
      </c>
      <c r="I72" s="85">
        <v>0.94876343148551401</v>
      </c>
      <c r="J72" s="85">
        <v>0.95712985418617003</v>
      </c>
      <c r="K72" s="85">
        <v>0.98127336460954895</v>
      </c>
      <c r="L72" s="85">
        <v>0.98039010495219003</v>
      </c>
      <c r="M72" s="85">
        <v>1.02491857790478</v>
      </c>
      <c r="N72" s="85">
        <v>0.99614640896029605</v>
      </c>
      <c r="O72" s="85">
        <v>0.99312901466055803</v>
      </c>
      <c r="P72" s="85">
        <v>1.0009999999999999</v>
      </c>
    </row>
    <row r="73" spans="1:16">
      <c r="A73" s="339">
        <v>602</v>
      </c>
      <c r="B73" s="108" t="s">
        <v>67</v>
      </c>
      <c r="C73" s="85">
        <v>0.87473540336851197</v>
      </c>
      <c r="D73" s="85">
        <v>0.88306272809856101</v>
      </c>
      <c r="E73" s="85">
        <v>0.91830320634585705</v>
      </c>
      <c r="F73" s="85">
        <v>0.89359269857778301</v>
      </c>
      <c r="G73" s="85">
        <v>0.86502604174730202</v>
      </c>
      <c r="H73" s="85">
        <v>0.89703884345600604</v>
      </c>
      <c r="I73" s="85">
        <v>0.92279094156203001</v>
      </c>
      <c r="J73" s="85">
        <v>0.91500651863933902</v>
      </c>
      <c r="K73" s="85">
        <v>0.89602243887008703</v>
      </c>
      <c r="L73" s="85">
        <v>0.91796116069895595</v>
      </c>
      <c r="M73" s="85">
        <v>0.92041175114723905</v>
      </c>
      <c r="N73" s="85">
        <v>0.919763163151323</v>
      </c>
      <c r="O73" s="85">
        <v>0.95675096654341596</v>
      </c>
      <c r="P73" s="85">
        <v>0.90400000000000003</v>
      </c>
    </row>
    <row r="74" spans="1:16">
      <c r="A74" s="339">
        <v>603</v>
      </c>
      <c r="B74" s="108" t="s">
        <v>68</v>
      </c>
      <c r="C74" s="85">
        <v>0.66210613248262096</v>
      </c>
      <c r="D74" s="85">
        <v>0.72103150832054796</v>
      </c>
      <c r="E74" s="85">
        <v>0.72340836649789197</v>
      </c>
      <c r="F74" s="85">
        <v>0.73477868836361004</v>
      </c>
      <c r="G74" s="85">
        <v>0.73342269699995999</v>
      </c>
      <c r="H74" s="85">
        <v>0.76765434718931203</v>
      </c>
      <c r="I74" s="85">
        <v>0.76959435151925004</v>
      </c>
      <c r="J74" s="85">
        <v>0.76568836936673101</v>
      </c>
      <c r="K74" s="85">
        <v>0.76926732196655601</v>
      </c>
      <c r="L74" s="85">
        <v>0.76399664022573199</v>
      </c>
      <c r="M74" s="85">
        <v>0.78074421913629599</v>
      </c>
      <c r="N74" s="85">
        <v>0.75447736678574995</v>
      </c>
      <c r="O74" s="85">
        <v>0.80226541125551198</v>
      </c>
      <c r="P74" s="85">
        <v>0.69099999999999995</v>
      </c>
    </row>
    <row r="75" spans="1:16">
      <c r="A75" s="339">
        <v>604</v>
      </c>
      <c r="B75" s="108" t="s">
        <v>69</v>
      </c>
      <c r="C75" s="85">
        <v>0.71155849378677205</v>
      </c>
      <c r="D75" s="85">
        <v>0.90535705819523604</v>
      </c>
      <c r="E75" s="85">
        <v>0.83166950145414997</v>
      </c>
      <c r="F75" s="85">
        <v>0.83472480466229304</v>
      </c>
      <c r="G75" s="85">
        <v>0.87766841086116398</v>
      </c>
      <c r="H75" s="85">
        <v>0.87183071689095903</v>
      </c>
      <c r="I75" s="85">
        <v>0.921448638072212</v>
      </c>
      <c r="J75" s="85">
        <v>0.86746001098382997</v>
      </c>
      <c r="K75" s="85">
        <v>0.89876733269484199</v>
      </c>
      <c r="L75" s="85">
        <v>1.0252029416400299</v>
      </c>
      <c r="M75" s="85">
        <v>0.96603472846407801</v>
      </c>
      <c r="N75" s="85">
        <v>1.02268788342349</v>
      </c>
      <c r="O75" s="85">
        <v>0.98703344944198601</v>
      </c>
      <c r="P75" s="85">
        <v>0.96199999999999997</v>
      </c>
    </row>
    <row r="76" spans="1:16">
      <c r="A76" s="339">
        <v>605</v>
      </c>
      <c r="B76" s="108" t="s">
        <v>70</v>
      </c>
      <c r="C76" s="85">
        <v>0.95170895634900898</v>
      </c>
      <c r="D76" s="85">
        <v>1.0158202743161</v>
      </c>
      <c r="E76" s="85">
        <v>0.92155884729160298</v>
      </c>
      <c r="F76" s="85">
        <v>1.0049302900478401</v>
      </c>
      <c r="G76" s="85">
        <v>0.99187489998998601</v>
      </c>
      <c r="H76" s="85">
        <v>0.97204219932517499</v>
      </c>
      <c r="I76" s="85">
        <v>1.03786190773856</v>
      </c>
      <c r="J76" s="85">
        <v>0.94122105696334601</v>
      </c>
      <c r="K76" s="85">
        <v>1.0253325065140499</v>
      </c>
      <c r="L76" s="85">
        <v>0.955831019188498</v>
      </c>
      <c r="M76" s="85">
        <v>1.0726835694585799</v>
      </c>
      <c r="N76" s="85">
        <v>1.0258711500165401</v>
      </c>
      <c r="O76" s="85">
        <v>1.0313287126570601</v>
      </c>
      <c r="P76" s="85">
        <v>0.93899999999999995</v>
      </c>
    </row>
    <row r="77" spans="1:16">
      <c r="A77" s="339">
        <v>606</v>
      </c>
      <c r="B77" s="108" t="s">
        <v>71</v>
      </c>
      <c r="C77" s="85">
        <v>0.89242755440495802</v>
      </c>
      <c r="D77" s="85">
        <v>0.86710382958570797</v>
      </c>
      <c r="E77" s="85">
        <v>0.85933295041425695</v>
      </c>
      <c r="F77" s="85">
        <v>0.90001158823761096</v>
      </c>
      <c r="G77" s="85">
        <v>0.89363720168767902</v>
      </c>
      <c r="H77" s="85">
        <v>0.89503780370518005</v>
      </c>
      <c r="I77" s="85">
        <v>0.89731546853488597</v>
      </c>
      <c r="J77" s="85">
        <v>0.923774790748224</v>
      </c>
      <c r="K77" s="85">
        <v>0.96369377847813997</v>
      </c>
      <c r="L77" s="85">
        <v>0.93351158679706803</v>
      </c>
      <c r="M77" s="85">
        <v>0.97632372655921296</v>
      </c>
      <c r="N77" s="85">
        <v>0.93529022487646396</v>
      </c>
      <c r="O77" s="85">
        <v>0.94725545817891399</v>
      </c>
      <c r="P77" s="85">
        <v>0.93799999999999994</v>
      </c>
    </row>
    <row r="78" spans="1:16">
      <c r="A78" s="339">
        <v>607</v>
      </c>
      <c r="B78" s="108" t="s">
        <v>72</v>
      </c>
      <c r="C78" s="85">
        <v>0.957468434689843</v>
      </c>
      <c r="D78" s="85">
        <v>0.96036180732297505</v>
      </c>
      <c r="E78" s="85">
        <v>0.92390344782646405</v>
      </c>
      <c r="F78" s="85">
        <v>0.98581610233543004</v>
      </c>
      <c r="G78" s="85">
        <v>0.970103446468221</v>
      </c>
      <c r="H78" s="85">
        <v>0.96787840027871597</v>
      </c>
      <c r="I78" s="85">
        <v>0.995668424046388</v>
      </c>
      <c r="J78" s="85">
        <v>0.97487947118446905</v>
      </c>
      <c r="K78" s="85">
        <v>1.00521435597305</v>
      </c>
      <c r="L78" s="85">
        <v>0.99140663707040699</v>
      </c>
      <c r="M78" s="85">
        <v>1.03575733659545</v>
      </c>
      <c r="N78" s="85">
        <v>1.0053619754201599</v>
      </c>
      <c r="O78" s="85">
        <v>1.01824216667817</v>
      </c>
      <c r="P78" s="85">
        <v>0.99399999999999999</v>
      </c>
    </row>
    <row r="79" spans="1:16">
      <c r="A79" s="339">
        <v>608</v>
      </c>
      <c r="B79" s="108" t="s">
        <v>73</v>
      </c>
      <c r="C79" s="85">
        <v>0.86932205329479595</v>
      </c>
      <c r="D79" s="85">
        <v>0.87985556888773597</v>
      </c>
      <c r="E79" s="85">
        <v>0.86211006909309795</v>
      </c>
      <c r="F79" s="85">
        <v>0.87854401972276597</v>
      </c>
      <c r="G79" s="85">
        <v>0.89398781473473199</v>
      </c>
      <c r="H79" s="85">
        <v>0.89306457040643505</v>
      </c>
      <c r="I79" s="85">
        <v>0.92431833364108196</v>
      </c>
      <c r="J79" s="85">
        <v>0.87128902854966495</v>
      </c>
      <c r="K79" s="85">
        <v>0.90417967652480002</v>
      </c>
      <c r="L79" s="85">
        <v>0.90782096300186499</v>
      </c>
      <c r="M79" s="85">
        <v>0.96400128607856705</v>
      </c>
      <c r="N79" s="85">
        <v>0.92211161179721401</v>
      </c>
      <c r="O79" s="85">
        <v>0.950562949111452</v>
      </c>
      <c r="P79" s="85">
        <v>0.92400000000000004</v>
      </c>
    </row>
    <row r="80" spans="1:16">
      <c r="A80" s="339">
        <v>609</v>
      </c>
      <c r="B80" s="108" t="s">
        <v>74</v>
      </c>
      <c r="C80" s="85">
        <v>0.78706736801037003</v>
      </c>
      <c r="D80" s="85">
        <v>0.87804848172057604</v>
      </c>
      <c r="E80" s="85">
        <v>0.77196625520017803</v>
      </c>
      <c r="F80" s="85">
        <v>0.84430937581132104</v>
      </c>
      <c r="G80" s="85">
        <v>0.82319190221058602</v>
      </c>
      <c r="H80" s="85">
        <v>0.86775164210670197</v>
      </c>
      <c r="I80" s="85">
        <v>0.81875408639804703</v>
      </c>
      <c r="J80" s="85">
        <v>0.84296478705573596</v>
      </c>
      <c r="K80" s="85">
        <v>0.90390094529930398</v>
      </c>
      <c r="L80" s="85">
        <v>0.83919549738450305</v>
      </c>
      <c r="M80" s="85">
        <v>0.93736814522293999</v>
      </c>
      <c r="N80" s="85">
        <v>0.91140483740043199</v>
      </c>
      <c r="O80" s="85">
        <v>0.92615415292343295</v>
      </c>
      <c r="P80" s="85">
        <v>0.91200000000000003</v>
      </c>
    </row>
    <row r="81" spans="1:16">
      <c r="A81" s="339">
        <v>610</v>
      </c>
      <c r="B81" s="108" t="s">
        <v>75</v>
      </c>
      <c r="C81" s="85">
        <v>0.89162622798376001</v>
      </c>
      <c r="D81" s="85">
        <v>0.88976638114367401</v>
      </c>
      <c r="E81" s="85">
        <v>0.89890398834074603</v>
      </c>
      <c r="F81" s="85">
        <v>0.88511504498838101</v>
      </c>
      <c r="G81" s="85">
        <v>0.91100706758065997</v>
      </c>
      <c r="H81" s="85">
        <v>0.88540285178567901</v>
      </c>
      <c r="I81" s="85">
        <v>0.89286419055216804</v>
      </c>
      <c r="J81" s="85">
        <v>0.88787252908160796</v>
      </c>
      <c r="K81" s="85">
        <v>0.92589596977979005</v>
      </c>
      <c r="L81" s="85">
        <v>0.97511212565505601</v>
      </c>
      <c r="M81" s="85">
        <v>0.944692332341177</v>
      </c>
      <c r="N81" s="85">
        <v>0.96049086504300496</v>
      </c>
      <c r="O81" s="85">
        <v>0.93430692672455395</v>
      </c>
      <c r="P81" s="85">
        <v>0.91700000000000004</v>
      </c>
    </row>
    <row r="82" spans="1:16">
      <c r="A82" s="339">
        <v>611</v>
      </c>
      <c r="B82" s="108" t="s">
        <v>76</v>
      </c>
      <c r="C82" s="85">
        <v>0.91505578168211898</v>
      </c>
      <c r="D82" s="85">
        <v>0.95416076277408302</v>
      </c>
      <c r="E82" s="85">
        <v>0.86159542830535996</v>
      </c>
      <c r="F82" s="85">
        <v>0.95337725205675505</v>
      </c>
      <c r="G82" s="85">
        <v>0.90924586279597897</v>
      </c>
      <c r="H82" s="85">
        <v>0.89470773149301797</v>
      </c>
      <c r="I82" s="85">
        <v>0.90076729037379</v>
      </c>
      <c r="J82" s="85">
        <v>0.929266882644602</v>
      </c>
      <c r="K82" s="85">
        <v>1.00775715264465</v>
      </c>
      <c r="L82" s="85">
        <v>0.97986928961312303</v>
      </c>
      <c r="M82" s="85">
        <v>0.97358167259790496</v>
      </c>
      <c r="N82" s="85">
        <v>0.96559088081047595</v>
      </c>
      <c r="O82" s="85">
        <v>0.97291926981924304</v>
      </c>
      <c r="P82" s="85">
        <v>0.96399999999999997</v>
      </c>
    </row>
    <row r="83" spans="1:16">
      <c r="A83" s="339">
        <v>612</v>
      </c>
      <c r="B83" s="108" t="s">
        <v>103</v>
      </c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>
        <v>0.97797285033745296</v>
      </c>
      <c r="P83" s="85">
        <v>0.97499999999999998</v>
      </c>
    </row>
    <row r="84" spans="1:16">
      <c r="A84" s="339">
        <v>613</v>
      </c>
      <c r="B84" s="108" t="s">
        <v>115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>
        <v>1.0153554811210199</v>
      </c>
      <c r="P84" s="85">
        <v>1.0049999999999999</v>
      </c>
    </row>
    <row r="85" spans="1:16">
      <c r="A85" s="339">
        <v>701</v>
      </c>
      <c r="B85" s="108" t="s">
        <v>77</v>
      </c>
      <c r="C85" s="85">
        <v>0.83808268755038295</v>
      </c>
      <c r="D85" s="85">
        <v>0.90179378345221095</v>
      </c>
      <c r="E85" s="85">
        <v>0.86126335899954698</v>
      </c>
      <c r="F85" s="85">
        <v>0.88034868953794598</v>
      </c>
      <c r="G85" s="85">
        <v>0.87685172198264005</v>
      </c>
      <c r="H85" s="85">
        <v>0.90993528362787102</v>
      </c>
      <c r="I85" s="85">
        <v>0.87712128542475698</v>
      </c>
      <c r="J85" s="85">
        <v>0.89369986265554202</v>
      </c>
      <c r="K85" s="85">
        <v>0.92694069891193998</v>
      </c>
      <c r="L85" s="85">
        <v>0.95726424615454997</v>
      </c>
      <c r="M85" s="85">
        <v>0.95496162977826404</v>
      </c>
      <c r="N85" s="85">
        <v>0.98465852916223395</v>
      </c>
      <c r="O85" s="85">
        <v>0.969805440648012</v>
      </c>
      <c r="P85" s="85">
        <v>0.98299999999999998</v>
      </c>
    </row>
    <row r="86" spans="1:16">
      <c r="A86" s="339">
        <v>702</v>
      </c>
      <c r="B86" s="108" t="s">
        <v>78</v>
      </c>
      <c r="C86" s="85">
        <v>0.80044234424023397</v>
      </c>
      <c r="D86" s="85">
        <v>0.82108893497706703</v>
      </c>
      <c r="E86" s="85">
        <v>0.80832872314335702</v>
      </c>
      <c r="F86" s="85">
        <v>0.81835154361145801</v>
      </c>
      <c r="G86" s="85">
        <v>0.834610642512289</v>
      </c>
      <c r="H86" s="85">
        <v>0.82919566685177803</v>
      </c>
      <c r="I86" s="85">
        <v>0.82859949947705103</v>
      </c>
      <c r="J86" s="85">
        <v>0.839027570524151</v>
      </c>
      <c r="K86" s="85">
        <v>0.87297892911575803</v>
      </c>
      <c r="L86" s="85">
        <v>0.85602137453944105</v>
      </c>
      <c r="M86" s="85">
        <v>0.87216901381683998</v>
      </c>
      <c r="N86" s="85">
        <v>0.86790896648020999</v>
      </c>
      <c r="O86" s="85">
        <v>0.89853240525953304</v>
      </c>
      <c r="P86" s="85">
        <v>0.90600000000000003</v>
      </c>
    </row>
    <row r="87" spans="1:16">
      <c r="A87" s="339">
        <v>703</v>
      </c>
      <c r="B87" s="108" t="s">
        <v>79</v>
      </c>
      <c r="C87" s="85">
        <v>0.78711744116255</v>
      </c>
      <c r="D87" s="85">
        <v>0.81509547406659799</v>
      </c>
      <c r="E87" s="85">
        <v>0.82894470970711298</v>
      </c>
      <c r="F87" s="85">
        <v>0.81513751927641798</v>
      </c>
      <c r="G87" s="85">
        <v>0.82529114176035101</v>
      </c>
      <c r="H87" s="85">
        <v>0.85050998145616297</v>
      </c>
      <c r="I87" s="85">
        <v>0.85549065126222401</v>
      </c>
      <c r="J87" s="85">
        <v>0.83210428836064798</v>
      </c>
      <c r="K87" s="85">
        <v>0.88318404245822502</v>
      </c>
      <c r="L87" s="85">
        <v>0.88667937643748296</v>
      </c>
      <c r="M87" s="85">
        <v>0.88108803687627102</v>
      </c>
      <c r="N87" s="85">
        <v>0.881445405842185</v>
      </c>
      <c r="O87" s="85">
        <v>0.90253873183715505</v>
      </c>
      <c r="P87" s="85">
        <v>0.90300000000000002</v>
      </c>
    </row>
    <row r="88" spans="1:16">
      <c r="A88" s="339">
        <v>704</v>
      </c>
      <c r="B88" s="108" t="s">
        <v>80</v>
      </c>
      <c r="C88" s="85">
        <v>0.78984254858249203</v>
      </c>
      <c r="D88" s="85">
        <v>0.83866765498881202</v>
      </c>
      <c r="E88" s="85">
        <v>0.86040403500130802</v>
      </c>
      <c r="F88" s="85">
        <v>0.87004241816662498</v>
      </c>
      <c r="G88" s="85">
        <v>0.84246805032198502</v>
      </c>
      <c r="H88" s="85">
        <v>0.89540691837627995</v>
      </c>
      <c r="I88" s="85">
        <v>0.92495017873878604</v>
      </c>
      <c r="J88" s="85">
        <v>0.875828424869875</v>
      </c>
      <c r="K88" s="85">
        <v>0.93746125850568496</v>
      </c>
      <c r="L88" s="85">
        <v>0.93460762358191596</v>
      </c>
      <c r="M88" s="85">
        <v>0.927784218125417</v>
      </c>
      <c r="N88" s="85">
        <v>0.92620672742729104</v>
      </c>
      <c r="O88" s="85">
        <v>0.945784008637511</v>
      </c>
      <c r="P88" s="85">
        <v>0.97899999999999998</v>
      </c>
    </row>
    <row r="89" spans="1:16">
      <c r="A89" s="339">
        <v>705</v>
      </c>
      <c r="B89" s="108" t="s">
        <v>81</v>
      </c>
      <c r="C89" s="85">
        <v>0.60117196623862001</v>
      </c>
      <c r="D89" s="85">
        <v>0.59241735725620004</v>
      </c>
      <c r="E89" s="85">
        <v>0.62239949112051496</v>
      </c>
      <c r="F89" s="85">
        <v>0.63710559081223594</v>
      </c>
      <c r="G89" s="85">
        <v>0.693809156978485</v>
      </c>
      <c r="H89" s="85">
        <v>0.69637387780219095</v>
      </c>
      <c r="I89" s="85">
        <v>0.74759978221692303</v>
      </c>
      <c r="J89" s="85">
        <v>0.73926069468629196</v>
      </c>
      <c r="K89" s="85">
        <v>0.76846016281264096</v>
      </c>
      <c r="L89" s="85">
        <v>0.79303159541698598</v>
      </c>
      <c r="M89" s="85">
        <v>0.772172781835471</v>
      </c>
      <c r="N89" s="85">
        <v>0.81612989771264699</v>
      </c>
      <c r="O89" s="85">
        <v>0.80749158625850503</v>
      </c>
      <c r="P89" s="85">
        <v>0.85599999999999998</v>
      </c>
    </row>
    <row r="90" spans="1:16">
      <c r="A90" s="339">
        <v>706</v>
      </c>
      <c r="B90" s="108" t="s">
        <v>82</v>
      </c>
      <c r="C90" s="85">
        <v>0.88498294634559505</v>
      </c>
      <c r="D90" s="85">
        <v>0.89875879265942404</v>
      </c>
      <c r="E90" s="85">
        <v>0.88644756011680104</v>
      </c>
      <c r="F90" s="85">
        <v>0.96590019305022001</v>
      </c>
      <c r="G90" s="85">
        <v>0.89387541084163202</v>
      </c>
      <c r="H90" s="85">
        <v>0.890079452306479</v>
      </c>
      <c r="I90" s="85">
        <v>0.87003778892225203</v>
      </c>
      <c r="J90" s="85">
        <v>0.90837201560251601</v>
      </c>
      <c r="K90" s="85">
        <v>0.907419769226256</v>
      </c>
      <c r="L90" s="85">
        <v>0.88020069053835004</v>
      </c>
      <c r="M90" s="85">
        <v>0.93031010217091004</v>
      </c>
      <c r="N90" s="85">
        <v>0.90777263477756298</v>
      </c>
      <c r="O90" s="85">
        <v>0.97570873602860397</v>
      </c>
      <c r="P90" s="85">
        <v>0.93600000000000005</v>
      </c>
    </row>
    <row r="91" spans="1:16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</row>
    <row r="92" spans="1:16" ht="15.45" customHeight="1">
      <c r="B92" s="466" t="s">
        <v>1177</v>
      </c>
      <c r="C92" s="466"/>
      <c r="D92" s="466"/>
      <c r="E92" s="466"/>
      <c r="F92" s="466"/>
      <c r="G92" s="466"/>
      <c r="H92" s="466"/>
      <c r="I92" s="336"/>
      <c r="J92" s="336"/>
      <c r="K92" s="336"/>
      <c r="L92" s="336"/>
      <c r="M92" s="336"/>
      <c r="N92" s="336"/>
      <c r="O92" s="336"/>
    </row>
    <row r="93" spans="1:16" ht="12.75" customHeight="1">
      <c r="B93" s="466"/>
      <c r="C93" s="466"/>
      <c r="D93" s="466"/>
      <c r="E93" s="466"/>
      <c r="F93" s="466"/>
      <c r="G93" s="466"/>
      <c r="H93" s="466"/>
      <c r="I93" s="336"/>
      <c r="J93" s="336"/>
      <c r="K93" s="336"/>
      <c r="L93" s="336"/>
      <c r="M93" s="336"/>
      <c r="N93" s="336"/>
      <c r="O93" s="336"/>
    </row>
    <row r="94" spans="1:16">
      <c r="B94" s="466"/>
      <c r="C94" s="466"/>
      <c r="D94" s="466"/>
      <c r="E94" s="466"/>
      <c r="F94" s="466"/>
      <c r="G94" s="466"/>
      <c r="H94" s="466"/>
    </row>
  </sheetData>
  <mergeCells count="3">
    <mergeCell ref="B4:E4"/>
    <mergeCell ref="B92:H94"/>
    <mergeCell ref="A2:C2"/>
  </mergeCells>
  <hyperlinks>
    <hyperlink ref="A1" location="'ODS 5'!A1" display="ODS 5" xr:uid="{00000000-0004-0000-3900-000000000000}"/>
  </hyperlinks>
  <pageMargins left="0.7" right="0.7" top="0.75" bottom="0.75" header="0.3" footer="0.3"/>
  <pageSetup scale="49" orientation="portrait" horizontalDpi="0" verticalDpi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D23E10"/>
  </sheetPr>
  <dimension ref="A1:G93"/>
  <sheetViews>
    <sheetView zoomScale="80" zoomScaleNormal="80" workbookViewId="0">
      <selection activeCell="H1" sqref="H1"/>
    </sheetView>
  </sheetViews>
  <sheetFormatPr baseColWidth="10" defaultRowHeight="14.4"/>
  <cols>
    <col min="2" max="2" width="20.5546875" customWidth="1"/>
  </cols>
  <sheetData>
    <row r="1" spans="1:7" ht="15" thickBot="1">
      <c r="A1" s="170" t="s">
        <v>282</v>
      </c>
      <c r="B1" s="145"/>
      <c r="C1" s="145"/>
      <c r="D1" s="145"/>
      <c r="E1" s="145"/>
    </row>
    <row r="2" spans="1:7">
      <c r="A2" s="587" t="s">
        <v>1082</v>
      </c>
      <c r="B2" s="588"/>
      <c r="C2" s="588"/>
      <c r="D2" s="588"/>
      <c r="E2" s="588"/>
      <c r="F2" s="588"/>
      <c r="G2" s="588"/>
    </row>
    <row r="3" spans="1:7">
      <c r="A3" s="162"/>
      <c r="B3" s="162"/>
      <c r="C3" s="162"/>
      <c r="D3" s="162"/>
      <c r="E3" s="162"/>
    </row>
    <row r="4" spans="1:7">
      <c r="A4" s="161"/>
      <c r="B4" s="161" t="s">
        <v>1081</v>
      </c>
      <c r="C4" s="161"/>
      <c r="D4" s="161"/>
      <c r="E4" s="161"/>
    </row>
    <row r="5" spans="1:7">
      <c r="A5" s="145"/>
      <c r="B5" s="145"/>
      <c r="C5" s="145"/>
      <c r="D5" s="145"/>
      <c r="E5" s="145"/>
    </row>
    <row r="6" spans="1:7">
      <c r="A6" s="337" t="s">
        <v>1161</v>
      </c>
      <c r="B6" s="345" t="s">
        <v>0</v>
      </c>
      <c r="C6" s="346">
        <v>2023</v>
      </c>
      <c r="D6" s="346">
        <v>2024</v>
      </c>
    </row>
    <row r="7" spans="1:7">
      <c r="A7" s="339">
        <v>101</v>
      </c>
      <c r="B7" s="108" t="s">
        <v>1</v>
      </c>
      <c r="C7" s="344">
        <v>7.9974546466401204</v>
      </c>
      <c r="D7" s="344">
        <v>7.9974546466401222</v>
      </c>
      <c r="E7" s="306"/>
    </row>
    <row r="8" spans="1:7">
      <c r="A8" s="339">
        <v>102</v>
      </c>
      <c r="B8" s="108" t="s">
        <v>2</v>
      </c>
      <c r="C8" s="344">
        <v>8.1680295669602501</v>
      </c>
      <c r="D8" s="344">
        <v>8.1680295669602518</v>
      </c>
      <c r="E8" s="306"/>
    </row>
    <row r="9" spans="1:7">
      <c r="A9" s="339">
        <v>103</v>
      </c>
      <c r="B9" s="108" t="s">
        <v>3</v>
      </c>
      <c r="C9" s="344">
        <v>7.5947242297277002</v>
      </c>
      <c r="D9" s="344">
        <v>7.5947242297277047</v>
      </c>
      <c r="E9" s="306"/>
    </row>
    <row r="10" spans="1:7">
      <c r="A10" s="339">
        <v>104</v>
      </c>
      <c r="B10" s="108" t="s">
        <v>4</v>
      </c>
      <c r="C10" s="344">
        <v>6.6311038356855097</v>
      </c>
      <c r="D10" s="344">
        <v>6.6311038356855114</v>
      </c>
      <c r="E10" s="306"/>
    </row>
    <row r="11" spans="1:7">
      <c r="A11" s="339">
        <v>105</v>
      </c>
      <c r="B11" s="108" t="s">
        <v>5</v>
      </c>
      <c r="C11" s="344">
        <v>5.7023940887112898</v>
      </c>
      <c r="D11" s="344">
        <v>5.7023940887112872</v>
      </c>
      <c r="E11" s="306"/>
    </row>
    <row r="12" spans="1:7">
      <c r="A12" s="339">
        <v>106</v>
      </c>
      <c r="B12" s="108" t="s">
        <v>6</v>
      </c>
      <c r="C12" s="344">
        <v>6.6529993144364203</v>
      </c>
      <c r="D12" s="344">
        <v>6.6529993144364159</v>
      </c>
      <c r="E12" s="306"/>
    </row>
    <row r="13" spans="1:7">
      <c r="A13" s="339">
        <v>107</v>
      </c>
      <c r="B13" s="108" t="s">
        <v>7</v>
      </c>
      <c r="C13" s="344">
        <v>6.9610857556415899</v>
      </c>
      <c r="D13" s="344">
        <v>6.9610857556415926</v>
      </c>
      <c r="E13" s="306"/>
    </row>
    <row r="14" spans="1:7">
      <c r="A14" s="339">
        <v>108</v>
      </c>
      <c r="B14" s="108" t="s">
        <v>8</v>
      </c>
      <c r="C14" s="344">
        <v>8.3022819893347908</v>
      </c>
      <c r="D14" s="344">
        <v>8.302281989334789</v>
      </c>
      <c r="E14" s="306"/>
    </row>
    <row r="15" spans="1:7">
      <c r="A15" s="339">
        <v>109</v>
      </c>
      <c r="B15" s="108" t="s">
        <v>9</v>
      </c>
      <c r="C15" s="344">
        <v>7.9843552345412103</v>
      </c>
      <c r="D15" s="344">
        <v>7.9843552345412068</v>
      </c>
      <c r="E15" s="306"/>
    </row>
    <row r="16" spans="1:7">
      <c r="A16" s="339">
        <v>110</v>
      </c>
      <c r="B16" s="108" t="s">
        <v>10</v>
      </c>
      <c r="C16" s="344">
        <v>7.9339914136231302</v>
      </c>
      <c r="D16" s="344">
        <v>7.9339914136231275</v>
      </c>
      <c r="E16" s="306"/>
    </row>
    <row r="17" spans="1:5">
      <c r="A17" s="339">
        <v>111</v>
      </c>
      <c r="B17" s="108" t="s">
        <v>11</v>
      </c>
      <c r="C17" s="344">
        <v>7.5319859101283804</v>
      </c>
      <c r="D17" s="344">
        <v>7.531985910128375</v>
      </c>
      <c r="E17" s="306"/>
    </row>
    <row r="18" spans="1:5">
      <c r="A18" s="339">
        <v>112</v>
      </c>
      <c r="B18" s="108" t="s">
        <v>12</v>
      </c>
      <c r="C18" s="344">
        <v>5.4514272213827502</v>
      </c>
      <c r="D18" s="344">
        <v>5.4514272213827528</v>
      </c>
      <c r="E18" s="306"/>
    </row>
    <row r="19" spans="1:5">
      <c r="A19" s="339">
        <v>113</v>
      </c>
      <c r="B19" s="108" t="s">
        <v>13</v>
      </c>
      <c r="C19" s="344">
        <v>8.1552311802821293</v>
      </c>
      <c r="D19" s="344">
        <v>8.1552311802821293</v>
      </c>
      <c r="E19" s="306"/>
    </row>
    <row r="20" spans="1:5">
      <c r="A20" s="339">
        <v>114</v>
      </c>
      <c r="B20" s="108" t="s">
        <v>14</v>
      </c>
      <c r="C20" s="344">
        <v>7.6578422468904899</v>
      </c>
      <c r="D20" s="344">
        <v>7.6578422468904872</v>
      </c>
      <c r="E20" s="306"/>
    </row>
    <row r="21" spans="1:5">
      <c r="A21" s="339">
        <v>115</v>
      </c>
      <c r="B21" s="108" t="s">
        <v>15</v>
      </c>
      <c r="C21" s="344">
        <v>8.1194370094627892</v>
      </c>
      <c r="D21" s="344">
        <v>8.1194370094627857</v>
      </c>
      <c r="E21" s="306"/>
    </row>
    <row r="22" spans="1:5">
      <c r="A22" s="339">
        <v>116</v>
      </c>
      <c r="B22" s="108" t="s">
        <v>83</v>
      </c>
      <c r="C22" s="344">
        <v>5.52097301936384</v>
      </c>
      <c r="D22" s="344">
        <v>5.5209730193638364</v>
      </c>
      <c r="E22" s="306"/>
    </row>
    <row r="23" spans="1:5">
      <c r="A23" s="339">
        <v>117</v>
      </c>
      <c r="B23" s="108" t="s">
        <v>17</v>
      </c>
      <c r="C23" s="344">
        <v>5.6264274642969401</v>
      </c>
      <c r="D23" s="344">
        <v>5.6264274642969401</v>
      </c>
      <c r="E23" s="306"/>
    </row>
    <row r="24" spans="1:5">
      <c r="A24" s="339">
        <v>118</v>
      </c>
      <c r="B24" s="108" t="s">
        <v>18</v>
      </c>
      <c r="C24" s="344">
        <v>7.7138124994244803</v>
      </c>
      <c r="D24" s="344">
        <v>7.7138124994244794</v>
      </c>
      <c r="E24" s="306"/>
    </row>
    <row r="25" spans="1:5">
      <c r="A25" s="339">
        <v>119</v>
      </c>
      <c r="B25" s="108" t="s">
        <v>19</v>
      </c>
      <c r="C25" s="344">
        <v>5.6674516519180704</v>
      </c>
      <c r="D25" s="344">
        <v>5.6674516519180749</v>
      </c>
      <c r="E25" s="306"/>
    </row>
    <row r="26" spans="1:5">
      <c r="A26" s="339">
        <v>120</v>
      </c>
      <c r="B26" s="108" t="s">
        <v>235</v>
      </c>
      <c r="C26" s="344">
        <v>4.7532050658250604</v>
      </c>
      <c r="D26" s="344">
        <v>4.7532050658250586</v>
      </c>
      <c r="E26" s="306"/>
    </row>
    <row r="27" spans="1:5">
      <c r="A27" s="339">
        <v>201</v>
      </c>
      <c r="B27" s="108" t="s">
        <v>21</v>
      </c>
      <c r="C27" s="344">
        <v>7.04431117722502</v>
      </c>
      <c r="D27" s="344">
        <v>7.0443111772250173</v>
      </c>
      <c r="E27" s="306"/>
    </row>
    <row r="28" spans="1:5">
      <c r="A28" s="339">
        <v>202</v>
      </c>
      <c r="B28" s="108" t="s">
        <v>22</v>
      </c>
      <c r="C28" s="344">
        <v>6.84628909464129</v>
      </c>
      <c r="D28" s="344">
        <v>6.8462890946412944</v>
      </c>
      <c r="E28" s="306"/>
    </row>
    <row r="29" spans="1:5">
      <c r="A29" s="339">
        <v>203</v>
      </c>
      <c r="B29" s="108" t="s">
        <v>23</v>
      </c>
      <c r="C29" s="344">
        <v>6.3753180878935503</v>
      </c>
      <c r="D29" s="344">
        <v>6.3753180878935538</v>
      </c>
      <c r="E29" s="306"/>
    </row>
    <row r="30" spans="1:5">
      <c r="A30" s="339">
        <v>204</v>
      </c>
      <c r="B30" s="108" t="s">
        <v>24</v>
      </c>
      <c r="C30" s="344">
        <v>5.5115007879984796</v>
      </c>
      <c r="D30" s="344">
        <v>5.5115007879984832</v>
      </c>
      <c r="E30" s="306"/>
    </row>
    <row r="31" spans="1:5">
      <c r="A31" s="339">
        <v>205</v>
      </c>
      <c r="B31" s="108" t="s">
        <v>25</v>
      </c>
      <c r="C31" s="344">
        <v>6.2672823316383903</v>
      </c>
      <c r="D31" s="344">
        <v>6.2672823316383921</v>
      </c>
      <c r="E31" s="306"/>
    </row>
    <row r="32" spans="1:5">
      <c r="A32" s="339">
        <v>206</v>
      </c>
      <c r="B32" s="108" t="s">
        <v>26</v>
      </c>
      <c r="C32" s="344">
        <v>6.3844392672531898</v>
      </c>
      <c r="D32" s="344">
        <v>6.3844392672531924</v>
      </c>
      <c r="E32" s="306"/>
    </row>
    <row r="33" spans="1:5">
      <c r="A33" s="339">
        <v>207</v>
      </c>
      <c r="B33" s="108" t="s">
        <v>27</v>
      </c>
      <c r="C33" s="344">
        <v>6.8208621072586002</v>
      </c>
      <c r="D33" s="344">
        <v>6.8208621072585967</v>
      </c>
      <c r="E33" s="306"/>
    </row>
    <row r="34" spans="1:5">
      <c r="A34" s="339">
        <v>208</v>
      </c>
      <c r="B34" s="108" t="s">
        <v>28</v>
      </c>
      <c r="C34" s="344">
        <v>6.45506688278408</v>
      </c>
      <c r="D34" s="344">
        <v>6.4550668827840756</v>
      </c>
      <c r="E34" s="306"/>
    </row>
    <row r="35" spans="1:5">
      <c r="A35" s="339">
        <v>209</v>
      </c>
      <c r="B35" s="108" t="s">
        <v>29</v>
      </c>
      <c r="C35" s="344">
        <v>6.8324570722092197</v>
      </c>
      <c r="D35" s="344">
        <v>6.8324570722092233</v>
      </c>
      <c r="E35" s="306"/>
    </row>
    <row r="36" spans="1:5">
      <c r="A36" s="339">
        <v>210</v>
      </c>
      <c r="B36" s="108" t="s">
        <v>30</v>
      </c>
      <c r="C36" s="344">
        <v>5.4229727864394297</v>
      </c>
      <c r="D36" s="344">
        <v>5.4229727864394288</v>
      </c>
      <c r="E36" s="306"/>
    </row>
    <row r="37" spans="1:5">
      <c r="A37" s="339">
        <v>211</v>
      </c>
      <c r="B37" s="108" t="s">
        <v>31</v>
      </c>
      <c r="C37" s="344">
        <v>5.4876769367506197</v>
      </c>
      <c r="D37" s="344">
        <v>5.4876769367506242</v>
      </c>
      <c r="E37" s="306"/>
    </row>
    <row r="38" spans="1:5">
      <c r="A38" s="339">
        <v>212</v>
      </c>
      <c r="B38" s="108" t="s">
        <v>32</v>
      </c>
      <c r="C38" s="344">
        <v>6.9990814228021003</v>
      </c>
      <c r="D38" s="344">
        <v>6.9990814228020994</v>
      </c>
      <c r="E38" s="306"/>
    </row>
    <row r="39" spans="1:5">
      <c r="A39" s="339">
        <v>213</v>
      </c>
      <c r="B39" s="108" t="s">
        <v>33</v>
      </c>
      <c r="C39" s="344">
        <v>5.1169107900698201</v>
      </c>
      <c r="D39" s="344">
        <v>5.1169107900698183</v>
      </c>
      <c r="E39" s="306"/>
    </row>
    <row r="40" spans="1:5">
      <c r="A40" s="339">
        <v>214</v>
      </c>
      <c r="B40" s="108" t="s">
        <v>34</v>
      </c>
      <c r="C40" s="344">
        <v>4.7488628404896502</v>
      </c>
      <c r="D40" s="344">
        <v>4.7488628404896485</v>
      </c>
      <c r="E40" s="306"/>
    </row>
    <row r="41" spans="1:5">
      <c r="A41" s="339">
        <v>215</v>
      </c>
      <c r="B41" s="108" t="s">
        <v>35</v>
      </c>
      <c r="C41" s="344">
        <v>4.2109453760783904</v>
      </c>
      <c r="D41" s="344">
        <v>4.2109453760783868</v>
      </c>
      <c r="E41" s="306"/>
    </row>
    <row r="42" spans="1:5">
      <c r="A42" s="339">
        <v>216</v>
      </c>
      <c r="B42" s="108" t="s">
        <v>36</v>
      </c>
      <c r="C42" s="344">
        <v>5.7833413287150597</v>
      </c>
      <c r="D42" s="344">
        <v>5.7833413287150552</v>
      </c>
      <c r="E42" s="307"/>
    </row>
    <row r="43" spans="1:5">
      <c r="A43" s="339">
        <v>301</v>
      </c>
      <c r="B43" s="108" t="s">
        <v>37</v>
      </c>
      <c r="C43" s="344">
        <v>6.8289281129735402</v>
      </c>
      <c r="D43" s="344">
        <v>6.8289281129735437</v>
      </c>
      <c r="E43" s="306"/>
    </row>
    <row r="44" spans="1:5">
      <c r="A44" s="339">
        <v>302</v>
      </c>
      <c r="B44" s="108" t="s">
        <v>38</v>
      </c>
      <c r="C44" s="344">
        <v>6.2029112885026798</v>
      </c>
      <c r="D44" s="344">
        <v>6.2029112885026825</v>
      </c>
      <c r="E44" s="306"/>
    </row>
    <row r="45" spans="1:5">
      <c r="A45" s="339">
        <v>303</v>
      </c>
      <c r="B45" s="108" t="s">
        <v>39</v>
      </c>
      <c r="C45" s="344">
        <v>7.48059987979601</v>
      </c>
      <c r="D45" s="344">
        <v>7.4805998797960127</v>
      </c>
      <c r="E45" s="306"/>
    </row>
    <row r="46" spans="1:5">
      <c r="A46" s="339">
        <v>304</v>
      </c>
      <c r="B46" s="108" t="s">
        <v>40</v>
      </c>
      <c r="C46" s="344">
        <v>4.9955521719814904</v>
      </c>
      <c r="D46" s="344">
        <v>4.9955521719814948</v>
      </c>
      <c r="E46" s="306"/>
    </row>
    <row r="47" spans="1:5">
      <c r="A47" s="339">
        <v>305</v>
      </c>
      <c r="B47" s="108" t="s">
        <v>41</v>
      </c>
      <c r="C47" s="344">
        <v>5.5782537121165499</v>
      </c>
      <c r="D47" s="344">
        <v>5.578253712116549</v>
      </c>
      <c r="E47" s="306"/>
    </row>
    <row r="48" spans="1:5">
      <c r="A48" s="339">
        <v>306</v>
      </c>
      <c r="B48" s="108" t="s">
        <v>42</v>
      </c>
      <c r="C48" s="344">
        <v>5.5978271826553803</v>
      </c>
      <c r="D48" s="344">
        <v>5.5978271826553829</v>
      </c>
      <c r="E48" s="306"/>
    </row>
    <row r="49" spans="1:5">
      <c r="A49" s="339">
        <v>307</v>
      </c>
      <c r="B49" s="108" t="s">
        <v>43</v>
      </c>
      <c r="C49" s="344">
        <v>6.2114717966562196</v>
      </c>
      <c r="D49" s="344">
        <v>6.2114717966562241</v>
      </c>
      <c r="E49" s="306"/>
    </row>
    <row r="50" spans="1:5">
      <c r="A50" s="339">
        <v>308</v>
      </c>
      <c r="B50" s="108" t="s">
        <v>44</v>
      </c>
      <c r="C50" s="344">
        <v>6.55934683768933</v>
      </c>
      <c r="D50" s="344">
        <v>6.5593468376893291</v>
      </c>
      <c r="E50" s="306"/>
    </row>
    <row r="51" spans="1:5">
      <c r="A51" s="339">
        <v>401</v>
      </c>
      <c r="B51" s="108" t="s">
        <v>45</v>
      </c>
      <c r="C51" s="344">
        <v>7.9702387807781099</v>
      </c>
      <c r="D51" s="344">
        <v>7.9702387807781125</v>
      </c>
      <c r="E51" s="306"/>
    </row>
    <row r="52" spans="1:5">
      <c r="A52" s="339">
        <v>402</v>
      </c>
      <c r="B52" s="108" t="s">
        <v>46</v>
      </c>
      <c r="C52" s="344">
        <v>7.6483900923367996</v>
      </c>
      <c r="D52" s="344">
        <v>7.648390092336804</v>
      </c>
      <c r="E52" s="306"/>
    </row>
    <row r="53" spans="1:5">
      <c r="A53" s="339">
        <v>403</v>
      </c>
      <c r="B53" s="108" t="s">
        <v>47</v>
      </c>
      <c r="C53" s="344">
        <v>7.47185416778676</v>
      </c>
      <c r="D53" s="344">
        <v>7.47185416778676</v>
      </c>
      <c r="E53" s="306"/>
    </row>
    <row r="54" spans="1:5">
      <c r="A54" s="339">
        <v>404</v>
      </c>
      <c r="B54" s="108" t="s">
        <v>48</v>
      </c>
      <c r="C54" s="344">
        <v>6.8459201261829801</v>
      </c>
      <c r="D54" s="344">
        <v>6.8459201261829827</v>
      </c>
      <c r="E54" s="306"/>
    </row>
    <row r="55" spans="1:5">
      <c r="A55" s="339">
        <v>405</v>
      </c>
      <c r="B55" s="108" t="s">
        <v>49</v>
      </c>
      <c r="C55" s="344">
        <v>7.8819399461512702</v>
      </c>
      <c r="D55" s="344">
        <v>7.8819399461512667</v>
      </c>
      <c r="E55" s="306"/>
    </row>
    <row r="56" spans="1:5">
      <c r="A56" s="339">
        <v>406</v>
      </c>
      <c r="B56" s="108" t="s">
        <v>50</v>
      </c>
      <c r="C56" s="344">
        <v>7.0964945311663703</v>
      </c>
      <c r="D56" s="344">
        <v>7.0964945311663712</v>
      </c>
      <c r="E56" s="306"/>
    </row>
    <row r="57" spans="1:5">
      <c r="A57" s="339">
        <v>407</v>
      </c>
      <c r="B57" s="108" t="s">
        <v>51</v>
      </c>
      <c r="C57" s="344">
        <v>7.3522464096414497</v>
      </c>
      <c r="D57" s="344">
        <v>7.3522464096414542</v>
      </c>
      <c r="E57" s="306"/>
    </row>
    <row r="58" spans="1:5">
      <c r="A58" s="339">
        <v>408</v>
      </c>
      <c r="B58" s="108" t="s">
        <v>52</v>
      </c>
      <c r="C58" s="344">
        <v>7.6674869449555398</v>
      </c>
      <c r="D58" s="344">
        <v>7.6674869449555407</v>
      </c>
      <c r="E58" s="306"/>
    </row>
    <row r="59" spans="1:5">
      <c r="A59" s="339">
        <v>409</v>
      </c>
      <c r="B59" s="108" t="s">
        <v>53</v>
      </c>
      <c r="C59" s="344">
        <v>7.9164173988423903</v>
      </c>
      <c r="D59" s="344">
        <v>7.9164173988423876</v>
      </c>
      <c r="E59" s="306"/>
    </row>
    <row r="60" spans="1:5">
      <c r="A60" s="339">
        <v>410</v>
      </c>
      <c r="B60" s="108" t="s">
        <v>54</v>
      </c>
      <c r="C60" s="344">
        <v>5.8020483070836404</v>
      </c>
      <c r="D60" s="344">
        <v>5.8020483070836448</v>
      </c>
      <c r="E60" s="306"/>
    </row>
    <row r="61" spans="1:5">
      <c r="A61" s="339">
        <v>501</v>
      </c>
      <c r="B61" s="108" t="s">
        <v>55</v>
      </c>
      <c r="C61" s="344">
        <v>7.1998791596255796</v>
      </c>
      <c r="D61" s="344">
        <v>7.1998791596255796</v>
      </c>
      <c r="E61" s="306"/>
    </row>
    <row r="62" spans="1:5">
      <c r="A62" s="339">
        <v>502</v>
      </c>
      <c r="B62" s="108" t="s">
        <v>56</v>
      </c>
      <c r="C62" s="344">
        <v>7.4424105218666998</v>
      </c>
      <c r="D62" s="344">
        <v>7.4424105218667016</v>
      </c>
      <c r="E62" s="306"/>
    </row>
    <row r="63" spans="1:5">
      <c r="A63" s="339">
        <v>503</v>
      </c>
      <c r="B63" s="108" t="s">
        <v>57</v>
      </c>
      <c r="C63" s="344">
        <v>7.7046243329967199</v>
      </c>
      <c r="D63" s="344">
        <v>7.7046243329967172</v>
      </c>
      <c r="E63" s="306"/>
    </row>
    <row r="64" spans="1:5">
      <c r="A64" s="339">
        <v>504</v>
      </c>
      <c r="B64" s="108" t="s">
        <v>58</v>
      </c>
      <c r="C64" s="344">
        <v>5.3929180181447398</v>
      </c>
      <c r="D64" s="344">
        <v>5.392918018144738</v>
      </c>
      <c r="E64" s="306"/>
    </row>
    <row r="65" spans="1:5">
      <c r="A65" s="339">
        <v>505</v>
      </c>
      <c r="B65" s="108" t="s">
        <v>84</v>
      </c>
      <c r="C65" s="344">
        <v>6.8726919161543796</v>
      </c>
      <c r="D65" s="344">
        <v>6.8726919161543831</v>
      </c>
      <c r="E65" s="306"/>
    </row>
    <row r="66" spans="1:5">
      <c r="A66" s="339">
        <v>506</v>
      </c>
      <c r="B66" s="108" t="s">
        <v>60</v>
      </c>
      <c r="C66" s="344">
        <v>5.7996725640932496</v>
      </c>
      <c r="D66" s="344">
        <v>5.7996725640932487</v>
      </c>
      <c r="E66" s="306"/>
    </row>
    <row r="67" spans="1:5">
      <c r="A67" s="339">
        <v>507</v>
      </c>
      <c r="B67" s="108" t="s">
        <v>61</v>
      </c>
      <c r="C67" s="344">
        <v>5.6977565184409098</v>
      </c>
      <c r="D67" s="344">
        <v>5.6977565184409098</v>
      </c>
      <c r="E67" s="306"/>
    </row>
    <row r="68" spans="1:5">
      <c r="A68" s="339">
        <v>508</v>
      </c>
      <c r="B68" s="108" t="s">
        <v>62</v>
      </c>
      <c r="C68" s="344">
        <v>5.5248461671302103</v>
      </c>
      <c r="D68" s="344">
        <v>5.5248461671302094</v>
      </c>
      <c r="E68" s="306"/>
    </row>
    <row r="69" spans="1:5">
      <c r="A69" s="339">
        <v>509</v>
      </c>
      <c r="B69" s="108" t="s">
        <v>63</v>
      </c>
      <c r="C69" s="344">
        <v>5.6679709057414298</v>
      </c>
      <c r="D69" s="344">
        <v>5.6679709057414316</v>
      </c>
      <c r="E69" s="306"/>
    </row>
    <row r="70" spans="1:5">
      <c r="A70" s="339">
        <v>510</v>
      </c>
      <c r="B70" s="108" t="s">
        <v>64</v>
      </c>
      <c r="C70" s="344">
        <v>5.8183296006107996</v>
      </c>
      <c r="D70" s="344">
        <v>5.8183296006108041</v>
      </c>
      <c r="E70" s="306"/>
    </row>
    <row r="71" spans="1:5">
      <c r="A71" s="339">
        <v>511</v>
      </c>
      <c r="B71" s="108" t="s">
        <v>65</v>
      </c>
      <c r="C71" s="344">
        <v>6.1333976742707401</v>
      </c>
      <c r="D71" s="344">
        <v>6.1333976742707428</v>
      </c>
      <c r="E71" s="306"/>
    </row>
    <row r="72" spans="1:5">
      <c r="A72" s="339">
        <v>601</v>
      </c>
      <c r="B72" s="108" t="s">
        <v>66</v>
      </c>
      <c r="C72" s="344">
        <v>7.2273655849216603</v>
      </c>
      <c r="D72" s="344">
        <v>7.2273655849216647</v>
      </c>
      <c r="E72" s="306"/>
    </row>
    <row r="73" spans="1:5">
      <c r="A73" s="339">
        <v>602</v>
      </c>
      <c r="B73" s="108" t="s">
        <v>67</v>
      </c>
      <c r="C73" s="344">
        <v>6.9385989487844704</v>
      </c>
      <c r="D73" s="344">
        <v>6.938598948784465</v>
      </c>
      <c r="E73" s="306"/>
    </row>
    <row r="74" spans="1:5">
      <c r="A74" s="339">
        <v>603</v>
      </c>
      <c r="B74" s="108" t="s">
        <v>68</v>
      </c>
      <c r="C74" s="344">
        <v>4.5792916812152402</v>
      </c>
      <c r="D74" s="344">
        <v>4.5792916812152402</v>
      </c>
      <c r="E74" s="306"/>
    </row>
    <row r="75" spans="1:5">
      <c r="A75" s="339">
        <v>604</v>
      </c>
      <c r="B75" s="108" t="s">
        <v>69</v>
      </c>
      <c r="C75" s="344">
        <v>5.55902751924366</v>
      </c>
      <c r="D75" s="344">
        <v>5.5590275192436565</v>
      </c>
      <c r="E75" s="306"/>
    </row>
    <row r="76" spans="1:5">
      <c r="A76" s="339">
        <v>605</v>
      </c>
      <c r="B76" s="108" t="s">
        <v>70</v>
      </c>
      <c r="C76" s="344">
        <v>6.1901414444620704</v>
      </c>
      <c r="D76" s="344">
        <v>6.190141444462065</v>
      </c>
      <c r="E76" s="306"/>
    </row>
    <row r="77" spans="1:5">
      <c r="A77" s="339">
        <v>606</v>
      </c>
      <c r="B77" s="108" t="s">
        <v>71</v>
      </c>
      <c r="C77" s="344">
        <v>6.7064946103216396</v>
      </c>
      <c r="D77" s="344">
        <v>6.7064946103216379</v>
      </c>
      <c r="E77" s="306"/>
    </row>
    <row r="78" spans="1:5">
      <c r="A78" s="339">
        <v>607</v>
      </c>
      <c r="B78" s="108" t="s">
        <v>72</v>
      </c>
      <c r="C78" s="344">
        <v>6.4028594205503397</v>
      </c>
      <c r="D78" s="344">
        <v>6.4028594205503389</v>
      </c>
      <c r="E78" s="306"/>
    </row>
    <row r="79" spans="1:5">
      <c r="A79" s="339">
        <v>608</v>
      </c>
      <c r="B79" s="108" t="s">
        <v>73</v>
      </c>
      <c r="C79" s="344">
        <v>5.5981580941585296</v>
      </c>
      <c r="D79" s="344">
        <v>5.5981580941585287</v>
      </c>
      <c r="E79" s="306"/>
    </row>
    <row r="80" spans="1:5">
      <c r="A80" s="339">
        <v>609</v>
      </c>
      <c r="B80" s="108" t="s">
        <v>74</v>
      </c>
      <c r="C80" s="344">
        <v>6.0883137746261298</v>
      </c>
      <c r="D80" s="344">
        <v>6.0883137746261342</v>
      </c>
      <c r="E80" s="306"/>
    </row>
    <row r="81" spans="1:5">
      <c r="A81" s="339">
        <v>610</v>
      </c>
      <c r="B81" s="108" t="s">
        <v>75</v>
      </c>
      <c r="C81" s="344">
        <v>6.0660365341454598</v>
      </c>
      <c r="D81" s="344">
        <v>6.066036534145459</v>
      </c>
      <c r="E81" s="306"/>
    </row>
    <row r="82" spans="1:5">
      <c r="A82" s="339">
        <v>611</v>
      </c>
      <c r="B82" s="108" t="s">
        <v>76</v>
      </c>
      <c r="C82" s="344">
        <v>7.8204811212126204</v>
      </c>
      <c r="D82" s="344">
        <v>7.8204811212126213</v>
      </c>
      <c r="E82" s="306"/>
    </row>
    <row r="83" spans="1:5">
      <c r="A83" s="339">
        <v>612</v>
      </c>
      <c r="B83" s="108" t="s">
        <v>103</v>
      </c>
      <c r="C83" s="344" t="e">
        <v>#N/A</v>
      </c>
      <c r="D83" s="344" t="e">
        <v>#N/A</v>
      </c>
      <c r="E83" s="306"/>
    </row>
    <row r="84" spans="1:5">
      <c r="A84" s="339">
        <v>613</v>
      </c>
      <c r="B84" s="108" t="s">
        <v>115</v>
      </c>
      <c r="C84" s="344" t="e">
        <v>#N/A</v>
      </c>
      <c r="D84" s="344" t="e">
        <v>#N/A</v>
      </c>
      <c r="E84" s="306"/>
    </row>
    <row r="85" spans="1:5">
      <c r="A85" s="339">
        <v>701</v>
      </c>
      <c r="B85" s="108" t="s">
        <v>77</v>
      </c>
      <c r="C85" s="344">
        <v>6.9780110905594901</v>
      </c>
      <c r="D85" s="344">
        <v>6.9780110905594936</v>
      </c>
      <c r="E85" s="306"/>
    </row>
    <row r="86" spans="1:5">
      <c r="A86" s="339">
        <v>702</v>
      </c>
      <c r="B86" s="108" t="s">
        <v>78</v>
      </c>
      <c r="C86" s="344">
        <v>5.9130030447230801</v>
      </c>
      <c r="D86" s="344">
        <v>5.9130030447230784</v>
      </c>
      <c r="E86" s="306"/>
    </row>
    <row r="87" spans="1:5">
      <c r="A87" s="339">
        <v>703</v>
      </c>
      <c r="B87" s="108" t="s">
        <v>79</v>
      </c>
      <c r="C87" s="344">
        <v>5.4340379671016699</v>
      </c>
      <c r="D87" s="344">
        <v>5.4340379671016725</v>
      </c>
      <c r="E87" s="306"/>
    </row>
    <row r="88" spans="1:5">
      <c r="A88" s="339">
        <v>704</v>
      </c>
      <c r="B88" s="108" t="s">
        <v>80</v>
      </c>
      <c r="C88" s="344">
        <v>6.3695709405188197</v>
      </c>
      <c r="D88" s="344">
        <v>6.3695709405188206</v>
      </c>
      <c r="E88" s="306"/>
    </row>
    <row r="89" spans="1:5">
      <c r="A89" s="339">
        <v>705</v>
      </c>
      <c r="B89" s="108" t="s">
        <v>81</v>
      </c>
      <c r="C89" s="344">
        <v>5.2723347337623796</v>
      </c>
      <c r="D89" s="344">
        <v>5.2723347337623752</v>
      </c>
      <c r="E89" s="306"/>
    </row>
    <row r="90" spans="1:5">
      <c r="A90" s="339">
        <v>706</v>
      </c>
      <c r="B90" s="108" t="s">
        <v>82</v>
      </c>
      <c r="C90" s="344">
        <v>5.1687145305663398</v>
      </c>
      <c r="D90" s="344">
        <v>5.1687145305663398</v>
      </c>
      <c r="E90" s="306"/>
    </row>
    <row r="92" spans="1:5">
      <c r="B92" s="586" t="s">
        <v>1179</v>
      </c>
      <c r="C92" s="586"/>
      <c r="D92" s="586"/>
      <c r="E92" s="586"/>
    </row>
    <row r="93" spans="1:5">
      <c r="B93" s="586"/>
      <c r="C93" s="586"/>
      <c r="D93" s="586"/>
      <c r="E93" s="586"/>
    </row>
  </sheetData>
  <mergeCells count="2">
    <mergeCell ref="B92:E93"/>
    <mergeCell ref="A2:G2"/>
  </mergeCells>
  <hyperlinks>
    <hyperlink ref="A1" location="'ODS 5'!A1" display="ODS 5" xr:uid="{00000000-0004-0000-3A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Z95"/>
  <sheetViews>
    <sheetView zoomScale="80" zoomScaleNormal="80" workbookViewId="0">
      <selection activeCell="H4" sqref="H4"/>
    </sheetView>
  </sheetViews>
  <sheetFormatPr baseColWidth="10" defaultColWidth="11.44140625" defaultRowHeight="13.2"/>
  <cols>
    <col min="1" max="1" width="11.44140625" style="48"/>
    <col min="2" max="2" width="20" style="48" customWidth="1"/>
    <col min="3" max="16384" width="11.44140625" style="48"/>
  </cols>
  <sheetData>
    <row r="1" spans="1:26" ht="13.8" thickBot="1">
      <c r="A1" s="170" t="s">
        <v>242</v>
      </c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>
      <c r="A2" s="435" t="s">
        <v>102</v>
      </c>
      <c r="B2" s="436"/>
      <c r="C2" s="146"/>
      <c r="D2" s="146"/>
      <c r="E2" s="146"/>
      <c r="F2" s="146"/>
      <c r="G2" s="146"/>
      <c r="H2" s="146"/>
      <c r="I2" s="146"/>
      <c r="J2" s="146"/>
      <c r="K2" s="146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>
      <c r="A4" s="146"/>
      <c r="B4" s="414" t="s">
        <v>1199</v>
      </c>
      <c r="C4" s="414"/>
      <c r="D4" s="414"/>
      <c r="E4" s="414"/>
      <c r="F4" s="414"/>
      <c r="G4" s="146"/>
      <c r="H4" s="146"/>
      <c r="I4" s="146"/>
      <c r="J4" s="146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>
      <c r="A6" s="421" t="s">
        <v>1161</v>
      </c>
      <c r="B6" s="421" t="s">
        <v>0</v>
      </c>
      <c r="C6" s="428" t="s">
        <v>116</v>
      </c>
      <c r="D6" s="429"/>
      <c r="E6" s="429"/>
      <c r="F6" s="429"/>
      <c r="G6" s="429"/>
      <c r="H6" s="429"/>
      <c r="I6" s="429"/>
      <c r="J6" s="430"/>
      <c r="K6" s="432" t="s">
        <v>117</v>
      </c>
      <c r="L6" s="433"/>
      <c r="M6" s="433"/>
      <c r="N6" s="433"/>
      <c r="O6" s="433"/>
      <c r="P6" s="433"/>
      <c r="Q6" s="433"/>
      <c r="R6" s="434"/>
      <c r="S6" s="423" t="s">
        <v>118</v>
      </c>
      <c r="T6" s="424"/>
      <c r="U6" s="424"/>
      <c r="V6" s="424"/>
      <c r="W6" s="424"/>
      <c r="X6" s="424"/>
      <c r="Y6" s="424"/>
      <c r="Z6" s="424"/>
    </row>
    <row r="7" spans="1:26">
      <c r="A7" s="421"/>
      <c r="B7" s="421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390" t="s">
        <v>110</v>
      </c>
      <c r="I7" s="390" t="s">
        <v>1027</v>
      </c>
      <c r="J7" s="390" t="s">
        <v>1028</v>
      </c>
      <c r="K7" s="27" t="s">
        <v>105</v>
      </c>
      <c r="L7" s="27" t="s">
        <v>106</v>
      </c>
      <c r="M7" s="27" t="s">
        <v>107</v>
      </c>
      <c r="N7" s="27" t="s">
        <v>108</v>
      </c>
      <c r="O7" s="27" t="s">
        <v>109</v>
      </c>
      <c r="P7" s="27" t="s">
        <v>110</v>
      </c>
      <c r="Q7" s="27" t="s">
        <v>1027</v>
      </c>
      <c r="R7" s="27" t="s">
        <v>1028</v>
      </c>
      <c r="S7" s="30">
        <v>2017</v>
      </c>
      <c r="T7" s="30" t="s">
        <v>106</v>
      </c>
      <c r="U7" s="30" t="s">
        <v>107</v>
      </c>
      <c r="V7" s="30" t="s">
        <v>108</v>
      </c>
      <c r="W7" s="30" t="s">
        <v>109</v>
      </c>
      <c r="X7" s="391" t="s">
        <v>110</v>
      </c>
      <c r="Y7" s="391" t="s">
        <v>1027</v>
      </c>
      <c r="Z7" s="391" t="s">
        <v>1028</v>
      </c>
    </row>
    <row r="8" spans="1:26">
      <c r="A8" s="117" t="s">
        <v>507</v>
      </c>
      <c r="B8" s="2" t="s">
        <v>1</v>
      </c>
      <c r="C8" s="20">
        <v>548</v>
      </c>
      <c r="D8" s="20">
        <v>534</v>
      </c>
      <c r="E8" s="20">
        <v>912</v>
      </c>
      <c r="F8" s="20">
        <v>208</v>
      </c>
      <c r="G8" s="20">
        <v>381</v>
      </c>
      <c r="H8" s="20">
        <v>423</v>
      </c>
      <c r="I8" s="20">
        <v>239</v>
      </c>
      <c r="J8" s="20">
        <v>586</v>
      </c>
      <c r="K8" s="66">
        <v>23214</v>
      </c>
      <c r="L8" s="66">
        <v>23464</v>
      </c>
      <c r="M8" s="66">
        <v>24192</v>
      </c>
      <c r="N8" s="66">
        <v>23906</v>
      </c>
      <c r="O8" s="66">
        <v>23027</v>
      </c>
      <c r="P8" s="66">
        <v>22277</v>
      </c>
      <c r="Q8" s="66">
        <v>21770</v>
      </c>
      <c r="R8" s="66">
        <v>21058</v>
      </c>
      <c r="S8" s="31">
        <f t="shared" ref="S8:S39" si="0">+C8/K8*100</f>
        <v>2.3606444387007839</v>
      </c>
      <c r="T8" s="31">
        <f t="shared" ref="T8:T39" si="1">+D8/L8*100</f>
        <v>2.2758267984998297</v>
      </c>
      <c r="U8" s="31">
        <f t="shared" ref="U8:U39" si="2">+E8/M8*100</f>
        <v>3.7698412698412698</v>
      </c>
      <c r="V8" s="31">
        <f t="shared" ref="V8:V39" si="3">+F8/N8*100</f>
        <v>0.87007445829498875</v>
      </c>
      <c r="W8" s="31">
        <f t="shared" ref="W8:W39" si="4">+G8/O8*100</f>
        <v>1.6545794067833413</v>
      </c>
      <c r="X8" s="31">
        <f t="shared" ref="X8:Z8" si="5">+H8/P8*100</f>
        <v>1.8988194101539704</v>
      </c>
      <c r="Y8" s="31">
        <f t="shared" si="5"/>
        <v>1.0978410656867248</v>
      </c>
      <c r="Z8" s="31">
        <f t="shared" si="5"/>
        <v>2.7827903884509451</v>
      </c>
    </row>
    <row r="9" spans="1:26">
      <c r="A9" s="117" t="s">
        <v>508</v>
      </c>
      <c r="B9" s="2" t="s">
        <v>2</v>
      </c>
      <c r="C9" s="20">
        <v>200</v>
      </c>
      <c r="D9" s="20">
        <v>84</v>
      </c>
      <c r="E9" s="20">
        <v>70</v>
      </c>
      <c r="F9" s="20">
        <v>11</v>
      </c>
      <c r="G9" s="20">
        <v>75</v>
      </c>
      <c r="H9" s="20">
        <v>69</v>
      </c>
      <c r="I9" s="20">
        <v>35</v>
      </c>
      <c r="J9" s="20">
        <v>64</v>
      </c>
      <c r="K9" s="66">
        <v>3778</v>
      </c>
      <c r="L9" s="66">
        <v>3792</v>
      </c>
      <c r="M9" s="66">
        <v>3954</v>
      </c>
      <c r="N9" s="66">
        <v>4029</v>
      </c>
      <c r="O9" s="66">
        <v>3816</v>
      </c>
      <c r="P9" s="66">
        <v>3700</v>
      </c>
      <c r="Q9" s="66">
        <v>3624</v>
      </c>
      <c r="R9" s="66">
        <v>3578</v>
      </c>
      <c r="S9" s="31">
        <f t="shared" si="0"/>
        <v>5.2938062466913713</v>
      </c>
      <c r="T9" s="31">
        <f t="shared" si="1"/>
        <v>2.2151898734177213</v>
      </c>
      <c r="U9" s="31">
        <f t="shared" si="2"/>
        <v>1.7703591299949417</v>
      </c>
      <c r="V9" s="31">
        <f t="shared" si="3"/>
        <v>0.27302060064532141</v>
      </c>
      <c r="W9" s="31">
        <f t="shared" si="4"/>
        <v>1.9654088050314464</v>
      </c>
      <c r="X9" s="31">
        <f t="shared" ref="X9:X72" si="6">+H9/P9*100</f>
        <v>1.8648648648648649</v>
      </c>
      <c r="Y9" s="31">
        <f t="shared" ref="Y9:Y72" si="7">+I9/Q9*100</f>
        <v>0.9657836644591612</v>
      </c>
      <c r="Z9" s="31">
        <f t="shared" ref="Z9:Z72" si="8">+J9/R9*100</f>
        <v>1.7887087758524316</v>
      </c>
    </row>
    <row r="10" spans="1:26">
      <c r="A10" s="117" t="s">
        <v>509</v>
      </c>
      <c r="B10" s="2" t="s">
        <v>3</v>
      </c>
      <c r="C10" s="20">
        <v>387</v>
      </c>
      <c r="D10" s="20">
        <v>193</v>
      </c>
      <c r="E10" s="20">
        <v>422</v>
      </c>
      <c r="F10" s="20">
        <v>212</v>
      </c>
      <c r="G10" s="20">
        <v>234</v>
      </c>
      <c r="H10" s="20">
        <v>231</v>
      </c>
      <c r="I10" s="20">
        <v>200</v>
      </c>
      <c r="J10" s="20">
        <v>290</v>
      </c>
      <c r="K10" s="66">
        <v>16719</v>
      </c>
      <c r="L10" s="66">
        <v>16963</v>
      </c>
      <c r="M10" s="66">
        <v>17419</v>
      </c>
      <c r="N10" s="66">
        <v>17257</v>
      </c>
      <c r="O10" s="66">
        <v>16924</v>
      </c>
      <c r="P10" s="66">
        <v>16349</v>
      </c>
      <c r="Q10" s="66">
        <v>16119</v>
      </c>
      <c r="R10" s="66">
        <v>15475</v>
      </c>
      <c r="S10" s="31">
        <f t="shared" si="0"/>
        <v>2.3147317423290867</v>
      </c>
      <c r="T10" s="31">
        <f t="shared" si="1"/>
        <v>1.1377704415492542</v>
      </c>
      <c r="U10" s="31">
        <f t="shared" si="2"/>
        <v>2.4226419427062402</v>
      </c>
      <c r="V10" s="31">
        <f t="shared" si="3"/>
        <v>1.2284869907863476</v>
      </c>
      <c r="W10" s="31">
        <f t="shared" si="4"/>
        <v>1.3826518553533444</v>
      </c>
      <c r="X10" s="31">
        <f t="shared" si="6"/>
        <v>1.4129304544620465</v>
      </c>
      <c r="Y10" s="31">
        <f t="shared" si="7"/>
        <v>1.2407717600347417</v>
      </c>
      <c r="Z10" s="31">
        <f t="shared" si="8"/>
        <v>1.8739903069466883</v>
      </c>
    </row>
    <row r="11" spans="1:26">
      <c r="A11" s="117" t="s">
        <v>510</v>
      </c>
      <c r="B11" s="2" t="s">
        <v>4</v>
      </c>
      <c r="C11" s="20">
        <v>77</v>
      </c>
      <c r="D11" s="20">
        <v>73</v>
      </c>
      <c r="E11" s="20">
        <v>57</v>
      </c>
      <c r="F11" s="20">
        <v>55</v>
      </c>
      <c r="G11" s="20">
        <v>36</v>
      </c>
      <c r="H11" s="20">
        <v>47</v>
      </c>
      <c r="I11" s="20">
        <v>34</v>
      </c>
      <c r="J11" s="20">
        <v>31</v>
      </c>
      <c r="K11" s="66">
        <v>2807</v>
      </c>
      <c r="L11" s="66">
        <v>2888</v>
      </c>
      <c r="M11" s="66">
        <v>2884</v>
      </c>
      <c r="N11" s="66">
        <v>2878</v>
      </c>
      <c r="O11" s="66">
        <v>2800</v>
      </c>
      <c r="P11" s="66">
        <v>2773</v>
      </c>
      <c r="Q11" s="66">
        <v>2658</v>
      </c>
      <c r="R11" s="66">
        <v>2522</v>
      </c>
      <c r="S11" s="31">
        <f t="shared" si="0"/>
        <v>2.7431421446384037</v>
      </c>
      <c r="T11" s="31">
        <f t="shared" si="1"/>
        <v>2.5277008310249309</v>
      </c>
      <c r="U11" s="31">
        <f t="shared" si="2"/>
        <v>1.9764216366158116</v>
      </c>
      <c r="V11" s="31">
        <f t="shared" si="3"/>
        <v>1.9110493398193189</v>
      </c>
      <c r="W11" s="31">
        <f t="shared" si="4"/>
        <v>1.2857142857142856</v>
      </c>
      <c r="X11" s="31">
        <f t="shared" si="6"/>
        <v>1.6949152542372881</v>
      </c>
      <c r="Y11" s="31">
        <f t="shared" si="7"/>
        <v>1.2791572610985704</v>
      </c>
      <c r="Z11" s="31">
        <f t="shared" si="8"/>
        <v>1.2291831879460746</v>
      </c>
    </row>
    <row r="12" spans="1:26">
      <c r="A12" s="117" t="s">
        <v>511</v>
      </c>
      <c r="B12" s="2" t="s">
        <v>5</v>
      </c>
      <c r="C12" s="20">
        <v>38</v>
      </c>
      <c r="D12" s="20">
        <v>32</v>
      </c>
      <c r="E12" s="20">
        <v>41</v>
      </c>
      <c r="F12" s="20">
        <v>11</v>
      </c>
      <c r="G12" s="20">
        <v>9</v>
      </c>
      <c r="H12" s="20">
        <v>8</v>
      </c>
      <c r="I12" s="20">
        <v>36</v>
      </c>
      <c r="J12" s="20">
        <v>40</v>
      </c>
      <c r="K12" s="66">
        <v>1603</v>
      </c>
      <c r="L12" s="66">
        <v>1589</v>
      </c>
      <c r="M12" s="66">
        <v>1642</v>
      </c>
      <c r="N12" s="66">
        <v>1596</v>
      </c>
      <c r="O12" s="66">
        <v>1596</v>
      </c>
      <c r="P12" s="66">
        <v>1562</v>
      </c>
      <c r="Q12" s="66">
        <v>1537</v>
      </c>
      <c r="R12" s="66">
        <v>1493</v>
      </c>
      <c r="S12" s="31">
        <f t="shared" si="0"/>
        <v>2.3705552089831565</v>
      </c>
      <c r="T12" s="31">
        <f t="shared" si="1"/>
        <v>2.0138451856513533</v>
      </c>
      <c r="U12" s="31">
        <f t="shared" si="2"/>
        <v>2.4969549330085261</v>
      </c>
      <c r="V12" s="31">
        <f t="shared" si="3"/>
        <v>0.68922305764411029</v>
      </c>
      <c r="W12" s="31">
        <f t="shared" si="4"/>
        <v>0.56390977443609014</v>
      </c>
      <c r="X12" s="31">
        <f t="shared" si="6"/>
        <v>0.51216389244558258</v>
      </c>
      <c r="Y12" s="31">
        <f t="shared" si="7"/>
        <v>2.3422251138581651</v>
      </c>
      <c r="Z12" s="31">
        <f t="shared" si="8"/>
        <v>2.679169457468185</v>
      </c>
    </row>
    <row r="13" spans="1:26">
      <c r="A13" s="117" t="s">
        <v>512</v>
      </c>
      <c r="B13" s="2" t="s">
        <v>6</v>
      </c>
      <c r="C13" s="20">
        <v>73</v>
      </c>
      <c r="D13" s="20">
        <v>43</v>
      </c>
      <c r="E13" s="20">
        <v>58</v>
      </c>
      <c r="F13" s="20">
        <v>8</v>
      </c>
      <c r="G13" s="20">
        <v>23</v>
      </c>
      <c r="H13" s="20">
        <v>30</v>
      </c>
      <c r="I13" s="20">
        <v>71</v>
      </c>
      <c r="J13" s="20">
        <v>81</v>
      </c>
      <c r="K13" s="66">
        <v>4679</v>
      </c>
      <c r="L13" s="66">
        <v>4851</v>
      </c>
      <c r="M13" s="66">
        <v>4927</v>
      </c>
      <c r="N13" s="66">
        <v>4897</v>
      </c>
      <c r="O13" s="66">
        <v>4769</v>
      </c>
      <c r="P13" s="66">
        <v>4630</v>
      </c>
      <c r="Q13" s="66">
        <v>4473</v>
      </c>
      <c r="R13" s="66">
        <v>4336</v>
      </c>
      <c r="S13" s="31">
        <f t="shared" si="0"/>
        <v>1.5601624278692028</v>
      </c>
      <c r="T13" s="31">
        <f t="shared" si="1"/>
        <v>0.88641517212945786</v>
      </c>
      <c r="U13" s="31">
        <f t="shared" si="2"/>
        <v>1.177186929165821</v>
      </c>
      <c r="V13" s="31">
        <f t="shared" si="3"/>
        <v>0.16336532570961812</v>
      </c>
      <c r="W13" s="31">
        <f t="shared" si="4"/>
        <v>0.48228140071293768</v>
      </c>
      <c r="X13" s="31">
        <f t="shared" si="6"/>
        <v>0.64794816414686829</v>
      </c>
      <c r="Y13" s="31">
        <f t="shared" si="7"/>
        <v>1.5873015873015872</v>
      </c>
      <c r="Z13" s="31">
        <f t="shared" si="8"/>
        <v>1.8680811808118081</v>
      </c>
    </row>
    <row r="14" spans="1:26">
      <c r="A14" s="117" t="s">
        <v>513</v>
      </c>
      <c r="B14" s="2" t="s">
        <v>7</v>
      </c>
      <c r="C14" s="20">
        <v>34</v>
      </c>
      <c r="D14" s="20">
        <v>71</v>
      </c>
      <c r="E14" s="20">
        <v>47</v>
      </c>
      <c r="F14" s="20">
        <v>46</v>
      </c>
      <c r="G14" s="20">
        <v>10</v>
      </c>
      <c r="H14" s="20">
        <v>35</v>
      </c>
      <c r="I14" s="20">
        <v>38</v>
      </c>
      <c r="J14" s="20">
        <v>25</v>
      </c>
      <c r="K14" s="66">
        <v>2134</v>
      </c>
      <c r="L14" s="66">
        <v>2216</v>
      </c>
      <c r="M14" s="66">
        <v>2331</v>
      </c>
      <c r="N14" s="66">
        <v>2438</v>
      </c>
      <c r="O14" s="66">
        <v>2373</v>
      </c>
      <c r="P14" s="66">
        <v>2274</v>
      </c>
      <c r="Q14" s="66">
        <v>2278</v>
      </c>
      <c r="R14" s="66">
        <v>2221</v>
      </c>
      <c r="S14" s="31">
        <f t="shared" si="0"/>
        <v>1.5932521087160263</v>
      </c>
      <c r="T14" s="31">
        <f t="shared" si="1"/>
        <v>3.2039711191335738</v>
      </c>
      <c r="U14" s="31">
        <f t="shared" si="2"/>
        <v>2.0163020163020162</v>
      </c>
      <c r="V14" s="31">
        <f t="shared" si="3"/>
        <v>1.8867924528301887</v>
      </c>
      <c r="W14" s="31">
        <f t="shared" si="4"/>
        <v>0.42140750105351876</v>
      </c>
      <c r="X14" s="31">
        <f t="shared" si="6"/>
        <v>1.5391380826737027</v>
      </c>
      <c r="Y14" s="31">
        <f t="shared" si="7"/>
        <v>1.6681299385425814</v>
      </c>
      <c r="Z14" s="31">
        <f t="shared" si="8"/>
        <v>1.1256190904997749</v>
      </c>
    </row>
    <row r="15" spans="1:26">
      <c r="A15" s="117" t="s">
        <v>514</v>
      </c>
      <c r="B15" s="2" t="s">
        <v>8</v>
      </c>
      <c r="C15" s="20">
        <v>116</v>
      </c>
      <c r="D15" s="20">
        <v>61</v>
      </c>
      <c r="E15" s="20">
        <v>219</v>
      </c>
      <c r="F15" s="20">
        <v>148</v>
      </c>
      <c r="G15" s="20">
        <v>139</v>
      </c>
      <c r="H15" s="20">
        <v>133</v>
      </c>
      <c r="I15" s="20">
        <v>127</v>
      </c>
      <c r="J15" s="20">
        <v>185</v>
      </c>
      <c r="K15" s="66">
        <v>6631</v>
      </c>
      <c r="L15" s="66">
        <v>6912</v>
      </c>
      <c r="M15" s="66">
        <v>7316</v>
      </c>
      <c r="N15" s="66">
        <v>7164</v>
      </c>
      <c r="O15" s="66">
        <v>7000</v>
      </c>
      <c r="P15" s="66">
        <v>6883</v>
      </c>
      <c r="Q15" s="66">
        <v>6501</v>
      </c>
      <c r="R15" s="66">
        <v>6216</v>
      </c>
      <c r="S15" s="31">
        <f t="shared" si="0"/>
        <v>1.7493590710300106</v>
      </c>
      <c r="T15" s="31">
        <f t="shared" si="1"/>
        <v>0.88252314814814803</v>
      </c>
      <c r="U15" s="31">
        <f t="shared" si="2"/>
        <v>2.9934390377255329</v>
      </c>
      <c r="V15" s="31">
        <f t="shared" si="3"/>
        <v>2.0658849804578447</v>
      </c>
      <c r="W15" s="31">
        <f t="shared" si="4"/>
        <v>1.9857142857142858</v>
      </c>
      <c r="X15" s="31">
        <f t="shared" si="6"/>
        <v>1.9322969635333431</v>
      </c>
      <c r="Y15" s="31">
        <f t="shared" si="7"/>
        <v>1.9535456083679434</v>
      </c>
      <c r="Z15" s="31">
        <f t="shared" si="8"/>
        <v>2.9761904761904758</v>
      </c>
    </row>
    <row r="16" spans="1:26">
      <c r="A16" s="117" t="s">
        <v>515</v>
      </c>
      <c r="B16" s="2" t="s">
        <v>9</v>
      </c>
      <c r="C16" s="20">
        <v>58</v>
      </c>
      <c r="D16" s="20">
        <v>62</v>
      </c>
      <c r="E16" s="20">
        <v>62</v>
      </c>
      <c r="F16" s="20">
        <v>39</v>
      </c>
      <c r="G16" s="20">
        <v>49</v>
      </c>
      <c r="H16" s="20">
        <v>85</v>
      </c>
      <c r="I16" s="20">
        <v>98</v>
      </c>
      <c r="J16" s="20">
        <v>91</v>
      </c>
      <c r="K16" s="66">
        <v>3053</v>
      </c>
      <c r="L16" s="66">
        <v>3189</v>
      </c>
      <c r="M16" s="66">
        <v>3276</v>
      </c>
      <c r="N16" s="66">
        <v>3222</v>
      </c>
      <c r="O16" s="66">
        <v>3159</v>
      </c>
      <c r="P16" s="66">
        <v>3133</v>
      </c>
      <c r="Q16" s="66">
        <v>3122</v>
      </c>
      <c r="R16" s="66">
        <v>3061</v>
      </c>
      <c r="S16" s="31">
        <f t="shared" si="0"/>
        <v>1.8997707173272191</v>
      </c>
      <c r="T16" s="31">
        <f t="shared" si="1"/>
        <v>1.9441831295076828</v>
      </c>
      <c r="U16" s="31">
        <f t="shared" si="2"/>
        <v>1.8925518925518925</v>
      </c>
      <c r="V16" s="31">
        <f t="shared" si="3"/>
        <v>1.2104283054003724</v>
      </c>
      <c r="W16" s="31">
        <f t="shared" si="4"/>
        <v>1.5511237733459955</v>
      </c>
      <c r="X16" s="31">
        <f t="shared" si="6"/>
        <v>2.7130545802744974</v>
      </c>
      <c r="Y16" s="31">
        <f t="shared" si="7"/>
        <v>3.1390134529147984</v>
      </c>
      <c r="Z16" s="31">
        <f t="shared" si="8"/>
        <v>2.9728846782097356</v>
      </c>
    </row>
    <row r="17" spans="1:26">
      <c r="A17" s="117" t="s">
        <v>516</v>
      </c>
      <c r="B17" s="2" t="s">
        <v>10</v>
      </c>
      <c r="C17" s="20">
        <v>135</v>
      </c>
      <c r="D17" s="20">
        <v>86</v>
      </c>
      <c r="E17" s="20">
        <v>143</v>
      </c>
      <c r="F17" s="20">
        <v>86</v>
      </c>
      <c r="G17" s="20">
        <v>86</v>
      </c>
      <c r="H17" s="20">
        <v>83</v>
      </c>
      <c r="I17" s="20">
        <v>88</v>
      </c>
      <c r="J17" s="20">
        <v>180</v>
      </c>
      <c r="K17" s="66">
        <v>6927</v>
      </c>
      <c r="L17" s="66">
        <v>7174</v>
      </c>
      <c r="M17" s="66">
        <v>7401</v>
      </c>
      <c r="N17" s="66">
        <v>7377</v>
      </c>
      <c r="O17" s="66">
        <v>7163</v>
      </c>
      <c r="P17" s="66">
        <v>7061</v>
      </c>
      <c r="Q17" s="66">
        <v>6944</v>
      </c>
      <c r="R17" s="66">
        <v>6632</v>
      </c>
      <c r="S17" s="31">
        <f t="shared" si="0"/>
        <v>1.9488956258120398</v>
      </c>
      <c r="T17" s="31">
        <f t="shared" si="1"/>
        <v>1.1987733482018399</v>
      </c>
      <c r="U17" s="31">
        <f t="shared" si="2"/>
        <v>1.9321713281988919</v>
      </c>
      <c r="V17" s="31">
        <f t="shared" si="3"/>
        <v>1.1657855496814422</v>
      </c>
      <c r="W17" s="31">
        <f t="shared" si="4"/>
        <v>1.200614267764903</v>
      </c>
      <c r="X17" s="31">
        <f t="shared" si="6"/>
        <v>1.1754708964735874</v>
      </c>
      <c r="Y17" s="31">
        <f t="shared" si="7"/>
        <v>1.2672811059907834</v>
      </c>
      <c r="Z17" s="31">
        <f t="shared" si="8"/>
        <v>2.7141133896260552</v>
      </c>
    </row>
    <row r="18" spans="1:26">
      <c r="A18" s="117" t="s">
        <v>517</v>
      </c>
      <c r="B18" s="2" t="s">
        <v>11</v>
      </c>
      <c r="C18" s="20">
        <v>46</v>
      </c>
      <c r="D18" s="20">
        <v>29</v>
      </c>
      <c r="E18" s="20">
        <v>57</v>
      </c>
      <c r="F18" s="20">
        <v>13</v>
      </c>
      <c r="G18" s="20">
        <v>42</v>
      </c>
      <c r="H18" s="20">
        <v>62</v>
      </c>
      <c r="I18" s="20">
        <v>63</v>
      </c>
      <c r="J18" s="20">
        <v>179</v>
      </c>
      <c r="K18" s="66">
        <v>3976</v>
      </c>
      <c r="L18" s="66">
        <v>3947</v>
      </c>
      <c r="M18" s="66">
        <v>4073</v>
      </c>
      <c r="N18" s="66">
        <v>4074</v>
      </c>
      <c r="O18" s="66">
        <v>3967</v>
      </c>
      <c r="P18" s="66">
        <v>3913</v>
      </c>
      <c r="Q18" s="66">
        <v>3908</v>
      </c>
      <c r="R18" s="66">
        <v>3784</v>
      </c>
      <c r="S18" s="31">
        <f t="shared" si="0"/>
        <v>1.1569416498993963</v>
      </c>
      <c r="T18" s="31">
        <f t="shared" si="1"/>
        <v>0.73473524195591589</v>
      </c>
      <c r="U18" s="31">
        <f t="shared" si="2"/>
        <v>1.3994598575988215</v>
      </c>
      <c r="V18" s="31">
        <f t="shared" si="3"/>
        <v>0.31909671084928815</v>
      </c>
      <c r="W18" s="31">
        <f t="shared" si="4"/>
        <v>1.0587345601209983</v>
      </c>
      <c r="X18" s="31">
        <f t="shared" si="6"/>
        <v>1.5844620495783286</v>
      </c>
      <c r="Y18" s="31">
        <f t="shared" si="7"/>
        <v>1.6120777891504605</v>
      </c>
      <c r="Z18" s="31">
        <f t="shared" si="8"/>
        <v>4.7304439746300213</v>
      </c>
    </row>
    <row r="19" spans="1:26">
      <c r="A19" s="117" t="s">
        <v>518</v>
      </c>
      <c r="B19" s="2" t="s">
        <v>12</v>
      </c>
      <c r="C19" s="20">
        <v>27</v>
      </c>
      <c r="D19" s="20">
        <v>19</v>
      </c>
      <c r="E19" s="20">
        <v>15</v>
      </c>
      <c r="F19" s="20">
        <v>14</v>
      </c>
      <c r="G19" s="20">
        <v>15</v>
      </c>
      <c r="H19" s="20">
        <v>20</v>
      </c>
      <c r="I19" s="20">
        <v>47</v>
      </c>
      <c r="J19" s="20">
        <v>18</v>
      </c>
      <c r="K19" s="66">
        <v>1943</v>
      </c>
      <c r="L19" s="66">
        <v>1914</v>
      </c>
      <c r="M19" s="66">
        <v>1969</v>
      </c>
      <c r="N19" s="66">
        <v>1959</v>
      </c>
      <c r="O19" s="66">
        <v>1948</v>
      </c>
      <c r="P19" s="66">
        <v>1900</v>
      </c>
      <c r="Q19" s="66">
        <v>1856</v>
      </c>
      <c r="R19" s="66">
        <v>1800</v>
      </c>
      <c r="S19" s="31">
        <f t="shared" si="0"/>
        <v>1.3896037056098816</v>
      </c>
      <c r="T19" s="31">
        <f t="shared" si="1"/>
        <v>0.99268547544409613</v>
      </c>
      <c r="U19" s="31">
        <f t="shared" si="2"/>
        <v>0.76180802437785677</v>
      </c>
      <c r="V19" s="31">
        <f t="shared" si="3"/>
        <v>0.71465033180193971</v>
      </c>
      <c r="W19" s="31">
        <f t="shared" si="4"/>
        <v>0.77002053388090341</v>
      </c>
      <c r="X19" s="31">
        <f t="shared" si="6"/>
        <v>1.0526315789473684</v>
      </c>
      <c r="Y19" s="31">
        <f t="shared" si="7"/>
        <v>2.5323275862068964</v>
      </c>
      <c r="Z19" s="31">
        <f t="shared" si="8"/>
        <v>1</v>
      </c>
    </row>
    <row r="20" spans="1:26">
      <c r="A20" s="117" t="s">
        <v>519</v>
      </c>
      <c r="B20" s="2" t="s">
        <v>13</v>
      </c>
      <c r="C20" s="20">
        <v>107</v>
      </c>
      <c r="D20" s="20">
        <v>53</v>
      </c>
      <c r="E20" s="20">
        <v>91</v>
      </c>
      <c r="F20" s="20">
        <v>61</v>
      </c>
      <c r="G20" s="20">
        <v>101</v>
      </c>
      <c r="H20" s="20">
        <v>85</v>
      </c>
      <c r="I20" s="20">
        <v>91</v>
      </c>
      <c r="J20" s="20">
        <v>69</v>
      </c>
      <c r="K20" s="66">
        <v>3927</v>
      </c>
      <c r="L20" s="66">
        <v>4005</v>
      </c>
      <c r="M20" s="66">
        <v>3939</v>
      </c>
      <c r="N20" s="66">
        <v>3894</v>
      </c>
      <c r="O20" s="66">
        <v>3740</v>
      </c>
      <c r="P20" s="66">
        <v>3677</v>
      </c>
      <c r="Q20" s="66">
        <v>3620</v>
      </c>
      <c r="R20" s="66">
        <v>3501</v>
      </c>
      <c r="S20" s="31">
        <f t="shared" si="0"/>
        <v>2.7247262541380191</v>
      </c>
      <c r="T20" s="31">
        <f t="shared" si="1"/>
        <v>1.3233458177278401</v>
      </c>
      <c r="U20" s="31">
        <f t="shared" si="2"/>
        <v>2.3102310231023102</v>
      </c>
      <c r="V20" s="31">
        <f t="shared" si="3"/>
        <v>1.5665125834617359</v>
      </c>
      <c r="W20" s="31">
        <f t="shared" si="4"/>
        <v>2.7005347593582885</v>
      </c>
      <c r="X20" s="31">
        <f t="shared" si="6"/>
        <v>2.3116671199347296</v>
      </c>
      <c r="Y20" s="31">
        <f t="shared" si="7"/>
        <v>2.5138121546961325</v>
      </c>
      <c r="Z20" s="31">
        <f t="shared" si="8"/>
        <v>1.9708654670094261</v>
      </c>
    </row>
    <row r="21" spans="1:26">
      <c r="A21" s="117" t="s">
        <v>520</v>
      </c>
      <c r="B21" s="2" t="s">
        <v>14</v>
      </c>
      <c r="C21" s="20">
        <v>133</v>
      </c>
      <c r="D21" s="20">
        <v>69</v>
      </c>
      <c r="E21" s="20">
        <v>29</v>
      </c>
      <c r="F21" s="20">
        <v>25</v>
      </c>
      <c r="G21" s="20">
        <v>28</v>
      </c>
      <c r="H21" s="20">
        <v>69</v>
      </c>
      <c r="I21" s="20">
        <v>40</v>
      </c>
      <c r="J21" s="20">
        <v>17</v>
      </c>
      <c r="K21" s="66">
        <v>2767</v>
      </c>
      <c r="L21" s="66">
        <v>2805</v>
      </c>
      <c r="M21" s="66">
        <v>2893</v>
      </c>
      <c r="N21" s="66">
        <v>2839</v>
      </c>
      <c r="O21" s="66">
        <v>2700</v>
      </c>
      <c r="P21" s="66">
        <v>2623</v>
      </c>
      <c r="Q21" s="66">
        <v>2563</v>
      </c>
      <c r="R21" s="66">
        <v>2413</v>
      </c>
      <c r="S21" s="31">
        <f t="shared" si="0"/>
        <v>4.8066498012287679</v>
      </c>
      <c r="T21" s="31">
        <f t="shared" si="1"/>
        <v>2.4598930481283423</v>
      </c>
      <c r="U21" s="31">
        <f t="shared" si="2"/>
        <v>1.0024196335983409</v>
      </c>
      <c r="V21" s="31">
        <f t="shared" si="3"/>
        <v>0.88059175766114828</v>
      </c>
      <c r="W21" s="31">
        <f t="shared" si="4"/>
        <v>1.037037037037037</v>
      </c>
      <c r="X21" s="31">
        <f t="shared" si="6"/>
        <v>2.6305756767060617</v>
      </c>
      <c r="Y21" s="31">
        <f t="shared" si="7"/>
        <v>1.5606710885680841</v>
      </c>
      <c r="Z21" s="31">
        <f t="shared" si="8"/>
        <v>0.70451719850808125</v>
      </c>
    </row>
    <row r="22" spans="1:26">
      <c r="A22" s="117" t="s">
        <v>521</v>
      </c>
      <c r="B22" s="2" t="s">
        <v>15</v>
      </c>
      <c r="C22" s="20">
        <v>89</v>
      </c>
      <c r="D22" s="20">
        <v>50</v>
      </c>
      <c r="E22" s="20">
        <v>107</v>
      </c>
      <c r="F22" s="20">
        <v>20</v>
      </c>
      <c r="G22" s="20">
        <v>47</v>
      </c>
      <c r="H22" s="20">
        <v>43</v>
      </c>
      <c r="I22" s="20">
        <v>82</v>
      </c>
      <c r="J22" s="20">
        <v>103</v>
      </c>
      <c r="K22" s="66">
        <v>2889</v>
      </c>
      <c r="L22" s="66">
        <v>2882</v>
      </c>
      <c r="M22" s="66">
        <v>2974</v>
      </c>
      <c r="N22" s="66">
        <v>2842</v>
      </c>
      <c r="O22" s="66">
        <v>2694</v>
      </c>
      <c r="P22" s="66">
        <v>2571</v>
      </c>
      <c r="Q22" s="66">
        <v>2508</v>
      </c>
      <c r="R22" s="66">
        <v>2463</v>
      </c>
      <c r="S22" s="31">
        <f t="shared" si="0"/>
        <v>3.080650744202146</v>
      </c>
      <c r="T22" s="31">
        <f t="shared" si="1"/>
        <v>1.7349063150589867</v>
      </c>
      <c r="U22" s="31">
        <f t="shared" si="2"/>
        <v>3.5978480161398791</v>
      </c>
      <c r="V22" s="31">
        <f t="shared" si="3"/>
        <v>0.70372976776917662</v>
      </c>
      <c r="W22" s="31">
        <f t="shared" si="4"/>
        <v>1.7446176688938382</v>
      </c>
      <c r="X22" s="31">
        <f t="shared" si="6"/>
        <v>1.6725009723842863</v>
      </c>
      <c r="Y22" s="31">
        <f t="shared" si="7"/>
        <v>3.269537480063796</v>
      </c>
      <c r="Z22" s="31">
        <f t="shared" si="8"/>
        <v>4.1818920016240355</v>
      </c>
    </row>
    <row r="23" spans="1:26">
      <c r="A23" s="117" t="s">
        <v>522</v>
      </c>
      <c r="B23" s="2" t="s">
        <v>83</v>
      </c>
      <c r="C23" s="20">
        <v>7</v>
      </c>
      <c r="D23" s="20">
        <v>10</v>
      </c>
      <c r="E23" s="20">
        <v>6</v>
      </c>
      <c r="F23" s="20">
        <v>0</v>
      </c>
      <c r="G23" s="20">
        <v>7</v>
      </c>
      <c r="H23" s="20">
        <v>1</v>
      </c>
      <c r="I23" s="20">
        <v>0</v>
      </c>
      <c r="J23" s="20">
        <v>4</v>
      </c>
      <c r="K23" s="66">
        <v>597</v>
      </c>
      <c r="L23" s="66">
        <v>633</v>
      </c>
      <c r="M23" s="66">
        <v>636</v>
      </c>
      <c r="N23" s="66">
        <v>608</v>
      </c>
      <c r="O23" s="66">
        <v>620</v>
      </c>
      <c r="P23" s="66">
        <v>563</v>
      </c>
      <c r="Q23" s="66">
        <v>615</v>
      </c>
      <c r="R23" s="66">
        <v>621</v>
      </c>
      <c r="S23" s="31">
        <f t="shared" si="0"/>
        <v>1.1725293132328307</v>
      </c>
      <c r="T23" s="31">
        <f t="shared" si="1"/>
        <v>1.5797788309636649</v>
      </c>
      <c r="U23" s="31">
        <f t="shared" si="2"/>
        <v>0.94339622641509435</v>
      </c>
      <c r="V23" s="31">
        <f t="shared" si="3"/>
        <v>0</v>
      </c>
      <c r="W23" s="31">
        <f t="shared" si="4"/>
        <v>1.129032258064516</v>
      </c>
      <c r="X23" s="31">
        <f t="shared" si="6"/>
        <v>0.17761989342806395</v>
      </c>
      <c r="Y23" s="31">
        <f t="shared" si="7"/>
        <v>0</v>
      </c>
      <c r="Z23" s="31">
        <f t="shared" si="8"/>
        <v>0.64412238325281801</v>
      </c>
    </row>
    <row r="24" spans="1:26">
      <c r="A24" s="117" t="s">
        <v>523</v>
      </c>
      <c r="B24" s="2" t="s">
        <v>17</v>
      </c>
      <c r="C24" s="20">
        <v>22</v>
      </c>
      <c r="D24" s="20">
        <v>12</v>
      </c>
      <c r="E24" s="20">
        <v>16</v>
      </c>
      <c r="F24" s="20">
        <v>10</v>
      </c>
      <c r="G24" s="20">
        <v>13</v>
      </c>
      <c r="H24" s="20">
        <v>12</v>
      </c>
      <c r="I24" s="20">
        <v>22</v>
      </c>
      <c r="J24" s="20">
        <v>22</v>
      </c>
      <c r="K24" s="66">
        <v>639</v>
      </c>
      <c r="L24" s="66">
        <v>654</v>
      </c>
      <c r="M24" s="66">
        <v>679</v>
      </c>
      <c r="N24" s="66">
        <v>673</v>
      </c>
      <c r="O24" s="66">
        <v>675</v>
      </c>
      <c r="P24" s="66">
        <v>677</v>
      </c>
      <c r="Q24" s="66">
        <v>688</v>
      </c>
      <c r="R24" s="66">
        <v>643</v>
      </c>
      <c r="S24" s="31">
        <f t="shared" si="0"/>
        <v>3.4428794992175273</v>
      </c>
      <c r="T24" s="31">
        <f t="shared" si="1"/>
        <v>1.834862385321101</v>
      </c>
      <c r="U24" s="31">
        <f t="shared" si="2"/>
        <v>2.3564064801178204</v>
      </c>
      <c r="V24" s="31">
        <f t="shared" si="3"/>
        <v>1.4858841010401187</v>
      </c>
      <c r="W24" s="31">
        <f t="shared" si="4"/>
        <v>1.925925925925926</v>
      </c>
      <c r="X24" s="31">
        <f t="shared" si="6"/>
        <v>1.7725258493353029</v>
      </c>
      <c r="Y24" s="31">
        <f t="shared" si="7"/>
        <v>3.1976744186046515</v>
      </c>
      <c r="Z24" s="31">
        <f t="shared" si="8"/>
        <v>3.421461897356143</v>
      </c>
    </row>
    <row r="25" spans="1:26">
      <c r="A25" s="117" t="s">
        <v>524</v>
      </c>
      <c r="B25" s="2" t="s">
        <v>18</v>
      </c>
      <c r="C25" s="20">
        <v>196</v>
      </c>
      <c r="D25" s="20">
        <v>121</v>
      </c>
      <c r="E25" s="20">
        <v>99</v>
      </c>
      <c r="F25" s="20">
        <v>68</v>
      </c>
      <c r="G25" s="20">
        <v>95</v>
      </c>
      <c r="H25" s="20">
        <v>112</v>
      </c>
      <c r="I25" s="20">
        <v>44</v>
      </c>
      <c r="J25" s="20">
        <v>55</v>
      </c>
      <c r="K25" s="66">
        <v>3799</v>
      </c>
      <c r="L25" s="66">
        <v>4027</v>
      </c>
      <c r="M25" s="66">
        <v>4195</v>
      </c>
      <c r="N25" s="66">
        <v>4188</v>
      </c>
      <c r="O25" s="66">
        <v>4154</v>
      </c>
      <c r="P25" s="66">
        <v>4074</v>
      </c>
      <c r="Q25" s="66">
        <v>4118</v>
      </c>
      <c r="R25" s="66">
        <v>4015</v>
      </c>
      <c r="S25" s="31">
        <f t="shared" si="0"/>
        <v>5.1592524348512772</v>
      </c>
      <c r="T25" s="31">
        <f t="shared" si="1"/>
        <v>3.0047181524708222</v>
      </c>
      <c r="U25" s="31">
        <f t="shared" si="2"/>
        <v>2.3599523241954707</v>
      </c>
      <c r="V25" s="31">
        <f t="shared" si="3"/>
        <v>1.6236867239732569</v>
      </c>
      <c r="W25" s="31">
        <f t="shared" si="4"/>
        <v>2.2869523350986998</v>
      </c>
      <c r="X25" s="31">
        <f t="shared" si="6"/>
        <v>2.7491408934707904</v>
      </c>
      <c r="Y25" s="31">
        <f t="shared" si="7"/>
        <v>1.0684798445847499</v>
      </c>
      <c r="Z25" s="31">
        <f t="shared" si="8"/>
        <v>1.3698630136986301</v>
      </c>
    </row>
    <row r="26" spans="1:26">
      <c r="A26" s="117" t="s">
        <v>525</v>
      </c>
      <c r="B26" s="2" t="s">
        <v>19</v>
      </c>
      <c r="C26" s="20">
        <v>119</v>
      </c>
      <c r="D26" s="20">
        <v>132</v>
      </c>
      <c r="E26" s="20">
        <v>124</v>
      </c>
      <c r="F26" s="20">
        <v>41</v>
      </c>
      <c r="G26" s="20">
        <v>75</v>
      </c>
      <c r="H26" s="20">
        <v>103</v>
      </c>
      <c r="I26" s="20">
        <v>118</v>
      </c>
      <c r="J26" s="20">
        <v>132</v>
      </c>
      <c r="K26" s="66">
        <v>13651</v>
      </c>
      <c r="L26" s="66">
        <v>14027</v>
      </c>
      <c r="M26" s="66">
        <v>14261</v>
      </c>
      <c r="N26" s="66">
        <v>13922</v>
      </c>
      <c r="O26" s="66">
        <v>14035</v>
      </c>
      <c r="P26" s="66">
        <v>13811</v>
      </c>
      <c r="Q26" s="66">
        <v>13641</v>
      </c>
      <c r="R26" s="66">
        <v>13302</v>
      </c>
      <c r="S26" s="31">
        <f t="shared" si="0"/>
        <v>0.87173100871731013</v>
      </c>
      <c r="T26" s="31">
        <f t="shared" si="1"/>
        <v>0.94104227561132103</v>
      </c>
      <c r="U26" s="31">
        <f t="shared" si="2"/>
        <v>0.86950424233924684</v>
      </c>
      <c r="V26" s="31">
        <f t="shared" si="3"/>
        <v>0.29449791696595318</v>
      </c>
      <c r="W26" s="31">
        <f t="shared" si="4"/>
        <v>0.53437833986462413</v>
      </c>
      <c r="X26" s="31">
        <f t="shared" si="6"/>
        <v>0.74578234740424298</v>
      </c>
      <c r="Y26" s="31">
        <f t="shared" si="7"/>
        <v>0.86503921999853384</v>
      </c>
      <c r="Z26" s="31">
        <f t="shared" si="8"/>
        <v>0.99233198015336033</v>
      </c>
    </row>
    <row r="27" spans="1:26">
      <c r="A27" s="117" t="s">
        <v>526</v>
      </c>
      <c r="B27" s="2" t="s">
        <v>85</v>
      </c>
      <c r="C27" s="20">
        <v>9</v>
      </c>
      <c r="D27" s="20">
        <v>7</v>
      </c>
      <c r="E27" s="20">
        <v>19</v>
      </c>
      <c r="F27" s="20">
        <v>4</v>
      </c>
      <c r="G27" s="20">
        <v>8</v>
      </c>
      <c r="H27" s="20">
        <v>6</v>
      </c>
      <c r="I27" s="20">
        <v>30</v>
      </c>
      <c r="J27" s="20">
        <v>18</v>
      </c>
      <c r="K27" s="66">
        <v>1103</v>
      </c>
      <c r="L27" s="66">
        <v>1143</v>
      </c>
      <c r="M27" s="66">
        <v>1226</v>
      </c>
      <c r="N27" s="66">
        <v>1251</v>
      </c>
      <c r="O27" s="66">
        <v>1221</v>
      </c>
      <c r="P27" s="66">
        <v>1196</v>
      </c>
      <c r="Q27" s="66">
        <v>1185</v>
      </c>
      <c r="R27" s="66">
        <v>1143</v>
      </c>
      <c r="S27" s="31">
        <f t="shared" si="0"/>
        <v>0.81595648232094287</v>
      </c>
      <c r="T27" s="31">
        <f t="shared" si="1"/>
        <v>0.61242344706911633</v>
      </c>
      <c r="U27" s="31">
        <f t="shared" si="2"/>
        <v>1.5497553017944536</v>
      </c>
      <c r="V27" s="31">
        <f t="shared" si="3"/>
        <v>0.31974420463629094</v>
      </c>
      <c r="W27" s="31">
        <f t="shared" si="4"/>
        <v>0.65520065520065529</v>
      </c>
      <c r="X27" s="31">
        <f t="shared" si="6"/>
        <v>0.50167224080267558</v>
      </c>
      <c r="Y27" s="31">
        <f t="shared" si="7"/>
        <v>2.5316455696202533</v>
      </c>
      <c r="Z27" s="31">
        <f t="shared" si="8"/>
        <v>1.5748031496062991</v>
      </c>
    </row>
    <row r="28" spans="1:26">
      <c r="A28" s="117" t="s">
        <v>527</v>
      </c>
      <c r="B28" s="2" t="s">
        <v>21</v>
      </c>
      <c r="C28" s="20">
        <v>591</v>
      </c>
      <c r="D28" s="20">
        <v>569</v>
      </c>
      <c r="E28" s="20">
        <v>443</v>
      </c>
      <c r="F28" s="20">
        <v>227</v>
      </c>
      <c r="G28" s="20">
        <v>295</v>
      </c>
      <c r="H28" s="20">
        <v>343</v>
      </c>
      <c r="I28" s="20">
        <v>301</v>
      </c>
      <c r="J28" s="20">
        <v>265</v>
      </c>
      <c r="K28" s="66">
        <v>22488</v>
      </c>
      <c r="L28" s="66">
        <v>23235</v>
      </c>
      <c r="M28" s="66">
        <v>24133</v>
      </c>
      <c r="N28" s="66">
        <v>24223</v>
      </c>
      <c r="O28" s="66">
        <v>23550</v>
      </c>
      <c r="P28" s="66">
        <v>23589</v>
      </c>
      <c r="Q28" s="66">
        <v>23274</v>
      </c>
      <c r="R28" s="66">
        <v>22927</v>
      </c>
      <c r="S28" s="31">
        <f t="shared" si="0"/>
        <v>2.6280683030949841</v>
      </c>
      <c r="T28" s="31">
        <f t="shared" si="1"/>
        <v>2.4488917581235206</v>
      </c>
      <c r="U28" s="31">
        <f t="shared" si="2"/>
        <v>1.8356607135457674</v>
      </c>
      <c r="V28" s="31">
        <f t="shared" si="3"/>
        <v>0.93712587210502407</v>
      </c>
      <c r="W28" s="31">
        <f t="shared" si="4"/>
        <v>1.2526539278131636</v>
      </c>
      <c r="X28" s="31">
        <f t="shared" si="6"/>
        <v>1.4540675738691764</v>
      </c>
      <c r="Y28" s="31">
        <f t="shared" si="7"/>
        <v>1.2932886482770474</v>
      </c>
      <c r="Z28" s="31">
        <f t="shared" si="8"/>
        <v>1.1558424564923453</v>
      </c>
    </row>
    <row r="29" spans="1:26">
      <c r="A29" s="117" t="s">
        <v>528</v>
      </c>
      <c r="B29" s="2" t="s">
        <v>22</v>
      </c>
      <c r="C29" s="20">
        <v>111</v>
      </c>
      <c r="D29" s="20">
        <v>92</v>
      </c>
      <c r="E29" s="20">
        <v>134</v>
      </c>
      <c r="F29" s="20">
        <v>54</v>
      </c>
      <c r="G29" s="20">
        <v>81</v>
      </c>
      <c r="H29" s="20">
        <v>136</v>
      </c>
      <c r="I29" s="20">
        <v>166</v>
      </c>
      <c r="J29" s="20">
        <v>207</v>
      </c>
      <c r="K29" s="66">
        <v>7498</v>
      </c>
      <c r="L29" s="66">
        <v>7749</v>
      </c>
      <c r="M29" s="66">
        <v>8012</v>
      </c>
      <c r="N29" s="66">
        <v>8121</v>
      </c>
      <c r="O29" s="66">
        <v>8064</v>
      </c>
      <c r="P29" s="66">
        <v>7987</v>
      </c>
      <c r="Q29" s="66">
        <v>8028</v>
      </c>
      <c r="R29" s="66">
        <v>7793</v>
      </c>
      <c r="S29" s="31">
        <f t="shared" si="0"/>
        <v>1.4803947719391837</v>
      </c>
      <c r="T29" s="31">
        <f t="shared" si="1"/>
        <v>1.1872499677377726</v>
      </c>
      <c r="U29" s="31">
        <f t="shared" si="2"/>
        <v>1.6724912631053419</v>
      </c>
      <c r="V29" s="31">
        <f t="shared" si="3"/>
        <v>0.66494274104174367</v>
      </c>
      <c r="W29" s="31">
        <f t="shared" si="4"/>
        <v>1.0044642857142858</v>
      </c>
      <c r="X29" s="31">
        <f t="shared" si="6"/>
        <v>1.7027669963690997</v>
      </c>
      <c r="Y29" s="31">
        <f t="shared" si="7"/>
        <v>2.0677628300946687</v>
      </c>
      <c r="Z29" s="31">
        <f t="shared" si="8"/>
        <v>2.6562299499550877</v>
      </c>
    </row>
    <row r="30" spans="1:26">
      <c r="A30" s="117" t="s">
        <v>529</v>
      </c>
      <c r="B30" s="2" t="s">
        <v>23</v>
      </c>
      <c r="C30" s="20">
        <v>143</v>
      </c>
      <c r="D30" s="20">
        <v>100</v>
      </c>
      <c r="E30" s="20">
        <v>117</v>
      </c>
      <c r="F30" s="20">
        <v>71</v>
      </c>
      <c r="G30" s="20">
        <v>113</v>
      </c>
      <c r="H30" s="20">
        <v>109</v>
      </c>
      <c r="I30" s="20">
        <v>114</v>
      </c>
      <c r="J30" s="20">
        <v>124</v>
      </c>
      <c r="K30" s="66">
        <v>5474</v>
      </c>
      <c r="L30" s="66">
        <v>5576</v>
      </c>
      <c r="M30" s="66">
        <v>5620</v>
      </c>
      <c r="N30" s="66">
        <v>5537</v>
      </c>
      <c r="O30" s="66">
        <v>5527</v>
      </c>
      <c r="P30" s="66">
        <v>5512</v>
      </c>
      <c r="Q30" s="66">
        <v>5492</v>
      </c>
      <c r="R30" s="66">
        <v>5509</v>
      </c>
      <c r="S30" s="31">
        <f t="shared" si="0"/>
        <v>2.6123492875411034</v>
      </c>
      <c r="T30" s="31">
        <f t="shared" si="1"/>
        <v>1.7934002869440457</v>
      </c>
      <c r="U30" s="31">
        <f t="shared" si="2"/>
        <v>2.0818505338078293</v>
      </c>
      <c r="V30" s="31">
        <f t="shared" si="3"/>
        <v>1.2822828246342783</v>
      </c>
      <c r="W30" s="31">
        <f t="shared" si="4"/>
        <v>2.0445087751040347</v>
      </c>
      <c r="X30" s="31">
        <f t="shared" si="6"/>
        <v>1.9775036284470244</v>
      </c>
      <c r="Y30" s="31">
        <f t="shared" si="7"/>
        <v>2.0757465404224327</v>
      </c>
      <c r="Z30" s="31">
        <f t="shared" si="8"/>
        <v>2.2508622254492647</v>
      </c>
    </row>
    <row r="31" spans="1:26">
      <c r="A31" s="117" t="s">
        <v>530</v>
      </c>
      <c r="B31" s="2" t="s">
        <v>24</v>
      </c>
      <c r="C31" s="20">
        <v>19</v>
      </c>
      <c r="D31" s="20">
        <v>16</v>
      </c>
      <c r="E31" s="20">
        <v>6</v>
      </c>
      <c r="F31" s="20">
        <v>6</v>
      </c>
      <c r="G31" s="20">
        <v>10</v>
      </c>
      <c r="H31" s="20">
        <v>15</v>
      </c>
      <c r="I31" s="20">
        <v>4</v>
      </c>
      <c r="J31" s="20">
        <v>1</v>
      </c>
      <c r="K31" s="66">
        <v>555</v>
      </c>
      <c r="L31" s="66">
        <v>554</v>
      </c>
      <c r="M31" s="66">
        <v>569</v>
      </c>
      <c r="N31" s="66">
        <v>570</v>
      </c>
      <c r="O31" s="66">
        <v>581</v>
      </c>
      <c r="P31" s="66">
        <v>579</v>
      </c>
      <c r="Q31" s="66">
        <v>579</v>
      </c>
      <c r="R31" s="66">
        <v>615</v>
      </c>
      <c r="S31" s="31">
        <f t="shared" si="0"/>
        <v>3.4234234234234231</v>
      </c>
      <c r="T31" s="31">
        <f t="shared" si="1"/>
        <v>2.8880866425992782</v>
      </c>
      <c r="U31" s="31">
        <f t="shared" si="2"/>
        <v>1.0544815465729349</v>
      </c>
      <c r="V31" s="31">
        <f t="shared" si="3"/>
        <v>1.0526315789473684</v>
      </c>
      <c r="W31" s="31">
        <f t="shared" si="4"/>
        <v>1.7211703958691909</v>
      </c>
      <c r="X31" s="31">
        <f t="shared" si="6"/>
        <v>2.5906735751295336</v>
      </c>
      <c r="Y31" s="31">
        <f t="shared" si="7"/>
        <v>0.69084628670120896</v>
      </c>
      <c r="Z31" s="31">
        <f t="shared" si="8"/>
        <v>0.16260162601626016</v>
      </c>
    </row>
    <row r="32" spans="1:26">
      <c r="A32" s="117" t="s">
        <v>531</v>
      </c>
      <c r="B32" s="2" t="s">
        <v>25</v>
      </c>
      <c r="C32" s="20">
        <v>77</v>
      </c>
      <c r="D32" s="20">
        <v>90</v>
      </c>
      <c r="E32" s="20">
        <v>74</v>
      </c>
      <c r="F32" s="20">
        <v>56</v>
      </c>
      <c r="G32" s="20">
        <v>54</v>
      </c>
      <c r="H32" s="20">
        <v>62</v>
      </c>
      <c r="I32" s="20">
        <v>27</v>
      </c>
      <c r="J32" s="20">
        <v>39</v>
      </c>
      <c r="K32" s="66">
        <v>2094</v>
      </c>
      <c r="L32" s="66">
        <v>2143</v>
      </c>
      <c r="M32" s="66">
        <v>2206</v>
      </c>
      <c r="N32" s="66">
        <v>2196</v>
      </c>
      <c r="O32" s="66">
        <v>2159</v>
      </c>
      <c r="P32" s="66">
        <v>2013</v>
      </c>
      <c r="Q32" s="66">
        <v>2031</v>
      </c>
      <c r="R32" s="66">
        <v>1993</v>
      </c>
      <c r="S32" s="31">
        <f t="shared" si="0"/>
        <v>3.6771728748806112</v>
      </c>
      <c r="T32" s="31">
        <f t="shared" si="1"/>
        <v>4.1997200186654222</v>
      </c>
      <c r="U32" s="31">
        <f t="shared" si="2"/>
        <v>3.3544877606527654</v>
      </c>
      <c r="V32" s="31">
        <f t="shared" si="3"/>
        <v>2.5500910746812386</v>
      </c>
      <c r="W32" s="31">
        <f t="shared" si="4"/>
        <v>2.5011579434923576</v>
      </c>
      <c r="X32" s="31">
        <f t="shared" si="6"/>
        <v>3.0799801291604574</v>
      </c>
      <c r="Y32" s="31">
        <f t="shared" si="7"/>
        <v>1.3293943870014771</v>
      </c>
      <c r="Z32" s="31">
        <f t="shared" si="8"/>
        <v>1.9568489713998998</v>
      </c>
    </row>
    <row r="33" spans="1:26">
      <c r="A33" s="117" t="s">
        <v>532</v>
      </c>
      <c r="B33" s="2" t="s">
        <v>26</v>
      </c>
      <c r="C33" s="20">
        <v>79</v>
      </c>
      <c r="D33" s="20">
        <v>57</v>
      </c>
      <c r="E33" s="20">
        <v>84</v>
      </c>
      <c r="F33" s="20">
        <v>16</v>
      </c>
      <c r="G33" s="20">
        <v>45</v>
      </c>
      <c r="H33" s="20">
        <v>56</v>
      </c>
      <c r="I33" s="20">
        <v>51</v>
      </c>
      <c r="J33" s="20">
        <v>27</v>
      </c>
      <c r="K33" s="66">
        <v>3704</v>
      </c>
      <c r="L33" s="66">
        <v>3837</v>
      </c>
      <c r="M33" s="66">
        <v>3948</v>
      </c>
      <c r="N33" s="66">
        <v>3986</v>
      </c>
      <c r="O33" s="66">
        <v>3943</v>
      </c>
      <c r="P33" s="66">
        <v>3822</v>
      </c>
      <c r="Q33" s="66">
        <v>3789</v>
      </c>
      <c r="R33" s="66">
        <v>3685</v>
      </c>
      <c r="S33" s="31">
        <f t="shared" si="0"/>
        <v>2.1328293736501083</v>
      </c>
      <c r="T33" s="31">
        <f t="shared" si="1"/>
        <v>1.4855355746677092</v>
      </c>
      <c r="U33" s="31">
        <f t="shared" si="2"/>
        <v>2.1276595744680851</v>
      </c>
      <c r="V33" s="31">
        <f t="shared" si="3"/>
        <v>0.4014049172102358</v>
      </c>
      <c r="W33" s="31">
        <f t="shared" si="4"/>
        <v>1.141262997717474</v>
      </c>
      <c r="X33" s="31">
        <f t="shared" si="6"/>
        <v>1.4652014652014651</v>
      </c>
      <c r="Y33" s="31">
        <f t="shared" si="7"/>
        <v>1.3460015835312746</v>
      </c>
      <c r="Z33" s="31">
        <f t="shared" si="8"/>
        <v>0.73270013568521031</v>
      </c>
    </row>
    <row r="34" spans="1:26">
      <c r="A34" s="117" t="s">
        <v>533</v>
      </c>
      <c r="B34" s="2" t="s">
        <v>27</v>
      </c>
      <c r="C34" s="20">
        <v>64</v>
      </c>
      <c r="D34" s="20">
        <v>53</v>
      </c>
      <c r="E34" s="20">
        <v>102</v>
      </c>
      <c r="F34" s="20">
        <v>36</v>
      </c>
      <c r="G34" s="20">
        <v>73</v>
      </c>
      <c r="H34" s="20">
        <v>45</v>
      </c>
      <c r="I34" s="20">
        <v>46</v>
      </c>
      <c r="J34" s="20">
        <v>83</v>
      </c>
      <c r="K34" s="66">
        <v>2713</v>
      </c>
      <c r="L34" s="66">
        <v>2769</v>
      </c>
      <c r="M34" s="66">
        <v>2775</v>
      </c>
      <c r="N34" s="66">
        <v>2726</v>
      </c>
      <c r="O34" s="66">
        <v>2650</v>
      </c>
      <c r="P34" s="66">
        <v>2613</v>
      </c>
      <c r="Q34" s="66">
        <v>2604</v>
      </c>
      <c r="R34" s="66">
        <v>2577</v>
      </c>
      <c r="S34" s="31">
        <f t="shared" si="0"/>
        <v>2.3590121636564687</v>
      </c>
      <c r="T34" s="31">
        <f t="shared" si="1"/>
        <v>1.9140483929216325</v>
      </c>
      <c r="U34" s="31">
        <f t="shared" si="2"/>
        <v>3.6756756756756754</v>
      </c>
      <c r="V34" s="31">
        <f t="shared" si="3"/>
        <v>1.3206162876008805</v>
      </c>
      <c r="W34" s="31">
        <f t="shared" si="4"/>
        <v>2.7547169811320753</v>
      </c>
      <c r="X34" s="31">
        <f t="shared" si="6"/>
        <v>1.7221584385763489</v>
      </c>
      <c r="Y34" s="31">
        <f t="shared" si="7"/>
        <v>1.7665130568356373</v>
      </c>
      <c r="Z34" s="31">
        <f t="shared" si="8"/>
        <v>3.2207993791230112</v>
      </c>
    </row>
    <row r="35" spans="1:26">
      <c r="A35" s="117" t="s">
        <v>534</v>
      </c>
      <c r="B35" s="2" t="s">
        <v>28</v>
      </c>
      <c r="C35" s="20">
        <v>92</v>
      </c>
      <c r="D35" s="20">
        <v>60</v>
      </c>
      <c r="E35" s="20">
        <v>95</v>
      </c>
      <c r="F35" s="20">
        <v>31</v>
      </c>
      <c r="G35" s="20">
        <v>87</v>
      </c>
      <c r="H35" s="20">
        <v>45</v>
      </c>
      <c r="I35" s="20">
        <v>68</v>
      </c>
      <c r="J35" s="20">
        <v>61</v>
      </c>
      <c r="K35" s="66">
        <v>2954</v>
      </c>
      <c r="L35" s="66">
        <v>3014</v>
      </c>
      <c r="M35" s="66">
        <v>3054</v>
      </c>
      <c r="N35" s="66">
        <v>3022</v>
      </c>
      <c r="O35" s="66">
        <v>2909</v>
      </c>
      <c r="P35" s="66">
        <v>2934</v>
      </c>
      <c r="Q35" s="66">
        <v>2875</v>
      </c>
      <c r="R35" s="66">
        <v>2879</v>
      </c>
      <c r="S35" s="31">
        <f t="shared" si="0"/>
        <v>3.1144211238997968</v>
      </c>
      <c r="T35" s="31">
        <f t="shared" si="1"/>
        <v>1.9907100199071004</v>
      </c>
      <c r="U35" s="31">
        <f t="shared" si="2"/>
        <v>3.1106745252128354</v>
      </c>
      <c r="V35" s="31">
        <f t="shared" si="3"/>
        <v>1.0258107213765717</v>
      </c>
      <c r="W35" s="31">
        <f t="shared" si="4"/>
        <v>2.9907184599518737</v>
      </c>
      <c r="X35" s="31">
        <f t="shared" si="6"/>
        <v>1.5337423312883436</v>
      </c>
      <c r="Y35" s="31">
        <f t="shared" si="7"/>
        <v>2.3652173913043479</v>
      </c>
      <c r="Z35" s="31">
        <f t="shared" si="8"/>
        <v>2.1187912469607504</v>
      </c>
    </row>
    <row r="36" spans="1:26">
      <c r="A36" s="117" t="s">
        <v>535</v>
      </c>
      <c r="B36" s="2" t="s">
        <v>29</v>
      </c>
      <c r="C36" s="20">
        <v>35</v>
      </c>
      <c r="D36" s="20">
        <v>36</v>
      </c>
      <c r="E36" s="20">
        <v>32</v>
      </c>
      <c r="F36" s="20">
        <v>10</v>
      </c>
      <c r="G36" s="20">
        <v>33</v>
      </c>
      <c r="H36" s="20">
        <v>40</v>
      </c>
      <c r="I36" s="20">
        <v>43</v>
      </c>
      <c r="J36" s="20">
        <v>33</v>
      </c>
      <c r="K36" s="66">
        <v>2147</v>
      </c>
      <c r="L36" s="66">
        <v>2208</v>
      </c>
      <c r="M36" s="66">
        <v>2234</v>
      </c>
      <c r="N36" s="66">
        <v>2256</v>
      </c>
      <c r="O36" s="66">
        <v>2209</v>
      </c>
      <c r="P36" s="66">
        <v>2176</v>
      </c>
      <c r="Q36" s="66">
        <v>2202</v>
      </c>
      <c r="R36" s="66">
        <v>2125</v>
      </c>
      <c r="S36" s="31">
        <f t="shared" si="0"/>
        <v>1.6301816488122962</v>
      </c>
      <c r="T36" s="31">
        <f t="shared" si="1"/>
        <v>1.6304347826086956</v>
      </c>
      <c r="U36" s="31">
        <f t="shared" si="2"/>
        <v>1.4324082363473589</v>
      </c>
      <c r="V36" s="31">
        <f t="shared" si="3"/>
        <v>0.44326241134751776</v>
      </c>
      <c r="W36" s="31">
        <f t="shared" si="4"/>
        <v>1.4938886373924853</v>
      </c>
      <c r="X36" s="31">
        <f t="shared" si="6"/>
        <v>1.8382352941176472</v>
      </c>
      <c r="Y36" s="31">
        <f t="shared" si="7"/>
        <v>1.9527702089009991</v>
      </c>
      <c r="Z36" s="31">
        <f t="shared" si="8"/>
        <v>1.5529411764705883</v>
      </c>
    </row>
    <row r="37" spans="1:26">
      <c r="A37" s="117" t="s">
        <v>536</v>
      </c>
      <c r="B37" s="2" t="s">
        <v>30</v>
      </c>
      <c r="C37" s="20">
        <v>382</v>
      </c>
      <c r="D37" s="20">
        <v>374</v>
      </c>
      <c r="E37" s="20">
        <v>350</v>
      </c>
      <c r="F37" s="20">
        <v>141</v>
      </c>
      <c r="G37" s="20">
        <v>241</v>
      </c>
      <c r="H37" s="20">
        <v>315</v>
      </c>
      <c r="I37" s="20">
        <v>307</v>
      </c>
      <c r="J37" s="20">
        <v>244</v>
      </c>
      <c r="K37" s="66">
        <v>19522</v>
      </c>
      <c r="L37" s="66">
        <v>20432</v>
      </c>
      <c r="M37" s="66">
        <v>21117</v>
      </c>
      <c r="N37" s="66">
        <v>21069</v>
      </c>
      <c r="O37" s="66">
        <v>21213</v>
      </c>
      <c r="P37" s="66">
        <v>21142</v>
      </c>
      <c r="Q37" s="66">
        <v>20847</v>
      </c>
      <c r="R37" s="66">
        <v>20572</v>
      </c>
      <c r="S37" s="31">
        <f t="shared" si="0"/>
        <v>1.9567667247208278</v>
      </c>
      <c r="T37" s="31">
        <f t="shared" si="1"/>
        <v>1.8304620203602191</v>
      </c>
      <c r="U37" s="31">
        <f t="shared" si="2"/>
        <v>1.657432400435668</v>
      </c>
      <c r="V37" s="31">
        <f t="shared" si="3"/>
        <v>0.66922967392852051</v>
      </c>
      <c r="W37" s="31">
        <f t="shared" si="4"/>
        <v>1.1360957903172584</v>
      </c>
      <c r="X37" s="31">
        <f t="shared" si="6"/>
        <v>1.4899252672405638</v>
      </c>
      <c r="Y37" s="31">
        <f t="shared" si="7"/>
        <v>1.4726339521274046</v>
      </c>
      <c r="Z37" s="31">
        <f t="shared" si="8"/>
        <v>1.1860781644954306</v>
      </c>
    </row>
    <row r="38" spans="1:26">
      <c r="A38" s="117" t="s">
        <v>537</v>
      </c>
      <c r="B38" s="2" t="s">
        <v>31</v>
      </c>
      <c r="C38" s="20">
        <v>14</v>
      </c>
      <c r="D38" s="20">
        <v>4</v>
      </c>
      <c r="E38" s="20">
        <v>13</v>
      </c>
      <c r="F38" s="20">
        <v>1</v>
      </c>
      <c r="G38" s="20">
        <v>4</v>
      </c>
      <c r="H38" s="20">
        <v>11</v>
      </c>
      <c r="I38" s="20">
        <v>16</v>
      </c>
      <c r="J38" s="20">
        <v>14</v>
      </c>
      <c r="K38" s="66">
        <v>1215</v>
      </c>
      <c r="L38" s="66">
        <v>1297</v>
      </c>
      <c r="M38" s="66">
        <v>1357</v>
      </c>
      <c r="N38" s="66">
        <v>1346</v>
      </c>
      <c r="O38" s="66">
        <v>1332</v>
      </c>
      <c r="P38" s="66">
        <v>1327</v>
      </c>
      <c r="Q38" s="66">
        <v>1333</v>
      </c>
      <c r="R38" s="66">
        <v>1268</v>
      </c>
      <c r="S38" s="31">
        <f t="shared" si="0"/>
        <v>1.1522633744855968</v>
      </c>
      <c r="T38" s="31">
        <f t="shared" si="1"/>
        <v>0.30840400925212025</v>
      </c>
      <c r="U38" s="31">
        <f t="shared" si="2"/>
        <v>0.9579955784819455</v>
      </c>
      <c r="V38" s="31">
        <f t="shared" si="3"/>
        <v>7.4294205052005943E-2</v>
      </c>
      <c r="W38" s="31">
        <f t="shared" si="4"/>
        <v>0.3003003003003003</v>
      </c>
      <c r="X38" s="31">
        <f t="shared" si="6"/>
        <v>0.82893745290128118</v>
      </c>
      <c r="Y38" s="31">
        <f t="shared" si="7"/>
        <v>1.2003000750187547</v>
      </c>
      <c r="Z38" s="31">
        <f t="shared" si="8"/>
        <v>1.1041009463722398</v>
      </c>
    </row>
    <row r="39" spans="1:26">
      <c r="A39" s="117" t="s">
        <v>538</v>
      </c>
      <c r="B39" s="2" t="s">
        <v>32</v>
      </c>
      <c r="C39" s="20">
        <v>43</v>
      </c>
      <c r="D39" s="20">
        <v>32</v>
      </c>
      <c r="E39" s="20">
        <v>65</v>
      </c>
      <c r="F39" s="20">
        <v>19</v>
      </c>
      <c r="G39" s="20">
        <v>32</v>
      </c>
      <c r="H39" s="20">
        <v>46</v>
      </c>
      <c r="I39" s="20">
        <v>47</v>
      </c>
      <c r="J39" s="20">
        <v>25</v>
      </c>
      <c r="K39" s="66">
        <v>1718</v>
      </c>
      <c r="L39" s="66">
        <v>1759</v>
      </c>
      <c r="M39" s="66">
        <v>1833</v>
      </c>
      <c r="N39" s="66">
        <v>1800</v>
      </c>
      <c r="O39" s="66">
        <v>1745</v>
      </c>
      <c r="P39" s="66">
        <v>1756</v>
      </c>
      <c r="Q39" s="66">
        <v>1681</v>
      </c>
      <c r="R39" s="66">
        <v>1694</v>
      </c>
      <c r="S39" s="31">
        <f t="shared" si="0"/>
        <v>2.5029103608847496</v>
      </c>
      <c r="T39" s="31">
        <f t="shared" si="1"/>
        <v>1.8192154633314381</v>
      </c>
      <c r="U39" s="31">
        <f t="shared" si="2"/>
        <v>3.5460992907801421</v>
      </c>
      <c r="V39" s="31">
        <f t="shared" si="3"/>
        <v>1.0555555555555556</v>
      </c>
      <c r="W39" s="31">
        <f t="shared" si="4"/>
        <v>1.8338108882521489</v>
      </c>
      <c r="X39" s="31">
        <f t="shared" si="6"/>
        <v>2.619589977220957</v>
      </c>
      <c r="Y39" s="31">
        <f t="shared" si="7"/>
        <v>2.7959547888161809</v>
      </c>
      <c r="Z39" s="31">
        <f t="shared" si="8"/>
        <v>1.475796930342385</v>
      </c>
    </row>
    <row r="40" spans="1:26">
      <c r="A40" s="117" t="s">
        <v>539</v>
      </c>
      <c r="B40" s="2" t="s">
        <v>33</v>
      </c>
      <c r="C40" s="20">
        <v>102</v>
      </c>
      <c r="D40" s="20">
        <v>55</v>
      </c>
      <c r="E40" s="20">
        <v>56</v>
      </c>
      <c r="F40" s="20">
        <v>46</v>
      </c>
      <c r="G40" s="20">
        <v>39</v>
      </c>
      <c r="H40" s="20">
        <v>50</v>
      </c>
      <c r="I40" s="20">
        <v>30</v>
      </c>
      <c r="J40" s="20">
        <v>63</v>
      </c>
      <c r="K40" s="66">
        <v>6078</v>
      </c>
      <c r="L40" s="66">
        <v>6303</v>
      </c>
      <c r="M40" s="66">
        <v>6449</v>
      </c>
      <c r="N40" s="66">
        <v>6582</v>
      </c>
      <c r="O40" s="66">
        <v>6723</v>
      </c>
      <c r="P40" s="66">
        <v>6652</v>
      </c>
      <c r="Q40" s="66">
        <v>6609</v>
      </c>
      <c r="R40" s="66">
        <v>6565</v>
      </c>
      <c r="S40" s="31">
        <f t="shared" ref="S40:S71" si="9">+C40/K40*100</f>
        <v>1.678183613030602</v>
      </c>
      <c r="T40" s="31">
        <f t="shared" ref="T40:T71" si="10">+D40/L40*100</f>
        <v>0.87260034904013961</v>
      </c>
      <c r="U40" s="31">
        <f t="shared" ref="U40:U71" si="11">+E40/M40*100</f>
        <v>0.86835168243138472</v>
      </c>
      <c r="V40" s="31">
        <f t="shared" ref="V40:V71" si="12">+F40/N40*100</f>
        <v>0.69887572166514733</v>
      </c>
      <c r="W40" s="31">
        <f t="shared" ref="W40:W71" si="13">+G40/O40*100</f>
        <v>0.58009817045961631</v>
      </c>
      <c r="X40" s="31">
        <f t="shared" si="6"/>
        <v>0.75165363800360796</v>
      </c>
      <c r="Y40" s="31">
        <f t="shared" si="7"/>
        <v>0.45392646391284613</v>
      </c>
      <c r="Z40" s="31">
        <f t="shared" si="8"/>
        <v>0.95963442498095963</v>
      </c>
    </row>
    <row r="41" spans="1:26">
      <c r="A41" s="117" t="s">
        <v>540</v>
      </c>
      <c r="B41" s="2" t="s">
        <v>34</v>
      </c>
      <c r="C41" s="20">
        <v>34</v>
      </c>
      <c r="D41" s="20">
        <v>27</v>
      </c>
      <c r="E41" s="20">
        <v>29</v>
      </c>
      <c r="F41" s="20">
        <v>18</v>
      </c>
      <c r="G41" s="20">
        <v>27</v>
      </c>
      <c r="H41" s="20">
        <v>23</v>
      </c>
      <c r="I41" s="20">
        <v>20</v>
      </c>
      <c r="J41" s="20">
        <v>14</v>
      </c>
      <c r="K41" s="66">
        <v>3455</v>
      </c>
      <c r="L41" s="66">
        <v>3781</v>
      </c>
      <c r="M41" s="66">
        <v>3895</v>
      </c>
      <c r="N41" s="66">
        <v>4117</v>
      </c>
      <c r="O41" s="66">
        <v>4241</v>
      </c>
      <c r="P41" s="66">
        <v>4367</v>
      </c>
      <c r="Q41" s="66">
        <v>4500</v>
      </c>
      <c r="R41" s="66">
        <v>4321</v>
      </c>
      <c r="S41" s="31">
        <f t="shared" si="9"/>
        <v>0.98408104196816215</v>
      </c>
      <c r="T41" s="31">
        <f t="shared" si="10"/>
        <v>0.71409679978841578</v>
      </c>
      <c r="U41" s="31">
        <f t="shared" si="11"/>
        <v>0.74454428754813862</v>
      </c>
      <c r="V41" s="31">
        <f t="shared" si="12"/>
        <v>0.43721156181685694</v>
      </c>
      <c r="W41" s="31">
        <f t="shared" si="13"/>
        <v>0.63664230134402267</v>
      </c>
      <c r="X41" s="31">
        <f t="shared" si="6"/>
        <v>0.52667735287382644</v>
      </c>
      <c r="Y41" s="31">
        <f t="shared" si="7"/>
        <v>0.44444444444444442</v>
      </c>
      <c r="Z41" s="31">
        <f t="shared" si="8"/>
        <v>0.32399907428835917</v>
      </c>
    </row>
    <row r="42" spans="1:26">
      <c r="A42" s="117" t="s">
        <v>541</v>
      </c>
      <c r="B42" s="2" t="s">
        <v>35</v>
      </c>
      <c r="C42" s="20">
        <v>19</v>
      </c>
      <c r="D42" s="20">
        <v>13</v>
      </c>
      <c r="E42" s="20">
        <v>16</v>
      </c>
      <c r="F42" s="20">
        <v>5</v>
      </c>
      <c r="G42" s="20">
        <v>11</v>
      </c>
      <c r="H42" s="20">
        <v>27</v>
      </c>
      <c r="I42" s="20">
        <v>31</v>
      </c>
      <c r="J42" s="20">
        <v>21</v>
      </c>
      <c r="K42" s="66">
        <v>1975</v>
      </c>
      <c r="L42" s="66">
        <v>2090</v>
      </c>
      <c r="M42" s="66">
        <v>2157</v>
      </c>
      <c r="N42" s="66">
        <v>2160</v>
      </c>
      <c r="O42" s="66">
        <v>2182</v>
      </c>
      <c r="P42" s="66">
        <v>2089</v>
      </c>
      <c r="Q42" s="66">
        <v>2063</v>
      </c>
      <c r="R42" s="66">
        <v>2036</v>
      </c>
      <c r="S42" s="31">
        <f t="shared" si="9"/>
        <v>0.96202531645569622</v>
      </c>
      <c r="T42" s="31">
        <f t="shared" si="10"/>
        <v>0.62200956937799046</v>
      </c>
      <c r="U42" s="31">
        <f t="shared" si="11"/>
        <v>0.74177097821047744</v>
      </c>
      <c r="V42" s="31">
        <f t="shared" si="12"/>
        <v>0.23148148148148145</v>
      </c>
      <c r="W42" s="31">
        <f t="shared" si="13"/>
        <v>0.50412465627864345</v>
      </c>
      <c r="X42" s="31">
        <f t="shared" si="6"/>
        <v>1.292484442316898</v>
      </c>
      <c r="Y42" s="31">
        <f t="shared" si="7"/>
        <v>1.502666020358701</v>
      </c>
      <c r="Z42" s="31">
        <f t="shared" si="8"/>
        <v>1.031434184675835</v>
      </c>
    </row>
    <row r="43" spans="1:26">
      <c r="A43" s="117" t="s">
        <v>542</v>
      </c>
      <c r="B43" s="2" t="s">
        <v>36</v>
      </c>
      <c r="C43" s="20">
        <v>33</v>
      </c>
      <c r="D43" s="20">
        <v>41</v>
      </c>
      <c r="E43" s="20">
        <v>36</v>
      </c>
      <c r="F43" s="20">
        <v>17</v>
      </c>
      <c r="G43" s="20">
        <v>35</v>
      </c>
      <c r="H43" s="20">
        <v>41</v>
      </c>
      <c r="I43" s="20">
        <v>27</v>
      </c>
      <c r="J43" s="20">
        <v>40</v>
      </c>
      <c r="K43" s="66">
        <v>1640</v>
      </c>
      <c r="L43" s="66">
        <v>1710</v>
      </c>
      <c r="M43" s="66">
        <v>1749</v>
      </c>
      <c r="N43" s="66">
        <v>1834</v>
      </c>
      <c r="O43" s="66">
        <v>1900</v>
      </c>
      <c r="P43" s="66">
        <v>1871</v>
      </c>
      <c r="Q43" s="66">
        <v>1857</v>
      </c>
      <c r="R43" s="66">
        <v>1845</v>
      </c>
      <c r="S43" s="31">
        <f t="shared" si="9"/>
        <v>2.0121951219512195</v>
      </c>
      <c r="T43" s="31">
        <f t="shared" si="10"/>
        <v>2.39766081871345</v>
      </c>
      <c r="U43" s="31">
        <f t="shared" si="11"/>
        <v>2.0583190394511153</v>
      </c>
      <c r="V43" s="31">
        <f t="shared" si="12"/>
        <v>0.92693565976008729</v>
      </c>
      <c r="W43" s="31">
        <f t="shared" si="13"/>
        <v>1.8421052631578945</v>
      </c>
      <c r="X43" s="31">
        <f t="shared" si="6"/>
        <v>2.191341528594335</v>
      </c>
      <c r="Y43" s="31">
        <f t="shared" si="7"/>
        <v>1.4539579967689822</v>
      </c>
      <c r="Z43" s="31">
        <f t="shared" si="8"/>
        <v>2.168021680216802</v>
      </c>
    </row>
    <row r="44" spans="1:26">
      <c r="A44" s="117" t="s">
        <v>543</v>
      </c>
      <c r="B44" s="2" t="s">
        <v>37</v>
      </c>
      <c r="C44" s="20">
        <v>292</v>
      </c>
      <c r="D44" s="20">
        <v>207</v>
      </c>
      <c r="E44" s="20">
        <v>212</v>
      </c>
      <c r="F44" s="20">
        <v>127</v>
      </c>
      <c r="G44" s="20">
        <v>207</v>
      </c>
      <c r="H44" s="20">
        <v>244</v>
      </c>
      <c r="I44" s="20">
        <v>168</v>
      </c>
      <c r="J44" s="20">
        <v>197</v>
      </c>
      <c r="K44" s="66">
        <v>12846</v>
      </c>
      <c r="L44" s="66">
        <v>13061</v>
      </c>
      <c r="M44" s="66">
        <v>13383</v>
      </c>
      <c r="N44" s="66">
        <v>13131</v>
      </c>
      <c r="O44" s="66">
        <v>12872</v>
      </c>
      <c r="P44" s="66">
        <v>12550</v>
      </c>
      <c r="Q44" s="66">
        <v>12274</v>
      </c>
      <c r="R44" s="66">
        <v>11876</v>
      </c>
      <c r="S44" s="31">
        <f t="shared" si="9"/>
        <v>2.273081114743889</v>
      </c>
      <c r="T44" s="31">
        <f t="shared" si="10"/>
        <v>1.5848709899701403</v>
      </c>
      <c r="U44" s="31">
        <f t="shared" si="11"/>
        <v>1.5840992303668835</v>
      </c>
      <c r="V44" s="31">
        <f t="shared" si="12"/>
        <v>0.967176909603229</v>
      </c>
      <c r="W44" s="31">
        <f t="shared" si="13"/>
        <v>1.6081417029210689</v>
      </c>
      <c r="X44" s="31">
        <f t="shared" si="6"/>
        <v>1.9442231075697209</v>
      </c>
      <c r="Y44" s="31">
        <f t="shared" si="7"/>
        <v>1.3687469447612839</v>
      </c>
      <c r="Z44" s="31">
        <f t="shared" si="8"/>
        <v>1.6588076793533177</v>
      </c>
    </row>
    <row r="45" spans="1:26">
      <c r="A45" s="117" t="s">
        <v>544</v>
      </c>
      <c r="B45" s="2" t="s">
        <v>38</v>
      </c>
      <c r="C45" s="20">
        <v>169</v>
      </c>
      <c r="D45" s="20">
        <v>105</v>
      </c>
      <c r="E45" s="20">
        <v>102</v>
      </c>
      <c r="F45" s="20">
        <v>98</v>
      </c>
      <c r="G45" s="20">
        <v>110</v>
      </c>
      <c r="H45" s="20">
        <v>116</v>
      </c>
      <c r="I45" s="20">
        <v>39</v>
      </c>
      <c r="J45" s="20">
        <v>57</v>
      </c>
      <c r="K45" s="66">
        <v>5817</v>
      </c>
      <c r="L45" s="66">
        <v>5877</v>
      </c>
      <c r="M45" s="66">
        <v>6004</v>
      </c>
      <c r="N45" s="66">
        <v>5947</v>
      </c>
      <c r="O45" s="66">
        <v>5930</v>
      </c>
      <c r="P45" s="66">
        <v>5803</v>
      </c>
      <c r="Q45" s="66">
        <v>5726</v>
      </c>
      <c r="R45" s="66">
        <v>5561</v>
      </c>
      <c r="S45" s="31">
        <f t="shared" si="9"/>
        <v>2.9052776345195119</v>
      </c>
      <c r="T45" s="31">
        <f t="shared" si="10"/>
        <v>1.7866258295048496</v>
      </c>
      <c r="U45" s="31">
        <f t="shared" si="11"/>
        <v>1.698867421718854</v>
      </c>
      <c r="V45" s="31">
        <f t="shared" si="12"/>
        <v>1.6478896922818227</v>
      </c>
      <c r="W45" s="31">
        <f t="shared" si="13"/>
        <v>1.854974704890388</v>
      </c>
      <c r="X45" s="31">
        <f t="shared" si="6"/>
        <v>1.9989660520420474</v>
      </c>
      <c r="Y45" s="31">
        <f t="shared" si="7"/>
        <v>0.68110373733845619</v>
      </c>
      <c r="Z45" s="31">
        <f t="shared" si="8"/>
        <v>1.0249955044056824</v>
      </c>
    </row>
    <row r="46" spans="1:26">
      <c r="A46" s="117" t="s">
        <v>545</v>
      </c>
      <c r="B46" s="2" t="s">
        <v>39</v>
      </c>
      <c r="C46" s="20">
        <v>185</v>
      </c>
      <c r="D46" s="20">
        <v>79</v>
      </c>
      <c r="E46" s="20">
        <v>175</v>
      </c>
      <c r="F46" s="20">
        <v>102</v>
      </c>
      <c r="G46" s="20">
        <v>77</v>
      </c>
      <c r="H46" s="20">
        <v>110</v>
      </c>
      <c r="I46" s="20">
        <v>71</v>
      </c>
      <c r="J46" s="20">
        <v>75</v>
      </c>
      <c r="K46" s="66">
        <v>7411</v>
      </c>
      <c r="L46" s="66">
        <v>7603</v>
      </c>
      <c r="M46" s="66">
        <v>8076</v>
      </c>
      <c r="N46" s="66">
        <v>7970</v>
      </c>
      <c r="O46" s="66">
        <v>7903</v>
      </c>
      <c r="P46" s="66">
        <v>7795</v>
      </c>
      <c r="Q46" s="66">
        <v>7671</v>
      </c>
      <c r="R46" s="66">
        <v>7432</v>
      </c>
      <c r="S46" s="31">
        <f t="shared" si="9"/>
        <v>2.4962892996896509</v>
      </c>
      <c r="T46" s="31">
        <f t="shared" si="10"/>
        <v>1.0390635275549125</v>
      </c>
      <c r="U46" s="31">
        <f t="shared" si="11"/>
        <v>2.1669143140168399</v>
      </c>
      <c r="V46" s="31">
        <f t="shared" si="12"/>
        <v>1.2797992471769133</v>
      </c>
      <c r="W46" s="31">
        <f t="shared" si="13"/>
        <v>0.97431355181576607</v>
      </c>
      <c r="X46" s="31">
        <f t="shared" si="6"/>
        <v>1.4111610006414368</v>
      </c>
      <c r="Y46" s="31">
        <f t="shared" si="7"/>
        <v>0.92556381175857116</v>
      </c>
      <c r="Z46" s="31">
        <f t="shared" si="8"/>
        <v>1.0091496232508073</v>
      </c>
    </row>
    <row r="47" spans="1:26">
      <c r="A47" s="117" t="s">
        <v>546</v>
      </c>
      <c r="B47" s="2" t="s">
        <v>40</v>
      </c>
      <c r="C47" s="20">
        <v>11</v>
      </c>
      <c r="D47" s="20">
        <v>15</v>
      </c>
      <c r="E47" s="20">
        <v>17</v>
      </c>
      <c r="F47" s="20">
        <v>14</v>
      </c>
      <c r="G47" s="20">
        <v>26</v>
      </c>
      <c r="H47" s="20">
        <v>18</v>
      </c>
      <c r="I47" s="20">
        <v>17</v>
      </c>
      <c r="J47" s="20">
        <v>16</v>
      </c>
      <c r="K47" s="66">
        <v>1476</v>
      </c>
      <c r="L47" s="66">
        <v>1524</v>
      </c>
      <c r="M47" s="66">
        <v>1548</v>
      </c>
      <c r="N47" s="66">
        <v>1594</v>
      </c>
      <c r="O47" s="66">
        <v>1614</v>
      </c>
      <c r="P47" s="66">
        <v>1669</v>
      </c>
      <c r="Q47" s="66">
        <v>1632</v>
      </c>
      <c r="R47" s="66">
        <v>1629</v>
      </c>
      <c r="S47" s="31">
        <f t="shared" si="9"/>
        <v>0.74525745257452569</v>
      </c>
      <c r="T47" s="31">
        <f t="shared" si="10"/>
        <v>0.98425196850393704</v>
      </c>
      <c r="U47" s="31">
        <f t="shared" si="11"/>
        <v>1.0981912144702841</v>
      </c>
      <c r="V47" s="31">
        <f t="shared" si="12"/>
        <v>0.87829360100376408</v>
      </c>
      <c r="W47" s="31">
        <f t="shared" si="13"/>
        <v>1.6109045848822798</v>
      </c>
      <c r="X47" s="31">
        <f t="shared" si="6"/>
        <v>1.0784901138406231</v>
      </c>
      <c r="Y47" s="31">
        <f t="shared" si="7"/>
        <v>1.0416666666666665</v>
      </c>
      <c r="Z47" s="31">
        <f t="shared" si="8"/>
        <v>0.98219766728054014</v>
      </c>
    </row>
    <row r="48" spans="1:26">
      <c r="A48" s="117" t="s">
        <v>547</v>
      </c>
      <c r="B48" s="2" t="s">
        <v>41</v>
      </c>
      <c r="C48" s="20">
        <v>72</v>
      </c>
      <c r="D48" s="20">
        <v>67</v>
      </c>
      <c r="E48" s="20">
        <v>70</v>
      </c>
      <c r="F48" s="20">
        <v>65</v>
      </c>
      <c r="G48" s="20">
        <v>56</v>
      </c>
      <c r="H48" s="20">
        <v>64</v>
      </c>
      <c r="I48" s="20">
        <v>66</v>
      </c>
      <c r="J48" s="20">
        <v>64</v>
      </c>
      <c r="K48" s="66">
        <v>6496</v>
      </c>
      <c r="L48" s="66">
        <v>6631</v>
      </c>
      <c r="M48" s="66">
        <v>6847</v>
      </c>
      <c r="N48" s="66">
        <v>6802</v>
      </c>
      <c r="O48" s="66">
        <v>6763</v>
      </c>
      <c r="P48" s="66">
        <v>6671</v>
      </c>
      <c r="Q48" s="66">
        <v>6531</v>
      </c>
      <c r="R48" s="66">
        <v>6431</v>
      </c>
      <c r="S48" s="31">
        <f t="shared" si="9"/>
        <v>1.1083743842364533</v>
      </c>
      <c r="T48" s="31">
        <f t="shared" si="10"/>
        <v>1.0104056703362991</v>
      </c>
      <c r="U48" s="31">
        <f t="shared" si="11"/>
        <v>1.0223455527968452</v>
      </c>
      <c r="V48" s="31">
        <f t="shared" si="12"/>
        <v>0.9556012937371362</v>
      </c>
      <c r="W48" s="31">
        <f t="shared" si="13"/>
        <v>0.82803489575632105</v>
      </c>
      <c r="X48" s="31">
        <f t="shared" si="6"/>
        <v>0.95937640533653135</v>
      </c>
      <c r="Y48" s="31">
        <f t="shared" si="7"/>
        <v>1.0105649977032614</v>
      </c>
      <c r="Z48" s="31">
        <f t="shared" si="8"/>
        <v>0.99517959881822415</v>
      </c>
    </row>
    <row r="49" spans="1:26">
      <c r="A49" s="117" t="s">
        <v>548</v>
      </c>
      <c r="B49" s="2" t="s">
        <v>42</v>
      </c>
      <c r="C49" s="20">
        <v>15</v>
      </c>
      <c r="D49" s="20">
        <v>12</v>
      </c>
      <c r="E49" s="20">
        <v>14</v>
      </c>
      <c r="F49" s="20">
        <v>5</v>
      </c>
      <c r="G49" s="20">
        <v>5</v>
      </c>
      <c r="H49" s="20">
        <v>7</v>
      </c>
      <c r="I49" s="20">
        <v>5</v>
      </c>
      <c r="J49" s="20">
        <v>5</v>
      </c>
      <c r="K49" s="66">
        <v>1426</v>
      </c>
      <c r="L49" s="66">
        <v>1474</v>
      </c>
      <c r="M49" s="66">
        <v>1510</v>
      </c>
      <c r="N49" s="66">
        <v>1501</v>
      </c>
      <c r="O49" s="66">
        <v>1459</v>
      </c>
      <c r="P49" s="66">
        <v>1444</v>
      </c>
      <c r="Q49" s="66">
        <v>1434</v>
      </c>
      <c r="R49" s="66">
        <v>1403</v>
      </c>
      <c r="S49" s="31">
        <f t="shared" si="9"/>
        <v>1.0518934081346423</v>
      </c>
      <c r="T49" s="31">
        <f t="shared" si="10"/>
        <v>0.81411126187245586</v>
      </c>
      <c r="U49" s="31">
        <f t="shared" si="11"/>
        <v>0.92715231788079477</v>
      </c>
      <c r="V49" s="31">
        <f t="shared" si="12"/>
        <v>0.33311125916055961</v>
      </c>
      <c r="W49" s="31">
        <f t="shared" si="13"/>
        <v>0.3427004797806717</v>
      </c>
      <c r="X49" s="31">
        <f t="shared" si="6"/>
        <v>0.48476454293628807</v>
      </c>
      <c r="Y49" s="31">
        <f t="shared" si="7"/>
        <v>0.34867503486750351</v>
      </c>
      <c r="Z49" s="31">
        <f t="shared" si="8"/>
        <v>0.35637918745545261</v>
      </c>
    </row>
    <row r="50" spans="1:26">
      <c r="A50" s="117" t="s">
        <v>549</v>
      </c>
      <c r="B50" s="2" t="s">
        <v>43</v>
      </c>
      <c r="C50" s="20">
        <v>94</v>
      </c>
      <c r="D50" s="20">
        <v>71</v>
      </c>
      <c r="E50" s="20">
        <v>97</v>
      </c>
      <c r="F50" s="20">
        <v>48</v>
      </c>
      <c r="G50" s="20">
        <v>56</v>
      </c>
      <c r="H50" s="20">
        <v>66</v>
      </c>
      <c r="I50" s="20">
        <v>44</v>
      </c>
      <c r="J50" s="20">
        <v>68</v>
      </c>
      <c r="K50" s="66">
        <v>3438</v>
      </c>
      <c r="L50" s="66">
        <v>3366</v>
      </c>
      <c r="M50" s="66">
        <v>3412</v>
      </c>
      <c r="N50" s="66">
        <v>3397</v>
      </c>
      <c r="O50" s="66">
        <v>3368</v>
      </c>
      <c r="P50" s="66">
        <v>3363</v>
      </c>
      <c r="Q50" s="66">
        <v>3316</v>
      </c>
      <c r="R50" s="66">
        <v>3309</v>
      </c>
      <c r="S50" s="31">
        <f t="shared" si="9"/>
        <v>2.7341477603257709</v>
      </c>
      <c r="T50" s="31">
        <f t="shared" si="10"/>
        <v>2.1093285799168151</v>
      </c>
      <c r="U50" s="31">
        <f t="shared" si="11"/>
        <v>2.8429073856975382</v>
      </c>
      <c r="V50" s="31">
        <f t="shared" si="12"/>
        <v>1.4130114807182808</v>
      </c>
      <c r="W50" s="31">
        <f t="shared" si="13"/>
        <v>1.66270783847981</v>
      </c>
      <c r="X50" s="31">
        <f t="shared" si="6"/>
        <v>1.9625334522747548</v>
      </c>
      <c r="Y50" s="31">
        <f t="shared" si="7"/>
        <v>1.3268998793727382</v>
      </c>
      <c r="Z50" s="31">
        <f t="shared" si="8"/>
        <v>2.0550015110305226</v>
      </c>
    </row>
    <row r="51" spans="1:26">
      <c r="A51" s="117" t="s">
        <v>550</v>
      </c>
      <c r="B51" s="2" t="s">
        <v>44</v>
      </c>
      <c r="C51" s="20">
        <v>135</v>
      </c>
      <c r="D51" s="20">
        <v>86</v>
      </c>
      <c r="E51" s="20">
        <v>86</v>
      </c>
      <c r="F51" s="20">
        <v>57</v>
      </c>
      <c r="G51" s="20">
        <v>63</v>
      </c>
      <c r="H51" s="20">
        <v>51</v>
      </c>
      <c r="I51" s="20">
        <v>90</v>
      </c>
      <c r="J51" s="20">
        <v>66</v>
      </c>
      <c r="K51" s="66">
        <v>3831</v>
      </c>
      <c r="L51" s="66">
        <v>3924</v>
      </c>
      <c r="M51" s="66">
        <v>4042</v>
      </c>
      <c r="N51" s="66">
        <v>3986</v>
      </c>
      <c r="O51" s="66">
        <v>3908</v>
      </c>
      <c r="P51" s="66">
        <v>3858</v>
      </c>
      <c r="Q51" s="66">
        <v>3818</v>
      </c>
      <c r="R51" s="66">
        <v>3765</v>
      </c>
      <c r="S51" s="31">
        <f t="shared" si="9"/>
        <v>3.523884103367267</v>
      </c>
      <c r="T51" s="31">
        <f t="shared" si="10"/>
        <v>2.1916411824668707</v>
      </c>
      <c r="U51" s="31">
        <f t="shared" si="11"/>
        <v>2.1276595744680851</v>
      </c>
      <c r="V51" s="31">
        <f t="shared" si="12"/>
        <v>1.4300050175614651</v>
      </c>
      <c r="W51" s="31">
        <f t="shared" si="13"/>
        <v>1.6120777891504605</v>
      </c>
      <c r="X51" s="31">
        <f t="shared" si="6"/>
        <v>1.3219284603421462</v>
      </c>
      <c r="Y51" s="31">
        <f t="shared" si="7"/>
        <v>2.3572551073860661</v>
      </c>
      <c r="Z51" s="31">
        <f t="shared" si="8"/>
        <v>1.7529880478087652</v>
      </c>
    </row>
    <row r="52" spans="1:26">
      <c r="A52" s="117" t="s">
        <v>551</v>
      </c>
      <c r="B52" s="2" t="s">
        <v>45</v>
      </c>
      <c r="C52" s="20">
        <v>168</v>
      </c>
      <c r="D52" s="20">
        <v>228</v>
      </c>
      <c r="E52" s="20">
        <v>228</v>
      </c>
      <c r="F52" s="20">
        <v>53</v>
      </c>
      <c r="G52" s="20">
        <v>131</v>
      </c>
      <c r="H52" s="20">
        <v>195</v>
      </c>
      <c r="I52" s="20">
        <v>133</v>
      </c>
      <c r="J52" s="20">
        <v>196</v>
      </c>
      <c r="K52" s="66">
        <v>9866</v>
      </c>
      <c r="L52" s="66">
        <v>10133</v>
      </c>
      <c r="M52" s="66">
        <v>10361</v>
      </c>
      <c r="N52" s="66">
        <v>10356</v>
      </c>
      <c r="O52" s="66">
        <v>10175</v>
      </c>
      <c r="P52" s="66">
        <v>9897</v>
      </c>
      <c r="Q52" s="66">
        <v>9667</v>
      </c>
      <c r="R52" s="66">
        <v>9368</v>
      </c>
      <c r="S52" s="31">
        <f t="shared" si="9"/>
        <v>1.7028177579566186</v>
      </c>
      <c r="T52" s="31">
        <f t="shared" si="10"/>
        <v>2.2500740155926184</v>
      </c>
      <c r="U52" s="31">
        <f t="shared" si="11"/>
        <v>2.2005597915259143</v>
      </c>
      <c r="V52" s="31">
        <f t="shared" si="12"/>
        <v>0.51178061027423716</v>
      </c>
      <c r="W52" s="31">
        <f t="shared" si="13"/>
        <v>1.2874692874692875</v>
      </c>
      <c r="X52" s="31">
        <f t="shared" si="6"/>
        <v>1.9702940284934827</v>
      </c>
      <c r="Y52" s="31">
        <f t="shared" si="7"/>
        <v>1.3758146270818248</v>
      </c>
      <c r="Z52" s="31">
        <f t="shared" si="8"/>
        <v>2.0922288642186166</v>
      </c>
    </row>
    <row r="53" spans="1:26">
      <c r="A53" s="117" t="s">
        <v>552</v>
      </c>
      <c r="B53" s="2" t="s">
        <v>46</v>
      </c>
      <c r="C53" s="20">
        <v>82</v>
      </c>
      <c r="D53" s="20">
        <v>127</v>
      </c>
      <c r="E53" s="20">
        <v>75</v>
      </c>
      <c r="F53" s="20">
        <v>4</v>
      </c>
      <c r="G53" s="20">
        <v>46</v>
      </c>
      <c r="H53" s="20">
        <v>62</v>
      </c>
      <c r="I53" s="20">
        <v>72</v>
      </c>
      <c r="J53" s="20">
        <v>77</v>
      </c>
      <c r="K53" s="66">
        <v>2743</v>
      </c>
      <c r="L53" s="66">
        <v>2758</v>
      </c>
      <c r="M53" s="66">
        <v>2867</v>
      </c>
      <c r="N53" s="66">
        <v>2912</v>
      </c>
      <c r="O53" s="66">
        <v>2851</v>
      </c>
      <c r="P53" s="66">
        <v>2840</v>
      </c>
      <c r="Q53" s="66">
        <v>2776</v>
      </c>
      <c r="R53" s="66">
        <v>2696</v>
      </c>
      <c r="S53" s="31">
        <f t="shared" si="9"/>
        <v>2.9894276339773969</v>
      </c>
      <c r="T53" s="31">
        <f t="shared" si="10"/>
        <v>4.6047860768672955</v>
      </c>
      <c r="U53" s="31">
        <f t="shared" si="11"/>
        <v>2.6159748866410886</v>
      </c>
      <c r="V53" s="31">
        <f t="shared" si="12"/>
        <v>0.13736263736263737</v>
      </c>
      <c r="W53" s="31">
        <f t="shared" si="13"/>
        <v>1.6134689582602595</v>
      </c>
      <c r="X53" s="31">
        <f t="shared" si="6"/>
        <v>2.1830985915492955</v>
      </c>
      <c r="Y53" s="31">
        <f t="shared" si="7"/>
        <v>2.5936599423631126</v>
      </c>
      <c r="Z53" s="31">
        <f t="shared" si="8"/>
        <v>2.8560830860534123</v>
      </c>
    </row>
    <row r="54" spans="1:26">
      <c r="A54" s="117" t="s">
        <v>553</v>
      </c>
      <c r="B54" s="2" t="s">
        <v>47</v>
      </c>
      <c r="C54" s="20">
        <v>63</v>
      </c>
      <c r="D54" s="20">
        <v>43</v>
      </c>
      <c r="E54" s="20">
        <v>60</v>
      </c>
      <c r="F54" s="20">
        <v>9</v>
      </c>
      <c r="G54" s="20">
        <v>64</v>
      </c>
      <c r="H54" s="20">
        <v>76</v>
      </c>
      <c r="I54" s="20">
        <v>63</v>
      </c>
      <c r="J54" s="20">
        <v>36</v>
      </c>
      <c r="K54" s="66">
        <v>3106</v>
      </c>
      <c r="L54" s="66">
        <v>3178</v>
      </c>
      <c r="M54" s="66">
        <v>3269</v>
      </c>
      <c r="N54" s="66">
        <v>3206</v>
      </c>
      <c r="O54" s="66">
        <v>3191</v>
      </c>
      <c r="P54" s="66">
        <v>3116</v>
      </c>
      <c r="Q54" s="66">
        <v>3029</v>
      </c>
      <c r="R54" s="66">
        <v>2997</v>
      </c>
      <c r="S54" s="31">
        <f t="shared" si="9"/>
        <v>2.0283322601416613</v>
      </c>
      <c r="T54" s="31">
        <f t="shared" si="10"/>
        <v>1.3530522341095028</v>
      </c>
      <c r="U54" s="31">
        <f t="shared" si="11"/>
        <v>1.8354236769654328</v>
      </c>
      <c r="V54" s="31">
        <f t="shared" si="12"/>
        <v>0.28072364316905801</v>
      </c>
      <c r="W54" s="31">
        <f t="shared" si="13"/>
        <v>2.0056408649326229</v>
      </c>
      <c r="X54" s="31">
        <f t="shared" si="6"/>
        <v>2.4390243902439024</v>
      </c>
      <c r="Y54" s="31">
        <f t="shared" si="7"/>
        <v>2.079894354572466</v>
      </c>
      <c r="Z54" s="31">
        <f t="shared" si="8"/>
        <v>1.2012012012012012</v>
      </c>
    </row>
    <row r="55" spans="1:26">
      <c r="A55" s="117" t="s">
        <v>554</v>
      </c>
      <c r="B55" s="2" t="s">
        <v>48</v>
      </c>
      <c r="C55" s="20">
        <v>92</v>
      </c>
      <c r="D55" s="20">
        <v>7</v>
      </c>
      <c r="E55" s="20">
        <v>12</v>
      </c>
      <c r="F55" s="20">
        <v>12</v>
      </c>
      <c r="G55" s="20">
        <v>59</v>
      </c>
      <c r="H55" s="20">
        <v>71</v>
      </c>
      <c r="I55" s="20">
        <v>56</v>
      </c>
      <c r="J55" s="20">
        <v>49</v>
      </c>
      <c r="K55" s="66">
        <v>3164</v>
      </c>
      <c r="L55" s="66">
        <v>3197</v>
      </c>
      <c r="M55" s="66">
        <v>3188</v>
      </c>
      <c r="N55" s="66">
        <v>3165</v>
      </c>
      <c r="O55" s="66">
        <v>3098</v>
      </c>
      <c r="P55" s="66">
        <v>3032</v>
      </c>
      <c r="Q55" s="66">
        <v>2995</v>
      </c>
      <c r="R55" s="66">
        <v>2896</v>
      </c>
      <c r="S55" s="31">
        <f t="shared" si="9"/>
        <v>2.9077117572692797</v>
      </c>
      <c r="T55" s="31">
        <f t="shared" si="10"/>
        <v>0.21895527056615577</v>
      </c>
      <c r="U55" s="31">
        <f t="shared" si="11"/>
        <v>0.37641154328732745</v>
      </c>
      <c r="V55" s="31">
        <f t="shared" si="12"/>
        <v>0.37914691943127965</v>
      </c>
      <c r="W55" s="31">
        <f t="shared" si="13"/>
        <v>1.9044544867656554</v>
      </c>
      <c r="X55" s="31">
        <f t="shared" si="6"/>
        <v>2.341688654353562</v>
      </c>
      <c r="Y55" s="31">
        <f t="shared" si="7"/>
        <v>1.8697829716193655</v>
      </c>
      <c r="Z55" s="31">
        <f t="shared" si="8"/>
        <v>1.6919889502762429</v>
      </c>
    </row>
    <row r="56" spans="1:26">
      <c r="A56" s="117" t="s">
        <v>555</v>
      </c>
      <c r="B56" s="2" t="s">
        <v>49</v>
      </c>
      <c r="C56" s="20">
        <v>85</v>
      </c>
      <c r="D56" s="20">
        <v>46</v>
      </c>
      <c r="E56" s="20">
        <v>81</v>
      </c>
      <c r="F56" s="20">
        <v>17</v>
      </c>
      <c r="G56" s="20">
        <v>21</v>
      </c>
      <c r="H56" s="20">
        <v>38</v>
      </c>
      <c r="I56" s="20">
        <v>32</v>
      </c>
      <c r="J56" s="20">
        <v>42</v>
      </c>
      <c r="K56" s="66">
        <v>2976</v>
      </c>
      <c r="L56" s="66">
        <v>2996</v>
      </c>
      <c r="M56" s="66">
        <v>3007</v>
      </c>
      <c r="N56" s="66">
        <v>2977</v>
      </c>
      <c r="O56" s="66">
        <v>2910</v>
      </c>
      <c r="P56" s="66">
        <v>2818</v>
      </c>
      <c r="Q56" s="66">
        <v>2784</v>
      </c>
      <c r="R56" s="66">
        <v>2659</v>
      </c>
      <c r="S56" s="31">
        <f t="shared" si="9"/>
        <v>2.8561827956989245</v>
      </c>
      <c r="T56" s="31">
        <f t="shared" si="10"/>
        <v>1.5353805073431241</v>
      </c>
      <c r="U56" s="31">
        <f t="shared" si="11"/>
        <v>2.6937146657798472</v>
      </c>
      <c r="V56" s="31">
        <f t="shared" si="12"/>
        <v>0.57104467584816931</v>
      </c>
      <c r="W56" s="31">
        <f t="shared" si="13"/>
        <v>0.72164948453608246</v>
      </c>
      <c r="X56" s="31">
        <f t="shared" si="6"/>
        <v>1.3484740951029099</v>
      </c>
      <c r="Y56" s="31">
        <f t="shared" si="7"/>
        <v>1.1494252873563218</v>
      </c>
      <c r="Z56" s="31">
        <f t="shared" si="8"/>
        <v>1.5795411808950734</v>
      </c>
    </row>
    <row r="57" spans="1:26">
      <c r="A57" s="117" t="s">
        <v>556</v>
      </c>
      <c r="B57" s="2" t="s">
        <v>50</v>
      </c>
      <c r="C57" s="20">
        <v>18</v>
      </c>
      <c r="D57" s="20">
        <v>8</v>
      </c>
      <c r="E57" s="20">
        <v>45</v>
      </c>
      <c r="F57" s="20">
        <v>13</v>
      </c>
      <c r="G57" s="20">
        <v>15</v>
      </c>
      <c r="H57" s="20">
        <v>47</v>
      </c>
      <c r="I57" s="20">
        <v>30</v>
      </c>
      <c r="J57" s="20">
        <v>22</v>
      </c>
      <c r="K57" s="66">
        <v>1414</v>
      </c>
      <c r="L57" s="66">
        <v>1410</v>
      </c>
      <c r="M57" s="66">
        <v>1453</v>
      </c>
      <c r="N57" s="66">
        <v>1465</v>
      </c>
      <c r="O57" s="66">
        <v>1471</v>
      </c>
      <c r="P57" s="66">
        <v>1404</v>
      </c>
      <c r="Q57" s="66">
        <v>1354</v>
      </c>
      <c r="R57" s="66">
        <v>1327</v>
      </c>
      <c r="S57" s="31">
        <f t="shared" si="9"/>
        <v>1.272984441301273</v>
      </c>
      <c r="T57" s="31">
        <f t="shared" si="10"/>
        <v>0.56737588652482274</v>
      </c>
      <c r="U57" s="31">
        <f t="shared" si="11"/>
        <v>3.0970406056434965</v>
      </c>
      <c r="V57" s="31">
        <f t="shared" si="12"/>
        <v>0.88737201365187723</v>
      </c>
      <c r="W57" s="31">
        <f t="shared" si="13"/>
        <v>1.0197144799456153</v>
      </c>
      <c r="X57" s="31">
        <f t="shared" si="6"/>
        <v>3.3475783475783478</v>
      </c>
      <c r="Y57" s="31">
        <f t="shared" si="7"/>
        <v>2.2156573116691285</v>
      </c>
      <c r="Z57" s="31">
        <f t="shared" si="8"/>
        <v>1.6578749058025624</v>
      </c>
    </row>
    <row r="58" spans="1:26">
      <c r="A58" s="117" t="s">
        <v>557</v>
      </c>
      <c r="B58" s="2" t="s">
        <v>51</v>
      </c>
      <c r="C58" s="20">
        <v>74</v>
      </c>
      <c r="D58" s="20">
        <v>45</v>
      </c>
      <c r="E58" s="20">
        <v>95</v>
      </c>
      <c r="F58" s="20">
        <v>38</v>
      </c>
      <c r="G58" s="20">
        <v>43</v>
      </c>
      <c r="H58" s="20">
        <v>34</v>
      </c>
      <c r="I58" s="20">
        <v>22</v>
      </c>
      <c r="J58" s="20">
        <v>68</v>
      </c>
      <c r="K58" s="66">
        <v>1974</v>
      </c>
      <c r="L58" s="66">
        <v>1998</v>
      </c>
      <c r="M58" s="66">
        <v>2069</v>
      </c>
      <c r="N58" s="66">
        <v>2068</v>
      </c>
      <c r="O58" s="66">
        <v>1961</v>
      </c>
      <c r="P58" s="66">
        <v>1897</v>
      </c>
      <c r="Q58" s="66">
        <v>1888</v>
      </c>
      <c r="R58" s="66">
        <v>1906</v>
      </c>
      <c r="S58" s="31">
        <f t="shared" si="9"/>
        <v>3.7487335359675784</v>
      </c>
      <c r="T58" s="31">
        <f t="shared" si="10"/>
        <v>2.2522522522522523</v>
      </c>
      <c r="U58" s="31">
        <f t="shared" si="11"/>
        <v>4.59159014016433</v>
      </c>
      <c r="V58" s="31">
        <f t="shared" si="12"/>
        <v>1.83752417794971</v>
      </c>
      <c r="W58" s="31">
        <f t="shared" si="13"/>
        <v>2.1927587965323814</v>
      </c>
      <c r="X58" s="31">
        <f t="shared" si="6"/>
        <v>1.7923036373220875</v>
      </c>
      <c r="Y58" s="31">
        <f t="shared" si="7"/>
        <v>1.1652542372881356</v>
      </c>
      <c r="Z58" s="31">
        <f t="shared" si="8"/>
        <v>3.5676810073452256</v>
      </c>
    </row>
    <row r="59" spans="1:26">
      <c r="A59" s="117" t="s">
        <v>558</v>
      </c>
      <c r="B59" s="2" t="s">
        <v>52</v>
      </c>
      <c r="C59" s="20">
        <v>30</v>
      </c>
      <c r="D59" s="20">
        <v>44</v>
      </c>
      <c r="E59" s="20">
        <v>37</v>
      </c>
      <c r="F59" s="20">
        <v>21</v>
      </c>
      <c r="G59" s="20">
        <v>30</v>
      </c>
      <c r="H59" s="20">
        <v>28</v>
      </c>
      <c r="I59" s="20">
        <v>31</v>
      </c>
      <c r="J59" s="20">
        <v>41</v>
      </c>
      <c r="K59" s="66">
        <v>1719</v>
      </c>
      <c r="L59" s="66">
        <v>1729</v>
      </c>
      <c r="M59" s="66">
        <v>1639</v>
      </c>
      <c r="N59" s="66">
        <v>1591</v>
      </c>
      <c r="O59" s="66">
        <v>1520</v>
      </c>
      <c r="P59" s="66">
        <v>1472</v>
      </c>
      <c r="Q59" s="66">
        <v>1449</v>
      </c>
      <c r="R59" s="66">
        <v>1408</v>
      </c>
      <c r="S59" s="31">
        <f t="shared" si="9"/>
        <v>1.7452006980802792</v>
      </c>
      <c r="T59" s="31">
        <f t="shared" si="10"/>
        <v>2.5448235974551765</v>
      </c>
      <c r="U59" s="31">
        <f t="shared" si="11"/>
        <v>2.2574740695546063</v>
      </c>
      <c r="V59" s="31">
        <f t="shared" si="12"/>
        <v>1.3199245757385292</v>
      </c>
      <c r="W59" s="31">
        <f t="shared" si="13"/>
        <v>1.9736842105263157</v>
      </c>
      <c r="X59" s="31">
        <f t="shared" si="6"/>
        <v>1.9021739130434785</v>
      </c>
      <c r="Y59" s="31">
        <f t="shared" si="7"/>
        <v>2.139406487232574</v>
      </c>
      <c r="Z59" s="31">
        <f t="shared" si="8"/>
        <v>2.9119318181818179</v>
      </c>
    </row>
    <row r="60" spans="1:26">
      <c r="A60" s="117" t="s">
        <v>559</v>
      </c>
      <c r="B60" s="2" t="s">
        <v>53</v>
      </c>
      <c r="C60" s="20">
        <v>41</v>
      </c>
      <c r="D60" s="20">
        <v>0</v>
      </c>
      <c r="E60" s="20">
        <v>10</v>
      </c>
      <c r="F60" s="20">
        <v>6</v>
      </c>
      <c r="G60" s="20">
        <v>6</v>
      </c>
      <c r="H60" s="20">
        <v>6</v>
      </c>
      <c r="I60" s="20">
        <v>28</v>
      </c>
      <c r="J60" s="20">
        <v>9</v>
      </c>
      <c r="K60" s="66">
        <v>1047</v>
      </c>
      <c r="L60" s="66">
        <v>1112</v>
      </c>
      <c r="M60" s="66">
        <v>1184</v>
      </c>
      <c r="N60" s="66">
        <v>1182</v>
      </c>
      <c r="O60" s="66">
        <v>1168</v>
      </c>
      <c r="P60" s="66">
        <v>1196</v>
      </c>
      <c r="Q60" s="66">
        <v>1168</v>
      </c>
      <c r="R60" s="66">
        <v>1087</v>
      </c>
      <c r="S60" s="31">
        <f t="shared" si="9"/>
        <v>3.9159503342884436</v>
      </c>
      <c r="T60" s="31">
        <f t="shared" si="10"/>
        <v>0</v>
      </c>
      <c r="U60" s="31">
        <f t="shared" si="11"/>
        <v>0.84459459459459463</v>
      </c>
      <c r="V60" s="31">
        <f t="shared" si="12"/>
        <v>0.50761421319796951</v>
      </c>
      <c r="W60" s="31">
        <f t="shared" si="13"/>
        <v>0.51369863013698625</v>
      </c>
      <c r="X60" s="31">
        <f t="shared" si="6"/>
        <v>0.50167224080267558</v>
      </c>
      <c r="Y60" s="31">
        <f t="shared" si="7"/>
        <v>2.3972602739726026</v>
      </c>
      <c r="Z60" s="31">
        <f t="shared" si="8"/>
        <v>0.82796688132474694</v>
      </c>
    </row>
    <row r="61" spans="1:26">
      <c r="A61" s="117" t="s">
        <v>560</v>
      </c>
      <c r="B61" s="2" t="s">
        <v>54</v>
      </c>
      <c r="C61" s="20">
        <v>124</v>
      </c>
      <c r="D61" s="20">
        <v>117</v>
      </c>
      <c r="E61" s="20">
        <v>151</v>
      </c>
      <c r="F61" s="20">
        <v>110</v>
      </c>
      <c r="G61" s="20">
        <v>99</v>
      </c>
      <c r="H61" s="20">
        <v>124</v>
      </c>
      <c r="I61" s="20">
        <v>82</v>
      </c>
      <c r="J61" s="20">
        <v>123</v>
      </c>
      <c r="K61" s="66">
        <v>7478</v>
      </c>
      <c r="L61" s="66">
        <v>7770</v>
      </c>
      <c r="M61" s="66">
        <v>8060</v>
      </c>
      <c r="N61" s="66">
        <v>8018</v>
      </c>
      <c r="O61" s="66">
        <v>8077</v>
      </c>
      <c r="P61" s="66">
        <v>8017</v>
      </c>
      <c r="Q61" s="66">
        <v>7983</v>
      </c>
      <c r="R61" s="66">
        <v>7767</v>
      </c>
      <c r="S61" s="31">
        <f t="shared" si="9"/>
        <v>1.6581973789783364</v>
      </c>
      <c r="T61" s="31">
        <f t="shared" si="10"/>
        <v>1.5057915057915059</v>
      </c>
      <c r="U61" s="31">
        <f t="shared" si="11"/>
        <v>1.8734491315136474</v>
      </c>
      <c r="V61" s="31">
        <f t="shared" si="12"/>
        <v>1.3719131953105512</v>
      </c>
      <c r="W61" s="31">
        <f t="shared" si="13"/>
        <v>1.2257026123560728</v>
      </c>
      <c r="X61" s="31">
        <f t="shared" si="6"/>
        <v>1.546713234376949</v>
      </c>
      <c r="Y61" s="31">
        <f t="shared" si="7"/>
        <v>1.027182763372166</v>
      </c>
      <c r="Z61" s="31">
        <f t="shared" si="8"/>
        <v>1.5836230204712243</v>
      </c>
    </row>
    <row r="62" spans="1:26">
      <c r="A62" s="117" t="s">
        <v>561</v>
      </c>
      <c r="B62" s="2" t="s">
        <v>55</v>
      </c>
      <c r="C62" s="20">
        <v>186</v>
      </c>
      <c r="D62" s="20">
        <v>109</v>
      </c>
      <c r="E62" s="20">
        <v>225</v>
      </c>
      <c r="F62" s="20">
        <v>157</v>
      </c>
      <c r="G62" s="20">
        <v>161</v>
      </c>
      <c r="H62" s="20">
        <v>118</v>
      </c>
      <c r="I62" s="20">
        <v>169</v>
      </c>
      <c r="J62" s="20">
        <v>138</v>
      </c>
      <c r="K62" s="66">
        <v>6939</v>
      </c>
      <c r="L62" s="66">
        <v>7281</v>
      </c>
      <c r="M62" s="66">
        <v>7449</v>
      </c>
      <c r="N62" s="66">
        <v>7487</v>
      </c>
      <c r="O62" s="66">
        <v>7416</v>
      </c>
      <c r="P62" s="66">
        <v>7258</v>
      </c>
      <c r="Q62" s="66">
        <v>7269</v>
      </c>
      <c r="R62" s="66">
        <v>7118</v>
      </c>
      <c r="S62" s="31">
        <f t="shared" si="9"/>
        <v>2.6805015131863379</v>
      </c>
      <c r="T62" s="31">
        <f t="shared" si="10"/>
        <v>1.4970471089136108</v>
      </c>
      <c r="U62" s="31">
        <f t="shared" si="11"/>
        <v>3.0205396697543292</v>
      </c>
      <c r="V62" s="31">
        <f t="shared" si="12"/>
        <v>2.0969680780018698</v>
      </c>
      <c r="W62" s="31">
        <f t="shared" si="13"/>
        <v>2.1709816612729234</v>
      </c>
      <c r="X62" s="31">
        <f t="shared" si="6"/>
        <v>1.6257922292642601</v>
      </c>
      <c r="Y62" s="31">
        <f t="shared" si="7"/>
        <v>2.3249415325354241</v>
      </c>
      <c r="Z62" s="31">
        <f t="shared" si="8"/>
        <v>1.9387468389997189</v>
      </c>
    </row>
    <row r="63" spans="1:26">
      <c r="A63" s="117" t="s">
        <v>562</v>
      </c>
      <c r="B63" s="2" t="s">
        <v>56</v>
      </c>
      <c r="C63" s="20">
        <v>99</v>
      </c>
      <c r="D63" s="20">
        <v>44</v>
      </c>
      <c r="E63" s="20">
        <v>64</v>
      </c>
      <c r="F63" s="20">
        <v>28</v>
      </c>
      <c r="G63" s="20">
        <v>70</v>
      </c>
      <c r="H63" s="20">
        <v>80</v>
      </c>
      <c r="I63" s="20">
        <v>82</v>
      </c>
      <c r="J63" s="20">
        <v>57</v>
      </c>
      <c r="K63" s="66">
        <v>4801</v>
      </c>
      <c r="L63" s="66">
        <v>5036</v>
      </c>
      <c r="M63" s="66">
        <v>5219</v>
      </c>
      <c r="N63" s="66">
        <v>5222</v>
      </c>
      <c r="O63" s="66">
        <v>5269</v>
      </c>
      <c r="P63" s="66">
        <v>5342</v>
      </c>
      <c r="Q63" s="66">
        <v>5383</v>
      </c>
      <c r="R63" s="66">
        <v>5145</v>
      </c>
      <c r="S63" s="31">
        <f t="shared" si="9"/>
        <v>2.0620704019995837</v>
      </c>
      <c r="T63" s="31">
        <f t="shared" si="10"/>
        <v>0.87370929308975376</v>
      </c>
      <c r="U63" s="31">
        <f t="shared" si="11"/>
        <v>1.2262885610270167</v>
      </c>
      <c r="V63" s="31">
        <f t="shared" si="12"/>
        <v>0.53619302949061665</v>
      </c>
      <c r="W63" s="31">
        <f t="shared" si="13"/>
        <v>1.3285253368760674</v>
      </c>
      <c r="X63" s="31">
        <f t="shared" si="6"/>
        <v>1.4975664545114189</v>
      </c>
      <c r="Y63" s="31">
        <f t="shared" si="7"/>
        <v>1.5233141370982723</v>
      </c>
      <c r="Z63" s="31">
        <f t="shared" si="8"/>
        <v>1.1078717201166182</v>
      </c>
    </row>
    <row r="64" spans="1:26">
      <c r="A64" s="117" t="s">
        <v>563</v>
      </c>
      <c r="B64" s="2" t="s">
        <v>57</v>
      </c>
      <c r="C64" s="20">
        <v>98</v>
      </c>
      <c r="D64" s="20">
        <v>116</v>
      </c>
      <c r="E64" s="20">
        <v>106</v>
      </c>
      <c r="F64" s="20">
        <v>40</v>
      </c>
      <c r="G64" s="20">
        <v>39</v>
      </c>
      <c r="H64" s="20">
        <v>80</v>
      </c>
      <c r="I64" s="20">
        <v>66</v>
      </c>
      <c r="J64" s="20">
        <v>41</v>
      </c>
      <c r="K64" s="66">
        <v>5490</v>
      </c>
      <c r="L64" s="66">
        <v>5843</v>
      </c>
      <c r="M64" s="66">
        <v>5991</v>
      </c>
      <c r="N64" s="66">
        <v>5996</v>
      </c>
      <c r="O64" s="66">
        <v>6148</v>
      </c>
      <c r="P64" s="66">
        <v>6239</v>
      </c>
      <c r="Q64" s="66">
        <v>6345</v>
      </c>
      <c r="R64" s="66">
        <v>6330</v>
      </c>
      <c r="S64" s="31">
        <f t="shared" si="9"/>
        <v>1.7850637522768671</v>
      </c>
      <c r="T64" s="31">
        <f t="shared" si="10"/>
        <v>1.9852815334588398</v>
      </c>
      <c r="U64" s="31">
        <f t="shared" si="11"/>
        <v>1.769320647638124</v>
      </c>
      <c r="V64" s="31">
        <f t="shared" si="12"/>
        <v>0.66711140760507004</v>
      </c>
      <c r="W64" s="31">
        <f t="shared" si="13"/>
        <v>0.63435263500325312</v>
      </c>
      <c r="X64" s="31">
        <f t="shared" si="6"/>
        <v>1.2822567719185767</v>
      </c>
      <c r="Y64" s="31">
        <f t="shared" si="7"/>
        <v>1.0401891252955082</v>
      </c>
      <c r="Z64" s="31">
        <f t="shared" si="8"/>
        <v>0.64770932069510267</v>
      </c>
    </row>
    <row r="65" spans="1:26">
      <c r="A65" s="117" t="s">
        <v>564</v>
      </c>
      <c r="B65" s="2" t="s">
        <v>58</v>
      </c>
      <c r="C65" s="20">
        <v>35</v>
      </c>
      <c r="D65" s="20">
        <v>38</v>
      </c>
      <c r="E65" s="20">
        <v>31</v>
      </c>
      <c r="F65" s="20">
        <v>10</v>
      </c>
      <c r="G65" s="20">
        <v>57</v>
      </c>
      <c r="H65" s="20">
        <v>24</v>
      </c>
      <c r="I65" s="20">
        <v>57</v>
      </c>
      <c r="J65" s="20">
        <v>24</v>
      </c>
      <c r="K65" s="66">
        <v>2123</v>
      </c>
      <c r="L65" s="66">
        <v>2262</v>
      </c>
      <c r="M65" s="66">
        <v>2267</v>
      </c>
      <c r="N65" s="66">
        <v>2205</v>
      </c>
      <c r="O65" s="66">
        <v>2278</v>
      </c>
      <c r="P65" s="66">
        <v>2282</v>
      </c>
      <c r="Q65" s="66">
        <v>2276</v>
      </c>
      <c r="R65" s="66">
        <v>2257</v>
      </c>
      <c r="S65" s="31">
        <f t="shared" si="9"/>
        <v>1.6486104569006126</v>
      </c>
      <c r="T65" s="31">
        <f t="shared" si="10"/>
        <v>1.6799292661361624</v>
      </c>
      <c r="U65" s="31">
        <f t="shared" si="11"/>
        <v>1.3674459638288485</v>
      </c>
      <c r="V65" s="31">
        <f t="shared" si="12"/>
        <v>0.45351473922902497</v>
      </c>
      <c r="W65" s="31">
        <f t="shared" si="13"/>
        <v>2.5021949078138719</v>
      </c>
      <c r="X65" s="31">
        <f t="shared" si="6"/>
        <v>1.0517090271691498</v>
      </c>
      <c r="Y65" s="31">
        <f t="shared" si="7"/>
        <v>2.5043936731107204</v>
      </c>
      <c r="Z65" s="31">
        <f t="shared" si="8"/>
        <v>1.0633584404076208</v>
      </c>
    </row>
    <row r="66" spans="1:26">
      <c r="A66" s="117" t="s">
        <v>565</v>
      </c>
      <c r="B66" s="2" t="s">
        <v>84</v>
      </c>
      <c r="C66" s="20">
        <v>42</v>
      </c>
      <c r="D66" s="20">
        <v>8</v>
      </c>
      <c r="E66" s="20">
        <v>23</v>
      </c>
      <c r="F66" s="20">
        <v>25</v>
      </c>
      <c r="G66" s="20">
        <v>38</v>
      </c>
      <c r="H66" s="20">
        <v>24</v>
      </c>
      <c r="I66" s="20">
        <v>29</v>
      </c>
      <c r="J66" s="20">
        <v>22</v>
      </c>
      <c r="K66" s="66">
        <v>3843</v>
      </c>
      <c r="L66" s="66">
        <v>4097</v>
      </c>
      <c r="M66" s="66">
        <v>4209</v>
      </c>
      <c r="N66" s="66">
        <v>4299</v>
      </c>
      <c r="O66" s="66">
        <v>4333</v>
      </c>
      <c r="P66" s="66">
        <v>4427</v>
      </c>
      <c r="Q66" s="66">
        <v>4389</v>
      </c>
      <c r="R66" s="66">
        <v>4288</v>
      </c>
      <c r="S66" s="31">
        <f t="shared" si="9"/>
        <v>1.0928961748633881</v>
      </c>
      <c r="T66" s="31">
        <f t="shared" si="10"/>
        <v>0.19526482792287039</v>
      </c>
      <c r="U66" s="31">
        <f t="shared" si="11"/>
        <v>0.54644808743169404</v>
      </c>
      <c r="V66" s="31">
        <f t="shared" si="12"/>
        <v>0.58153058850895556</v>
      </c>
      <c r="W66" s="31">
        <f t="shared" si="13"/>
        <v>0.87699053773367186</v>
      </c>
      <c r="X66" s="31">
        <f t="shared" si="6"/>
        <v>0.54212785181838719</v>
      </c>
      <c r="Y66" s="31">
        <f t="shared" si="7"/>
        <v>0.66074276600592385</v>
      </c>
      <c r="Z66" s="31">
        <f t="shared" si="8"/>
        <v>0.51305970149253732</v>
      </c>
    </row>
    <row r="67" spans="1:26">
      <c r="A67" s="117" t="s">
        <v>566</v>
      </c>
      <c r="B67" s="2" t="s">
        <v>60</v>
      </c>
      <c r="C67" s="20">
        <v>46</v>
      </c>
      <c r="D67" s="20">
        <v>22</v>
      </c>
      <c r="E67" s="20">
        <v>42</v>
      </c>
      <c r="F67" s="20">
        <v>5</v>
      </c>
      <c r="G67" s="20">
        <v>26</v>
      </c>
      <c r="H67" s="20">
        <v>12</v>
      </c>
      <c r="I67" s="20">
        <v>12</v>
      </c>
      <c r="J67" s="20">
        <v>12</v>
      </c>
      <c r="K67" s="66">
        <v>2732</v>
      </c>
      <c r="L67" s="66">
        <v>2783</v>
      </c>
      <c r="M67" s="66">
        <v>2871</v>
      </c>
      <c r="N67" s="66">
        <v>2866</v>
      </c>
      <c r="O67" s="66">
        <v>2879</v>
      </c>
      <c r="P67" s="66">
        <v>2809</v>
      </c>
      <c r="Q67" s="66">
        <v>2729</v>
      </c>
      <c r="R67" s="66">
        <v>2606</v>
      </c>
      <c r="S67" s="31">
        <f t="shared" si="9"/>
        <v>1.6837481698389458</v>
      </c>
      <c r="T67" s="31">
        <f t="shared" si="10"/>
        <v>0.79051383399209485</v>
      </c>
      <c r="U67" s="31">
        <f t="shared" si="11"/>
        <v>1.4629049111807733</v>
      </c>
      <c r="V67" s="31">
        <f t="shared" si="12"/>
        <v>0.17445917655268667</v>
      </c>
      <c r="W67" s="31">
        <f t="shared" si="13"/>
        <v>0.90309135116359851</v>
      </c>
      <c r="X67" s="31">
        <f t="shared" si="6"/>
        <v>0.42719829120683517</v>
      </c>
      <c r="Y67" s="31">
        <f t="shared" si="7"/>
        <v>0.43972150971051671</v>
      </c>
      <c r="Z67" s="31">
        <f t="shared" si="8"/>
        <v>0.46047582501918649</v>
      </c>
    </row>
    <row r="68" spans="1:26">
      <c r="A68" s="117" t="s">
        <v>567</v>
      </c>
      <c r="B68" s="2" t="s">
        <v>61</v>
      </c>
      <c r="C68" s="20">
        <v>44</v>
      </c>
      <c r="D68" s="20">
        <v>15</v>
      </c>
      <c r="E68" s="20">
        <v>35</v>
      </c>
      <c r="F68" s="20">
        <v>8</v>
      </c>
      <c r="G68" s="20">
        <v>19</v>
      </c>
      <c r="H68" s="20">
        <v>25</v>
      </c>
      <c r="I68" s="20">
        <v>15</v>
      </c>
      <c r="J68" s="20">
        <v>6</v>
      </c>
      <c r="K68" s="66">
        <v>1752</v>
      </c>
      <c r="L68" s="66">
        <v>1791</v>
      </c>
      <c r="M68" s="66">
        <v>1839</v>
      </c>
      <c r="N68" s="66">
        <v>1891</v>
      </c>
      <c r="O68" s="66">
        <v>1946</v>
      </c>
      <c r="P68" s="66">
        <v>1894</v>
      </c>
      <c r="Q68" s="66">
        <v>1919</v>
      </c>
      <c r="R68" s="66">
        <v>1941</v>
      </c>
      <c r="S68" s="31">
        <f t="shared" si="9"/>
        <v>2.5114155251141552</v>
      </c>
      <c r="T68" s="31">
        <f t="shared" si="10"/>
        <v>0.83752093802345051</v>
      </c>
      <c r="U68" s="31">
        <f t="shared" si="11"/>
        <v>1.9032082653616094</v>
      </c>
      <c r="V68" s="31">
        <f t="shared" si="12"/>
        <v>0.42305658381808564</v>
      </c>
      <c r="W68" s="31">
        <f t="shared" si="13"/>
        <v>0.97636176772867422</v>
      </c>
      <c r="X68" s="31">
        <f t="shared" si="6"/>
        <v>1.3199577613516367</v>
      </c>
      <c r="Y68" s="31">
        <f t="shared" si="7"/>
        <v>0.78165711307972907</v>
      </c>
      <c r="Z68" s="31">
        <f t="shared" si="8"/>
        <v>0.30911901081916537</v>
      </c>
    </row>
    <row r="69" spans="1:26">
      <c r="A69" s="117" t="s">
        <v>568</v>
      </c>
      <c r="B69" s="2" t="s">
        <v>62</v>
      </c>
      <c r="C69" s="20">
        <v>30</v>
      </c>
      <c r="D69" s="20">
        <v>24</v>
      </c>
      <c r="E69" s="20">
        <v>12</v>
      </c>
      <c r="F69" s="20">
        <v>19</v>
      </c>
      <c r="G69" s="20">
        <v>18</v>
      </c>
      <c r="H69" s="20">
        <v>13</v>
      </c>
      <c r="I69" s="20">
        <v>34</v>
      </c>
      <c r="J69" s="20">
        <v>31</v>
      </c>
      <c r="K69" s="66">
        <v>1859</v>
      </c>
      <c r="L69" s="66">
        <v>1895</v>
      </c>
      <c r="M69" s="66">
        <v>1949</v>
      </c>
      <c r="N69" s="66">
        <v>1925</v>
      </c>
      <c r="O69" s="66">
        <v>1898</v>
      </c>
      <c r="P69" s="66">
        <v>1910</v>
      </c>
      <c r="Q69" s="66">
        <v>1902</v>
      </c>
      <c r="R69" s="66">
        <v>1840</v>
      </c>
      <c r="S69" s="31">
        <f t="shared" si="9"/>
        <v>1.6137708445400751</v>
      </c>
      <c r="T69" s="31">
        <f t="shared" si="10"/>
        <v>1.2664907651715038</v>
      </c>
      <c r="U69" s="31">
        <f t="shared" si="11"/>
        <v>0.61570035915854282</v>
      </c>
      <c r="V69" s="31">
        <f t="shared" si="12"/>
        <v>0.98701298701298712</v>
      </c>
      <c r="W69" s="31">
        <f t="shared" si="13"/>
        <v>0.9483667017913594</v>
      </c>
      <c r="X69" s="31">
        <f t="shared" si="6"/>
        <v>0.68062827225130884</v>
      </c>
      <c r="Y69" s="31">
        <f t="shared" si="7"/>
        <v>1.7875920084121977</v>
      </c>
      <c r="Z69" s="31">
        <f t="shared" si="8"/>
        <v>1.6847826086956521</v>
      </c>
    </row>
    <row r="70" spans="1:26">
      <c r="A70" s="117" t="s">
        <v>569</v>
      </c>
      <c r="B70" s="2" t="s">
        <v>63</v>
      </c>
      <c r="C70" s="20">
        <v>29</v>
      </c>
      <c r="D70" s="20">
        <v>29</v>
      </c>
      <c r="E70" s="20">
        <v>27</v>
      </c>
      <c r="F70" s="20">
        <v>9</v>
      </c>
      <c r="G70" s="20">
        <v>14</v>
      </c>
      <c r="H70" s="20">
        <v>6</v>
      </c>
      <c r="I70" s="20">
        <v>1</v>
      </c>
      <c r="J70" s="20">
        <v>2</v>
      </c>
      <c r="K70" s="66">
        <v>1107</v>
      </c>
      <c r="L70" s="66">
        <v>1027</v>
      </c>
      <c r="M70" s="66">
        <v>1056</v>
      </c>
      <c r="N70" s="66">
        <v>1083</v>
      </c>
      <c r="O70" s="66">
        <v>1064</v>
      </c>
      <c r="P70" s="66">
        <v>1028</v>
      </c>
      <c r="Q70" s="66">
        <v>1011</v>
      </c>
      <c r="R70" s="66">
        <v>965</v>
      </c>
      <c r="S70" s="31">
        <f t="shared" si="9"/>
        <v>2.619692863595303</v>
      </c>
      <c r="T70" s="31">
        <f t="shared" si="10"/>
        <v>2.8237585199610513</v>
      </c>
      <c r="U70" s="31">
        <f t="shared" si="11"/>
        <v>2.5568181818181821</v>
      </c>
      <c r="V70" s="31">
        <f t="shared" si="12"/>
        <v>0.8310249307479225</v>
      </c>
      <c r="W70" s="31">
        <f t="shared" si="13"/>
        <v>1.3157894736842104</v>
      </c>
      <c r="X70" s="31">
        <f t="shared" si="6"/>
        <v>0.58365758754863817</v>
      </c>
      <c r="Y70" s="31">
        <f t="shared" si="7"/>
        <v>9.8911968348170121E-2</v>
      </c>
      <c r="Z70" s="31">
        <f t="shared" si="8"/>
        <v>0.20725388601036268</v>
      </c>
    </row>
    <row r="71" spans="1:26">
      <c r="A71" s="117" t="s">
        <v>570</v>
      </c>
      <c r="B71" s="2" t="s">
        <v>64</v>
      </c>
      <c r="C71" s="20">
        <v>80</v>
      </c>
      <c r="D71" s="20">
        <v>65</v>
      </c>
      <c r="E71" s="20">
        <v>84</v>
      </c>
      <c r="F71" s="20">
        <v>35</v>
      </c>
      <c r="G71" s="20">
        <v>39</v>
      </c>
      <c r="H71" s="20">
        <v>78</v>
      </c>
      <c r="I71" s="20">
        <v>23</v>
      </c>
      <c r="J71" s="20">
        <v>25</v>
      </c>
      <c r="K71" s="66">
        <v>2660</v>
      </c>
      <c r="L71" s="66">
        <v>2810</v>
      </c>
      <c r="M71" s="66">
        <v>2909</v>
      </c>
      <c r="N71" s="66">
        <v>2934</v>
      </c>
      <c r="O71" s="66">
        <v>2870</v>
      </c>
      <c r="P71" s="66">
        <v>2969</v>
      </c>
      <c r="Q71" s="66">
        <v>3019</v>
      </c>
      <c r="R71" s="66">
        <v>2944</v>
      </c>
      <c r="S71" s="31">
        <f t="shared" si="9"/>
        <v>3.007518796992481</v>
      </c>
      <c r="T71" s="31">
        <f t="shared" si="10"/>
        <v>2.3131672597864767</v>
      </c>
      <c r="U71" s="31">
        <f t="shared" si="11"/>
        <v>2.8875902371949125</v>
      </c>
      <c r="V71" s="31">
        <f t="shared" si="12"/>
        <v>1.1929107021131562</v>
      </c>
      <c r="W71" s="31">
        <f t="shared" si="13"/>
        <v>1.3588850174216027</v>
      </c>
      <c r="X71" s="31">
        <f t="shared" si="6"/>
        <v>2.6271471876052543</v>
      </c>
      <c r="Y71" s="31">
        <f t="shared" si="7"/>
        <v>0.76184166942696252</v>
      </c>
      <c r="Z71" s="31">
        <f t="shared" si="8"/>
        <v>0.84918478260869557</v>
      </c>
    </row>
    <row r="72" spans="1:26">
      <c r="A72" s="117" t="s">
        <v>571</v>
      </c>
      <c r="B72" s="2" t="s">
        <v>65</v>
      </c>
      <c r="C72" s="20">
        <v>2</v>
      </c>
      <c r="D72" s="20">
        <v>2</v>
      </c>
      <c r="E72" s="20">
        <v>6</v>
      </c>
      <c r="F72" s="20">
        <v>0</v>
      </c>
      <c r="G72" s="20">
        <v>1</v>
      </c>
      <c r="H72" s="20">
        <v>2</v>
      </c>
      <c r="I72" s="20">
        <v>2</v>
      </c>
      <c r="J72" s="20">
        <v>4</v>
      </c>
      <c r="K72" s="66">
        <v>689</v>
      </c>
      <c r="L72" s="66">
        <v>701</v>
      </c>
      <c r="M72" s="66">
        <v>698</v>
      </c>
      <c r="N72" s="66">
        <v>696</v>
      </c>
      <c r="O72" s="66">
        <v>698</v>
      </c>
      <c r="P72" s="66">
        <v>706</v>
      </c>
      <c r="Q72" s="66">
        <v>687</v>
      </c>
      <c r="R72" s="66">
        <v>697</v>
      </c>
      <c r="S72" s="31">
        <f t="shared" ref="S72:S91" si="14">+C72/K72*100</f>
        <v>0.29027576197387517</v>
      </c>
      <c r="T72" s="31">
        <f t="shared" ref="T72:T91" si="15">+D72/L72*100</f>
        <v>0.28530670470756064</v>
      </c>
      <c r="U72" s="31">
        <f t="shared" ref="U72:U91" si="16">+E72/M72*100</f>
        <v>0.8595988538681949</v>
      </c>
      <c r="V72" s="31">
        <f t="shared" ref="V72:V91" si="17">+F72/N72*100</f>
        <v>0</v>
      </c>
      <c r="W72" s="31">
        <f t="shared" ref="W72:W91" si="18">+G72/O72*100</f>
        <v>0.14326647564469913</v>
      </c>
      <c r="X72" s="31">
        <f t="shared" si="6"/>
        <v>0.28328611898016998</v>
      </c>
      <c r="Y72" s="31">
        <f t="shared" si="7"/>
        <v>0.29112081513828242</v>
      </c>
      <c r="Z72" s="31">
        <f t="shared" si="8"/>
        <v>0.57388809182209477</v>
      </c>
    </row>
    <row r="73" spans="1:26">
      <c r="A73" s="117" t="s">
        <v>572</v>
      </c>
      <c r="B73" s="2" t="s">
        <v>66</v>
      </c>
      <c r="C73" s="20">
        <v>186</v>
      </c>
      <c r="D73" s="20">
        <v>147</v>
      </c>
      <c r="E73" s="20">
        <v>207</v>
      </c>
      <c r="F73" s="20">
        <v>128</v>
      </c>
      <c r="G73" s="20">
        <v>132</v>
      </c>
      <c r="H73" s="20">
        <v>160</v>
      </c>
      <c r="I73" s="20">
        <v>143</v>
      </c>
      <c r="J73" s="20">
        <v>172</v>
      </c>
      <c r="K73" s="66">
        <v>11395</v>
      </c>
      <c r="L73" s="66">
        <v>11777</v>
      </c>
      <c r="M73" s="66">
        <v>11858</v>
      </c>
      <c r="N73" s="66">
        <v>11955</v>
      </c>
      <c r="O73" s="66">
        <v>11889</v>
      </c>
      <c r="P73" s="66">
        <v>11894</v>
      </c>
      <c r="Q73" s="66">
        <v>11900</v>
      </c>
      <c r="R73" s="66">
        <v>11621</v>
      </c>
      <c r="S73" s="31">
        <f t="shared" si="14"/>
        <v>1.6322948661693724</v>
      </c>
      <c r="T73" s="31">
        <f t="shared" si="15"/>
        <v>1.2481956355608388</v>
      </c>
      <c r="U73" s="31">
        <f t="shared" si="16"/>
        <v>1.7456569404621352</v>
      </c>
      <c r="V73" s="31">
        <f t="shared" si="17"/>
        <v>1.0706817231283983</v>
      </c>
      <c r="W73" s="31">
        <f t="shared" si="18"/>
        <v>1.110269997476659</v>
      </c>
      <c r="X73" s="31">
        <f t="shared" ref="X73:X91" si="19">+H73/P73*100</f>
        <v>1.3452160753321003</v>
      </c>
      <c r="Y73" s="31">
        <f t="shared" ref="Y73:Y91" si="20">+I73/Q73*100</f>
        <v>1.2016806722689075</v>
      </c>
      <c r="Z73" s="31">
        <f t="shared" ref="Z73:Z91" si="21">+J73/R73*100</f>
        <v>1.4800791670252131</v>
      </c>
    </row>
    <row r="74" spans="1:26">
      <c r="A74" s="117" t="s">
        <v>573</v>
      </c>
      <c r="B74" s="2" t="s">
        <v>67</v>
      </c>
      <c r="C74" s="20">
        <v>68</v>
      </c>
      <c r="D74" s="20">
        <v>50</v>
      </c>
      <c r="E74" s="20">
        <v>45</v>
      </c>
      <c r="F74" s="20">
        <v>12</v>
      </c>
      <c r="G74" s="20">
        <v>45</v>
      </c>
      <c r="H74" s="20">
        <v>48</v>
      </c>
      <c r="I74" s="20">
        <v>65</v>
      </c>
      <c r="J74" s="20">
        <v>52</v>
      </c>
      <c r="K74" s="66">
        <v>2844</v>
      </c>
      <c r="L74" s="66">
        <v>2909</v>
      </c>
      <c r="M74" s="66">
        <v>2994</v>
      </c>
      <c r="N74" s="66">
        <v>2989</v>
      </c>
      <c r="O74" s="66">
        <v>2913</v>
      </c>
      <c r="P74" s="66">
        <v>2832</v>
      </c>
      <c r="Q74" s="66">
        <v>2800</v>
      </c>
      <c r="R74" s="66">
        <v>2750</v>
      </c>
      <c r="S74" s="31">
        <f t="shared" si="14"/>
        <v>2.3909985935302389</v>
      </c>
      <c r="T74" s="31">
        <f t="shared" si="15"/>
        <v>1.7188037126160194</v>
      </c>
      <c r="U74" s="31">
        <f t="shared" si="16"/>
        <v>1.503006012024048</v>
      </c>
      <c r="V74" s="31">
        <f t="shared" si="17"/>
        <v>0.40147206423553028</v>
      </c>
      <c r="W74" s="31">
        <f t="shared" si="18"/>
        <v>1.544799176107106</v>
      </c>
      <c r="X74" s="31">
        <f t="shared" si="19"/>
        <v>1.6949152542372881</v>
      </c>
      <c r="Y74" s="31">
        <f t="shared" si="20"/>
        <v>2.3214285714285716</v>
      </c>
      <c r="Z74" s="31">
        <f t="shared" si="21"/>
        <v>1.8909090909090911</v>
      </c>
    </row>
    <row r="75" spans="1:26">
      <c r="A75" s="117" t="s">
        <v>574</v>
      </c>
      <c r="B75" s="2" t="s">
        <v>68</v>
      </c>
      <c r="C75" s="20">
        <v>46</v>
      </c>
      <c r="D75" s="20">
        <v>56</v>
      </c>
      <c r="E75" s="20">
        <v>49</v>
      </c>
      <c r="F75" s="20">
        <v>18</v>
      </c>
      <c r="G75" s="20">
        <v>41</v>
      </c>
      <c r="H75" s="20">
        <v>43</v>
      </c>
      <c r="I75" s="20">
        <v>45</v>
      </c>
      <c r="J75" s="20">
        <v>45</v>
      </c>
      <c r="K75" s="66">
        <v>5569</v>
      </c>
      <c r="L75" s="66">
        <v>5787</v>
      </c>
      <c r="M75" s="66">
        <v>5917</v>
      </c>
      <c r="N75" s="66">
        <v>5900</v>
      </c>
      <c r="O75" s="66">
        <v>5919</v>
      </c>
      <c r="P75" s="66">
        <v>5818</v>
      </c>
      <c r="Q75" s="66">
        <v>5729</v>
      </c>
      <c r="R75" s="66">
        <v>5481</v>
      </c>
      <c r="S75" s="31">
        <f t="shared" si="14"/>
        <v>0.82600107739270956</v>
      </c>
      <c r="T75" s="31">
        <f t="shared" si="15"/>
        <v>0.9676861931916364</v>
      </c>
      <c r="U75" s="31">
        <f t="shared" si="16"/>
        <v>0.82812235930370126</v>
      </c>
      <c r="V75" s="31">
        <f t="shared" si="17"/>
        <v>0.30508474576271188</v>
      </c>
      <c r="W75" s="31">
        <f t="shared" si="18"/>
        <v>0.69268457509714487</v>
      </c>
      <c r="X75" s="31">
        <f t="shared" si="19"/>
        <v>0.73908559642488825</v>
      </c>
      <c r="Y75" s="31">
        <f t="shared" si="20"/>
        <v>0.7854773957060569</v>
      </c>
      <c r="Z75" s="31">
        <f t="shared" si="21"/>
        <v>0.82101806239737274</v>
      </c>
    </row>
    <row r="76" spans="1:26">
      <c r="A76" s="117" t="s">
        <v>575</v>
      </c>
      <c r="B76" s="2" t="s">
        <v>69</v>
      </c>
      <c r="C76" s="20">
        <v>26</v>
      </c>
      <c r="D76" s="20">
        <v>11</v>
      </c>
      <c r="E76" s="20">
        <v>24</v>
      </c>
      <c r="F76" s="20">
        <v>15</v>
      </c>
      <c r="G76" s="20">
        <v>7</v>
      </c>
      <c r="H76" s="20">
        <v>9</v>
      </c>
      <c r="I76" s="20">
        <v>14</v>
      </c>
      <c r="J76" s="20">
        <v>21</v>
      </c>
      <c r="K76" s="66">
        <v>1119</v>
      </c>
      <c r="L76" s="66">
        <v>1115</v>
      </c>
      <c r="M76" s="66">
        <v>1151</v>
      </c>
      <c r="N76" s="66">
        <v>1152</v>
      </c>
      <c r="O76" s="66">
        <v>1135</v>
      </c>
      <c r="P76" s="66">
        <v>1163</v>
      </c>
      <c r="Q76" s="66">
        <v>1130</v>
      </c>
      <c r="R76" s="66">
        <v>1136</v>
      </c>
      <c r="S76" s="31">
        <f t="shared" si="14"/>
        <v>2.3235031277926721</v>
      </c>
      <c r="T76" s="31">
        <f t="shared" si="15"/>
        <v>0.98654708520179368</v>
      </c>
      <c r="U76" s="31">
        <f t="shared" si="16"/>
        <v>2.0851433536055604</v>
      </c>
      <c r="V76" s="31">
        <f t="shared" si="17"/>
        <v>1.3020833333333335</v>
      </c>
      <c r="W76" s="31">
        <f t="shared" si="18"/>
        <v>0.61674008810572689</v>
      </c>
      <c r="X76" s="31">
        <f t="shared" si="19"/>
        <v>0.7738607050730868</v>
      </c>
      <c r="Y76" s="31">
        <f t="shared" si="20"/>
        <v>1.2389380530973451</v>
      </c>
      <c r="Z76" s="31">
        <f t="shared" si="21"/>
        <v>1.8485915492957745</v>
      </c>
    </row>
    <row r="77" spans="1:26">
      <c r="A77" s="117" t="s">
        <v>576</v>
      </c>
      <c r="B77" s="2" t="s">
        <v>70</v>
      </c>
      <c r="C77" s="20">
        <v>42</v>
      </c>
      <c r="D77" s="20">
        <v>47</v>
      </c>
      <c r="E77" s="20">
        <v>36</v>
      </c>
      <c r="F77" s="20">
        <v>26</v>
      </c>
      <c r="G77" s="20">
        <v>32</v>
      </c>
      <c r="H77" s="20">
        <v>49</v>
      </c>
      <c r="I77" s="20">
        <v>69</v>
      </c>
      <c r="J77" s="20">
        <v>42</v>
      </c>
      <c r="K77" s="66">
        <v>3286</v>
      </c>
      <c r="L77" s="66">
        <v>3366</v>
      </c>
      <c r="M77" s="66">
        <v>3440</v>
      </c>
      <c r="N77" s="66">
        <v>3470</v>
      </c>
      <c r="O77" s="66">
        <v>3472</v>
      </c>
      <c r="P77" s="66">
        <v>3499</v>
      </c>
      <c r="Q77" s="66">
        <v>3632</v>
      </c>
      <c r="R77" s="66">
        <v>3382</v>
      </c>
      <c r="S77" s="31">
        <f t="shared" si="14"/>
        <v>1.278149726110773</v>
      </c>
      <c r="T77" s="31">
        <f t="shared" si="15"/>
        <v>1.3963161021984551</v>
      </c>
      <c r="U77" s="31">
        <f t="shared" si="16"/>
        <v>1.0465116279069768</v>
      </c>
      <c r="V77" s="31">
        <f t="shared" si="17"/>
        <v>0.74927953890489907</v>
      </c>
      <c r="W77" s="31">
        <f t="shared" si="18"/>
        <v>0.92165898617511521</v>
      </c>
      <c r="X77" s="31">
        <f t="shared" si="19"/>
        <v>1.4004001143183766</v>
      </c>
      <c r="Y77" s="31">
        <f t="shared" si="20"/>
        <v>1.8997797356828192</v>
      </c>
      <c r="Z77" s="31">
        <f t="shared" si="21"/>
        <v>1.2418687167356592</v>
      </c>
    </row>
    <row r="78" spans="1:26">
      <c r="A78" s="117" t="s">
        <v>577</v>
      </c>
      <c r="B78" s="2" t="s">
        <v>71</v>
      </c>
      <c r="C78" s="20">
        <v>22</v>
      </c>
      <c r="D78" s="20">
        <v>15</v>
      </c>
      <c r="E78" s="20">
        <v>39</v>
      </c>
      <c r="F78" s="20">
        <v>14</v>
      </c>
      <c r="G78" s="20">
        <v>21</v>
      </c>
      <c r="H78" s="20">
        <v>14</v>
      </c>
      <c r="I78" s="20">
        <v>24</v>
      </c>
      <c r="J78" s="20">
        <v>15</v>
      </c>
      <c r="K78" s="66">
        <v>2918</v>
      </c>
      <c r="L78" s="66">
        <v>2999</v>
      </c>
      <c r="M78" s="66">
        <v>3099</v>
      </c>
      <c r="N78" s="66">
        <v>3122</v>
      </c>
      <c r="O78" s="66">
        <v>3119</v>
      </c>
      <c r="P78" s="66">
        <v>3145</v>
      </c>
      <c r="Q78" s="66">
        <v>3152</v>
      </c>
      <c r="R78" s="66">
        <v>3011</v>
      </c>
      <c r="S78" s="31">
        <f t="shared" si="14"/>
        <v>0.7539410555174777</v>
      </c>
      <c r="T78" s="31">
        <f t="shared" si="15"/>
        <v>0.50016672224074687</v>
      </c>
      <c r="U78" s="31">
        <f t="shared" si="16"/>
        <v>1.2584704743465636</v>
      </c>
      <c r="V78" s="31">
        <f t="shared" si="17"/>
        <v>0.44843049327354262</v>
      </c>
      <c r="W78" s="31">
        <f t="shared" si="18"/>
        <v>0.67329272202629054</v>
      </c>
      <c r="X78" s="31">
        <f t="shared" si="19"/>
        <v>0.4451510333863275</v>
      </c>
      <c r="Y78" s="31">
        <f t="shared" si="20"/>
        <v>0.76142131979695438</v>
      </c>
      <c r="Z78" s="31">
        <f t="shared" si="21"/>
        <v>0.49817336433078707</v>
      </c>
    </row>
    <row r="79" spans="1:26">
      <c r="A79" s="117" t="s">
        <v>578</v>
      </c>
      <c r="B79" s="2" t="s">
        <v>72</v>
      </c>
      <c r="C79" s="20">
        <v>29</v>
      </c>
      <c r="D79" s="20">
        <v>30</v>
      </c>
      <c r="E79" s="20">
        <v>54</v>
      </c>
      <c r="F79" s="20">
        <v>23</v>
      </c>
      <c r="G79" s="20">
        <v>25</v>
      </c>
      <c r="H79" s="20">
        <v>30</v>
      </c>
      <c r="I79" s="20">
        <v>29</v>
      </c>
      <c r="J79" s="20">
        <v>24</v>
      </c>
      <c r="K79" s="66">
        <v>3497</v>
      </c>
      <c r="L79" s="66">
        <v>3307</v>
      </c>
      <c r="M79" s="66">
        <v>3658</v>
      </c>
      <c r="N79" s="66">
        <v>3622</v>
      </c>
      <c r="O79" s="66">
        <v>3668</v>
      </c>
      <c r="P79" s="66">
        <v>3627</v>
      </c>
      <c r="Q79" s="66">
        <v>3557</v>
      </c>
      <c r="R79" s="66">
        <v>3430</v>
      </c>
      <c r="S79" s="31">
        <f t="shared" si="14"/>
        <v>0.82928224192164701</v>
      </c>
      <c r="T79" s="31">
        <f t="shared" si="15"/>
        <v>0.90716661626852135</v>
      </c>
      <c r="U79" s="31">
        <f t="shared" si="16"/>
        <v>1.4762165117550574</v>
      </c>
      <c r="V79" s="31">
        <f t="shared" si="17"/>
        <v>0.63500828271673115</v>
      </c>
      <c r="W79" s="31">
        <f t="shared" si="18"/>
        <v>0.68157033805888767</v>
      </c>
      <c r="X79" s="31">
        <f t="shared" si="19"/>
        <v>0.82712985938792394</v>
      </c>
      <c r="Y79" s="31">
        <f t="shared" si="20"/>
        <v>0.81529378689907217</v>
      </c>
      <c r="Z79" s="31">
        <f t="shared" si="21"/>
        <v>0.69970845481049559</v>
      </c>
    </row>
    <row r="80" spans="1:26">
      <c r="A80" s="117" t="s">
        <v>579</v>
      </c>
      <c r="B80" s="2" t="s">
        <v>73</v>
      </c>
      <c r="C80" s="20">
        <v>74</v>
      </c>
      <c r="D80" s="20">
        <v>59</v>
      </c>
      <c r="E80" s="20">
        <v>46</v>
      </c>
      <c r="F80" s="20">
        <v>35</v>
      </c>
      <c r="G80" s="20">
        <v>50</v>
      </c>
      <c r="H80" s="20">
        <v>58</v>
      </c>
      <c r="I80" s="20">
        <v>51</v>
      </c>
      <c r="J80" s="20">
        <v>29</v>
      </c>
      <c r="K80" s="66">
        <v>4764</v>
      </c>
      <c r="L80" s="66">
        <v>4890</v>
      </c>
      <c r="M80" s="66">
        <v>5030</v>
      </c>
      <c r="N80" s="66">
        <v>5085</v>
      </c>
      <c r="O80" s="66">
        <v>4936</v>
      </c>
      <c r="P80" s="66">
        <v>4890</v>
      </c>
      <c r="Q80" s="66">
        <v>4831</v>
      </c>
      <c r="R80" s="66">
        <v>4683</v>
      </c>
      <c r="S80" s="31">
        <f t="shared" si="14"/>
        <v>1.5533165407220824</v>
      </c>
      <c r="T80" s="31">
        <f t="shared" si="15"/>
        <v>1.2065439672801637</v>
      </c>
      <c r="U80" s="31">
        <f t="shared" si="16"/>
        <v>0.91451292246520866</v>
      </c>
      <c r="V80" s="31">
        <f t="shared" si="17"/>
        <v>0.68829891838741397</v>
      </c>
      <c r="W80" s="31">
        <f t="shared" si="18"/>
        <v>1.012965964343598</v>
      </c>
      <c r="X80" s="31">
        <f t="shared" si="19"/>
        <v>1.1860940695296525</v>
      </c>
      <c r="Y80" s="31">
        <f t="shared" si="20"/>
        <v>1.0556820534050921</v>
      </c>
      <c r="Z80" s="31">
        <f t="shared" si="21"/>
        <v>0.61926115737774934</v>
      </c>
    </row>
    <row r="81" spans="1:26">
      <c r="A81" s="117" t="s">
        <v>580</v>
      </c>
      <c r="B81" s="2" t="s">
        <v>74</v>
      </c>
      <c r="C81" s="20">
        <v>18</v>
      </c>
      <c r="D81" s="20">
        <v>22</v>
      </c>
      <c r="E81" s="20">
        <v>17</v>
      </c>
      <c r="F81" s="20">
        <v>10</v>
      </c>
      <c r="G81" s="20">
        <v>17</v>
      </c>
      <c r="H81" s="20">
        <v>21</v>
      </c>
      <c r="I81" s="20">
        <v>38</v>
      </c>
      <c r="J81" s="20">
        <v>21</v>
      </c>
      <c r="K81" s="66">
        <v>1872</v>
      </c>
      <c r="L81" s="66">
        <v>2015</v>
      </c>
      <c r="M81" s="66">
        <v>2048</v>
      </c>
      <c r="N81" s="66">
        <v>2044</v>
      </c>
      <c r="O81" s="66">
        <v>2089</v>
      </c>
      <c r="P81" s="66">
        <v>2154</v>
      </c>
      <c r="Q81" s="66">
        <v>2114</v>
      </c>
      <c r="R81" s="66">
        <v>2122</v>
      </c>
      <c r="S81" s="31">
        <f t="shared" si="14"/>
        <v>0.96153846153846156</v>
      </c>
      <c r="T81" s="31">
        <f t="shared" si="15"/>
        <v>1.0918114143920596</v>
      </c>
      <c r="U81" s="31">
        <f t="shared" si="16"/>
        <v>0.830078125</v>
      </c>
      <c r="V81" s="31">
        <f t="shared" si="17"/>
        <v>0.48923679060665359</v>
      </c>
      <c r="W81" s="31">
        <f t="shared" si="18"/>
        <v>0.81378650071804692</v>
      </c>
      <c r="X81" s="31">
        <f t="shared" si="19"/>
        <v>0.97493036211699169</v>
      </c>
      <c r="Y81" s="31">
        <f t="shared" si="20"/>
        <v>1.7975402081362346</v>
      </c>
      <c r="Z81" s="31">
        <f t="shared" si="21"/>
        <v>0.98963242224316683</v>
      </c>
    </row>
    <row r="82" spans="1:26">
      <c r="A82" s="117" t="s">
        <v>581</v>
      </c>
      <c r="B82" s="2" t="s">
        <v>75</v>
      </c>
      <c r="C82" s="20">
        <v>96</v>
      </c>
      <c r="D82" s="20">
        <v>109</v>
      </c>
      <c r="E82" s="20">
        <v>90</v>
      </c>
      <c r="F82" s="20">
        <v>46</v>
      </c>
      <c r="G82" s="20">
        <v>75</v>
      </c>
      <c r="H82" s="20">
        <v>55</v>
      </c>
      <c r="I82" s="20">
        <v>55</v>
      </c>
      <c r="J82" s="20">
        <v>22</v>
      </c>
      <c r="K82" s="66">
        <v>4653</v>
      </c>
      <c r="L82" s="66">
        <v>4734</v>
      </c>
      <c r="M82" s="66">
        <v>4724</v>
      </c>
      <c r="N82" s="66">
        <v>4671</v>
      </c>
      <c r="O82" s="66">
        <v>4631</v>
      </c>
      <c r="P82" s="66">
        <v>4521</v>
      </c>
      <c r="Q82" s="66">
        <v>4437</v>
      </c>
      <c r="R82" s="66">
        <v>4249</v>
      </c>
      <c r="S82" s="31">
        <f t="shared" si="14"/>
        <v>2.0631850419084463</v>
      </c>
      <c r="T82" s="31">
        <f t="shared" si="15"/>
        <v>2.3024926066751163</v>
      </c>
      <c r="U82" s="31">
        <f t="shared" si="16"/>
        <v>1.9051651143099071</v>
      </c>
      <c r="V82" s="31">
        <f t="shared" si="17"/>
        <v>0.98479982873046457</v>
      </c>
      <c r="W82" s="31">
        <f t="shared" si="18"/>
        <v>1.6195206218959188</v>
      </c>
      <c r="X82" s="31">
        <f t="shared" si="19"/>
        <v>1.2165450121654502</v>
      </c>
      <c r="Y82" s="31">
        <f t="shared" si="20"/>
        <v>1.2395762902862295</v>
      </c>
      <c r="Z82" s="31">
        <f t="shared" si="21"/>
        <v>0.51776888679689337</v>
      </c>
    </row>
    <row r="83" spans="1:26">
      <c r="A83" s="117" t="s">
        <v>582</v>
      </c>
      <c r="B83" s="2" t="s">
        <v>76</v>
      </c>
      <c r="C83" s="20">
        <v>26</v>
      </c>
      <c r="D83" s="20">
        <v>10</v>
      </c>
      <c r="E83" s="20">
        <v>45</v>
      </c>
      <c r="F83" s="20">
        <v>19</v>
      </c>
      <c r="G83" s="20">
        <v>4</v>
      </c>
      <c r="H83" s="20">
        <v>27</v>
      </c>
      <c r="I83" s="20">
        <v>10</v>
      </c>
      <c r="J83" s="20">
        <v>22</v>
      </c>
      <c r="K83" s="66">
        <v>2370</v>
      </c>
      <c r="L83" s="66">
        <v>2491</v>
      </c>
      <c r="M83" s="66">
        <v>2577</v>
      </c>
      <c r="N83" s="66">
        <v>2668</v>
      </c>
      <c r="O83" s="66">
        <v>2606</v>
      </c>
      <c r="P83" s="66">
        <v>2600</v>
      </c>
      <c r="Q83" s="66">
        <v>2613</v>
      </c>
      <c r="R83" s="66">
        <v>2551</v>
      </c>
      <c r="S83" s="31">
        <f t="shared" si="14"/>
        <v>1.0970464135021099</v>
      </c>
      <c r="T83" s="31">
        <f t="shared" si="15"/>
        <v>0.40144520272982737</v>
      </c>
      <c r="U83" s="31">
        <f t="shared" si="16"/>
        <v>1.7462165308498252</v>
      </c>
      <c r="V83" s="31">
        <f t="shared" si="17"/>
        <v>0.71214392803598203</v>
      </c>
      <c r="W83" s="31">
        <f t="shared" si="18"/>
        <v>0.15349194167306215</v>
      </c>
      <c r="X83" s="31">
        <f t="shared" si="19"/>
        <v>1.0384615384615385</v>
      </c>
      <c r="Y83" s="31">
        <f t="shared" si="20"/>
        <v>0.38270187523918869</v>
      </c>
      <c r="Z83" s="31">
        <f t="shared" si="21"/>
        <v>0.86240689925519398</v>
      </c>
    </row>
    <row r="84" spans="1:26">
      <c r="A84" s="117" t="s">
        <v>583</v>
      </c>
      <c r="B84" s="2" t="s">
        <v>103</v>
      </c>
      <c r="C84" s="20">
        <v>0</v>
      </c>
      <c r="D84" s="20">
        <v>4</v>
      </c>
      <c r="E84" s="20">
        <v>0</v>
      </c>
      <c r="F84" s="20">
        <v>2</v>
      </c>
      <c r="G84" s="20">
        <v>1</v>
      </c>
      <c r="H84" s="20">
        <v>3</v>
      </c>
      <c r="I84" s="20">
        <v>10</v>
      </c>
      <c r="J84" s="20">
        <v>1</v>
      </c>
      <c r="K84" s="66">
        <v>329</v>
      </c>
      <c r="L84" s="66">
        <v>335</v>
      </c>
      <c r="M84" s="66">
        <v>371</v>
      </c>
      <c r="N84" s="66">
        <v>364</v>
      </c>
      <c r="O84" s="66">
        <v>336</v>
      </c>
      <c r="P84" s="66">
        <v>334</v>
      </c>
      <c r="Q84" s="66">
        <v>361</v>
      </c>
      <c r="R84" s="66">
        <v>375</v>
      </c>
      <c r="S84" s="31">
        <f t="shared" si="14"/>
        <v>0</v>
      </c>
      <c r="T84" s="31">
        <f t="shared" si="15"/>
        <v>1.1940298507462688</v>
      </c>
      <c r="U84" s="31">
        <f t="shared" si="16"/>
        <v>0</v>
      </c>
      <c r="V84" s="31">
        <f t="shared" si="17"/>
        <v>0.5494505494505495</v>
      </c>
      <c r="W84" s="31">
        <f t="shared" si="18"/>
        <v>0.29761904761904762</v>
      </c>
      <c r="X84" s="31">
        <f t="shared" si="19"/>
        <v>0.89820359281437123</v>
      </c>
      <c r="Y84" s="31">
        <f t="shared" si="20"/>
        <v>2.7700831024930745</v>
      </c>
      <c r="Z84" s="31">
        <f t="shared" si="21"/>
        <v>0.26666666666666666</v>
      </c>
    </row>
    <row r="85" spans="1:26">
      <c r="A85" s="117" t="s">
        <v>584</v>
      </c>
      <c r="B85" s="2" t="s">
        <v>115</v>
      </c>
      <c r="C85" s="20">
        <v>27</v>
      </c>
      <c r="D85" s="20">
        <v>5</v>
      </c>
      <c r="E85" s="20">
        <v>5</v>
      </c>
      <c r="F85" s="20">
        <v>1</v>
      </c>
      <c r="G85" s="20">
        <v>4</v>
      </c>
      <c r="H85" s="20">
        <v>3</v>
      </c>
      <c r="I85" s="20">
        <v>2</v>
      </c>
      <c r="J85" s="20">
        <v>1</v>
      </c>
      <c r="K85" s="66">
        <v>1081</v>
      </c>
      <c r="L85" s="66">
        <v>1131</v>
      </c>
      <c r="M85" s="66">
        <v>1141</v>
      </c>
      <c r="N85" s="66">
        <v>1126</v>
      </c>
      <c r="O85" s="66">
        <v>1173</v>
      </c>
      <c r="P85" s="66">
        <v>1221</v>
      </c>
      <c r="Q85" s="66">
        <v>1187</v>
      </c>
      <c r="R85" s="66">
        <v>1130</v>
      </c>
      <c r="S85" s="31">
        <f t="shared" si="14"/>
        <v>2.497687326549491</v>
      </c>
      <c r="T85" s="31">
        <f t="shared" si="15"/>
        <v>0.44208664898320071</v>
      </c>
      <c r="U85" s="31">
        <f t="shared" si="16"/>
        <v>0.43821209465381245</v>
      </c>
      <c r="V85" s="31">
        <f t="shared" si="17"/>
        <v>8.8809946714031973E-2</v>
      </c>
      <c r="W85" s="31">
        <f t="shared" si="18"/>
        <v>0.34100596760443308</v>
      </c>
      <c r="X85" s="31">
        <f t="shared" si="19"/>
        <v>0.24570024570024571</v>
      </c>
      <c r="Y85" s="31">
        <f t="shared" si="20"/>
        <v>0.16849199663016007</v>
      </c>
      <c r="Z85" s="31">
        <f t="shared" si="21"/>
        <v>8.8495575221238937E-2</v>
      </c>
    </row>
    <row r="86" spans="1:26">
      <c r="A86" s="117" t="s">
        <v>585</v>
      </c>
      <c r="B86" s="2" t="s">
        <v>77</v>
      </c>
      <c r="C86" s="20">
        <v>254</v>
      </c>
      <c r="D86" s="20">
        <v>308</v>
      </c>
      <c r="E86" s="20">
        <v>307</v>
      </c>
      <c r="F86" s="20">
        <v>110</v>
      </c>
      <c r="G86" s="20">
        <v>102</v>
      </c>
      <c r="H86" s="20">
        <v>139</v>
      </c>
      <c r="I86" s="20">
        <v>116</v>
      </c>
      <c r="J86" s="20">
        <v>107</v>
      </c>
      <c r="K86" s="66">
        <v>11753</v>
      </c>
      <c r="L86" s="66">
        <v>12073</v>
      </c>
      <c r="M86" s="66">
        <v>12392</v>
      </c>
      <c r="N86" s="66">
        <v>12545</v>
      </c>
      <c r="O86" s="66">
        <v>12724</v>
      </c>
      <c r="P86" s="66">
        <v>12582</v>
      </c>
      <c r="Q86" s="66">
        <v>12520</v>
      </c>
      <c r="R86" s="66">
        <v>11941</v>
      </c>
      <c r="S86" s="31">
        <f t="shared" si="14"/>
        <v>2.1611503445928699</v>
      </c>
      <c r="T86" s="31">
        <f t="shared" si="15"/>
        <v>2.5511471879400314</v>
      </c>
      <c r="U86" s="31">
        <f t="shared" si="16"/>
        <v>2.4774047772756616</v>
      </c>
      <c r="V86" s="31">
        <f t="shared" si="17"/>
        <v>0.87684336388999595</v>
      </c>
      <c r="W86" s="31">
        <f t="shared" si="18"/>
        <v>0.80163470606727449</v>
      </c>
      <c r="X86" s="31">
        <f t="shared" si="19"/>
        <v>1.1047528214910189</v>
      </c>
      <c r="Y86" s="31">
        <f t="shared" si="20"/>
        <v>0.92651757188498396</v>
      </c>
      <c r="Z86" s="31">
        <f t="shared" si="21"/>
        <v>0.89607235574909982</v>
      </c>
    </row>
    <row r="87" spans="1:26">
      <c r="A87" s="117" t="s">
        <v>586</v>
      </c>
      <c r="B87" s="2" t="s">
        <v>78</v>
      </c>
      <c r="C87" s="20">
        <v>450</v>
      </c>
      <c r="D87" s="20">
        <v>313</v>
      </c>
      <c r="E87" s="20">
        <v>459</v>
      </c>
      <c r="F87" s="20">
        <v>220</v>
      </c>
      <c r="G87" s="20">
        <v>254</v>
      </c>
      <c r="H87" s="20">
        <v>275</v>
      </c>
      <c r="I87" s="20">
        <v>245</v>
      </c>
      <c r="J87" s="20">
        <v>225</v>
      </c>
      <c r="K87" s="66">
        <v>14291</v>
      </c>
      <c r="L87" s="66">
        <v>14822</v>
      </c>
      <c r="M87" s="66">
        <v>15268</v>
      </c>
      <c r="N87" s="66">
        <v>15069</v>
      </c>
      <c r="O87" s="66">
        <v>15065</v>
      </c>
      <c r="P87" s="66">
        <v>14912</v>
      </c>
      <c r="Q87" s="66">
        <v>14759</v>
      </c>
      <c r="R87" s="66">
        <v>14439</v>
      </c>
      <c r="S87" s="31">
        <f t="shared" si="14"/>
        <v>3.1488349310755019</v>
      </c>
      <c r="T87" s="31">
        <f t="shared" si="15"/>
        <v>2.1117258129807044</v>
      </c>
      <c r="U87" s="31">
        <f t="shared" si="16"/>
        <v>3.0062876604663349</v>
      </c>
      <c r="V87" s="31">
        <f t="shared" si="17"/>
        <v>1.4599508925608866</v>
      </c>
      <c r="W87" s="31">
        <f t="shared" si="18"/>
        <v>1.6860272153999336</v>
      </c>
      <c r="X87" s="31">
        <f t="shared" si="19"/>
        <v>1.8441523605150216</v>
      </c>
      <c r="Y87" s="31">
        <f t="shared" si="20"/>
        <v>1.6600040653160781</v>
      </c>
      <c r="Z87" s="31">
        <f t="shared" si="21"/>
        <v>1.5582796592561812</v>
      </c>
    </row>
    <row r="88" spans="1:26">
      <c r="A88" s="117" t="s">
        <v>587</v>
      </c>
      <c r="B88" s="2" t="s">
        <v>79</v>
      </c>
      <c r="C88" s="20">
        <v>220</v>
      </c>
      <c r="D88" s="20">
        <v>165</v>
      </c>
      <c r="E88" s="20">
        <v>183</v>
      </c>
      <c r="F88" s="20">
        <v>70</v>
      </c>
      <c r="G88" s="20">
        <v>137</v>
      </c>
      <c r="H88" s="20">
        <v>123</v>
      </c>
      <c r="I88" s="20">
        <v>158</v>
      </c>
      <c r="J88" s="20">
        <v>130</v>
      </c>
      <c r="K88" s="66">
        <v>6587</v>
      </c>
      <c r="L88" s="66">
        <v>6761</v>
      </c>
      <c r="M88" s="66">
        <v>7017</v>
      </c>
      <c r="N88" s="66">
        <v>7038</v>
      </c>
      <c r="O88" s="66">
        <v>7142</v>
      </c>
      <c r="P88" s="66">
        <v>7165</v>
      </c>
      <c r="Q88" s="66">
        <v>7035</v>
      </c>
      <c r="R88" s="66">
        <v>6815</v>
      </c>
      <c r="S88" s="31">
        <f t="shared" si="14"/>
        <v>3.3399119477759225</v>
      </c>
      <c r="T88" s="31">
        <f t="shared" si="15"/>
        <v>2.4404673864812896</v>
      </c>
      <c r="U88" s="31">
        <f t="shared" si="16"/>
        <v>2.6079521162890122</v>
      </c>
      <c r="V88" s="31">
        <f t="shared" si="17"/>
        <v>0.99460073884626321</v>
      </c>
      <c r="W88" s="31">
        <f t="shared" si="18"/>
        <v>1.9182301876225147</v>
      </c>
      <c r="X88" s="31">
        <f t="shared" si="19"/>
        <v>1.7166782972784369</v>
      </c>
      <c r="Y88" s="31">
        <f t="shared" si="20"/>
        <v>2.2459132906894101</v>
      </c>
      <c r="Z88" s="31">
        <f t="shared" si="21"/>
        <v>1.9075568598679384</v>
      </c>
    </row>
    <row r="89" spans="1:26">
      <c r="A89" s="117" t="s">
        <v>588</v>
      </c>
      <c r="B89" s="2" t="s">
        <v>80</v>
      </c>
      <c r="C89" s="20">
        <v>40</v>
      </c>
      <c r="D89" s="20">
        <v>86</v>
      </c>
      <c r="E89" s="20">
        <v>41</v>
      </c>
      <c r="F89" s="20">
        <v>21</v>
      </c>
      <c r="G89" s="20">
        <v>34</v>
      </c>
      <c r="H89" s="20">
        <v>62</v>
      </c>
      <c r="I89" s="20">
        <v>41</v>
      </c>
      <c r="J89" s="20">
        <v>98</v>
      </c>
      <c r="K89" s="66">
        <v>4773</v>
      </c>
      <c r="L89" s="66">
        <v>4956</v>
      </c>
      <c r="M89" s="66">
        <v>5284</v>
      </c>
      <c r="N89" s="66">
        <v>5464</v>
      </c>
      <c r="O89" s="66">
        <v>5459</v>
      </c>
      <c r="P89" s="66">
        <v>5618</v>
      </c>
      <c r="Q89" s="66">
        <v>5707</v>
      </c>
      <c r="R89" s="66">
        <v>5575</v>
      </c>
      <c r="S89" s="31">
        <f t="shared" si="14"/>
        <v>0.83804734967525674</v>
      </c>
      <c r="T89" s="31">
        <f t="shared" si="15"/>
        <v>1.7352703793381761</v>
      </c>
      <c r="U89" s="31">
        <f t="shared" si="16"/>
        <v>0.77592732778198337</v>
      </c>
      <c r="V89" s="31">
        <f t="shared" si="17"/>
        <v>0.38433382137628114</v>
      </c>
      <c r="W89" s="31">
        <f t="shared" si="18"/>
        <v>0.62282469316724676</v>
      </c>
      <c r="X89" s="31">
        <f t="shared" si="19"/>
        <v>1.1035955856176576</v>
      </c>
      <c r="Y89" s="31">
        <f t="shared" si="20"/>
        <v>0.71841598037497811</v>
      </c>
      <c r="Z89" s="31">
        <f>+J89/R89*100</f>
        <v>1.7578475336322867</v>
      </c>
    </row>
    <row r="90" spans="1:26">
      <c r="A90" s="117" t="s">
        <v>589</v>
      </c>
      <c r="B90" s="2" t="s">
        <v>81</v>
      </c>
      <c r="C90" s="20">
        <v>152</v>
      </c>
      <c r="D90" s="20">
        <v>114</v>
      </c>
      <c r="E90" s="20">
        <v>152</v>
      </c>
      <c r="F90" s="20">
        <v>34</v>
      </c>
      <c r="G90" s="20">
        <v>110</v>
      </c>
      <c r="H90" s="20">
        <v>131</v>
      </c>
      <c r="I90" s="20">
        <v>100</v>
      </c>
      <c r="J90" s="20">
        <v>109</v>
      </c>
      <c r="K90" s="66">
        <v>4912</v>
      </c>
      <c r="L90" s="66">
        <v>5193</v>
      </c>
      <c r="M90" s="66">
        <v>5359</v>
      </c>
      <c r="N90" s="66">
        <v>5314</v>
      </c>
      <c r="O90" s="66">
        <v>5454</v>
      </c>
      <c r="P90" s="66">
        <v>5386</v>
      </c>
      <c r="Q90" s="66">
        <v>5317</v>
      </c>
      <c r="R90" s="66">
        <v>5109</v>
      </c>
      <c r="S90" s="31">
        <f t="shared" si="14"/>
        <v>3.0944625407166124</v>
      </c>
      <c r="T90" s="31">
        <f t="shared" si="15"/>
        <v>2.1952628538417103</v>
      </c>
      <c r="U90" s="31">
        <f t="shared" si="16"/>
        <v>2.8363500653106923</v>
      </c>
      <c r="V90" s="31">
        <f t="shared" si="17"/>
        <v>0.63981934512608207</v>
      </c>
      <c r="W90" s="31">
        <f t="shared" si="18"/>
        <v>2.0168683535020171</v>
      </c>
      <c r="X90" s="31">
        <f t="shared" si="19"/>
        <v>2.4322317118455254</v>
      </c>
      <c r="Y90" s="31">
        <f t="shared" si="20"/>
        <v>1.8807598269700958</v>
      </c>
      <c r="Z90" s="31">
        <f t="shared" si="21"/>
        <v>2.1334899197494619</v>
      </c>
    </row>
    <row r="91" spans="1:26">
      <c r="A91" s="117" t="s">
        <v>590</v>
      </c>
      <c r="B91" s="2" t="s">
        <v>82</v>
      </c>
      <c r="C91" s="20">
        <v>130</v>
      </c>
      <c r="D91" s="20">
        <v>88</v>
      </c>
      <c r="E91" s="20">
        <v>136</v>
      </c>
      <c r="F91" s="20">
        <v>32</v>
      </c>
      <c r="G91" s="20">
        <v>42</v>
      </c>
      <c r="H91" s="20">
        <v>53</v>
      </c>
      <c r="I91" s="20">
        <v>55</v>
      </c>
      <c r="J91" s="20">
        <v>41</v>
      </c>
      <c r="K91" s="66">
        <v>5061</v>
      </c>
      <c r="L91" s="66">
        <v>5222</v>
      </c>
      <c r="M91" s="66">
        <v>5434</v>
      </c>
      <c r="N91" s="66">
        <v>5547</v>
      </c>
      <c r="O91" s="66">
        <v>5574</v>
      </c>
      <c r="P91" s="66">
        <v>5570</v>
      </c>
      <c r="Q91" s="66">
        <v>5327</v>
      </c>
      <c r="R91" s="66">
        <v>5133</v>
      </c>
      <c r="S91" s="31">
        <f t="shared" si="14"/>
        <v>2.5686623196996639</v>
      </c>
      <c r="T91" s="31">
        <f t="shared" si="15"/>
        <v>1.685178092684795</v>
      </c>
      <c r="U91" s="31">
        <f t="shared" si="16"/>
        <v>2.5027603974972399</v>
      </c>
      <c r="V91" s="31">
        <f t="shared" si="17"/>
        <v>0.5768884081485488</v>
      </c>
      <c r="W91" s="31">
        <f t="shared" si="18"/>
        <v>0.75349838536060276</v>
      </c>
      <c r="X91" s="31">
        <f t="shared" si="19"/>
        <v>0.95152603231597843</v>
      </c>
      <c r="Y91" s="31">
        <f t="shared" si="20"/>
        <v>1.0324760653275766</v>
      </c>
      <c r="Z91" s="31">
        <f t="shared" si="21"/>
        <v>0.79875316578998634</v>
      </c>
    </row>
    <row r="92" spans="1:2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</row>
    <row r="93" spans="1:26">
      <c r="A93" s="145"/>
      <c r="B93" s="431" t="s">
        <v>243</v>
      </c>
      <c r="C93" s="431"/>
      <c r="D93" s="431"/>
      <c r="E93" s="431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</row>
    <row r="94" spans="1:26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</row>
    <row r="95" spans="1:26"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</row>
  </sheetData>
  <mergeCells count="8">
    <mergeCell ref="A2:B2"/>
    <mergeCell ref="B4:F4"/>
    <mergeCell ref="B93:E93"/>
    <mergeCell ref="B6:B7"/>
    <mergeCell ref="A6:A7"/>
    <mergeCell ref="S6:Z6"/>
    <mergeCell ref="C6:J6"/>
    <mergeCell ref="K6:R6"/>
  </mergeCells>
  <phoneticPr fontId="25" alignment="center"/>
  <hyperlinks>
    <hyperlink ref="A1" location="'ODS 2'!A1" display="ODS 2" xr:uid="{00000000-0004-0000-0500-000000000000}"/>
  </hyperlinks>
  <pageMargins left="0.7" right="0.7" top="0.75" bottom="0.75" header="0.3" footer="0.3"/>
  <pageSetup scale="39" orientation="portrait" horizontalDpi="0" verticalDpi="0"/>
  <ignoredErrors>
    <ignoredError sqref="C7:G7 K7:O7 T7:W7" numberStoredAsText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B0F0"/>
  </sheetPr>
  <dimension ref="A1:I10"/>
  <sheetViews>
    <sheetView zoomScale="80" zoomScaleNormal="80" workbookViewId="0"/>
  </sheetViews>
  <sheetFormatPr baseColWidth="10" defaultColWidth="11.44140625" defaultRowHeight="13.2"/>
  <cols>
    <col min="1" max="5" width="11.44140625" style="48"/>
    <col min="6" max="6" width="16.109375" style="48" customWidth="1"/>
    <col min="7" max="7" width="11.44140625" style="48"/>
    <col min="8" max="8" width="13" style="48" customWidth="1"/>
    <col min="9" max="16384" width="11.44140625" style="48"/>
  </cols>
  <sheetData>
    <row r="1" spans="1:9">
      <c r="A1" s="171" t="s">
        <v>232</v>
      </c>
      <c r="B1" s="145"/>
      <c r="C1" s="145"/>
      <c r="D1" s="145"/>
      <c r="E1" s="145"/>
      <c r="F1" s="145"/>
      <c r="G1" s="145"/>
      <c r="H1" s="145"/>
      <c r="I1" s="145"/>
    </row>
    <row r="2" spans="1:9">
      <c r="A2" s="506" t="s">
        <v>494</v>
      </c>
      <c r="B2" s="506"/>
      <c r="C2" s="506"/>
      <c r="D2" s="506"/>
      <c r="E2" s="506"/>
      <c r="F2" s="506"/>
      <c r="G2" s="506"/>
      <c r="H2" s="506"/>
      <c r="I2" s="145"/>
    </row>
    <row r="3" spans="1:9" ht="12.75" customHeight="1">
      <c r="A3" s="145"/>
      <c r="B3" s="594" t="s">
        <v>283</v>
      </c>
      <c r="C3" s="589" t="s">
        <v>284</v>
      </c>
      <c r="D3" s="590"/>
      <c r="E3" s="590"/>
      <c r="F3" s="591"/>
      <c r="G3" s="145"/>
      <c r="H3" s="145"/>
      <c r="I3" s="145"/>
    </row>
    <row r="4" spans="1:9" ht="12.75" customHeight="1">
      <c r="A4" s="145"/>
      <c r="B4" s="594"/>
      <c r="C4" s="592" t="s">
        <v>285</v>
      </c>
      <c r="D4" s="592"/>
      <c r="E4" s="592"/>
      <c r="F4" s="592"/>
      <c r="G4" s="145"/>
      <c r="H4" s="145"/>
      <c r="I4" s="145"/>
    </row>
    <row r="5" spans="1:9" ht="13.2" customHeight="1">
      <c r="A5" s="145"/>
      <c r="B5" s="594"/>
      <c r="C5" s="597" t="s">
        <v>1090</v>
      </c>
      <c r="D5" s="598" t="s">
        <v>1090</v>
      </c>
      <c r="E5" s="598" t="s">
        <v>1090</v>
      </c>
      <c r="F5" s="599" t="s">
        <v>1090</v>
      </c>
      <c r="G5" s="145"/>
      <c r="H5" s="145"/>
      <c r="I5" s="145"/>
    </row>
    <row r="6" spans="1:9" ht="28.5" customHeight="1">
      <c r="A6" s="145"/>
      <c r="B6" s="595"/>
      <c r="C6" s="600" t="s">
        <v>1091</v>
      </c>
      <c r="D6" s="600" t="s">
        <v>1091</v>
      </c>
      <c r="E6" s="600" t="s">
        <v>1091</v>
      </c>
      <c r="F6" s="600" t="s">
        <v>1091</v>
      </c>
      <c r="G6" s="145"/>
      <c r="H6" s="145"/>
      <c r="I6" s="145"/>
    </row>
    <row r="7" spans="1:9" ht="13.2" customHeight="1">
      <c r="A7" s="145"/>
      <c r="B7" s="596" t="s">
        <v>1089</v>
      </c>
      <c r="C7" s="597" t="s">
        <v>1086</v>
      </c>
      <c r="D7" s="598" t="s">
        <v>1086</v>
      </c>
      <c r="E7" s="598" t="s">
        <v>1086</v>
      </c>
      <c r="F7" s="599" t="s">
        <v>1086</v>
      </c>
      <c r="G7" s="145"/>
      <c r="H7" s="145"/>
      <c r="I7" s="145"/>
    </row>
    <row r="8" spans="1:9" ht="13.2" customHeight="1">
      <c r="A8" s="145"/>
      <c r="B8" s="595"/>
      <c r="C8" s="600" t="s">
        <v>1087</v>
      </c>
      <c r="D8" s="600" t="s">
        <v>1087</v>
      </c>
      <c r="E8" s="600" t="s">
        <v>1087</v>
      </c>
      <c r="F8" s="600" t="s">
        <v>1087</v>
      </c>
      <c r="G8" s="145"/>
      <c r="H8" s="145"/>
      <c r="I8" s="145"/>
    </row>
    <row r="9" spans="1:9">
      <c r="A9" s="145"/>
      <c r="B9" s="180" t="s">
        <v>286</v>
      </c>
      <c r="C9" s="593" t="s">
        <v>287</v>
      </c>
      <c r="D9" s="593"/>
      <c r="E9" s="593"/>
      <c r="F9" s="593"/>
      <c r="G9" s="145"/>
      <c r="H9" s="145"/>
      <c r="I9" s="145"/>
    </row>
    <row r="10" spans="1:9">
      <c r="A10" s="145"/>
      <c r="B10" s="145"/>
      <c r="C10" s="145"/>
      <c r="D10" s="145"/>
      <c r="E10" s="145"/>
      <c r="F10" s="145"/>
      <c r="G10" s="145"/>
      <c r="H10" s="145"/>
      <c r="I10" s="145"/>
    </row>
  </sheetData>
  <mergeCells count="10">
    <mergeCell ref="A2:H2"/>
    <mergeCell ref="C3:F3"/>
    <mergeCell ref="C4:F4"/>
    <mergeCell ref="C9:F9"/>
    <mergeCell ref="B3:B6"/>
    <mergeCell ref="B7:B8"/>
    <mergeCell ref="C5:F5"/>
    <mergeCell ref="C7:F7"/>
    <mergeCell ref="C6:F6"/>
    <mergeCell ref="C8:F8"/>
  </mergeCells>
  <hyperlinks>
    <hyperlink ref="A1" location="ODS!A1" display="INICIO " xr:uid="{00000000-0004-0000-3B00-000000000000}"/>
    <hyperlink ref="C3:F3" location="'Potabilidad Cantonal'!A1" display="Potabilidad Cantonal" xr:uid="{00000000-0004-0000-3B00-000001000000}"/>
    <hyperlink ref="C4:F4" location="'Cloración Cantonal'!A1" display="Cloración Cantonal " xr:uid="{00000000-0004-0000-3B00-000002000000}"/>
    <hyperlink ref="C9:F9" location="'ASADAS por cantón'!A1" display="Cantidad de ASADAS por cantón" xr:uid="{00000000-0004-0000-3B00-000003000000}"/>
    <hyperlink ref="C5:F5" location="'Hogares acceso acueducto'!A1" display="Hogares con acceso a agua de acueducto" xr:uid="{00000000-0004-0000-3B00-000004000000}"/>
    <hyperlink ref="C6:F6" location="'Hogares acceso tubería'!A1" display="Hogares con acceso a agua mediante tubería dentro de la misma vivienda en la que residen." xr:uid="{00000000-0004-0000-3B00-000005000000}"/>
    <hyperlink ref="C7:F7" location="'Hogares eliminación excretas'!A1" display="Hogares con acceso a eliminación de excretas" xr:uid="{00000000-0004-0000-3B00-000006000000}"/>
    <hyperlink ref="C8:F8" location="'Hogares eliminación basura'!A1" display="Hogares con acceso a eliminación de basura" xr:uid="{00000000-0004-0000-3B00-000007000000}"/>
  </hyperlinks>
  <pageMargins left="0.7" right="0.7" top="0.75" bottom="0.75" header="0.3" footer="0.3"/>
  <pageSetup scale="81" orientation="portrait" horizontalDpi="0" verticalDpi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B0F0"/>
  </sheetPr>
  <dimension ref="A1:I93"/>
  <sheetViews>
    <sheetView zoomScale="80" zoomScaleNormal="80" workbookViewId="0">
      <selection activeCell="A2" sqref="A2:C2"/>
    </sheetView>
  </sheetViews>
  <sheetFormatPr baseColWidth="10" defaultColWidth="11.44140625" defaultRowHeight="13.2"/>
  <cols>
    <col min="1" max="1" width="11.44140625" style="48"/>
    <col min="2" max="2" width="23" style="48" customWidth="1"/>
    <col min="3" max="16384" width="11.44140625" style="48"/>
  </cols>
  <sheetData>
    <row r="1" spans="1:9" ht="14.4">
      <c r="A1" s="348" t="s">
        <v>288</v>
      </c>
      <c r="B1" s="145"/>
      <c r="C1" s="145"/>
      <c r="D1" s="145"/>
      <c r="E1" s="145"/>
      <c r="F1" s="145"/>
      <c r="G1" s="145"/>
      <c r="H1" s="145"/>
      <c r="I1" s="145"/>
    </row>
    <row r="2" spans="1:9">
      <c r="A2" s="553" t="s">
        <v>90</v>
      </c>
      <c r="B2" s="553"/>
      <c r="C2" s="553"/>
      <c r="D2" s="145"/>
      <c r="E2" s="145"/>
      <c r="F2" s="145"/>
      <c r="G2" s="145"/>
      <c r="H2" s="145"/>
      <c r="I2" s="145"/>
    </row>
    <row r="3" spans="1:9">
      <c r="A3" s="162"/>
      <c r="B3" s="162"/>
      <c r="C3" s="162"/>
      <c r="D3" s="145"/>
      <c r="E3" s="145"/>
      <c r="F3" s="145"/>
      <c r="G3" s="145"/>
      <c r="H3" s="145"/>
      <c r="I3" s="145"/>
    </row>
    <row r="4" spans="1:9">
      <c r="A4" s="161"/>
      <c r="B4" s="161" t="s">
        <v>623</v>
      </c>
      <c r="C4" s="161"/>
      <c r="D4" s="161"/>
      <c r="E4" s="145"/>
      <c r="F4" s="145"/>
      <c r="G4" s="145"/>
      <c r="H4" s="145"/>
      <c r="I4" s="145"/>
    </row>
    <row r="5" spans="1:9">
      <c r="A5" s="145"/>
      <c r="B5" s="145"/>
      <c r="C5" s="145"/>
      <c r="D5" s="145"/>
      <c r="E5" s="145"/>
      <c r="F5" s="145"/>
      <c r="G5" s="145"/>
      <c r="H5" s="145"/>
      <c r="I5" s="145"/>
    </row>
    <row r="6" spans="1:9">
      <c r="A6" s="81" t="s">
        <v>1161</v>
      </c>
      <c r="B6" s="81" t="s">
        <v>86</v>
      </c>
      <c r="C6" s="82">
        <v>2017</v>
      </c>
      <c r="D6" s="82">
        <v>2018</v>
      </c>
      <c r="E6" s="82">
        <v>2019</v>
      </c>
      <c r="F6" s="82">
        <v>2020</v>
      </c>
      <c r="G6" s="82">
        <v>2021</v>
      </c>
      <c r="H6" s="83">
        <v>2022</v>
      </c>
      <c r="I6" s="82">
        <v>2023</v>
      </c>
    </row>
    <row r="7" spans="1:9">
      <c r="A7" s="347">
        <v>101</v>
      </c>
      <c r="B7" s="78" t="s">
        <v>1</v>
      </c>
      <c r="C7" s="80">
        <v>1</v>
      </c>
      <c r="D7" s="80">
        <v>1</v>
      </c>
      <c r="E7" s="80">
        <v>1</v>
      </c>
      <c r="F7" s="80">
        <v>1</v>
      </c>
      <c r="G7" s="80">
        <v>1</v>
      </c>
      <c r="H7" s="80">
        <v>1</v>
      </c>
      <c r="I7" s="230">
        <v>1</v>
      </c>
    </row>
    <row r="8" spans="1:9">
      <c r="A8" s="347">
        <v>102</v>
      </c>
      <c r="B8" s="2" t="s">
        <v>2</v>
      </c>
      <c r="C8" s="79">
        <v>0.88512035010940915</v>
      </c>
      <c r="D8" s="79">
        <v>0.72569041540960777</v>
      </c>
      <c r="E8" s="79">
        <v>0.88173784977908687</v>
      </c>
      <c r="F8" s="79">
        <v>0.88285922684172136</v>
      </c>
      <c r="G8" s="79">
        <v>0.85559750254101929</v>
      </c>
      <c r="H8" s="79">
        <v>0.90641553855208945</v>
      </c>
      <c r="I8" s="230">
        <v>0.90957200227098711</v>
      </c>
    </row>
    <row r="9" spans="1:9">
      <c r="A9" s="347">
        <v>103</v>
      </c>
      <c r="B9" s="2" t="s">
        <v>3</v>
      </c>
      <c r="C9" s="79">
        <v>0.35849205144209934</v>
      </c>
      <c r="D9" s="79">
        <v>0.37911104995183709</v>
      </c>
      <c r="E9" s="79">
        <v>0.46789123517500725</v>
      </c>
      <c r="F9" s="79">
        <v>0.58393389662027828</v>
      </c>
      <c r="G9" s="79">
        <v>0.5768743708802806</v>
      </c>
      <c r="H9" s="79">
        <v>0.80224474400937285</v>
      </c>
      <c r="I9" s="230">
        <v>0.80399593854603457</v>
      </c>
    </row>
    <row r="10" spans="1:9">
      <c r="A10" s="347">
        <v>104</v>
      </c>
      <c r="B10" s="2" t="s">
        <v>4</v>
      </c>
      <c r="C10" s="79">
        <v>0.77588088994924542</v>
      </c>
      <c r="D10" s="79">
        <v>0.74797351465304784</v>
      </c>
      <c r="E10" s="79">
        <v>0.82331833761782347</v>
      </c>
      <c r="F10" s="79">
        <v>0.75131334571504382</v>
      </c>
      <c r="G10" s="79">
        <v>0.78048330566316182</v>
      </c>
      <c r="H10" s="79">
        <v>0.73753729319229722</v>
      </c>
      <c r="I10" s="230">
        <v>0.79246674635672321</v>
      </c>
    </row>
    <row r="11" spans="1:9">
      <c r="A11" s="347">
        <v>105</v>
      </c>
      <c r="B11" s="2" t="s">
        <v>5</v>
      </c>
      <c r="C11" s="79">
        <v>0.6401820815228636</v>
      </c>
      <c r="D11" s="79">
        <v>0.54621893459634929</v>
      </c>
      <c r="E11" s="79">
        <v>0.53625</v>
      </c>
      <c r="F11" s="79">
        <v>0.58767527293423705</v>
      </c>
      <c r="G11" s="79">
        <v>0.6714913414318946</v>
      </c>
      <c r="H11" s="79">
        <v>0.66571003946087226</v>
      </c>
      <c r="I11" s="230">
        <v>0.43314713268077693</v>
      </c>
    </row>
    <row r="12" spans="1:9">
      <c r="A12" s="347">
        <v>106</v>
      </c>
      <c r="B12" s="2" t="s">
        <v>6</v>
      </c>
      <c r="C12" s="79">
        <v>0.58804475853945815</v>
      </c>
      <c r="D12" s="79">
        <v>0.32220305569245933</v>
      </c>
      <c r="E12" s="79">
        <v>0.43079256150240497</v>
      </c>
      <c r="F12" s="79">
        <v>0.31590874754494636</v>
      </c>
      <c r="G12" s="79">
        <v>0.55634489709659585</v>
      </c>
      <c r="H12" s="79">
        <v>0.67340313695807574</v>
      </c>
      <c r="I12" s="230">
        <v>0.76925986132767143</v>
      </c>
    </row>
    <row r="13" spans="1:9">
      <c r="A13" s="347">
        <v>107</v>
      </c>
      <c r="B13" s="2" t="s">
        <v>7</v>
      </c>
      <c r="C13" s="79">
        <v>0.51985631640412733</v>
      </c>
      <c r="D13" s="79">
        <v>0.58581247435371353</v>
      </c>
      <c r="E13" s="79">
        <v>0.45919345884015544</v>
      </c>
      <c r="F13" s="79">
        <v>0.6020056726094003</v>
      </c>
      <c r="G13" s="79">
        <v>0.53658042630752878</v>
      </c>
      <c r="H13" s="79">
        <v>0.76344382134988986</v>
      </c>
      <c r="I13" s="230">
        <v>0.23281952472703918</v>
      </c>
    </row>
    <row r="14" spans="1:9">
      <c r="A14" s="347">
        <v>108</v>
      </c>
      <c r="B14" s="2" t="s">
        <v>8</v>
      </c>
      <c r="C14" s="79">
        <v>0.87260266401370701</v>
      </c>
      <c r="D14" s="79">
        <v>0.87112105116019012</v>
      </c>
      <c r="E14" s="79">
        <v>0.87570773793475332</v>
      </c>
      <c r="F14" s="79">
        <v>0.64720531267293857</v>
      </c>
      <c r="G14" s="79">
        <v>0.81586113002042204</v>
      </c>
      <c r="H14" s="79">
        <v>0.97766126073303772</v>
      </c>
      <c r="I14" s="230">
        <v>0.98684031932001126</v>
      </c>
    </row>
    <row r="15" spans="1:9">
      <c r="A15" s="347">
        <v>109</v>
      </c>
      <c r="B15" s="2" t="s">
        <v>9</v>
      </c>
      <c r="C15" s="79">
        <v>0.97410139801246409</v>
      </c>
      <c r="D15" s="79">
        <v>0.9828712373818117</v>
      </c>
      <c r="E15" s="79">
        <v>0.97674116424116419</v>
      </c>
      <c r="F15" s="79">
        <v>0.98826230076230082</v>
      </c>
      <c r="G15" s="79">
        <v>0.98828918369992658</v>
      </c>
      <c r="H15" s="79">
        <v>0.98787173877325118</v>
      </c>
      <c r="I15" s="230">
        <v>0.71458485791622217</v>
      </c>
    </row>
    <row r="16" spans="1:9">
      <c r="A16" s="347">
        <v>110</v>
      </c>
      <c r="B16" s="2" t="s">
        <v>10</v>
      </c>
      <c r="C16" s="79">
        <v>0.58436054822164296</v>
      </c>
      <c r="D16" s="79">
        <v>0.58434680266771288</v>
      </c>
      <c r="E16" s="79">
        <v>0.76604278074866305</v>
      </c>
      <c r="F16" s="79">
        <v>0.66622103386809273</v>
      </c>
      <c r="G16" s="79">
        <v>0.66622103386809273</v>
      </c>
      <c r="H16" s="79">
        <v>0.96370456569649132</v>
      </c>
      <c r="I16" s="230">
        <v>0.96349095284493302</v>
      </c>
    </row>
    <row r="17" spans="1:9">
      <c r="A17" s="347">
        <v>111</v>
      </c>
      <c r="B17" s="2" t="s">
        <v>11</v>
      </c>
      <c r="C17" s="79">
        <v>0.97692061365254723</v>
      </c>
      <c r="D17" s="79">
        <v>0.959760582678301</v>
      </c>
      <c r="E17" s="79">
        <v>0.96111498257839723</v>
      </c>
      <c r="F17" s="79">
        <v>0.96111498257839723</v>
      </c>
      <c r="G17" s="79">
        <v>0.96111498257839723</v>
      </c>
      <c r="H17" s="79">
        <v>0.99440672295862298</v>
      </c>
      <c r="I17" s="230">
        <v>0.99440672295862298</v>
      </c>
    </row>
    <row r="18" spans="1:9">
      <c r="A18" s="347">
        <v>112</v>
      </c>
      <c r="B18" s="2" t="s">
        <v>12</v>
      </c>
      <c r="C18" s="79">
        <v>0.48940980294697689</v>
      </c>
      <c r="D18" s="79">
        <v>0.4311915210731142</v>
      </c>
      <c r="E18" s="79">
        <v>0.30388278388278389</v>
      </c>
      <c r="F18" s="79">
        <v>0.40838441763891636</v>
      </c>
      <c r="G18" s="79">
        <v>0.34957882069795426</v>
      </c>
      <c r="H18" s="79">
        <v>0.32053361446760198</v>
      </c>
      <c r="I18" s="230">
        <v>0.34010294058971391</v>
      </c>
    </row>
    <row r="19" spans="1:9">
      <c r="A19" s="347">
        <v>113</v>
      </c>
      <c r="B19" s="2" t="s">
        <v>13</v>
      </c>
      <c r="C19" s="79">
        <v>1</v>
      </c>
      <c r="D19" s="79">
        <v>1</v>
      </c>
      <c r="E19" s="79">
        <v>1</v>
      </c>
      <c r="F19" s="79">
        <v>1</v>
      </c>
      <c r="G19" s="79">
        <v>1</v>
      </c>
      <c r="H19" s="79">
        <v>0.97411392881330428</v>
      </c>
      <c r="I19" s="230">
        <v>0.96735222564494305</v>
      </c>
    </row>
    <row r="20" spans="1:9">
      <c r="A20" s="347">
        <v>114</v>
      </c>
      <c r="B20" s="2" t="s">
        <v>14</v>
      </c>
      <c r="C20" s="79">
        <v>1</v>
      </c>
      <c r="D20" s="79">
        <v>1</v>
      </c>
      <c r="E20" s="79">
        <v>1</v>
      </c>
      <c r="F20" s="79">
        <v>1</v>
      </c>
      <c r="G20" s="79">
        <v>1</v>
      </c>
      <c r="H20" s="79">
        <v>1</v>
      </c>
      <c r="I20" s="230">
        <v>1</v>
      </c>
    </row>
    <row r="21" spans="1:9">
      <c r="A21" s="347">
        <v>115</v>
      </c>
      <c r="B21" s="2" t="s">
        <v>15</v>
      </c>
      <c r="C21" s="79">
        <v>1</v>
      </c>
      <c r="D21" s="79">
        <v>1</v>
      </c>
      <c r="E21" s="79">
        <v>1</v>
      </c>
      <c r="F21" s="79">
        <v>1</v>
      </c>
      <c r="G21" s="79">
        <v>1</v>
      </c>
      <c r="H21" s="79">
        <v>1</v>
      </c>
      <c r="I21" s="230">
        <v>1</v>
      </c>
    </row>
    <row r="22" spans="1:9">
      <c r="A22" s="347">
        <v>116</v>
      </c>
      <c r="B22" s="2" t="s">
        <v>83</v>
      </c>
      <c r="C22" s="79">
        <v>0.40853560377054754</v>
      </c>
      <c r="D22" s="79">
        <v>0.40851368270434629</v>
      </c>
      <c r="E22" s="79">
        <v>0.41102263576988457</v>
      </c>
      <c r="F22" s="79">
        <v>0.27291702904853016</v>
      </c>
      <c r="G22" s="79">
        <v>0.32469124989051412</v>
      </c>
      <c r="H22" s="79">
        <v>0.26938413823659724</v>
      </c>
      <c r="I22" s="230">
        <v>0.36160342571666471</v>
      </c>
    </row>
    <row r="23" spans="1:9">
      <c r="A23" s="347">
        <v>117</v>
      </c>
      <c r="B23" s="2" t="s">
        <v>17</v>
      </c>
      <c r="C23" s="79">
        <v>0.55153203342618384</v>
      </c>
      <c r="D23" s="79">
        <v>0.82758620689655171</v>
      </c>
      <c r="E23" s="79">
        <v>0.8640028884342279</v>
      </c>
      <c r="F23" s="79">
        <v>0.80006758278891643</v>
      </c>
      <c r="G23" s="79">
        <v>0.79450809238043285</v>
      </c>
      <c r="H23" s="79">
        <v>0.74213493362429528</v>
      </c>
      <c r="I23" s="230">
        <v>0.79450809238043285</v>
      </c>
    </row>
    <row r="24" spans="1:9">
      <c r="A24" s="347">
        <v>118</v>
      </c>
      <c r="B24" s="2" t="s">
        <v>18</v>
      </c>
      <c r="C24" s="79">
        <v>1</v>
      </c>
      <c r="D24" s="79">
        <v>1</v>
      </c>
      <c r="E24" s="79">
        <v>1</v>
      </c>
      <c r="F24" s="79">
        <v>1</v>
      </c>
      <c r="G24" s="79">
        <v>1</v>
      </c>
      <c r="H24" s="79">
        <v>1</v>
      </c>
      <c r="I24" s="230">
        <v>1</v>
      </c>
    </row>
    <row r="25" spans="1:9">
      <c r="A25" s="347">
        <v>119</v>
      </c>
      <c r="B25" s="2" t="s">
        <v>19</v>
      </c>
      <c r="C25" s="79">
        <v>0.86366558220076617</v>
      </c>
      <c r="D25" s="79">
        <v>0.86728502137185726</v>
      </c>
      <c r="E25" s="79">
        <v>0.86692567958729461</v>
      </c>
      <c r="F25" s="79">
        <v>0.85215157516434981</v>
      </c>
      <c r="G25" s="79">
        <v>0.84313227761180431</v>
      </c>
      <c r="H25" s="79">
        <v>0.82711749214170416</v>
      </c>
      <c r="I25" s="230">
        <v>0.74861642148921004</v>
      </c>
    </row>
    <row r="26" spans="1:9">
      <c r="A26" s="347">
        <v>120</v>
      </c>
      <c r="B26" s="2" t="s">
        <v>85</v>
      </c>
      <c r="C26" s="79">
        <v>0.46901408450704224</v>
      </c>
      <c r="D26" s="79">
        <v>0.43575461046292818</v>
      </c>
      <c r="E26" s="79">
        <v>0.41420476010578011</v>
      </c>
      <c r="F26" s="79">
        <v>0.40903439701616245</v>
      </c>
      <c r="G26" s="79">
        <v>0.43864065449968531</v>
      </c>
      <c r="H26" s="79">
        <v>0.5167255350093497</v>
      </c>
      <c r="I26" s="230">
        <v>0.28603867061171129</v>
      </c>
    </row>
    <row r="27" spans="1:9">
      <c r="A27" s="347">
        <v>201</v>
      </c>
      <c r="B27" s="2" t="s">
        <v>21</v>
      </c>
      <c r="C27" s="79">
        <v>0.89451550131303015</v>
      </c>
      <c r="D27" s="79">
        <v>0.91325623106864029</v>
      </c>
      <c r="E27" s="79">
        <v>0.89321147530353251</v>
      </c>
      <c r="F27" s="79">
        <v>0.83246073298429324</v>
      </c>
      <c r="G27" s="79">
        <v>0.86044630786068366</v>
      </c>
      <c r="H27" s="79">
        <v>0.77038895859473022</v>
      </c>
      <c r="I27" s="230">
        <v>0.83437018639473648</v>
      </c>
    </row>
    <row r="28" spans="1:9">
      <c r="A28" s="347">
        <v>202</v>
      </c>
      <c r="B28" s="2" t="s">
        <v>22</v>
      </c>
      <c r="C28" s="79">
        <v>0.88203528105498785</v>
      </c>
      <c r="D28" s="79">
        <v>0.93345572700383206</v>
      </c>
      <c r="E28" s="79">
        <v>0.95937530598257126</v>
      </c>
      <c r="F28" s="79">
        <v>0.85375290952510507</v>
      </c>
      <c r="G28" s="79">
        <v>0.83251713057953625</v>
      </c>
      <c r="H28" s="79">
        <v>0.87024925224327021</v>
      </c>
      <c r="I28" s="230">
        <v>0.83433217613740174</v>
      </c>
    </row>
    <row r="29" spans="1:9">
      <c r="A29" s="347">
        <v>203</v>
      </c>
      <c r="B29" s="2" t="s">
        <v>23</v>
      </c>
      <c r="C29" s="79">
        <v>0.71302239191001959</v>
      </c>
      <c r="D29" s="79">
        <v>0.801813226842233</v>
      </c>
      <c r="E29" s="79">
        <v>0.83493587994542973</v>
      </c>
      <c r="F29" s="79">
        <v>0.9263587460582452</v>
      </c>
      <c r="G29" s="79">
        <v>0.82301862772179724</v>
      </c>
      <c r="H29" s="79">
        <v>0.66277842707848722</v>
      </c>
      <c r="I29" s="230">
        <v>0.78540336778890296</v>
      </c>
    </row>
    <row r="30" spans="1:9">
      <c r="A30" s="347">
        <v>204</v>
      </c>
      <c r="B30" s="2" t="s">
        <v>24</v>
      </c>
      <c r="C30" s="79">
        <v>0.70589133555263717</v>
      </c>
      <c r="D30" s="79">
        <v>0.67841637378540431</v>
      </c>
      <c r="E30" s="79">
        <v>0.93919836956521741</v>
      </c>
      <c r="F30" s="79">
        <v>0.87873641304347827</v>
      </c>
      <c r="G30" s="79">
        <v>0.84227929020169734</v>
      </c>
      <c r="H30" s="79">
        <v>0.53645775353445402</v>
      </c>
      <c r="I30" s="230">
        <v>0.73468092820884701</v>
      </c>
    </row>
    <row r="31" spans="1:9">
      <c r="A31" s="347">
        <v>205</v>
      </c>
      <c r="B31" s="2" t="s">
        <v>25</v>
      </c>
      <c r="C31" s="79">
        <v>0.71859536566221893</v>
      </c>
      <c r="D31" s="79">
        <v>0.77057026476578416</v>
      </c>
      <c r="E31" s="79">
        <v>0.70958753199624147</v>
      </c>
      <c r="F31" s="79">
        <v>0.77145971999081941</v>
      </c>
      <c r="G31" s="79">
        <v>0.75032202662086733</v>
      </c>
      <c r="H31" s="79">
        <v>0.75573824597197636</v>
      </c>
      <c r="I31" s="230">
        <v>0.22529121073067421</v>
      </c>
    </row>
    <row r="32" spans="1:9">
      <c r="A32" s="347">
        <v>206</v>
      </c>
      <c r="B32" s="2" t="s">
        <v>26</v>
      </c>
      <c r="C32" s="79">
        <v>0.73074363051436597</v>
      </c>
      <c r="D32" s="79">
        <v>0.62338779019776436</v>
      </c>
      <c r="E32" s="79">
        <v>0.47261628570341918</v>
      </c>
      <c r="F32" s="79">
        <v>0.59685021904286584</v>
      </c>
      <c r="G32" s="79">
        <v>0.60025659824046917</v>
      </c>
      <c r="H32" s="79">
        <v>0.52536656891495603</v>
      </c>
      <c r="I32" s="230">
        <v>0.63824342307298598</v>
      </c>
    </row>
    <row r="33" spans="1:9">
      <c r="A33" s="347">
        <v>207</v>
      </c>
      <c r="B33" s="2" t="s">
        <v>27</v>
      </c>
      <c r="C33" s="79">
        <v>0.74746352074435152</v>
      </c>
      <c r="D33" s="79">
        <v>0.71048662379931726</v>
      </c>
      <c r="E33" s="79">
        <v>0.9810719266786212</v>
      </c>
      <c r="F33" s="79">
        <v>0.94985673352435529</v>
      </c>
      <c r="G33" s="79">
        <v>0.98204248695702301</v>
      </c>
      <c r="H33" s="79">
        <v>0.94234101923924218</v>
      </c>
      <c r="I33" s="230">
        <v>1</v>
      </c>
    </row>
    <row r="34" spans="1:9">
      <c r="A34" s="347">
        <v>208</v>
      </c>
      <c r="B34" s="2" t="s">
        <v>28</v>
      </c>
      <c r="C34" s="79">
        <v>0.82650730816077955</v>
      </c>
      <c r="D34" s="79">
        <v>0.79741592247767423</v>
      </c>
      <c r="E34" s="79">
        <v>0.87732413264328157</v>
      </c>
      <c r="F34" s="79">
        <v>0.76882386043894202</v>
      </c>
      <c r="G34" s="79">
        <v>0.93409552052442646</v>
      </c>
      <c r="H34" s="79">
        <v>0.42519262467895885</v>
      </c>
      <c r="I34" s="230">
        <v>0.55535224153705398</v>
      </c>
    </row>
    <row r="35" spans="1:9">
      <c r="A35" s="347">
        <v>209</v>
      </c>
      <c r="B35" s="2" t="s">
        <v>29</v>
      </c>
      <c r="C35" s="79">
        <v>0.60419730235093183</v>
      </c>
      <c r="D35" s="79">
        <v>0.3595001122502432</v>
      </c>
      <c r="E35" s="79">
        <v>0.89966119364086528</v>
      </c>
      <c r="F35" s="79">
        <v>0.94496346313939505</v>
      </c>
      <c r="G35" s="79">
        <v>0.84797329069876803</v>
      </c>
      <c r="H35" s="79">
        <v>0.85871480969847092</v>
      </c>
      <c r="I35" s="230">
        <v>0.56455555079113251</v>
      </c>
    </row>
    <row r="36" spans="1:9">
      <c r="A36" s="347">
        <v>210</v>
      </c>
      <c r="B36" s="2" t="s">
        <v>30</v>
      </c>
      <c r="C36" s="79">
        <v>0.68299197730302641</v>
      </c>
      <c r="D36" s="79">
        <v>0.62057792365216413</v>
      </c>
      <c r="E36" s="79">
        <v>0.73625353974360652</v>
      </c>
      <c r="F36" s="79">
        <v>0.70569486059916964</v>
      </c>
      <c r="G36" s="79">
        <v>0.75991430707977126</v>
      </c>
      <c r="H36" s="79">
        <v>0.66866384659523082</v>
      </c>
      <c r="I36" s="230">
        <v>0.65340689836367072</v>
      </c>
    </row>
    <row r="37" spans="1:9">
      <c r="A37" s="347">
        <v>211</v>
      </c>
      <c r="B37" s="2" t="s">
        <v>31</v>
      </c>
      <c r="C37" s="79">
        <v>0.64839356131618076</v>
      </c>
      <c r="D37" s="79">
        <v>0.47440944881889763</v>
      </c>
      <c r="E37" s="79">
        <v>0.41177435224663822</v>
      </c>
      <c r="F37" s="79">
        <v>0.4739780003283533</v>
      </c>
      <c r="G37" s="79">
        <v>0.50321311475409836</v>
      </c>
      <c r="H37" s="79">
        <v>0.54917127071823202</v>
      </c>
      <c r="I37" s="230">
        <v>0.37128778798774803</v>
      </c>
    </row>
    <row r="38" spans="1:9">
      <c r="A38" s="347">
        <v>212</v>
      </c>
      <c r="B38" s="2" t="s">
        <v>32</v>
      </c>
      <c r="C38" s="79">
        <v>0.84512905911740221</v>
      </c>
      <c r="D38" s="79">
        <v>0.79596495885319885</v>
      </c>
      <c r="E38" s="79">
        <v>0.81354137899291168</v>
      </c>
      <c r="F38" s="79">
        <v>0.84418459169433613</v>
      </c>
      <c r="G38" s="79">
        <v>0.84580952380952379</v>
      </c>
      <c r="H38" s="79">
        <v>0.78865954922894421</v>
      </c>
      <c r="I38" s="230">
        <v>0.72789710289710285</v>
      </c>
    </row>
    <row r="39" spans="1:9">
      <c r="A39" s="347">
        <v>213</v>
      </c>
      <c r="B39" s="2" t="s">
        <v>33</v>
      </c>
      <c r="C39" s="79">
        <v>0.72066744112366665</v>
      </c>
      <c r="D39" s="79">
        <v>0.58430488535099157</v>
      </c>
      <c r="E39" s="79">
        <v>0.56555783186916209</v>
      </c>
      <c r="F39" s="79">
        <v>0.69227107412837752</v>
      </c>
      <c r="G39" s="79">
        <v>0.74768384241841646</v>
      </c>
      <c r="H39" s="79">
        <v>0.64798305669112943</v>
      </c>
      <c r="I39" s="230">
        <v>0.60181469774145468</v>
      </c>
    </row>
    <row r="40" spans="1:9">
      <c r="A40" s="347">
        <v>214</v>
      </c>
      <c r="B40" s="2" t="s">
        <v>34</v>
      </c>
      <c r="C40" s="79">
        <v>0.86200221897995766</v>
      </c>
      <c r="D40" s="79">
        <v>0.87599818511796745</v>
      </c>
      <c r="E40" s="79">
        <v>0.80453691805871308</v>
      </c>
      <c r="F40" s="79">
        <v>0.92579471002183933</v>
      </c>
      <c r="G40" s="79">
        <v>0.90564994470694682</v>
      </c>
      <c r="H40" s="79">
        <v>0.84242330337775029</v>
      </c>
      <c r="I40" s="230">
        <v>0.70896279022609754</v>
      </c>
    </row>
    <row r="41" spans="1:9">
      <c r="A41" s="347">
        <v>215</v>
      </c>
      <c r="B41" s="2" t="s">
        <v>35</v>
      </c>
      <c r="C41" s="79">
        <v>0.891865776528461</v>
      </c>
      <c r="D41" s="79">
        <v>0.9281204468188442</v>
      </c>
      <c r="E41" s="79">
        <v>0.86959059451346621</v>
      </c>
      <c r="F41" s="79">
        <v>0.93181632486314236</v>
      </c>
      <c r="G41" s="79">
        <v>0.7588185552065716</v>
      </c>
      <c r="H41" s="79">
        <v>0.65859498285900853</v>
      </c>
      <c r="I41" s="230">
        <v>0.87654983629434813</v>
      </c>
    </row>
    <row r="42" spans="1:9">
      <c r="A42" s="347">
        <v>216</v>
      </c>
      <c r="B42" s="2" t="s">
        <v>87</v>
      </c>
      <c r="C42" s="79">
        <v>0</v>
      </c>
      <c r="D42" s="79">
        <v>0.29299280201196776</v>
      </c>
      <c r="E42" s="79">
        <v>0.30199957680914091</v>
      </c>
      <c r="F42" s="79">
        <v>0.27980483665676709</v>
      </c>
      <c r="G42" s="79">
        <v>0.25664364929901651</v>
      </c>
      <c r="H42" s="79">
        <v>0.25664364929901651</v>
      </c>
      <c r="I42" s="230">
        <v>0.241999543483223</v>
      </c>
    </row>
    <row r="43" spans="1:9">
      <c r="A43" s="347">
        <v>301</v>
      </c>
      <c r="B43" s="2" t="s">
        <v>37</v>
      </c>
      <c r="C43" s="79">
        <v>0.85435393847832475</v>
      </c>
      <c r="D43" s="79">
        <v>0.8619526586384183</v>
      </c>
      <c r="E43" s="79">
        <v>0.83175808351878522</v>
      </c>
      <c r="F43" s="79">
        <v>0.94201954955495204</v>
      </c>
      <c r="G43" s="79">
        <v>0.9617760683469766</v>
      </c>
      <c r="H43" s="79">
        <v>0.9617760683469766</v>
      </c>
      <c r="I43" s="230">
        <v>0.85732595055999061</v>
      </c>
    </row>
    <row r="44" spans="1:9">
      <c r="A44" s="347">
        <v>302</v>
      </c>
      <c r="B44" s="2" t="s">
        <v>38</v>
      </c>
      <c r="C44" s="79">
        <v>0.68225275283262488</v>
      </c>
      <c r="D44" s="79">
        <v>2.8721876495931067E-2</v>
      </c>
      <c r="E44" s="79">
        <v>0.67328251028503183</v>
      </c>
      <c r="F44" s="79">
        <v>0.68413727754582332</v>
      </c>
      <c r="G44" s="79">
        <v>0.71876894446715822</v>
      </c>
      <c r="H44" s="79">
        <v>0.78064597989595519</v>
      </c>
      <c r="I44" s="230">
        <v>0.74033459284814629</v>
      </c>
    </row>
    <row r="45" spans="1:9">
      <c r="A45" s="347">
        <v>303</v>
      </c>
      <c r="B45" s="2" t="s">
        <v>39</v>
      </c>
      <c r="C45" s="79">
        <v>0.98028230050145482</v>
      </c>
      <c r="D45" s="79">
        <v>0.72714046926267561</v>
      </c>
      <c r="E45" s="79">
        <v>0.92414198507800138</v>
      </c>
      <c r="F45" s="79">
        <v>0.75886296161958111</v>
      </c>
      <c r="G45" s="79">
        <v>0.97850201236870527</v>
      </c>
      <c r="H45" s="79">
        <v>0.98890512269591768</v>
      </c>
      <c r="I45" s="230">
        <v>0.98134502511692823</v>
      </c>
    </row>
    <row r="46" spans="1:9">
      <c r="A46" s="347">
        <v>304</v>
      </c>
      <c r="B46" s="2" t="s">
        <v>40</v>
      </c>
      <c r="C46" s="79">
        <v>0.6197948775430141</v>
      </c>
      <c r="D46" s="79">
        <v>0.6234938070952194</v>
      </c>
      <c r="E46" s="79">
        <v>0.46131253310221965</v>
      </c>
      <c r="F46" s="79">
        <v>0.43050863586620353</v>
      </c>
      <c r="G46" s="79">
        <v>0.58443555828975702</v>
      </c>
      <c r="H46" s="79">
        <v>0.47361279379694693</v>
      </c>
      <c r="I46" s="230">
        <v>0.52359930493589446</v>
      </c>
    </row>
    <row r="47" spans="1:9">
      <c r="A47" s="347">
        <v>305</v>
      </c>
      <c r="B47" s="2" t="s">
        <v>41</v>
      </c>
      <c r="C47" s="79">
        <v>0.62184423626548113</v>
      </c>
      <c r="D47" s="79">
        <v>0.57556886227544912</v>
      </c>
      <c r="E47" s="79">
        <v>0.6484413173067527</v>
      </c>
      <c r="F47" s="79">
        <v>0.51112567004169152</v>
      </c>
      <c r="G47" s="79">
        <v>0.56032950100746703</v>
      </c>
      <c r="H47" s="79">
        <v>0.48057797849768263</v>
      </c>
      <c r="I47" s="230">
        <v>0.48583289481377534</v>
      </c>
    </row>
    <row r="48" spans="1:9">
      <c r="A48" s="347">
        <v>306</v>
      </c>
      <c r="B48" s="2" t="s">
        <v>42</v>
      </c>
      <c r="C48" s="79">
        <v>0.8056039127911796</v>
      </c>
      <c r="D48" s="79">
        <v>0.86118966357874205</v>
      </c>
      <c r="E48" s="79">
        <v>0.83910287664553873</v>
      </c>
      <c r="F48" s="79">
        <v>0.90748549035170401</v>
      </c>
      <c r="G48" s="79">
        <v>0.92341127098321341</v>
      </c>
      <c r="H48" s="79">
        <v>0.85833857467705255</v>
      </c>
      <c r="I48" s="230">
        <v>0.86989134631294474</v>
      </c>
    </row>
    <row r="49" spans="1:9">
      <c r="A49" s="347">
        <v>307</v>
      </c>
      <c r="B49" s="2" t="s">
        <v>43</v>
      </c>
      <c r="C49" s="79">
        <v>0.67780223770510406</v>
      </c>
      <c r="D49" s="79">
        <v>0.36302401472680113</v>
      </c>
      <c r="E49" s="79">
        <v>0.38470176365678049</v>
      </c>
      <c r="F49" s="79">
        <v>0.80323316686757362</v>
      </c>
      <c r="G49" s="79">
        <v>0.74157465095716901</v>
      </c>
      <c r="H49" s="79">
        <v>0.81260538762081025</v>
      </c>
      <c r="I49" s="230">
        <v>0.55168415674252247</v>
      </c>
    </row>
    <row r="50" spans="1:9">
      <c r="A50" s="347">
        <v>308</v>
      </c>
      <c r="B50" s="2" t="s">
        <v>44</v>
      </c>
      <c r="C50" s="79">
        <v>0.69247530768565246</v>
      </c>
      <c r="D50" s="79">
        <v>0.75530057951451113</v>
      </c>
      <c r="E50" s="79">
        <v>0.71573053216425042</v>
      </c>
      <c r="F50" s="79">
        <v>0.76454992788665477</v>
      </c>
      <c r="G50" s="79">
        <v>0.71576789264413521</v>
      </c>
      <c r="H50" s="79">
        <v>0.32904230707561216</v>
      </c>
      <c r="I50" s="230">
        <v>0.72577901146131807</v>
      </c>
    </row>
    <row r="51" spans="1:9">
      <c r="A51" s="347">
        <v>401</v>
      </c>
      <c r="B51" s="2" t="s">
        <v>45</v>
      </c>
      <c r="C51" s="79">
        <v>0.99842977207484518</v>
      </c>
      <c r="D51" s="79">
        <v>0.99844341433978823</v>
      </c>
      <c r="E51" s="79">
        <v>0.99844341433978823</v>
      </c>
      <c r="F51" s="79">
        <v>0.99854405982823757</v>
      </c>
      <c r="G51" s="79">
        <v>0.99861897780022024</v>
      </c>
      <c r="H51" s="79">
        <v>0.99264689742970658</v>
      </c>
      <c r="I51" s="230">
        <v>0.99264879335977574</v>
      </c>
    </row>
    <row r="52" spans="1:9">
      <c r="A52" s="347">
        <v>402</v>
      </c>
      <c r="B52" s="2" t="s">
        <v>46</v>
      </c>
      <c r="C52" s="79">
        <v>0.83968421464024701</v>
      </c>
      <c r="D52" s="79">
        <v>0.9635820084250577</v>
      </c>
      <c r="E52" s="79">
        <v>0.95658595034413574</v>
      </c>
      <c r="F52" s="79">
        <v>0.96144206670522459</v>
      </c>
      <c r="G52" s="79">
        <v>0.94923691264154031</v>
      </c>
      <c r="H52" s="79">
        <v>0.47665020621798071</v>
      </c>
      <c r="I52" s="230">
        <v>0.81208474181139989</v>
      </c>
    </row>
    <row r="53" spans="1:9">
      <c r="A53" s="347">
        <v>403</v>
      </c>
      <c r="B53" s="2" t="s">
        <v>47</v>
      </c>
      <c r="C53" s="79">
        <v>1</v>
      </c>
      <c r="D53" s="79">
        <v>1</v>
      </c>
      <c r="E53" s="79">
        <v>0.90238024982787446</v>
      </c>
      <c r="F53" s="79">
        <v>1</v>
      </c>
      <c r="G53" s="79">
        <v>1</v>
      </c>
      <c r="H53" s="79">
        <v>1</v>
      </c>
      <c r="I53" s="230">
        <v>1</v>
      </c>
    </row>
    <row r="54" spans="1:9">
      <c r="A54" s="347">
        <v>404</v>
      </c>
      <c r="B54" s="2" t="s">
        <v>48</v>
      </c>
      <c r="C54" s="79">
        <v>0.77679221374457419</v>
      </c>
      <c r="D54" s="79">
        <v>0.75859422117440645</v>
      </c>
      <c r="E54" s="79">
        <v>0.72051268184522199</v>
      </c>
      <c r="F54" s="79">
        <v>0.93919510061242339</v>
      </c>
      <c r="G54" s="79">
        <v>0.81218601300498583</v>
      </c>
      <c r="H54" s="79">
        <v>0.77841744243018129</v>
      </c>
      <c r="I54" s="230">
        <v>0.86396571449325366</v>
      </c>
    </row>
    <row r="55" spans="1:9">
      <c r="A55" s="347">
        <v>405</v>
      </c>
      <c r="B55" s="2" t="s">
        <v>49</v>
      </c>
      <c r="C55" s="79">
        <v>1</v>
      </c>
      <c r="D55" s="79">
        <v>1</v>
      </c>
      <c r="E55" s="79">
        <v>1</v>
      </c>
      <c r="F55" s="79">
        <v>1</v>
      </c>
      <c r="G55" s="79">
        <v>1</v>
      </c>
      <c r="H55" s="79">
        <v>1</v>
      </c>
      <c r="I55" s="230">
        <v>1</v>
      </c>
    </row>
    <row r="56" spans="1:9">
      <c r="A56" s="347">
        <v>406</v>
      </c>
      <c r="B56" s="2" t="s">
        <v>50</v>
      </c>
      <c r="C56" s="79">
        <v>0.94550571379839676</v>
      </c>
      <c r="D56" s="79">
        <v>0.94550571379839676</v>
      </c>
      <c r="E56" s="79">
        <v>0.94550571379839676</v>
      </c>
      <c r="F56" s="79">
        <v>0.99139525229271241</v>
      </c>
      <c r="G56" s="79">
        <v>0.9878607177084443</v>
      </c>
      <c r="H56" s="79">
        <v>0.9878607177084443</v>
      </c>
      <c r="I56" s="230">
        <v>0.87678111005563852</v>
      </c>
    </row>
    <row r="57" spans="1:9">
      <c r="A57" s="347">
        <v>407</v>
      </c>
      <c r="B57" s="2" t="s">
        <v>51</v>
      </c>
      <c r="C57" s="79">
        <v>1</v>
      </c>
      <c r="D57" s="79">
        <v>1</v>
      </c>
      <c r="E57" s="79">
        <v>1</v>
      </c>
      <c r="F57" s="79">
        <v>1</v>
      </c>
      <c r="G57" s="79">
        <v>0.97193363312141412</v>
      </c>
      <c r="H57" s="79">
        <v>1</v>
      </c>
      <c r="I57" s="230">
        <v>1</v>
      </c>
    </row>
    <row r="58" spans="1:9">
      <c r="A58" s="347">
        <v>408</v>
      </c>
      <c r="B58" s="2" t="s">
        <v>52</v>
      </c>
      <c r="C58" s="79">
        <v>1</v>
      </c>
      <c r="D58" s="79">
        <v>1</v>
      </c>
      <c r="E58" s="79">
        <v>0.98359915738790249</v>
      </c>
      <c r="F58" s="79">
        <v>1</v>
      </c>
      <c r="G58" s="79">
        <v>1</v>
      </c>
      <c r="H58" s="79">
        <v>1</v>
      </c>
      <c r="I58" s="230">
        <v>1</v>
      </c>
    </row>
    <row r="59" spans="1:9">
      <c r="A59" s="347">
        <v>409</v>
      </c>
      <c r="B59" s="2" t="s">
        <v>53</v>
      </c>
      <c r="C59" s="79">
        <v>1</v>
      </c>
      <c r="D59" s="79">
        <v>1</v>
      </c>
      <c r="E59" s="79">
        <v>1</v>
      </c>
      <c r="F59" s="79">
        <v>1</v>
      </c>
      <c r="G59" s="79">
        <v>1</v>
      </c>
      <c r="H59" s="79">
        <v>1</v>
      </c>
      <c r="I59" s="230">
        <v>1</v>
      </c>
    </row>
    <row r="60" spans="1:9">
      <c r="A60" s="347">
        <v>410</v>
      </c>
      <c r="B60" s="2" t="s">
        <v>54</v>
      </c>
      <c r="C60" s="79">
        <v>0.87604667809758452</v>
      </c>
      <c r="D60" s="79">
        <v>0.90475874647653787</v>
      </c>
      <c r="E60" s="79">
        <v>0.91137198530586172</v>
      </c>
      <c r="F60" s="79">
        <v>0.59085555575087456</v>
      </c>
      <c r="G60" s="79">
        <v>0.86459430979978924</v>
      </c>
      <c r="H60" s="79">
        <v>0.65540976919677763</v>
      </c>
      <c r="I60" s="230">
        <v>0.82646772088104559</v>
      </c>
    </row>
    <row r="61" spans="1:9">
      <c r="A61" s="347">
        <v>501</v>
      </c>
      <c r="B61" s="2" t="s">
        <v>55</v>
      </c>
      <c r="C61" s="79">
        <v>0.94029834004708268</v>
      </c>
      <c r="D61" s="79">
        <v>0.94029808892191635</v>
      </c>
      <c r="E61" s="79">
        <v>0.95197767838364578</v>
      </c>
      <c r="F61" s="79">
        <v>0.99880134813080812</v>
      </c>
      <c r="G61" s="79">
        <v>1</v>
      </c>
      <c r="H61" s="79">
        <v>0.98801395097509459</v>
      </c>
      <c r="I61" s="230">
        <v>0.95117158716903272</v>
      </c>
    </row>
    <row r="62" spans="1:9">
      <c r="A62" s="347">
        <v>502</v>
      </c>
      <c r="B62" s="2" t="s">
        <v>56</v>
      </c>
      <c r="C62" s="79">
        <v>0.4886818368810964</v>
      </c>
      <c r="D62" s="79">
        <v>0.49558995972333159</v>
      </c>
      <c r="E62" s="79">
        <v>0.57119015509103166</v>
      </c>
      <c r="F62" s="79">
        <v>0.73369573984159497</v>
      </c>
      <c r="G62" s="79">
        <v>0.79526303803233878</v>
      </c>
      <c r="H62" s="79">
        <v>0.75903576443119247</v>
      </c>
      <c r="I62" s="230">
        <v>0.48417376118751365</v>
      </c>
    </row>
    <row r="63" spans="1:9">
      <c r="A63" s="347">
        <v>503</v>
      </c>
      <c r="B63" s="2" t="s">
        <v>57</v>
      </c>
      <c r="C63" s="79">
        <v>0.74915311676641294</v>
      </c>
      <c r="D63" s="79">
        <v>0.74730453870488733</v>
      </c>
      <c r="E63" s="79">
        <v>0.72118765984654731</v>
      </c>
      <c r="F63" s="79">
        <v>0.72752766022536075</v>
      </c>
      <c r="G63" s="79">
        <v>0.8091167735655993</v>
      </c>
      <c r="H63" s="79">
        <v>0.52886736416626612</v>
      </c>
      <c r="I63" s="230">
        <v>0.59164503012785974</v>
      </c>
    </row>
    <row r="64" spans="1:9">
      <c r="A64" s="347">
        <v>504</v>
      </c>
      <c r="B64" s="2" t="s">
        <v>58</v>
      </c>
      <c r="C64" s="79">
        <v>0.70799903991060154</v>
      </c>
      <c r="D64" s="79">
        <v>0.67121103404289229</v>
      </c>
      <c r="E64" s="79">
        <v>0.61400781312285735</v>
      </c>
      <c r="F64" s="79">
        <v>0.11248939351084893</v>
      </c>
      <c r="G64" s="79">
        <v>0.3943685368993729</v>
      </c>
      <c r="H64" s="79">
        <v>0.26696285550216098</v>
      </c>
      <c r="I64" s="230">
        <v>0.30900769858445382</v>
      </c>
    </row>
    <row r="65" spans="1:9">
      <c r="A65" s="347">
        <v>505</v>
      </c>
      <c r="B65" s="2" t="s">
        <v>84</v>
      </c>
      <c r="C65" s="79">
        <v>0.82381112635584652</v>
      </c>
      <c r="D65" s="79">
        <v>0.80472611202635913</v>
      </c>
      <c r="E65" s="79">
        <v>0.83776669090179756</v>
      </c>
      <c r="F65" s="79">
        <v>0.84888500218627028</v>
      </c>
      <c r="G65" s="79">
        <v>0.83177979507897482</v>
      </c>
      <c r="H65" s="79">
        <v>0.71961515806008247</v>
      </c>
      <c r="I65" s="230">
        <v>0.71264480659729035</v>
      </c>
    </row>
    <row r="66" spans="1:9">
      <c r="A66" s="347">
        <v>506</v>
      </c>
      <c r="B66" s="2" t="s">
        <v>60</v>
      </c>
      <c r="C66" s="79">
        <v>0.84771414586392557</v>
      </c>
      <c r="D66" s="79">
        <v>0.84867704280155631</v>
      </c>
      <c r="E66" s="79">
        <v>0.84894912590846594</v>
      </c>
      <c r="F66" s="79">
        <v>0.85691509084167594</v>
      </c>
      <c r="G66" s="79">
        <v>0.81484922713066987</v>
      </c>
      <c r="H66" s="79">
        <v>0.84655453497156941</v>
      </c>
      <c r="I66" s="230">
        <v>0.84153523854697809</v>
      </c>
    </row>
    <row r="67" spans="1:9">
      <c r="A67" s="347">
        <v>507</v>
      </c>
      <c r="B67" s="2" t="s">
        <v>61</v>
      </c>
      <c r="C67" s="79">
        <v>0.29466447045119487</v>
      </c>
      <c r="D67" s="79">
        <v>0.30471946894607621</v>
      </c>
      <c r="E67" s="79">
        <v>0.68158997743079541</v>
      </c>
      <c r="F67" s="79">
        <v>0.65042915561946701</v>
      </c>
      <c r="G67" s="79">
        <v>0.68610494861230586</v>
      </c>
      <c r="H67" s="79">
        <v>0.60255591054313096</v>
      </c>
      <c r="I67" s="230">
        <v>0.65443147231181575</v>
      </c>
    </row>
    <row r="68" spans="1:9">
      <c r="A68" s="347">
        <v>508</v>
      </c>
      <c r="B68" s="2" t="s">
        <v>62</v>
      </c>
      <c r="C68" s="79">
        <v>0.76656591917540162</v>
      </c>
      <c r="D68" s="79">
        <v>0.7526155078340091</v>
      </c>
      <c r="E68" s="79">
        <v>0.77446851183313281</v>
      </c>
      <c r="F68" s="79">
        <v>0.77665620156579107</v>
      </c>
      <c r="G68" s="79">
        <v>0.78237321516494329</v>
      </c>
      <c r="H68" s="79">
        <v>0.57141727301486867</v>
      </c>
      <c r="I68" s="230">
        <v>0.59615918739832563</v>
      </c>
    </row>
    <row r="69" spans="1:9">
      <c r="A69" s="347">
        <v>509</v>
      </c>
      <c r="B69" s="2" t="s">
        <v>63</v>
      </c>
      <c r="C69" s="79">
        <v>0.23431184149493076</v>
      </c>
      <c r="D69" s="79">
        <v>0.49183314105288722</v>
      </c>
      <c r="E69" s="79">
        <v>0.41320055862529603</v>
      </c>
      <c r="F69" s="79">
        <v>9.7326005063916504E-2</v>
      </c>
      <c r="G69" s="79">
        <v>0.35642066166861547</v>
      </c>
      <c r="H69" s="79">
        <v>0.35642066166861547</v>
      </c>
      <c r="I69" s="230">
        <v>0.24802256001100489</v>
      </c>
    </row>
    <row r="70" spans="1:9">
      <c r="A70" s="347">
        <v>510</v>
      </c>
      <c r="B70" s="2" t="s">
        <v>64</v>
      </c>
      <c r="C70" s="79">
        <v>0.53545514511873349</v>
      </c>
      <c r="D70" s="79">
        <v>0.52444981065803198</v>
      </c>
      <c r="E70" s="79">
        <v>0.52591663029244873</v>
      </c>
      <c r="F70" s="79">
        <v>0.49557892533877468</v>
      </c>
      <c r="G70" s="79">
        <v>0.87683098934254711</v>
      </c>
      <c r="H70" s="79">
        <v>0.53541796556520072</v>
      </c>
      <c r="I70" s="230">
        <v>0.87861493453551387</v>
      </c>
    </row>
    <row r="71" spans="1:9">
      <c r="A71" s="347">
        <v>511</v>
      </c>
      <c r="B71" s="2" t="s">
        <v>65</v>
      </c>
      <c r="C71" s="79">
        <v>0.52532885530366635</v>
      </c>
      <c r="D71" s="79">
        <v>0.51065016170402588</v>
      </c>
      <c r="E71" s="79">
        <v>0.72516009089031197</v>
      </c>
      <c r="F71" s="79">
        <v>0.74550403421794498</v>
      </c>
      <c r="G71" s="79">
        <v>0.74398591824760418</v>
      </c>
      <c r="H71" s="79">
        <v>0.73372660699755898</v>
      </c>
      <c r="I71" s="230">
        <v>0.40368185516680227</v>
      </c>
    </row>
    <row r="72" spans="1:9">
      <c r="A72" s="347">
        <v>601</v>
      </c>
      <c r="B72" s="2" t="s">
        <v>66</v>
      </c>
      <c r="C72" s="79">
        <v>0.85838261433850094</v>
      </c>
      <c r="D72" s="79">
        <v>0.81551574263698368</v>
      </c>
      <c r="E72" s="79">
        <v>0.87278858076027455</v>
      </c>
      <c r="F72" s="79">
        <v>0.88939377821005761</v>
      </c>
      <c r="G72" s="79">
        <v>0.84253167947237151</v>
      </c>
      <c r="H72" s="79">
        <v>0.8312386286461696</v>
      </c>
      <c r="I72" s="230">
        <v>0.76548713505875232</v>
      </c>
    </row>
    <row r="73" spans="1:9">
      <c r="A73" s="347">
        <v>602</v>
      </c>
      <c r="B73" s="2" t="s">
        <v>67</v>
      </c>
      <c r="C73" s="79">
        <v>0.8426877053115206</v>
      </c>
      <c r="D73" s="79">
        <v>0.84275126771551168</v>
      </c>
      <c r="E73" s="79">
        <v>0.89340129801398294</v>
      </c>
      <c r="F73" s="79">
        <v>0.90989876265466818</v>
      </c>
      <c r="G73" s="79">
        <v>0.91215298527734012</v>
      </c>
      <c r="H73" s="79">
        <v>0.86689934163559923</v>
      </c>
      <c r="I73" s="230">
        <v>0.89915822513910681</v>
      </c>
    </row>
    <row r="74" spans="1:9">
      <c r="A74" s="347">
        <v>603</v>
      </c>
      <c r="B74" s="2" t="s">
        <v>68</v>
      </c>
      <c r="C74" s="79">
        <v>0.67836404026949726</v>
      </c>
      <c r="D74" s="79">
        <v>0.65706806282722507</v>
      </c>
      <c r="E74" s="79">
        <v>0.48798829687535716</v>
      </c>
      <c r="F74" s="79">
        <v>0.59810557730152891</v>
      </c>
      <c r="G74" s="79">
        <v>0.67083014902560179</v>
      </c>
      <c r="H74" s="79">
        <v>0.61366036286838821</v>
      </c>
      <c r="I74" s="230">
        <v>0.33963181829235672</v>
      </c>
    </row>
    <row r="75" spans="1:9">
      <c r="A75" s="347">
        <v>604</v>
      </c>
      <c r="B75" s="2" t="s">
        <v>69</v>
      </c>
      <c r="C75" s="79">
        <v>0.88027409428335768</v>
      </c>
      <c r="D75" s="79">
        <v>0.87979360428080011</v>
      </c>
      <c r="E75" s="79">
        <v>0.92141918528252298</v>
      </c>
      <c r="F75" s="79">
        <v>0.93790251508372313</v>
      </c>
      <c r="G75" s="79">
        <v>0.86930568645931516</v>
      </c>
      <c r="H75" s="79">
        <v>0.86930568645931516</v>
      </c>
      <c r="I75" s="230">
        <v>0.84091052797976606</v>
      </c>
    </row>
    <row r="76" spans="1:9">
      <c r="A76" s="347">
        <v>605</v>
      </c>
      <c r="B76" s="2" t="s">
        <v>70</v>
      </c>
      <c r="C76" s="79">
        <v>0.78330383143950211</v>
      </c>
      <c r="D76" s="79">
        <v>0.63924138121699703</v>
      </c>
      <c r="E76" s="79">
        <v>0.58554040181844846</v>
      </c>
      <c r="F76" s="79">
        <v>0.90120560636655189</v>
      </c>
      <c r="G76" s="79">
        <v>0.88728789186079959</v>
      </c>
      <c r="H76" s="79">
        <v>0.77115891741845943</v>
      </c>
      <c r="I76" s="230">
        <v>0.47792616301528612</v>
      </c>
    </row>
    <row r="77" spans="1:9">
      <c r="A77" s="347">
        <v>606</v>
      </c>
      <c r="B77" s="2" t="s">
        <v>71</v>
      </c>
      <c r="C77" s="79">
        <v>0.82630917102410839</v>
      </c>
      <c r="D77" s="79">
        <v>0.91608881184157875</v>
      </c>
      <c r="E77" s="79">
        <v>0.94442592345646081</v>
      </c>
      <c r="F77" s="79">
        <v>0.89318812149090177</v>
      </c>
      <c r="G77" s="79">
        <v>0.93665590618617822</v>
      </c>
      <c r="H77" s="79">
        <v>0.80730003607385303</v>
      </c>
      <c r="I77" s="230">
        <v>0.81253689056781964</v>
      </c>
    </row>
    <row r="78" spans="1:9">
      <c r="A78" s="347">
        <v>607</v>
      </c>
      <c r="B78" s="2" t="s">
        <v>72</v>
      </c>
      <c r="C78" s="79">
        <v>0.78101257894965037</v>
      </c>
      <c r="D78" s="79">
        <v>0.70457150717593653</v>
      </c>
      <c r="E78" s="79">
        <v>0.71627633867070173</v>
      </c>
      <c r="F78" s="79">
        <v>0.82437003946740683</v>
      </c>
      <c r="G78" s="79">
        <v>0.7734006437105948</v>
      </c>
      <c r="H78" s="79">
        <v>0.74521030119408305</v>
      </c>
      <c r="I78" s="230">
        <v>0.5945070894272636</v>
      </c>
    </row>
    <row r="79" spans="1:9">
      <c r="A79" s="347">
        <v>608</v>
      </c>
      <c r="B79" s="2" t="s">
        <v>73</v>
      </c>
      <c r="C79" s="79">
        <v>0.79398835538224755</v>
      </c>
      <c r="D79" s="79">
        <v>0.81401034990267296</v>
      </c>
      <c r="E79" s="79">
        <v>0.86244969818913486</v>
      </c>
      <c r="F79" s="79">
        <v>0.89499912789973335</v>
      </c>
      <c r="G79" s="79">
        <v>0.89087306324157856</v>
      </c>
      <c r="H79" s="79">
        <v>0.8862001145218712</v>
      </c>
      <c r="I79" s="230">
        <v>0.80400442206117184</v>
      </c>
    </row>
    <row r="80" spans="1:9">
      <c r="A80" s="347">
        <v>609</v>
      </c>
      <c r="B80" s="2" t="s">
        <v>74</v>
      </c>
      <c r="C80" s="79">
        <v>0.59609971309478693</v>
      </c>
      <c r="D80" s="79">
        <v>0.69418458340171763</v>
      </c>
      <c r="E80" s="79">
        <v>0.72207363569111704</v>
      </c>
      <c r="F80" s="79">
        <v>0.61787970181528484</v>
      </c>
      <c r="G80" s="79">
        <v>1.0000000000000002</v>
      </c>
      <c r="H80" s="79">
        <v>1</v>
      </c>
      <c r="I80" s="230">
        <v>1</v>
      </c>
    </row>
    <row r="81" spans="1:9">
      <c r="A81" s="347">
        <v>610</v>
      </c>
      <c r="B81" s="2" t="s">
        <v>75</v>
      </c>
      <c r="C81" s="79">
        <v>0.70464568384456827</v>
      </c>
      <c r="D81" s="79">
        <v>0.73606500290191523</v>
      </c>
      <c r="E81" s="79">
        <v>0.52163796053382006</v>
      </c>
      <c r="F81" s="79">
        <v>0.73916493981746834</v>
      </c>
      <c r="G81" s="79">
        <v>0.87907034861926781</v>
      </c>
      <c r="H81" s="79">
        <v>0.44007636464116157</v>
      </c>
      <c r="I81" s="230">
        <v>0.84446662507797876</v>
      </c>
    </row>
    <row r="82" spans="1:9">
      <c r="A82" s="347">
        <v>611</v>
      </c>
      <c r="B82" s="228" t="s">
        <v>76</v>
      </c>
      <c r="C82" s="229">
        <v>0.87648345586744147</v>
      </c>
      <c r="D82" s="229">
        <v>0.81894383906119028</v>
      </c>
      <c r="E82" s="229">
        <v>0.97584699128469021</v>
      </c>
      <c r="F82" s="229">
        <v>0.97584699128469021</v>
      </c>
      <c r="G82" s="229">
        <v>0.89410078504185808</v>
      </c>
      <c r="H82" s="229">
        <v>0.88390303690589678</v>
      </c>
      <c r="I82" s="230">
        <v>0.7923370025402201</v>
      </c>
    </row>
    <row r="83" spans="1:9">
      <c r="A83" s="347">
        <v>612</v>
      </c>
      <c r="B83" s="2" t="s">
        <v>506</v>
      </c>
      <c r="C83" s="2" t="s">
        <v>349</v>
      </c>
      <c r="D83" s="2" t="s">
        <v>349</v>
      </c>
      <c r="E83" s="2" t="s">
        <v>349</v>
      </c>
      <c r="F83" s="2" t="s">
        <v>349</v>
      </c>
      <c r="G83" s="2" t="s">
        <v>349</v>
      </c>
      <c r="H83" s="2" t="s">
        <v>349</v>
      </c>
      <c r="I83" s="230">
        <v>1</v>
      </c>
    </row>
    <row r="84" spans="1:9">
      <c r="A84" s="347">
        <v>613</v>
      </c>
      <c r="B84" s="2" t="s">
        <v>594</v>
      </c>
      <c r="C84" s="2" t="s">
        <v>349</v>
      </c>
      <c r="D84" s="2" t="s">
        <v>349</v>
      </c>
      <c r="E84" s="2" t="s">
        <v>349</v>
      </c>
      <c r="F84" s="2" t="s">
        <v>349</v>
      </c>
      <c r="G84" s="2" t="s">
        <v>349</v>
      </c>
      <c r="H84" s="2" t="s">
        <v>349</v>
      </c>
      <c r="I84" s="2" t="s">
        <v>349</v>
      </c>
    </row>
    <row r="85" spans="1:9">
      <c r="A85" s="347">
        <v>701</v>
      </c>
      <c r="B85" s="78" t="s">
        <v>77</v>
      </c>
      <c r="C85" s="80">
        <v>0.90731034422939782</v>
      </c>
      <c r="D85" s="80">
        <v>0.84575345400021418</v>
      </c>
      <c r="E85" s="80">
        <v>0.87447746928152748</v>
      </c>
      <c r="F85" s="80">
        <v>0.90372303157691281</v>
      </c>
      <c r="G85" s="80">
        <v>0.92436903344912191</v>
      </c>
      <c r="H85" s="80">
        <v>0.90713253972206997</v>
      </c>
      <c r="I85" s="230">
        <v>0.89131487760348749</v>
      </c>
    </row>
    <row r="86" spans="1:9">
      <c r="A86" s="347">
        <v>702</v>
      </c>
      <c r="B86" s="2" t="s">
        <v>78</v>
      </c>
      <c r="C86" s="79">
        <v>0.82351042318770851</v>
      </c>
      <c r="D86" s="79">
        <v>0.84220935725896207</v>
      </c>
      <c r="E86" s="79">
        <v>0.87096513227085193</v>
      </c>
      <c r="F86" s="79">
        <v>0.88351380228682608</v>
      </c>
      <c r="G86" s="79">
        <v>0.90221055075619894</v>
      </c>
      <c r="H86" s="79">
        <v>0.79019986372927553</v>
      </c>
      <c r="I86" s="230">
        <v>0.81007658396885152</v>
      </c>
    </row>
    <row r="87" spans="1:9">
      <c r="A87" s="347">
        <v>703</v>
      </c>
      <c r="B87" s="2" t="s">
        <v>79</v>
      </c>
      <c r="C87" s="79">
        <v>0.62895135305485572</v>
      </c>
      <c r="D87" s="79">
        <v>0.66197070102530364</v>
      </c>
      <c r="E87" s="79">
        <v>0.77337360676876332</v>
      </c>
      <c r="F87" s="79">
        <v>0.8881601958726828</v>
      </c>
      <c r="G87" s="79">
        <v>0.88566978193146417</v>
      </c>
      <c r="H87" s="79">
        <v>0.66481037137843357</v>
      </c>
      <c r="I87" s="230">
        <v>0.63621341302628109</v>
      </c>
    </row>
    <row r="88" spans="1:9">
      <c r="A88" s="347">
        <v>704</v>
      </c>
      <c r="B88" s="2" t="s">
        <v>80</v>
      </c>
      <c r="C88" s="79">
        <v>0.27462866963164406</v>
      </c>
      <c r="D88" s="79">
        <v>0.24578404228542663</v>
      </c>
      <c r="E88" s="79">
        <v>0.56558282503241919</v>
      </c>
      <c r="F88" s="79">
        <v>0.58020005358578186</v>
      </c>
      <c r="G88" s="79">
        <v>0.59647156646542066</v>
      </c>
      <c r="H88" s="79">
        <v>0.45146543778801845</v>
      </c>
      <c r="I88" s="230">
        <v>0.51433886219190827</v>
      </c>
    </row>
    <row r="89" spans="1:9">
      <c r="A89" s="347">
        <v>705</v>
      </c>
      <c r="B89" s="2" t="s">
        <v>81</v>
      </c>
      <c r="C89" s="79">
        <v>0.79304157747736903</v>
      </c>
      <c r="D89" s="79">
        <v>0.72329650092081044</v>
      </c>
      <c r="E89" s="79">
        <v>0.73959933435739889</v>
      </c>
      <c r="F89" s="79">
        <v>0.62274822637068039</v>
      </c>
      <c r="G89" s="79">
        <v>0.75620812639578683</v>
      </c>
      <c r="H89" s="79">
        <v>0.64388257254369596</v>
      </c>
      <c r="I89" s="230">
        <v>0.39774682092623198</v>
      </c>
    </row>
    <row r="90" spans="1:9">
      <c r="A90" s="347">
        <v>706</v>
      </c>
      <c r="B90" s="2" t="s">
        <v>82</v>
      </c>
      <c r="C90" s="79">
        <v>0.74672324430181469</v>
      </c>
      <c r="D90" s="79">
        <v>0.74881921640951821</v>
      </c>
      <c r="E90" s="79">
        <v>0.76434070027315615</v>
      </c>
      <c r="F90" s="79">
        <v>0.72974539720818066</v>
      </c>
      <c r="G90" s="79">
        <v>0.74091088373819625</v>
      </c>
      <c r="H90" s="79">
        <v>0.66040604387893531</v>
      </c>
      <c r="I90" s="230">
        <v>0.6860497558707277</v>
      </c>
    </row>
    <row r="91" spans="1:9">
      <c r="A91" s="145"/>
      <c r="B91" s="145"/>
      <c r="C91" s="145"/>
      <c r="D91" s="145"/>
      <c r="E91" s="145"/>
      <c r="F91" s="145"/>
      <c r="G91" s="145"/>
      <c r="H91" s="145"/>
      <c r="I91" s="145"/>
    </row>
    <row r="92" spans="1:9">
      <c r="B92" s="456" t="s">
        <v>1178</v>
      </c>
      <c r="C92" s="456"/>
      <c r="D92" s="456"/>
      <c r="E92" s="456"/>
      <c r="F92" s="456"/>
      <c r="G92" s="456"/>
      <c r="H92" s="163"/>
    </row>
    <row r="93" spans="1:9">
      <c r="B93" s="456"/>
      <c r="C93" s="456"/>
      <c r="D93" s="456"/>
      <c r="E93" s="456"/>
      <c r="F93" s="456"/>
      <c r="G93" s="456"/>
    </row>
  </sheetData>
  <mergeCells count="2">
    <mergeCell ref="B92:G93"/>
    <mergeCell ref="A2:C2"/>
  </mergeCells>
  <hyperlinks>
    <hyperlink ref="A1" location="'ODS 6'!A1" display="ODS 6 " xr:uid="{00000000-0004-0000-3C00-000000000000}"/>
  </hyperlinks>
  <pageMargins left="0.7" right="0.7" top="0.75" bottom="0.75" header="0.3" footer="0.3"/>
  <pageSetup scale="74" orientation="portrait" horizontalDpi="0" verticalDpi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F0"/>
  </sheetPr>
  <dimension ref="A1:H93"/>
  <sheetViews>
    <sheetView zoomScale="80" zoomScaleNormal="80" workbookViewId="0">
      <selection activeCell="A2" sqref="A2:C2"/>
    </sheetView>
  </sheetViews>
  <sheetFormatPr baseColWidth="10" defaultColWidth="11.44140625" defaultRowHeight="13.2"/>
  <cols>
    <col min="1" max="1" width="11.44140625" style="48"/>
    <col min="2" max="2" width="23.33203125" style="48" customWidth="1"/>
    <col min="3" max="16384" width="11.44140625" style="48"/>
  </cols>
  <sheetData>
    <row r="1" spans="1:8" ht="15" thickBot="1">
      <c r="A1" s="172" t="s">
        <v>288</v>
      </c>
      <c r="B1" s="145"/>
      <c r="C1" s="145"/>
      <c r="D1" s="145"/>
      <c r="E1" s="145"/>
      <c r="F1" s="145"/>
      <c r="G1" s="145"/>
      <c r="H1" s="145"/>
    </row>
    <row r="2" spans="1:8">
      <c r="A2" s="553" t="s">
        <v>90</v>
      </c>
      <c r="B2" s="553"/>
      <c r="C2" s="553"/>
      <c r="D2" s="145"/>
      <c r="E2" s="145"/>
      <c r="F2" s="145"/>
      <c r="G2" s="145"/>
      <c r="H2" s="145"/>
    </row>
    <row r="3" spans="1:8">
      <c r="A3" s="166"/>
      <c r="B3" s="166"/>
      <c r="C3" s="166"/>
      <c r="D3" s="145"/>
      <c r="E3" s="145"/>
      <c r="F3" s="145"/>
      <c r="G3" s="145"/>
      <c r="H3" s="145"/>
    </row>
    <row r="4" spans="1:8">
      <c r="A4" s="161"/>
      <c r="B4" s="555" t="s">
        <v>624</v>
      </c>
      <c r="C4" s="555"/>
      <c r="D4" s="161"/>
      <c r="E4" s="161"/>
      <c r="F4" s="145"/>
      <c r="G4" s="145"/>
      <c r="H4" s="145"/>
    </row>
    <row r="5" spans="1:8">
      <c r="A5" s="145"/>
      <c r="B5" s="145"/>
      <c r="C5" s="145"/>
      <c r="D5" s="145"/>
      <c r="E5" s="145"/>
      <c r="F5" s="145"/>
      <c r="G5" s="145"/>
      <c r="H5" s="145"/>
    </row>
    <row r="6" spans="1:8">
      <c r="A6" s="81" t="s">
        <v>1161</v>
      </c>
      <c r="B6" s="81" t="s">
        <v>86</v>
      </c>
      <c r="C6" s="82">
        <v>2018</v>
      </c>
      <c r="D6" s="82">
        <v>2019</v>
      </c>
      <c r="E6" s="82">
        <v>2020</v>
      </c>
      <c r="F6" s="82">
        <v>2021</v>
      </c>
      <c r="G6" s="83">
        <v>2022</v>
      </c>
      <c r="H6" s="82">
        <v>2023</v>
      </c>
    </row>
    <row r="7" spans="1:8">
      <c r="A7" s="347">
        <v>101</v>
      </c>
      <c r="B7" s="78" t="s">
        <v>1</v>
      </c>
      <c r="C7" s="79">
        <v>1</v>
      </c>
      <c r="D7" s="79">
        <v>1</v>
      </c>
      <c r="E7" s="80">
        <v>1</v>
      </c>
      <c r="F7" s="80">
        <v>1</v>
      </c>
      <c r="G7" s="80">
        <v>1</v>
      </c>
      <c r="H7" s="230">
        <v>1</v>
      </c>
    </row>
    <row r="8" spans="1:8">
      <c r="A8" s="347">
        <v>102</v>
      </c>
      <c r="B8" s="2" t="s">
        <v>2</v>
      </c>
      <c r="C8" s="79">
        <v>0.93958381681751368</v>
      </c>
      <c r="D8" s="79">
        <v>0.94248895434462443</v>
      </c>
      <c r="E8" s="79">
        <v>0.94303428154631652</v>
      </c>
      <c r="F8" s="79">
        <v>0.95673007114854069</v>
      </c>
      <c r="G8" s="79">
        <v>0.99514029595753883</v>
      </c>
      <c r="H8" s="230">
        <v>0.99514029595753883</v>
      </c>
    </row>
    <row r="9" spans="1:8">
      <c r="A9" s="347">
        <v>103</v>
      </c>
      <c r="B9" s="2" t="s">
        <v>3</v>
      </c>
      <c r="C9" s="79">
        <v>0.83990642631071966</v>
      </c>
      <c r="D9" s="79">
        <v>0.8420306624240671</v>
      </c>
      <c r="E9" s="79">
        <v>0.83871769383697814</v>
      </c>
      <c r="F9" s="79">
        <v>0.83141215053414297</v>
      </c>
      <c r="G9" s="79">
        <v>0.94716214033021118</v>
      </c>
      <c r="H9" s="230">
        <v>0.94786880349013947</v>
      </c>
    </row>
    <row r="10" spans="1:8">
      <c r="A10" s="347">
        <v>104</v>
      </c>
      <c r="B10" s="2" t="s">
        <v>4</v>
      </c>
      <c r="C10" s="79">
        <v>0.8434632857270109</v>
      </c>
      <c r="D10" s="79">
        <v>0.87880248500428448</v>
      </c>
      <c r="E10" s="79">
        <v>0.8774741310692491</v>
      </c>
      <c r="F10" s="79">
        <v>0.87830395024639629</v>
      </c>
      <c r="G10" s="79">
        <v>0.87681041497152157</v>
      </c>
      <c r="H10" s="230">
        <v>0.88354230779012688</v>
      </c>
    </row>
    <row r="11" spans="1:8">
      <c r="A11" s="347">
        <v>105</v>
      </c>
      <c r="B11" s="2" t="s">
        <v>5</v>
      </c>
      <c r="C11" s="79">
        <v>0.81219732850832849</v>
      </c>
      <c r="D11" s="79">
        <v>0.83848958333333334</v>
      </c>
      <c r="E11" s="79">
        <v>0.84653593418533657</v>
      </c>
      <c r="F11" s="79">
        <v>0.84600672008270872</v>
      </c>
      <c r="G11" s="79">
        <v>0.84733254753241427</v>
      </c>
      <c r="H11" s="230">
        <v>0.84733254753241427</v>
      </c>
    </row>
    <row r="12" spans="1:8">
      <c r="A12" s="347">
        <v>106</v>
      </c>
      <c r="B12" s="2" t="s">
        <v>6</v>
      </c>
      <c r="C12" s="79">
        <v>0.91134795465746676</v>
      </c>
      <c r="D12" s="79">
        <v>0.91259458962654327</v>
      </c>
      <c r="E12" s="79">
        <v>0.91379362441456413</v>
      </c>
      <c r="F12" s="79">
        <v>0.89950255226452513</v>
      </c>
      <c r="G12" s="79">
        <v>0.90481476809217443</v>
      </c>
      <c r="H12" s="230">
        <v>0.92689513319842087</v>
      </c>
    </row>
    <row r="13" spans="1:8">
      <c r="A13" s="347">
        <v>107</v>
      </c>
      <c r="B13" s="2" t="s">
        <v>7</v>
      </c>
      <c r="C13" s="79">
        <v>0.79980508822322527</v>
      </c>
      <c r="D13" s="79">
        <v>0.80300812597789328</v>
      </c>
      <c r="E13" s="79">
        <v>0.79857171799027549</v>
      </c>
      <c r="F13" s="79">
        <v>0.79864310667814287</v>
      </c>
      <c r="G13" s="79">
        <v>0.90043560985379534</v>
      </c>
      <c r="H13" s="230">
        <v>0.90175880638308381</v>
      </c>
    </row>
    <row r="14" spans="1:8">
      <c r="A14" s="347">
        <v>108</v>
      </c>
      <c r="B14" s="2" t="s">
        <v>8</v>
      </c>
      <c r="C14" s="79">
        <v>0.87112105116019012</v>
      </c>
      <c r="D14" s="79">
        <v>0.87570773793475332</v>
      </c>
      <c r="E14" s="79">
        <v>0.87244050913115656</v>
      </c>
      <c r="F14" s="79">
        <v>0.84309053778080323</v>
      </c>
      <c r="G14" s="79">
        <v>0.99664226970913938</v>
      </c>
      <c r="H14" s="230">
        <v>0.996684911041817</v>
      </c>
    </row>
    <row r="15" spans="1:8">
      <c r="A15" s="347">
        <v>109</v>
      </c>
      <c r="B15" s="2" t="s">
        <v>9</v>
      </c>
      <c r="C15" s="79">
        <v>1</v>
      </c>
      <c r="D15" s="79">
        <v>1</v>
      </c>
      <c r="E15" s="79">
        <v>1</v>
      </c>
      <c r="F15" s="79">
        <v>1</v>
      </c>
      <c r="G15" s="79">
        <v>1</v>
      </c>
      <c r="H15" s="230">
        <v>1</v>
      </c>
    </row>
    <row r="16" spans="1:8">
      <c r="A16" s="347">
        <v>110</v>
      </c>
      <c r="B16" s="2" t="s">
        <v>10</v>
      </c>
      <c r="C16" s="79">
        <v>0.74911730090231465</v>
      </c>
      <c r="D16" s="79">
        <v>0.76604278074866305</v>
      </c>
      <c r="E16" s="79">
        <v>0.66622103386809273</v>
      </c>
      <c r="F16" s="79">
        <v>0.66622103386809273</v>
      </c>
      <c r="G16" s="79">
        <v>0.99126257143042884</v>
      </c>
      <c r="H16" s="230">
        <v>0.99121114823994083</v>
      </c>
    </row>
    <row r="17" spans="1:8">
      <c r="A17" s="347">
        <v>111</v>
      </c>
      <c r="B17" s="2" t="s">
        <v>11</v>
      </c>
      <c r="C17" s="79">
        <v>0.959760582678301</v>
      </c>
      <c r="D17" s="79">
        <v>0.96111498257839723</v>
      </c>
      <c r="E17" s="79">
        <v>0.96111498257839723</v>
      </c>
      <c r="F17" s="79">
        <v>0.96111498257839723</v>
      </c>
      <c r="G17" s="79">
        <v>0.99440672295862298</v>
      </c>
      <c r="H17" s="230">
        <v>0.99440672295862298</v>
      </c>
    </row>
    <row r="18" spans="1:8">
      <c r="A18" s="347">
        <v>112</v>
      </c>
      <c r="B18" s="2" t="s">
        <v>12</v>
      </c>
      <c r="C18" s="79">
        <v>0.67992879026248243</v>
      </c>
      <c r="D18" s="79">
        <v>0.62241758241758238</v>
      </c>
      <c r="E18" s="79">
        <v>0.68590073165908638</v>
      </c>
      <c r="F18" s="79">
        <v>0.68142799839550738</v>
      </c>
      <c r="G18" s="79">
        <v>0.68250750141918737</v>
      </c>
      <c r="H18" s="230">
        <v>0.69724294777161555</v>
      </c>
    </row>
    <row r="19" spans="1:8">
      <c r="A19" s="347">
        <v>113</v>
      </c>
      <c r="B19" s="2" t="s">
        <v>13</v>
      </c>
      <c r="C19" s="79">
        <v>1</v>
      </c>
      <c r="D19" s="79">
        <v>1</v>
      </c>
      <c r="E19" s="79">
        <v>1</v>
      </c>
      <c r="F19" s="79">
        <v>1</v>
      </c>
      <c r="G19" s="79">
        <v>1</v>
      </c>
      <c r="H19" s="230">
        <v>1</v>
      </c>
    </row>
    <row r="20" spans="1:8">
      <c r="A20" s="347">
        <v>114</v>
      </c>
      <c r="B20" s="2" t="s">
        <v>14</v>
      </c>
      <c r="C20" s="79">
        <v>1</v>
      </c>
      <c r="D20" s="79">
        <v>1</v>
      </c>
      <c r="E20" s="79">
        <v>1</v>
      </c>
      <c r="F20" s="79">
        <v>1</v>
      </c>
      <c r="G20" s="79">
        <v>1</v>
      </c>
      <c r="H20" s="230">
        <v>1</v>
      </c>
    </row>
    <row r="21" spans="1:8">
      <c r="A21" s="347">
        <v>115</v>
      </c>
      <c r="B21" s="2" t="s">
        <v>15</v>
      </c>
      <c r="C21" s="79">
        <v>1</v>
      </c>
      <c r="D21" s="79">
        <v>1</v>
      </c>
      <c r="E21" s="79">
        <v>1</v>
      </c>
      <c r="F21" s="79">
        <v>1</v>
      </c>
      <c r="G21" s="79">
        <v>1</v>
      </c>
      <c r="H21" s="230">
        <v>1</v>
      </c>
    </row>
    <row r="22" spans="1:8">
      <c r="A22" s="347">
        <v>116</v>
      </c>
      <c r="B22" s="2" t="s">
        <v>83</v>
      </c>
      <c r="C22" s="79">
        <v>0.40851368270434629</v>
      </c>
      <c r="D22" s="79">
        <v>0.41102263576988457</v>
      </c>
      <c r="E22" s="79">
        <v>0.427900504435554</v>
      </c>
      <c r="F22" s="79">
        <v>0.48077428396251204</v>
      </c>
      <c r="G22" s="79">
        <v>0.48205582631812138</v>
      </c>
      <c r="H22" s="230">
        <v>0.66551683121208516</v>
      </c>
    </row>
    <row r="23" spans="1:8">
      <c r="A23" s="347">
        <v>117</v>
      </c>
      <c r="B23" s="2" t="s">
        <v>17</v>
      </c>
      <c r="C23" s="79">
        <v>0.82758620689655171</v>
      </c>
      <c r="D23" s="79">
        <v>0.8640028884342279</v>
      </c>
      <c r="E23" s="79">
        <v>0.87271908087407069</v>
      </c>
      <c r="F23" s="79">
        <v>0.79450809238043285</v>
      </c>
      <c r="G23" s="79">
        <v>0.79450809238043285</v>
      </c>
      <c r="H23" s="230">
        <v>0.79450809238043285</v>
      </c>
    </row>
    <row r="24" spans="1:8">
      <c r="A24" s="347">
        <v>118</v>
      </c>
      <c r="B24" s="2" t="s">
        <v>18</v>
      </c>
      <c r="C24" s="79">
        <v>1</v>
      </c>
      <c r="D24" s="79">
        <v>1</v>
      </c>
      <c r="E24" s="79">
        <v>1</v>
      </c>
      <c r="F24" s="79">
        <v>1</v>
      </c>
      <c r="G24" s="79">
        <v>1</v>
      </c>
      <c r="H24" s="230">
        <v>1</v>
      </c>
    </row>
    <row r="25" spans="1:8">
      <c r="A25" s="347">
        <v>119</v>
      </c>
      <c r="B25" s="2" t="s">
        <v>19</v>
      </c>
      <c r="C25" s="79">
        <v>0.93213371647760368</v>
      </c>
      <c r="D25" s="79">
        <v>0.92486266740425316</v>
      </c>
      <c r="E25" s="79">
        <v>0.91675261156491428</v>
      </c>
      <c r="F25" s="79">
        <v>0.91843216891544466</v>
      </c>
      <c r="G25" s="79">
        <v>0.93003666115551253</v>
      </c>
      <c r="H25" s="230">
        <v>0.94273216252997216</v>
      </c>
    </row>
    <row r="26" spans="1:8">
      <c r="A26" s="347">
        <v>120</v>
      </c>
      <c r="B26" s="2" t="s">
        <v>85</v>
      </c>
      <c r="C26" s="79">
        <v>0.56454648099360183</v>
      </c>
      <c r="D26" s="79">
        <v>0.56970154892330938</v>
      </c>
      <c r="E26" s="79">
        <v>0.58108854814200861</v>
      </c>
      <c r="F26" s="79">
        <v>0.57590378295224109</v>
      </c>
      <c r="G26" s="79">
        <v>0.59325438049726431</v>
      </c>
      <c r="H26" s="230">
        <v>0.60627537328837822</v>
      </c>
    </row>
    <row r="27" spans="1:8">
      <c r="A27" s="347">
        <v>201</v>
      </c>
      <c r="B27" s="2" t="s">
        <v>21</v>
      </c>
      <c r="C27" s="79">
        <v>0.90653955212217285</v>
      </c>
      <c r="D27" s="79">
        <v>0.91278326842460611</v>
      </c>
      <c r="E27" s="79">
        <v>0.91119627994692154</v>
      </c>
      <c r="F27" s="79">
        <v>0.91709183673469385</v>
      </c>
      <c r="G27" s="79">
        <v>0.9176649697512167</v>
      </c>
      <c r="H27" s="230">
        <v>0.92327685369824197</v>
      </c>
    </row>
    <row r="28" spans="1:8">
      <c r="A28" s="347">
        <v>202</v>
      </c>
      <c r="B28" s="2" t="s">
        <v>22</v>
      </c>
      <c r="C28" s="79">
        <v>0.93460681033352278</v>
      </c>
      <c r="D28" s="79">
        <v>0.95371585234505041</v>
      </c>
      <c r="E28" s="79">
        <v>0.96748385276543436</v>
      </c>
      <c r="F28" s="79">
        <v>0.96876814680035617</v>
      </c>
      <c r="G28" s="79">
        <v>0.97666001994017948</v>
      </c>
      <c r="H28" s="230">
        <v>0.97520555454047142</v>
      </c>
    </row>
    <row r="29" spans="1:8">
      <c r="A29" s="347">
        <v>203</v>
      </c>
      <c r="B29" s="2" t="s">
        <v>23</v>
      </c>
      <c r="C29" s="79">
        <v>0.97493321820781953</v>
      </c>
      <c r="D29" s="79">
        <v>0.98026739427012277</v>
      </c>
      <c r="E29" s="79">
        <v>0.97718419588202565</v>
      </c>
      <c r="F29" s="79">
        <v>0.97636405125926284</v>
      </c>
      <c r="G29" s="79">
        <v>0.97965482417819338</v>
      </c>
      <c r="H29" s="230">
        <v>0.98063359364030112</v>
      </c>
    </row>
    <row r="30" spans="1:8">
      <c r="A30" s="347">
        <v>204</v>
      </c>
      <c r="B30" s="2" t="s">
        <v>24</v>
      </c>
      <c r="C30" s="79">
        <v>0.85331817242092201</v>
      </c>
      <c r="D30" s="79">
        <v>0.95923913043478259</v>
      </c>
      <c r="E30" s="79">
        <v>0.95923913043478259</v>
      </c>
      <c r="F30" s="79">
        <v>0.96032183401300564</v>
      </c>
      <c r="G30" s="79">
        <v>1</v>
      </c>
      <c r="H30" s="230">
        <v>1</v>
      </c>
    </row>
    <row r="31" spans="1:8">
      <c r="A31" s="347">
        <v>205</v>
      </c>
      <c r="B31" s="2" t="s">
        <v>25</v>
      </c>
      <c r="C31" s="79">
        <v>0.92512729124236248</v>
      </c>
      <c r="D31" s="79">
        <v>0.90629556426789359</v>
      </c>
      <c r="E31" s="79">
        <v>0.91703006655955932</v>
      </c>
      <c r="F31" s="79">
        <v>0.91130466785254249</v>
      </c>
      <c r="G31" s="79">
        <v>0.91322871973356534</v>
      </c>
      <c r="H31" s="230">
        <v>0.92522649723496886</v>
      </c>
    </row>
    <row r="32" spans="1:8">
      <c r="A32" s="347">
        <v>206</v>
      </c>
      <c r="B32" s="2" t="s">
        <v>26</v>
      </c>
      <c r="C32" s="79">
        <v>0.80509551758944264</v>
      </c>
      <c r="D32" s="79">
        <v>0.8193815844521356</v>
      </c>
      <c r="E32" s="79">
        <v>0.7994417641730901</v>
      </c>
      <c r="F32" s="79">
        <v>0.81438782991202341</v>
      </c>
      <c r="G32" s="79">
        <v>0.81438782991202341</v>
      </c>
      <c r="H32" s="230">
        <v>0.85190763786321166</v>
      </c>
    </row>
    <row r="33" spans="1:8">
      <c r="A33" s="347">
        <v>207</v>
      </c>
      <c r="B33" s="2" t="s">
        <v>27</v>
      </c>
      <c r="C33" s="79">
        <v>0.98134476462649833</v>
      </c>
      <c r="D33" s="79">
        <v>1</v>
      </c>
      <c r="E33" s="79">
        <v>1</v>
      </c>
      <c r="F33" s="79">
        <v>1</v>
      </c>
      <c r="G33" s="79">
        <v>1</v>
      </c>
      <c r="H33" s="230">
        <v>1</v>
      </c>
    </row>
    <row r="34" spans="1:8">
      <c r="A34" s="347">
        <v>208</v>
      </c>
      <c r="B34" s="2" t="s">
        <v>28</v>
      </c>
      <c r="C34" s="79">
        <v>0.87657229716891505</v>
      </c>
      <c r="D34" s="79">
        <v>0.95717845505079546</v>
      </c>
      <c r="E34" s="79">
        <v>0.97138435565559933</v>
      </c>
      <c r="F34" s="79">
        <v>0.9603168409552052</v>
      </c>
      <c r="G34" s="79">
        <v>0.96101506497489175</v>
      </c>
      <c r="H34" s="230">
        <v>0.96421282285875154</v>
      </c>
    </row>
    <row r="35" spans="1:8">
      <c r="A35" s="347">
        <v>209</v>
      </c>
      <c r="B35" s="2" t="s">
        <v>29</v>
      </c>
      <c r="C35" s="79">
        <v>0.86997680161640345</v>
      </c>
      <c r="D35" s="79">
        <v>0.99239857527582309</v>
      </c>
      <c r="E35" s="79">
        <v>0.98381278327629262</v>
      </c>
      <c r="F35" s="79">
        <v>0.98354180381830147</v>
      </c>
      <c r="G35" s="79">
        <v>1</v>
      </c>
      <c r="H35" s="230">
        <v>1</v>
      </c>
    </row>
    <row r="36" spans="1:8">
      <c r="A36" s="347">
        <v>210</v>
      </c>
      <c r="B36" s="2" t="s">
        <v>30</v>
      </c>
      <c r="C36" s="79">
        <v>0.81075751076963243</v>
      </c>
      <c r="D36" s="79">
        <v>0.83860957558091187</v>
      </c>
      <c r="E36" s="79">
        <v>0.82144671174340744</v>
      </c>
      <c r="F36" s="79">
        <v>0.86205460902605147</v>
      </c>
      <c r="G36" s="79">
        <v>0.86995645347104533</v>
      </c>
      <c r="H36" s="230">
        <v>0.8828706782597272</v>
      </c>
    </row>
    <row r="37" spans="1:8">
      <c r="A37" s="347">
        <v>211</v>
      </c>
      <c r="B37" s="2" t="s">
        <v>31</v>
      </c>
      <c r="C37" s="79">
        <v>0.78789370078740162</v>
      </c>
      <c r="D37" s="79">
        <v>0.78796326664480154</v>
      </c>
      <c r="E37" s="79">
        <v>0.78771958627483174</v>
      </c>
      <c r="F37" s="79">
        <v>0.83042622950819667</v>
      </c>
      <c r="G37" s="79">
        <v>0.83191420214494638</v>
      </c>
      <c r="H37" s="230">
        <v>0.86296444266879746</v>
      </c>
    </row>
    <row r="38" spans="1:8">
      <c r="A38" s="347">
        <v>212</v>
      </c>
      <c r="B38" s="2" t="s">
        <v>32</v>
      </c>
      <c r="C38" s="79">
        <v>0.79139899123971325</v>
      </c>
      <c r="D38" s="79">
        <v>0.845254533738378</v>
      </c>
      <c r="E38" s="79">
        <v>0.83865069053462293</v>
      </c>
      <c r="F38" s="79">
        <v>0.84033333333333338</v>
      </c>
      <c r="G38" s="79">
        <v>0.8273784104389087</v>
      </c>
      <c r="H38" s="230">
        <v>0.87770562770562766</v>
      </c>
    </row>
    <row r="39" spans="1:8">
      <c r="A39" s="347">
        <v>213</v>
      </c>
      <c r="B39" s="2" t="s">
        <v>33</v>
      </c>
      <c r="C39" s="79">
        <v>0.85113240111302879</v>
      </c>
      <c r="D39" s="79">
        <v>0.85324143199416647</v>
      </c>
      <c r="E39" s="79">
        <v>0.83904259573090623</v>
      </c>
      <c r="F39" s="79">
        <v>0.8802061753153122</v>
      </c>
      <c r="G39" s="79">
        <v>0.88586251621271073</v>
      </c>
      <c r="H39" s="230">
        <v>0.88613918142063974</v>
      </c>
    </row>
    <row r="40" spans="1:8">
      <c r="A40" s="347">
        <v>214</v>
      </c>
      <c r="B40" s="2" t="s">
        <v>34</v>
      </c>
      <c r="C40" s="79">
        <v>0.96411070780399277</v>
      </c>
      <c r="D40" s="79">
        <v>0.98769398042898093</v>
      </c>
      <c r="E40" s="79">
        <v>0.98791555447706869</v>
      </c>
      <c r="F40" s="79">
        <v>0.98748366341610538</v>
      </c>
      <c r="G40" s="79">
        <v>0.9871397582894329</v>
      </c>
      <c r="H40" s="230">
        <v>0.98737706580148032</v>
      </c>
    </row>
    <row r="41" spans="1:8">
      <c r="A41" s="347">
        <v>215</v>
      </c>
      <c r="B41" s="2" t="s">
        <v>35</v>
      </c>
      <c r="C41" s="79">
        <v>0.91522804538831737</v>
      </c>
      <c r="D41" s="79">
        <v>0.92266322021179026</v>
      </c>
      <c r="E41" s="79">
        <v>0.92450363591796714</v>
      </c>
      <c r="F41" s="79">
        <v>0.94757187726503989</v>
      </c>
      <c r="G41" s="79">
        <v>0.90553409152745279</v>
      </c>
      <c r="H41" s="230">
        <v>0.90682196339434273</v>
      </c>
    </row>
    <row r="42" spans="1:8">
      <c r="A42" s="347">
        <v>216</v>
      </c>
      <c r="B42" s="2" t="s">
        <v>36</v>
      </c>
      <c r="C42" s="79">
        <v>0.43521810770965225</v>
      </c>
      <c r="D42" s="79">
        <v>0.47550782903089295</v>
      </c>
      <c r="E42" s="79">
        <v>0.47417267713194738</v>
      </c>
      <c r="F42" s="79">
        <v>0.48132454488386683</v>
      </c>
      <c r="G42" s="79">
        <v>0.48132454488386694</v>
      </c>
      <c r="H42" s="230">
        <v>0.74850490755535271</v>
      </c>
    </row>
    <row r="43" spans="1:8">
      <c r="A43" s="347">
        <v>301</v>
      </c>
      <c r="B43" s="2" t="s">
        <v>37</v>
      </c>
      <c r="C43" s="79">
        <v>0.94448086677478349</v>
      </c>
      <c r="D43" s="79">
        <v>0.94383208971505872</v>
      </c>
      <c r="E43" s="79">
        <v>0.92369505435667232</v>
      </c>
      <c r="F43" s="79">
        <v>0.92420735546894939</v>
      </c>
      <c r="G43" s="79">
        <v>0.92420735546894939</v>
      </c>
      <c r="H43" s="230">
        <v>0.92867972892600748</v>
      </c>
    </row>
    <row r="44" spans="1:8">
      <c r="A44" s="347">
        <v>302</v>
      </c>
      <c r="B44" s="2" t="s">
        <v>38</v>
      </c>
      <c r="C44" s="79">
        <v>0.92369844930878919</v>
      </c>
      <c r="D44" s="79">
        <v>0.939248271082472</v>
      </c>
      <c r="E44" s="79">
        <v>0.93731307926919549</v>
      </c>
      <c r="F44" s="79">
        <v>0.94030818682945394</v>
      </c>
      <c r="G44" s="79">
        <v>0.94030818682945394</v>
      </c>
      <c r="H44" s="230">
        <v>0.94203493784568204</v>
      </c>
    </row>
    <row r="45" spans="1:8">
      <c r="A45" s="347">
        <v>303</v>
      </c>
      <c r="B45" s="2" t="s">
        <v>39</v>
      </c>
      <c r="C45" s="79">
        <v>0.98730885903547327</v>
      </c>
      <c r="D45" s="79">
        <v>0.99543296405154869</v>
      </c>
      <c r="E45" s="79">
        <v>0.99128145192708128</v>
      </c>
      <c r="F45" s="79">
        <v>0.99089876453182624</v>
      </c>
      <c r="G45" s="79">
        <v>0.99530295148705195</v>
      </c>
      <c r="H45" s="230">
        <v>0.99536659827818075</v>
      </c>
    </row>
    <row r="46" spans="1:8">
      <c r="A46" s="347">
        <v>304</v>
      </c>
      <c r="B46" s="2" t="s">
        <v>40</v>
      </c>
      <c r="C46" s="79">
        <v>0.69584711091184215</v>
      </c>
      <c r="D46" s="79">
        <v>0.74500457412489773</v>
      </c>
      <c r="E46" s="79">
        <v>0.73621354141885142</v>
      </c>
      <c r="F46" s="79">
        <v>0.72639187942171635</v>
      </c>
      <c r="G46" s="79">
        <v>0.74136176399321541</v>
      </c>
      <c r="H46" s="230">
        <v>0.74935424787488847</v>
      </c>
    </row>
    <row r="47" spans="1:8">
      <c r="A47" s="347">
        <v>305</v>
      </c>
      <c r="B47" s="2" t="s">
        <v>41</v>
      </c>
      <c r="C47" s="79">
        <v>0.73653692614770461</v>
      </c>
      <c r="D47" s="79">
        <v>0.77329228965112873</v>
      </c>
      <c r="E47" s="79">
        <v>0.72609886837403215</v>
      </c>
      <c r="F47" s="79">
        <v>0.76701434159061266</v>
      </c>
      <c r="G47" s="79">
        <v>0.77445088486658842</v>
      </c>
      <c r="H47" s="230">
        <v>0.77748932935742265</v>
      </c>
    </row>
    <row r="48" spans="1:8">
      <c r="A48" s="347">
        <v>306</v>
      </c>
      <c r="B48" s="2" t="s">
        <v>42</v>
      </c>
      <c r="C48" s="79">
        <v>0.83281326182350068</v>
      </c>
      <c r="D48" s="79">
        <v>0.84388103364212574</v>
      </c>
      <c r="E48" s="79">
        <v>0.86050895381715364</v>
      </c>
      <c r="F48" s="79">
        <v>0.86126099120703437</v>
      </c>
      <c r="G48" s="79">
        <v>0.89670521070201747</v>
      </c>
      <c r="H48" s="230">
        <v>0.882245877226849</v>
      </c>
    </row>
    <row r="49" spans="1:8">
      <c r="A49" s="347">
        <v>307</v>
      </c>
      <c r="B49" s="2" t="s">
        <v>43</v>
      </c>
      <c r="C49" s="79">
        <v>0.95251443393858259</v>
      </c>
      <c r="D49" s="79">
        <v>0.95111962481009316</v>
      </c>
      <c r="E49" s="79">
        <v>0.94769244015842946</v>
      </c>
      <c r="F49" s="79">
        <v>0.95054798182304201</v>
      </c>
      <c r="G49" s="79">
        <v>0.95060662142710262</v>
      </c>
      <c r="H49" s="230">
        <v>0.95279644695987109</v>
      </c>
    </row>
    <row r="50" spans="1:8">
      <c r="A50" s="347">
        <v>308</v>
      </c>
      <c r="B50" s="2" t="s">
        <v>44</v>
      </c>
      <c r="C50" s="79">
        <v>0.85579630879512181</v>
      </c>
      <c r="D50" s="79">
        <v>0.91153745984894519</v>
      </c>
      <c r="E50" s="79">
        <v>0.91354882497666923</v>
      </c>
      <c r="F50" s="79">
        <v>0.9155897945659377</v>
      </c>
      <c r="G50" s="79">
        <v>0.9066358201433905</v>
      </c>
      <c r="H50" s="230">
        <v>0.9087571633237822</v>
      </c>
    </row>
    <row r="51" spans="1:8">
      <c r="A51" s="347">
        <v>401</v>
      </c>
      <c r="B51" s="2" t="s">
        <v>45</v>
      </c>
      <c r="C51" s="79">
        <v>1</v>
      </c>
      <c r="D51" s="79">
        <v>1</v>
      </c>
      <c r="E51" s="79">
        <v>1</v>
      </c>
      <c r="F51" s="79">
        <v>1</v>
      </c>
      <c r="G51" s="79">
        <v>1</v>
      </c>
      <c r="H51" s="230">
        <v>1</v>
      </c>
    </row>
    <row r="52" spans="1:8">
      <c r="A52" s="347">
        <v>402</v>
      </c>
      <c r="B52" s="2" t="s">
        <v>46</v>
      </c>
      <c r="C52" s="79">
        <v>0.97375096254020022</v>
      </c>
      <c r="D52" s="79">
        <v>0.96865160085824953</v>
      </c>
      <c r="E52" s="79">
        <v>0.98213482424008736</v>
      </c>
      <c r="F52" s="79">
        <v>0.99139361449957142</v>
      </c>
      <c r="G52" s="79">
        <v>0.99127041373060354</v>
      </c>
      <c r="H52" s="230">
        <v>0.99312274157827252</v>
      </c>
    </row>
    <row r="53" spans="1:8">
      <c r="A53" s="347">
        <v>403</v>
      </c>
      <c r="B53" s="2" t="s">
        <v>47</v>
      </c>
      <c r="C53" s="79">
        <v>1</v>
      </c>
      <c r="D53" s="79">
        <v>1</v>
      </c>
      <c r="E53" s="79">
        <v>1</v>
      </c>
      <c r="F53" s="79">
        <v>1</v>
      </c>
      <c r="G53" s="79">
        <v>1</v>
      </c>
      <c r="H53" s="230">
        <v>1</v>
      </c>
    </row>
    <row r="54" spans="1:8">
      <c r="A54" s="347">
        <v>404</v>
      </c>
      <c r="B54" s="2" t="s">
        <v>48</v>
      </c>
      <c r="C54" s="79">
        <v>0.90196830966610009</v>
      </c>
      <c r="D54" s="79">
        <v>0.90465631929046564</v>
      </c>
      <c r="E54" s="79">
        <v>0.94577579976415993</v>
      </c>
      <c r="F54" s="79">
        <v>0.95141140116400313</v>
      </c>
      <c r="G54" s="79">
        <v>0.9476767924220153</v>
      </c>
      <c r="H54" s="230">
        <v>0.95345669820400603</v>
      </c>
    </row>
    <row r="55" spans="1:8">
      <c r="A55" s="347">
        <v>405</v>
      </c>
      <c r="B55" s="2" t="s">
        <v>49</v>
      </c>
      <c r="C55" s="79">
        <v>1</v>
      </c>
      <c r="D55" s="79">
        <v>1</v>
      </c>
      <c r="E55" s="79">
        <v>1</v>
      </c>
      <c r="F55" s="79">
        <v>1</v>
      </c>
      <c r="G55" s="79">
        <v>1</v>
      </c>
      <c r="H55" s="230">
        <v>0.99481309865486356</v>
      </c>
    </row>
    <row r="56" spans="1:8">
      <c r="A56" s="347">
        <v>406</v>
      </c>
      <c r="B56" s="2" t="s">
        <v>50</v>
      </c>
      <c r="C56" s="79">
        <v>0.9902780146682586</v>
      </c>
      <c r="D56" s="79">
        <v>0.9902780146682586</v>
      </c>
      <c r="E56" s="79">
        <v>0.99139525229271241</v>
      </c>
      <c r="F56" s="79">
        <v>0.9878607177084443</v>
      </c>
      <c r="G56" s="79">
        <v>0.9878607177084443</v>
      </c>
      <c r="H56" s="230">
        <v>0.98968652463020768</v>
      </c>
    </row>
    <row r="57" spans="1:8">
      <c r="A57" s="347">
        <v>407</v>
      </c>
      <c r="B57" s="2" t="s">
        <v>51</v>
      </c>
      <c r="C57" s="79">
        <v>1</v>
      </c>
      <c r="D57" s="79">
        <v>1</v>
      </c>
      <c r="E57" s="79">
        <v>1</v>
      </c>
      <c r="F57" s="79">
        <v>1</v>
      </c>
      <c r="G57" s="79">
        <v>1</v>
      </c>
      <c r="H57" s="230">
        <v>1</v>
      </c>
    </row>
    <row r="58" spans="1:8">
      <c r="A58" s="347">
        <v>408</v>
      </c>
      <c r="B58" s="2" t="s">
        <v>52</v>
      </c>
      <c r="C58" s="79">
        <v>1</v>
      </c>
      <c r="D58" s="79">
        <v>1</v>
      </c>
      <c r="E58" s="79">
        <v>1</v>
      </c>
      <c r="F58" s="79">
        <v>1</v>
      </c>
      <c r="G58" s="79">
        <v>1</v>
      </c>
      <c r="H58" s="230">
        <v>1</v>
      </c>
    </row>
    <row r="59" spans="1:8">
      <c r="A59" s="347">
        <v>409</v>
      </c>
      <c r="B59" s="2" t="s">
        <v>53</v>
      </c>
      <c r="C59" s="79">
        <v>1</v>
      </c>
      <c r="D59" s="79">
        <v>1</v>
      </c>
      <c r="E59" s="79">
        <v>1</v>
      </c>
      <c r="F59" s="79">
        <v>1</v>
      </c>
      <c r="G59" s="79">
        <v>1</v>
      </c>
      <c r="H59" s="230">
        <v>1</v>
      </c>
    </row>
    <row r="60" spans="1:8">
      <c r="A60" s="347">
        <v>410</v>
      </c>
      <c r="B60" s="2" t="s">
        <v>54</v>
      </c>
      <c r="C60" s="79">
        <v>0.94088874150223845</v>
      </c>
      <c r="D60" s="79">
        <v>0.95149337166586812</v>
      </c>
      <c r="E60" s="79">
        <v>0.94661346177509798</v>
      </c>
      <c r="F60" s="79">
        <v>0.96147047826234744</v>
      </c>
      <c r="G60" s="79">
        <v>0.96147047826234744</v>
      </c>
      <c r="H60" s="230">
        <v>0.96254068970075513</v>
      </c>
    </row>
    <row r="61" spans="1:8">
      <c r="A61" s="347">
        <v>501</v>
      </c>
      <c r="B61" s="2" t="s">
        <v>55</v>
      </c>
      <c r="C61" s="79">
        <v>0.98914765637049396</v>
      </c>
      <c r="D61" s="79">
        <v>0.98914765637049396</v>
      </c>
      <c r="E61" s="79">
        <v>0.99842059989000609</v>
      </c>
      <c r="F61" s="79">
        <v>0.99823276950265083</v>
      </c>
      <c r="G61" s="79">
        <v>0.99816606900165383</v>
      </c>
      <c r="H61" s="230">
        <v>0.99816606900165383</v>
      </c>
    </row>
    <row r="62" spans="1:8">
      <c r="A62" s="347">
        <v>502</v>
      </c>
      <c r="B62" s="2" t="s">
        <v>56</v>
      </c>
      <c r="C62" s="79">
        <v>0.72270278537803989</v>
      </c>
      <c r="D62" s="79">
        <v>0.76707687120701284</v>
      </c>
      <c r="E62" s="79">
        <v>0.79746100366170369</v>
      </c>
      <c r="F62" s="79">
        <v>0.81333571916582614</v>
      </c>
      <c r="G62" s="79">
        <v>0.81896918926593776</v>
      </c>
      <c r="H62" s="230">
        <v>0.83355162628247104</v>
      </c>
    </row>
    <row r="63" spans="1:8">
      <c r="A63" s="347">
        <v>503</v>
      </c>
      <c r="B63" s="2" t="s">
        <v>57</v>
      </c>
      <c r="C63" s="79">
        <v>0.89431209245270837</v>
      </c>
      <c r="D63" s="79">
        <v>0.89119778346121059</v>
      </c>
      <c r="E63" s="79">
        <v>0.8874343547646969</v>
      </c>
      <c r="F63" s="79">
        <v>0.91950136015373485</v>
      </c>
      <c r="G63" s="79">
        <v>0.92050229829815022</v>
      </c>
      <c r="H63" s="230">
        <v>0.925157987556949</v>
      </c>
    </row>
    <row r="64" spans="1:8">
      <c r="A64" s="347">
        <v>504</v>
      </c>
      <c r="B64" s="2" t="s">
        <v>58</v>
      </c>
      <c r="C64" s="79">
        <v>0.80459220282229127</v>
      </c>
      <c r="D64" s="79">
        <v>0.80459220282229127</v>
      </c>
      <c r="E64" s="79">
        <v>0.80193139116731993</v>
      </c>
      <c r="F64" s="79">
        <v>0.79642011711449812</v>
      </c>
      <c r="G64" s="79">
        <v>0.85184513555172725</v>
      </c>
      <c r="H64" s="230">
        <v>0.61677368999893567</v>
      </c>
    </row>
    <row r="65" spans="1:8">
      <c r="A65" s="347">
        <v>505</v>
      </c>
      <c r="B65" s="2" t="s">
        <v>84</v>
      </c>
      <c r="C65" s="79">
        <v>0.87561779242174631</v>
      </c>
      <c r="D65" s="79">
        <v>0.92323313360242687</v>
      </c>
      <c r="E65" s="79">
        <v>0.93305640577175342</v>
      </c>
      <c r="F65" s="79">
        <v>0.92547883861860825</v>
      </c>
      <c r="G65" s="79">
        <v>0.92484783035538976</v>
      </c>
      <c r="H65" s="230">
        <v>0.92484783035538976</v>
      </c>
    </row>
    <row r="66" spans="1:8">
      <c r="A66" s="347">
        <v>506</v>
      </c>
      <c r="B66" s="2" t="s">
        <v>60</v>
      </c>
      <c r="C66" s="79">
        <v>0.93571984435797662</v>
      </c>
      <c r="D66" s="79">
        <v>0.94472598703594579</v>
      </c>
      <c r="E66" s="79">
        <v>0.9478309232480534</v>
      </c>
      <c r="F66" s="79">
        <v>0.94057775149928202</v>
      </c>
      <c r="G66" s="79">
        <v>0.95979959441727303</v>
      </c>
      <c r="H66" s="230">
        <v>0.96003794616387994</v>
      </c>
    </row>
    <row r="67" spans="1:8">
      <c r="A67" s="347">
        <v>507</v>
      </c>
      <c r="B67" s="2" t="s">
        <v>61</v>
      </c>
      <c r="C67" s="79">
        <v>0.82922615258706922</v>
      </c>
      <c r="D67" s="79">
        <v>0.82700013817880336</v>
      </c>
      <c r="E67" s="79">
        <v>0.83121376893003196</v>
      </c>
      <c r="F67" s="79">
        <v>0.85919319056458554</v>
      </c>
      <c r="G67" s="79">
        <v>0.85805568233683249</v>
      </c>
      <c r="H67" s="230">
        <v>0.85871984736292195</v>
      </c>
    </row>
    <row r="68" spans="1:8">
      <c r="A68" s="347">
        <v>508</v>
      </c>
      <c r="B68" s="2" t="s">
        <v>62</v>
      </c>
      <c r="C68" s="79">
        <v>0.83025479301196381</v>
      </c>
      <c r="D68" s="79">
        <v>0.84401323706377862</v>
      </c>
      <c r="E68" s="79">
        <v>0.87636609307316293</v>
      </c>
      <c r="F68" s="79">
        <v>0.88737075332348581</v>
      </c>
      <c r="G68" s="79">
        <v>0.89145049035115465</v>
      </c>
      <c r="H68" s="230">
        <v>0.90009125897710585</v>
      </c>
    </row>
    <row r="69" spans="1:8">
      <c r="A69" s="347">
        <v>509</v>
      </c>
      <c r="B69" s="2" t="s">
        <v>63</v>
      </c>
      <c r="C69" s="79">
        <v>0.66761794887364134</v>
      </c>
      <c r="D69" s="79">
        <v>0.66761794887364134</v>
      </c>
      <c r="E69" s="79">
        <v>0.6878898289384302</v>
      </c>
      <c r="F69" s="79">
        <v>0.65238324506499756</v>
      </c>
      <c r="G69" s="79">
        <v>0.65238324506499756</v>
      </c>
      <c r="H69" s="230">
        <v>0.65238324506499756</v>
      </c>
    </row>
    <row r="70" spans="1:8">
      <c r="A70" s="347">
        <v>510</v>
      </c>
      <c r="B70" s="2" t="s">
        <v>64</v>
      </c>
      <c r="C70" s="79">
        <v>0.90993908127984191</v>
      </c>
      <c r="D70" s="79">
        <v>0.91046486250545611</v>
      </c>
      <c r="E70" s="79">
        <v>0.91414220687490189</v>
      </c>
      <c r="F70" s="79">
        <v>1</v>
      </c>
      <c r="G70" s="79">
        <v>1</v>
      </c>
      <c r="H70" s="230">
        <v>1</v>
      </c>
    </row>
    <row r="71" spans="1:8">
      <c r="A71" s="347">
        <v>511</v>
      </c>
      <c r="B71" s="2" t="s">
        <v>65</v>
      </c>
      <c r="C71" s="79">
        <v>0.52782424445187914</v>
      </c>
      <c r="D71" s="79">
        <v>0.76822970460648621</v>
      </c>
      <c r="E71" s="79">
        <v>0.76329347720423835</v>
      </c>
      <c r="F71" s="79">
        <v>0.76188147858400157</v>
      </c>
      <c r="G71" s="79">
        <v>0.75233930024410089</v>
      </c>
      <c r="H71" s="230">
        <v>0.75233930024410089</v>
      </c>
    </row>
    <row r="72" spans="1:8">
      <c r="A72" s="347">
        <v>601</v>
      </c>
      <c r="B72" s="2" t="s">
        <v>66</v>
      </c>
      <c r="C72" s="79">
        <v>0.94887510497546901</v>
      </c>
      <c r="D72" s="79">
        <v>0.97495992983941693</v>
      </c>
      <c r="E72" s="79">
        <v>0.97401255300071432</v>
      </c>
      <c r="F72" s="79">
        <v>0.97568590033311575</v>
      </c>
      <c r="G72" s="79">
        <v>0.97564329373097791</v>
      </c>
      <c r="H72" s="230">
        <v>0.97802992707483449</v>
      </c>
    </row>
    <row r="73" spans="1:8">
      <c r="A73" s="347">
        <v>602</v>
      </c>
      <c r="B73" s="2" t="s">
        <v>67</v>
      </c>
      <c r="C73" s="79">
        <v>0.94835522038746589</v>
      </c>
      <c r="D73" s="79">
        <v>0.98994456978914236</v>
      </c>
      <c r="E73" s="79">
        <v>0.98984814398200227</v>
      </c>
      <c r="F73" s="79">
        <v>0.99356223175965663</v>
      </c>
      <c r="G73" s="79">
        <v>0.99373364004124698</v>
      </c>
      <c r="H73" s="230">
        <v>0.99049793123127405</v>
      </c>
    </row>
    <row r="74" spans="1:8">
      <c r="A74" s="347">
        <v>603</v>
      </c>
      <c r="B74" s="2" t="s">
        <v>68</v>
      </c>
      <c r="C74" s="79">
        <v>0.66852668320014697</v>
      </c>
      <c r="D74" s="79">
        <v>0.67359253925804019</v>
      </c>
      <c r="E74" s="79">
        <v>0.67202266386972598</v>
      </c>
      <c r="F74" s="79">
        <v>0.63276175009552926</v>
      </c>
      <c r="G74" s="79">
        <v>0.62911586829221466</v>
      </c>
      <c r="H74" s="230">
        <v>0.64460981007271223</v>
      </c>
    </row>
    <row r="75" spans="1:8">
      <c r="A75" s="347">
        <v>604</v>
      </c>
      <c r="B75" s="2" t="s">
        <v>69</v>
      </c>
      <c r="C75" s="79">
        <v>0.88310612816919354</v>
      </c>
      <c r="D75" s="79">
        <v>0.92325886990801576</v>
      </c>
      <c r="E75" s="79">
        <v>0.93980069147854384</v>
      </c>
      <c r="F75" s="79">
        <v>0.94420358152686146</v>
      </c>
      <c r="G75" s="79">
        <v>0.94420358152686146</v>
      </c>
      <c r="H75" s="230">
        <v>0.9438507745810939</v>
      </c>
    </row>
    <row r="76" spans="1:8">
      <c r="A76" s="347">
        <v>605</v>
      </c>
      <c r="B76" s="2" t="s">
        <v>70</v>
      </c>
      <c r="C76" s="79">
        <v>0.90802023720660197</v>
      </c>
      <c r="D76" s="79">
        <v>0.90241970963484386</v>
      </c>
      <c r="E76" s="79">
        <v>0.90120560636655189</v>
      </c>
      <c r="F76" s="79">
        <v>0.90422778257118208</v>
      </c>
      <c r="G76" s="79">
        <v>0.90756419153365719</v>
      </c>
      <c r="H76" s="230">
        <v>0.91774736493570996</v>
      </c>
    </row>
    <row r="77" spans="1:8">
      <c r="A77" s="347">
        <v>606</v>
      </c>
      <c r="B77" s="2" t="s">
        <v>71</v>
      </c>
      <c r="C77" s="79">
        <v>0.96969595946126153</v>
      </c>
      <c r="D77" s="79">
        <v>0.96969595946126153</v>
      </c>
      <c r="E77" s="79">
        <v>0.96925522559696953</v>
      </c>
      <c r="F77" s="79">
        <v>0.96798208050596224</v>
      </c>
      <c r="G77" s="79">
        <v>0.96812383169907845</v>
      </c>
      <c r="H77" s="230">
        <v>0.97131389446346361</v>
      </c>
    </row>
    <row r="78" spans="1:8">
      <c r="A78" s="347">
        <v>607</v>
      </c>
      <c r="B78" s="2" t="s">
        <v>72</v>
      </c>
      <c r="C78" s="79">
        <v>0.90384703562749324</v>
      </c>
      <c r="D78" s="79">
        <v>0.90528241378531582</v>
      </c>
      <c r="E78" s="79">
        <v>0.89684260745109945</v>
      </c>
      <c r="F78" s="79">
        <v>0.89513248974912918</v>
      </c>
      <c r="G78" s="79">
        <v>0.89402512921047939</v>
      </c>
      <c r="H78" s="230">
        <v>0.89378140002232886</v>
      </c>
    </row>
    <row r="79" spans="1:8">
      <c r="A79" s="347">
        <v>608</v>
      </c>
      <c r="B79" s="2" t="s">
        <v>73</v>
      </c>
      <c r="C79" s="79">
        <v>0.83095950244504579</v>
      </c>
      <c r="D79" s="79">
        <v>0.88040744466800802</v>
      </c>
      <c r="E79" s="79">
        <v>0.85660179901826428</v>
      </c>
      <c r="F79" s="79">
        <v>0.86888533435194693</v>
      </c>
      <c r="G79" s="79">
        <v>0.86327084422535916</v>
      </c>
      <c r="H79" s="230">
        <v>0.86507800024567005</v>
      </c>
    </row>
    <row r="80" spans="1:8">
      <c r="A80" s="347">
        <v>609</v>
      </c>
      <c r="B80" s="2" t="s">
        <v>74</v>
      </c>
      <c r="C80" s="79">
        <v>0.78171672410963389</v>
      </c>
      <c r="D80" s="79">
        <v>0.81312240368747513</v>
      </c>
      <c r="E80" s="79">
        <v>0.81312240368747513</v>
      </c>
      <c r="F80" s="79">
        <v>0.8493648769891865</v>
      </c>
      <c r="G80" s="79">
        <v>0.85258567568848653</v>
      </c>
      <c r="H80" s="230">
        <v>0.85258567568848653</v>
      </c>
    </row>
    <row r="81" spans="1:8">
      <c r="A81" s="347">
        <v>610</v>
      </c>
      <c r="B81" s="2" t="s">
        <v>75</v>
      </c>
      <c r="C81" s="79">
        <v>0.89741149158444578</v>
      </c>
      <c r="D81" s="79">
        <v>0.89919014486141213</v>
      </c>
      <c r="E81" s="79">
        <v>0.90258366033243687</v>
      </c>
      <c r="F81" s="79">
        <v>0.8895664125952768</v>
      </c>
      <c r="G81" s="79">
        <v>0.88899495089050218</v>
      </c>
      <c r="H81" s="230">
        <v>0.88309419837804115</v>
      </c>
    </row>
    <row r="82" spans="1:8">
      <c r="A82" s="347">
        <v>611</v>
      </c>
      <c r="B82" s="2" t="s">
        <v>76</v>
      </c>
      <c r="C82" s="79">
        <v>0.99497066219614416</v>
      </c>
      <c r="D82" s="79">
        <v>1</v>
      </c>
      <c r="E82" s="79">
        <v>1</v>
      </c>
      <c r="F82" s="79">
        <v>1</v>
      </c>
      <c r="G82" s="79">
        <v>1</v>
      </c>
      <c r="H82" s="230">
        <v>1</v>
      </c>
    </row>
    <row r="83" spans="1:8">
      <c r="A83" s="347">
        <v>612</v>
      </c>
      <c r="B83" s="2" t="s">
        <v>506</v>
      </c>
      <c r="C83" s="2" t="s">
        <v>349</v>
      </c>
      <c r="D83" s="2" t="s">
        <v>349</v>
      </c>
      <c r="E83" s="2" t="s">
        <v>349</v>
      </c>
      <c r="F83" s="2" t="s">
        <v>349</v>
      </c>
      <c r="G83" s="2" t="s">
        <v>349</v>
      </c>
      <c r="H83" s="231">
        <v>1</v>
      </c>
    </row>
    <row r="84" spans="1:8">
      <c r="A84" s="347">
        <v>613</v>
      </c>
      <c r="B84" s="2" t="s">
        <v>594</v>
      </c>
      <c r="C84" s="2" t="s">
        <v>349</v>
      </c>
      <c r="D84" s="2" t="s">
        <v>349</v>
      </c>
      <c r="E84" s="2" t="s">
        <v>349</v>
      </c>
      <c r="F84" s="2" t="s">
        <v>349</v>
      </c>
      <c r="G84" s="2" t="s">
        <v>349</v>
      </c>
      <c r="H84" s="2" t="s">
        <v>349</v>
      </c>
    </row>
    <row r="85" spans="1:8">
      <c r="A85" s="347">
        <v>701</v>
      </c>
      <c r="B85" s="2" t="s">
        <v>77</v>
      </c>
      <c r="C85" s="79">
        <v>0.92349791153475425</v>
      </c>
      <c r="D85" s="79">
        <v>0.94974492439858582</v>
      </c>
      <c r="E85" s="79">
        <v>0.94728322582203861</v>
      </c>
      <c r="F85" s="79">
        <v>0.94368061797070468</v>
      </c>
      <c r="G85" s="79">
        <v>0.94521093788912691</v>
      </c>
      <c r="H85" s="231">
        <v>0.95768595451892147</v>
      </c>
    </row>
    <row r="86" spans="1:8">
      <c r="A86" s="347">
        <v>702</v>
      </c>
      <c r="B86" s="2" t="s">
        <v>78</v>
      </c>
      <c r="C86" s="79">
        <v>0.92181732285986528</v>
      </c>
      <c r="D86" s="79">
        <v>0.95857940296092548</v>
      </c>
      <c r="E86" s="79">
        <v>0.95817851276571997</v>
      </c>
      <c r="F86" s="79">
        <v>0.96445985220294472</v>
      </c>
      <c r="G86" s="79">
        <v>0.96399370559034425</v>
      </c>
      <c r="H86" s="230">
        <v>0.96678411687099786</v>
      </c>
    </row>
    <row r="87" spans="1:8">
      <c r="A87" s="347">
        <v>703</v>
      </c>
      <c r="B87" s="2" t="s">
        <v>79</v>
      </c>
      <c r="C87" s="79">
        <v>0.81358407008648492</v>
      </c>
      <c r="D87" s="79">
        <v>0.96299436525179727</v>
      </c>
      <c r="E87" s="79">
        <v>0.96336131514515566</v>
      </c>
      <c r="F87" s="79">
        <v>0.97031335898845517</v>
      </c>
      <c r="G87" s="79">
        <v>0.97099165562439571</v>
      </c>
      <c r="H87" s="230">
        <v>0.97718203392810055</v>
      </c>
    </row>
    <row r="88" spans="1:8">
      <c r="A88" s="347">
        <v>704</v>
      </c>
      <c r="B88" s="2" t="s">
        <v>80</v>
      </c>
      <c r="C88" s="79">
        <v>0.64346841177951175</v>
      </c>
      <c r="D88" s="79">
        <v>0.74141491763123768</v>
      </c>
      <c r="E88" s="79">
        <v>0.75609538269179244</v>
      </c>
      <c r="F88" s="79">
        <v>0.80221250135569933</v>
      </c>
      <c r="G88" s="79">
        <v>0.79830414746543776</v>
      </c>
      <c r="H88" s="230">
        <v>0.84103239807781738</v>
      </c>
    </row>
    <row r="89" spans="1:8">
      <c r="A89" s="347">
        <v>705</v>
      </c>
      <c r="B89" s="2" t="s">
        <v>81</v>
      </c>
      <c r="C89" s="79">
        <v>0.94069981583793738</v>
      </c>
      <c r="D89" s="79">
        <v>0.99327956989247312</v>
      </c>
      <c r="E89" s="79">
        <v>0.99313433811750085</v>
      </c>
      <c r="F89" s="79">
        <v>0.99300023332555587</v>
      </c>
      <c r="G89" s="79">
        <v>0.99287290005090789</v>
      </c>
      <c r="H89" s="230">
        <v>0.99291665261240603</v>
      </c>
    </row>
    <row r="90" spans="1:8">
      <c r="A90" s="347">
        <v>706</v>
      </c>
      <c r="B90" s="2" t="s">
        <v>82</v>
      </c>
      <c r="C90" s="79">
        <v>0.95000224911160092</v>
      </c>
      <c r="D90" s="79">
        <v>0.95406009436304939</v>
      </c>
      <c r="E90" s="79">
        <v>0.95281268840142841</v>
      </c>
      <c r="F90" s="79">
        <v>0.96505881534071114</v>
      </c>
      <c r="G90" s="79">
        <v>0.96528979744585297</v>
      </c>
      <c r="H90" s="230">
        <v>0.99900023250406877</v>
      </c>
    </row>
    <row r="91" spans="1:8">
      <c r="A91" s="145"/>
      <c r="B91" s="145"/>
      <c r="C91" s="145"/>
      <c r="D91" s="145"/>
      <c r="E91" s="145"/>
      <c r="F91" s="145"/>
      <c r="G91" s="145"/>
      <c r="H91" s="145"/>
    </row>
    <row r="92" spans="1:8">
      <c r="B92" s="456" t="s">
        <v>1178</v>
      </c>
      <c r="C92" s="456"/>
      <c r="D92" s="456"/>
      <c r="E92" s="456"/>
      <c r="F92" s="456"/>
      <c r="G92" s="456"/>
    </row>
    <row r="93" spans="1:8">
      <c r="B93" s="456"/>
      <c r="C93" s="456"/>
      <c r="D93" s="456"/>
      <c r="E93" s="456"/>
      <c r="F93" s="456"/>
      <c r="G93" s="456"/>
    </row>
  </sheetData>
  <mergeCells count="3">
    <mergeCell ref="B4:C4"/>
    <mergeCell ref="B92:G93"/>
    <mergeCell ref="A2:C2"/>
  </mergeCells>
  <hyperlinks>
    <hyperlink ref="A1" location="'ODS 6'!A1" display="ODS 6 " xr:uid="{00000000-0004-0000-3D00-000000000000}"/>
  </hyperlinks>
  <pageMargins left="0.7" right="0.7" top="0.75" bottom="0.75" header="0.3" footer="0.3"/>
  <pageSetup scale="82" orientation="portrait" horizontalDpi="0" verticalDpi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00B0F0"/>
  </sheetPr>
  <dimension ref="A1:F93"/>
  <sheetViews>
    <sheetView zoomScale="80" zoomScaleNormal="80" workbookViewId="0">
      <selection activeCell="B92" sqref="B92:E93"/>
    </sheetView>
  </sheetViews>
  <sheetFormatPr baseColWidth="10" defaultRowHeight="14.4"/>
  <cols>
    <col min="2" max="2" width="18.6640625" bestFit="1" customWidth="1"/>
  </cols>
  <sheetData>
    <row r="1" spans="1:6">
      <c r="A1" s="348" t="s">
        <v>288</v>
      </c>
      <c r="B1" s="145"/>
      <c r="C1" s="145"/>
    </row>
    <row r="2" spans="1:6">
      <c r="A2" s="553" t="s">
        <v>1092</v>
      </c>
      <c r="B2" s="553"/>
      <c r="C2" s="553"/>
      <c r="D2" s="553"/>
      <c r="E2" s="553"/>
    </row>
    <row r="3" spans="1:6">
      <c r="A3" s="166"/>
      <c r="B3" s="166"/>
      <c r="C3" s="166"/>
    </row>
    <row r="4" spans="1:6">
      <c r="A4" s="161"/>
      <c r="B4" s="555" t="s">
        <v>1084</v>
      </c>
      <c r="C4" s="555"/>
      <c r="D4" s="555"/>
      <c r="E4" s="555"/>
    </row>
    <row r="5" spans="1:6">
      <c r="A5" s="145"/>
      <c r="B5" s="145"/>
      <c r="C5" s="145"/>
    </row>
    <row r="6" spans="1:6">
      <c r="A6" s="81" t="s">
        <v>1161</v>
      </c>
      <c r="B6" s="81" t="s">
        <v>86</v>
      </c>
      <c r="C6" s="82">
        <v>2021</v>
      </c>
      <c r="D6" s="82">
        <v>2022</v>
      </c>
      <c r="E6" s="82">
        <v>2023</v>
      </c>
      <c r="F6" s="82">
        <v>2024</v>
      </c>
    </row>
    <row r="7" spans="1:6">
      <c r="A7" s="347">
        <v>101</v>
      </c>
      <c r="B7" s="78" t="s">
        <v>1</v>
      </c>
      <c r="C7" s="308">
        <v>99.1033409760891</v>
      </c>
      <c r="D7" s="209">
        <v>95.628725518024396</v>
      </c>
      <c r="E7" s="209">
        <v>95.555512818047205</v>
      </c>
      <c r="F7" s="209">
        <v>95.418768184015391</v>
      </c>
    </row>
    <row r="8" spans="1:6">
      <c r="A8" s="347">
        <v>102</v>
      </c>
      <c r="B8" s="2" t="s">
        <v>2</v>
      </c>
      <c r="C8" s="308">
        <v>93.048097465211598</v>
      </c>
      <c r="D8" s="209">
        <v>91.378501934122596</v>
      </c>
      <c r="E8" s="209">
        <v>91.720252660331198</v>
      </c>
      <c r="F8" s="209">
        <v>91.243150316965725</v>
      </c>
    </row>
    <row r="9" spans="1:6">
      <c r="A9" s="347">
        <v>103</v>
      </c>
      <c r="B9" s="2" t="s">
        <v>3</v>
      </c>
      <c r="C9" s="308">
        <v>97.113122467651294</v>
      </c>
      <c r="D9" s="209">
        <v>93.387815750371502</v>
      </c>
      <c r="E9" s="209">
        <v>93.389413784038695</v>
      </c>
      <c r="F9" s="209">
        <v>93.517769111912301</v>
      </c>
    </row>
    <row r="10" spans="1:6">
      <c r="A10" s="347">
        <v>104</v>
      </c>
      <c r="B10" s="2" t="s">
        <v>4</v>
      </c>
      <c r="C10" s="308">
        <v>93.706454329683794</v>
      </c>
      <c r="D10" s="209">
        <v>89.7959183673469</v>
      </c>
      <c r="E10" s="209">
        <v>90.069673634030096</v>
      </c>
      <c r="F10" s="209">
        <v>89.919011082693942</v>
      </c>
    </row>
    <row r="11" spans="1:6">
      <c r="A11" s="347">
        <v>105</v>
      </c>
      <c r="B11" s="2" t="s">
        <v>5</v>
      </c>
      <c r="C11" s="308">
        <v>92.393475366178393</v>
      </c>
      <c r="D11" s="209">
        <v>90.175208776813506</v>
      </c>
      <c r="E11" s="209">
        <v>89.921426412813503</v>
      </c>
      <c r="F11" s="209">
        <v>90.031330105383077</v>
      </c>
    </row>
    <row r="12" spans="1:6">
      <c r="A12" s="347">
        <v>106</v>
      </c>
      <c r="B12" s="2" t="s">
        <v>6</v>
      </c>
      <c r="C12" s="308">
        <v>93.950142871218802</v>
      </c>
      <c r="D12" s="209">
        <v>91.040772532188797</v>
      </c>
      <c r="E12" s="209">
        <v>91.066041676335502</v>
      </c>
      <c r="F12" s="209">
        <v>90.934731832003877</v>
      </c>
    </row>
    <row r="13" spans="1:6">
      <c r="A13" s="347">
        <v>107</v>
      </c>
      <c r="B13" s="2" t="s">
        <v>7</v>
      </c>
      <c r="C13" s="308">
        <v>96.777717094483904</v>
      </c>
      <c r="D13" s="209">
        <v>93.618177864753207</v>
      </c>
      <c r="E13" s="209">
        <v>93.603366649131999</v>
      </c>
      <c r="F13" s="209">
        <v>93.583868010999083</v>
      </c>
    </row>
    <row r="14" spans="1:6">
      <c r="A14" s="347">
        <v>108</v>
      </c>
      <c r="B14" s="2" t="s">
        <v>8</v>
      </c>
      <c r="C14" s="308">
        <v>98.668695321415001</v>
      </c>
      <c r="D14" s="209">
        <v>95.001153801776894</v>
      </c>
      <c r="E14" s="209">
        <v>95.264212929450395</v>
      </c>
      <c r="F14" s="209">
        <v>95.318887434205251</v>
      </c>
    </row>
    <row r="15" spans="1:6">
      <c r="A15" s="347">
        <v>109</v>
      </c>
      <c r="B15" s="2" t="s">
        <v>9</v>
      </c>
      <c r="C15" s="308">
        <v>94.100797398776805</v>
      </c>
      <c r="D15" s="209">
        <v>92.097311536375599</v>
      </c>
      <c r="E15" s="209">
        <v>92.242166108913906</v>
      </c>
      <c r="F15" s="209">
        <v>92.189340400471139</v>
      </c>
    </row>
    <row r="16" spans="1:6">
      <c r="A16" s="347">
        <v>110</v>
      </c>
      <c r="B16" s="2" t="s">
        <v>10</v>
      </c>
      <c r="C16" s="308">
        <v>97.646539428105697</v>
      </c>
      <c r="D16" s="209">
        <v>95.511681923760094</v>
      </c>
      <c r="E16" s="209">
        <v>95.568041920515199</v>
      </c>
      <c r="F16" s="209">
        <v>95.601486988847583</v>
      </c>
    </row>
    <row r="17" spans="1:6">
      <c r="A17" s="347">
        <v>111</v>
      </c>
      <c r="B17" s="2" t="s">
        <v>11</v>
      </c>
      <c r="C17" s="308">
        <v>96.973032471106194</v>
      </c>
      <c r="D17" s="209">
        <v>93.125661842569698</v>
      </c>
      <c r="E17" s="209">
        <v>93.419596492721595</v>
      </c>
      <c r="F17" s="209">
        <v>93.328510569889872</v>
      </c>
    </row>
    <row r="18" spans="1:6">
      <c r="A18" s="347">
        <v>112</v>
      </c>
      <c r="B18" s="2" t="s">
        <v>12</v>
      </c>
      <c r="C18" s="308">
        <v>92.510801728276505</v>
      </c>
      <c r="D18" s="209">
        <v>90.647985989492099</v>
      </c>
      <c r="E18" s="209">
        <v>90.043907793633394</v>
      </c>
      <c r="F18" s="209">
        <v>90.325002681540283</v>
      </c>
    </row>
    <row r="19" spans="1:6">
      <c r="A19" s="347">
        <v>113</v>
      </c>
      <c r="B19" s="2" t="s">
        <v>13</v>
      </c>
      <c r="C19" s="308">
        <v>98.651997224700196</v>
      </c>
      <c r="D19" s="209">
        <v>96.377245508982</v>
      </c>
      <c r="E19" s="209">
        <v>96.449103821440602</v>
      </c>
      <c r="F19" s="209">
        <v>96.220039646783206</v>
      </c>
    </row>
    <row r="20" spans="1:6">
      <c r="A20" s="347">
        <v>114</v>
      </c>
      <c r="B20" s="2" t="s">
        <v>14</v>
      </c>
      <c r="C20" s="308">
        <v>97.984271207146705</v>
      </c>
      <c r="D20" s="209">
        <v>94.450761883102103</v>
      </c>
      <c r="E20" s="209">
        <v>94.821336095287407</v>
      </c>
      <c r="F20" s="209">
        <v>94.799683521542107</v>
      </c>
    </row>
    <row r="21" spans="1:6">
      <c r="A21" s="347">
        <v>115</v>
      </c>
      <c r="B21" s="2" t="s">
        <v>15</v>
      </c>
      <c r="C21" s="308">
        <v>95.948735592637206</v>
      </c>
      <c r="D21" s="209">
        <v>89.546567592670797</v>
      </c>
      <c r="E21" s="209">
        <v>89.927518120469898</v>
      </c>
      <c r="F21" s="209">
        <v>90.250719276613239</v>
      </c>
    </row>
    <row r="22" spans="1:6">
      <c r="A22" s="347">
        <v>116</v>
      </c>
      <c r="B22" s="2" t="s">
        <v>83</v>
      </c>
      <c r="C22" s="308">
        <v>93.465346534653506</v>
      </c>
      <c r="D22" s="209">
        <v>91.334894613583103</v>
      </c>
      <c r="E22" s="209">
        <v>90.850417615793504</v>
      </c>
      <c r="F22" s="209">
        <v>89.92647058823529</v>
      </c>
    </row>
    <row r="23" spans="1:6">
      <c r="A23" s="347">
        <v>117</v>
      </c>
      <c r="B23" s="2" t="s">
        <v>17</v>
      </c>
      <c r="C23" s="308">
        <v>62.146892655367203</v>
      </c>
      <c r="D23" s="209">
        <v>56.756756756756801</v>
      </c>
      <c r="E23" s="209">
        <v>58.796142334552698</v>
      </c>
      <c r="F23" s="209">
        <v>59.09967845659164</v>
      </c>
    </row>
    <row r="24" spans="1:6">
      <c r="A24" s="347">
        <v>118</v>
      </c>
      <c r="B24" s="2" t="s">
        <v>18</v>
      </c>
      <c r="C24" s="308">
        <v>99.152959716340007</v>
      </c>
      <c r="D24" s="209">
        <v>97.248028925827299</v>
      </c>
      <c r="E24" s="209">
        <v>97.158064358611298</v>
      </c>
      <c r="F24" s="209">
        <v>96.981900881265986</v>
      </c>
    </row>
    <row r="25" spans="1:6">
      <c r="A25" s="347">
        <v>119</v>
      </c>
      <c r="B25" s="2" t="s">
        <v>19</v>
      </c>
      <c r="C25" s="308">
        <v>91.784788904130494</v>
      </c>
      <c r="D25" s="209">
        <v>89.538045991896794</v>
      </c>
      <c r="E25" s="209">
        <v>89.9200501646026</v>
      </c>
      <c r="F25" s="209">
        <v>90.32526697364554</v>
      </c>
    </row>
    <row r="26" spans="1:6">
      <c r="A26" s="347">
        <v>120</v>
      </c>
      <c r="B26" s="2" t="s">
        <v>85</v>
      </c>
      <c r="C26" s="308">
        <v>90.691056910569102</v>
      </c>
      <c r="D26" s="209">
        <v>88.594164456233401</v>
      </c>
      <c r="E26" s="209">
        <v>87.956826358644193</v>
      </c>
      <c r="F26" s="209">
        <v>88.061874431301177</v>
      </c>
    </row>
    <row r="27" spans="1:6">
      <c r="A27" s="347">
        <v>201</v>
      </c>
      <c r="B27" s="2" t="s">
        <v>21</v>
      </c>
      <c r="C27" s="308">
        <v>92.4237656812181</v>
      </c>
      <c r="D27" s="209">
        <v>88.346147642346395</v>
      </c>
      <c r="E27" s="209">
        <v>88.8231130557879</v>
      </c>
      <c r="F27" s="209">
        <v>88.887558949560713</v>
      </c>
    </row>
    <row r="28" spans="1:6">
      <c r="A28" s="347">
        <v>202</v>
      </c>
      <c r="B28" s="2" t="s">
        <v>22</v>
      </c>
      <c r="C28" s="308">
        <v>96.018140297835401</v>
      </c>
      <c r="D28" s="209">
        <v>93.487974142028705</v>
      </c>
      <c r="E28" s="209">
        <v>93.654478039369394</v>
      </c>
      <c r="F28" s="209">
        <v>93.275959367945831</v>
      </c>
    </row>
    <row r="29" spans="1:6">
      <c r="A29" s="347">
        <v>203</v>
      </c>
      <c r="B29" s="2" t="s">
        <v>23</v>
      </c>
      <c r="C29" s="308">
        <v>95.214687371988205</v>
      </c>
      <c r="D29" s="209">
        <v>92.4430875923413</v>
      </c>
      <c r="E29" s="209">
        <v>93.077145542621594</v>
      </c>
      <c r="F29" s="209">
        <v>92.900928050409235</v>
      </c>
    </row>
    <row r="30" spans="1:6">
      <c r="A30" s="347">
        <v>204</v>
      </c>
      <c r="B30" s="2" t="s">
        <v>24</v>
      </c>
      <c r="C30" s="308">
        <v>92.890747516988995</v>
      </c>
      <c r="D30" s="209">
        <v>87.150837988826794</v>
      </c>
      <c r="E30" s="209">
        <v>87.595057034220503</v>
      </c>
      <c r="F30" s="209">
        <v>87.702818104184459</v>
      </c>
    </row>
    <row r="31" spans="1:6">
      <c r="A31" s="347">
        <v>205</v>
      </c>
      <c r="B31" s="2" t="s">
        <v>25</v>
      </c>
      <c r="C31" s="308">
        <v>86.243689765947707</v>
      </c>
      <c r="D31" s="209">
        <v>83.344772363303605</v>
      </c>
      <c r="E31" s="209">
        <v>83.911249860631102</v>
      </c>
      <c r="F31" s="209">
        <v>82.806652806652806</v>
      </c>
    </row>
    <row r="32" spans="1:6">
      <c r="A32" s="347">
        <v>206</v>
      </c>
      <c r="B32" s="2" t="s">
        <v>26</v>
      </c>
      <c r="C32" s="308">
        <v>93.116669709695103</v>
      </c>
      <c r="D32" s="209">
        <v>90.083196696423201</v>
      </c>
      <c r="E32" s="209">
        <v>90.377532228361005</v>
      </c>
      <c r="F32" s="209">
        <v>90.315590621180135</v>
      </c>
    </row>
    <row r="33" spans="1:6">
      <c r="A33" s="347">
        <v>207</v>
      </c>
      <c r="B33" s="2" t="s">
        <v>27</v>
      </c>
      <c r="C33" s="308">
        <v>90.2493394980185</v>
      </c>
      <c r="D33" s="209">
        <v>84.590664417128593</v>
      </c>
      <c r="E33" s="209">
        <v>85.486357330044697</v>
      </c>
      <c r="F33" s="209">
        <v>85.36036036036036</v>
      </c>
    </row>
    <row r="34" spans="1:6">
      <c r="A34" s="347">
        <v>208</v>
      </c>
      <c r="B34" s="2" t="s">
        <v>28</v>
      </c>
      <c r="C34" s="308">
        <v>98.254450716456802</v>
      </c>
      <c r="D34" s="209">
        <v>96.618484450284697</v>
      </c>
      <c r="E34" s="209">
        <v>96.780144222706696</v>
      </c>
      <c r="F34" s="209">
        <v>96.663036714374613</v>
      </c>
    </row>
    <row r="35" spans="1:6">
      <c r="A35" s="347">
        <v>209</v>
      </c>
      <c r="B35" s="2" t="s">
        <v>29</v>
      </c>
      <c r="C35" s="308">
        <v>98.572981788529503</v>
      </c>
      <c r="D35" s="209">
        <v>96.174576048376494</v>
      </c>
      <c r="E35" s="209">
        <v>96.299938537185</v>
      </c>
      <c r="F35" s="209">
        <v>95.900718778077263</v>
      </c>
    </row>
    <row r="36" spans="1:6">
      <c r="A36" s="347">
        <v>210</v>
      </c>
      <c r="B36" s="2" t="s">
        <v>30</v>
      </c>
      <c r="C36" s="308">
        <v>92.816708678430004</v>
      </c>
      <c r="D36" s="209">
        <v>90.940426350281797</v>
      </c>
      <c r="E36" s="209">
        <v>91.341282079524206</v>
      </c>
      <c r="F36" s="209">
        <v>91.653210159350081</v>
      </c>
    </row>
    <row r="37" spans="1:6">
      <c r="A37" s="347">
        <v>211</v>
      </c>
      <c r="B37" s="2" t="s">
        <v>31</v>
      </c>
      <c r="C37" s="308">
        <v>97.240151346539093</v>
      </c>
      <c r="D37" s="209">
        <v>95.194251066696594</v>
      </c>
      <c r="E37" s="209">
        <v>95.652173913043498</v>
      </c>
      <c r="F37" s="209">
        <v>95.728075580201278</v>
      </c>
    </row>
    <row r="38" spans="1:6">
      <c r="A38" s="347">
        <v>212</v>
      </c>
      <c r="B38" s="2" t="s">
        <v>32</v>
      </c>
      <c r="C38" s="308">
        <v>97.252074547680607</v>
      </c>
      <c r="D38" s="209">
        <v>95.189942607269799</v>
      </c>
      <c r="E38" s="209">
        <v>95.456300682198503</v>
      </c>
      <c r="F38" s="209">
        <v>94.746183883564072</v>
      </c>
    </row>
    <row r="39" spans="1:6">
      <c r="A39" s="347">
        <v>213</v>
      </c>
      <c r="B39" s="2" t="s">
        <v>33</v>
      </c>
      <c r="C39" s="308">
        <v>93.745177055646096</v>
      </c>
      <c r="D39" s="209">
        <v>92.375808022668906</v>
      </c>
      <c r="E39" s="209">
        <v>92.645523885989604</v>
      </c>
      <c r="F39" s="209">
        <v>93.075759758029676</v>
      </c>
    </row>
    <row r="40" spans="1:6">
      <c r="A40" s="347">
        <v>214</v>
      </c>
      <c r="B40" s="2" t="s">
        <v>34</v>
      </c>
      <c r="C40" s="308">
        <v>83.599198950348693</v>
      </c>
      <c r="D40" s="209">
        <v>81.801736613603495</v>
      </c>
      <c r="E40" s="209">
        <v>82.662805742098499</v>
      </c>
      <c r="F40" s="209">
        <v>82.218118618292408</v>
      </c>
    </row>
    <row r="41" spans="1:6">
      <c r="A41" s="347">
        <v>215</v>
      </c>
      <c r="B41" s="2" t="s">
        <v>35</v>
      </c>
      <c r="C41" s="308">
        <v>97.350905218317394</v>
      </c>
      <c r="D41" s="209">
        <v>95.209580838323305</v>
      </c>
      <c r="E41" s="209">
        <v>95.751911639762099</v>
      </c>
      <c r="F41" s="209">
        <v>96.336395450568673</v>
      </c>
    </row>
    <row r="42" spans="1:6">
      <c r="A42" s="347">
        <v>216</v>
      </c>
      <c r="B42" s="2" t="s">
        <v>36</v>
      </c>
      <c r="C42" s="308">
        <v>98.455995882655699</v>
      </c>
      <c r="D42" s="209">
        <v>95.766221813161494</v>
      </c>
      <c r="E42" s="209">
        <v>95.540691192865097</v>
      </c>
      <c r="F42" s="209">
        <v>96.093549216139806</v>
      </c>
    </row>
    <row r="43" spans="1:6">
      <c r="A43" s="347">
        <v>301</v>
      </c>
      <c r="B43" s="2" t="s">
        <v>37</v>
      </c>
      <c r="C43" s="308">
        <v>91.735336888027106</v>
      </c>
      <c r="D43" s="209">
        <v>87.3526399106062</v>
      </c>
      <c r="E43" s="209">
        <v>88.031391898172998</v>
      </c>
      <c r="F43" s="209">
        <v>87.901594376821535</v>
      </c>
    </row>
    <row r="44" spans="1:6">
      <c r="A44" s="347">
        <v>302</v>
      </c>
      <c r="B44" s="2" t="s">
        <v>38</v>
      </c>
      <c r="C44" s="308">
        <v>92.659022788905304</v>
      </c>
      <c r="D44" s="209">
        <v>90.353891881850302</v>
      </c>
      <c r="E44" s="209">
        <v>90.988448990388903</v>
      </c>
      <c r="F44" s="209">
        <v>90.612313229816266</v>
      </c>
    </row>
    <row r="45" spans="1:6">
      <c r="A45" s="347">
        <v>303</v>
      </c>
      <c r="B45" s="2" t="s">
        <v>39</v>
      </c>
      <c r="C45" s="308">
        <v>88.885640785781106</v>
      </c>
      <c r="D45" s="209">
        <v>86.059265811587807</v>
      </c>
      <c r="E45" s="209">
        <v>86.7578347578348</v>
      </c>
      <c r="F45" s="209">
        <v>86.628434249133107</v>
      </c>
    </row>
    <row r="46" spans="1:6">
      <c r="A46" s="347">
        <v>304</v>
      </c>
      <c r="B46" s="2" t="s">
        <v>40</v>
      </c>
      <c r="C46" s="308">
        <v>90.850959173635005</v>
      </c>
      <c r="D46" s="209">
        <v>88.8782816229117</v>
      </c>
      <c r="E46" s="209">
        <v>89.561270801815397</v>
      </c>
      <c r="F46" s="209">
        <v>89.490992279096375</v>
      </c>
    </row>
    <row r="47" spans="1:6">
      <c r="A47" s="347">
        <v>305</v>
      </c>
      <c r="B47" s="2" t="s">
        <v>41</v>
      </c>
      <c r="C47" s="308">
        <v>81.097283085013103</v>
      </c>
      <c r="D47" s="209">
        <v>76.8133379168099</v>
      </c>
      <c r="E47" s="209">
        <v>77.041034584882695</v>
      </c>
      <c r="F47" s="209">
        <v>76.64138609462762</v>
      </c>
    </row>
    <row r="48" spans="1:6">
      <c r="A48" s="347">
        <v>306</v>
      </c>
      <c r="B48" s="2" t="s">
        <v>42</v>
      </c>
      <c r="C48" s="308">
        <v>56.246063405416699</v>
      </c>
      <c r="D48" s="209">
        <v>54.6109510086455</v>
      </c>
      <c r="E48" s="209">
        <v>59.2854338437377</v>
      </c>
      <c r="F48" s="209">
        <v>58.511436070491186</v>
      </c>
    </row>
    <row r="49" spans="1:6">
      <c r="A49" s="347">
        <v>307</v>
      </c>
      <c r="B49" s="2" t="s">
        <v>43</v>
      </c>
      <c r="C49" s="308">
        <v>92.486272329186093</v>
      </c>
      <c r="D49" s="209">
        <v>90.316865417376505</v>
      </c>
      <c r="E49" s="209">
        <v>90.988014253320401</v>
      </c>
      <c r="F49" s="209">
        <v>91.487230846269412</v>
      </c>
    </row>
    <row r="50" spans="1:6">
      <c r="A50" s="347">
        <v>308</v>
      </c>
      <c r="B50" s="2" t="s">
        <v>44</v>
      </c>
      <c r="C50" s="308">
        <v>95.156074240719903</v>
      </c>
      <c r="D50" s="209">
        <v>92.796254891000601</v>
      </c>
      <c r="E50" s="209">
        <v>92.770681468601595</v>
      </c>
      <c r="F50" s="209">
        <v>92.814060574615738</v>
      </c>
    </row>
    <row r="51" spans="1:6">
      <c r="A51" s="347">
        <v>401</v>
      </c>
      <c r="B51" s="2" t="s">
        <v>45</v>
      </c>
      <c r="C51" s="308">
        <v>89.739048620527399</v>
      </c>
      <c r="D51" s="209">
        <v>87.085118897571604</v>
      </c>
      <c r="E51" s="209">
        <v>87.545709894536003</v>
      </c>
      <c r="F51" s="209">
        <v>87.540567580098099</v>
      </c>
    </row>
    <row r="52" spans="1:6">
      <c r="A52" s="347">
        <v>402</v>
      </c>
      <c r="B52" s="2" t="s">
        <v>46</v>
      </c>
      <c r="C52" s="308">
        <v>97.526022024438106</v>
      </c>
      <c r="D52" s="209">
        <v>95.908988171475897</v>
      </c>
      <c r="E52" s="209">
        <v>96.020798728966597</v>
      </c>
      <c r="F52" s="209">
        <v>95.583554376657816</v>
      </c>
    </row>
    <row r="53" spans="1:6">
      <c r="A53" s="347">
        <v>403</v>
      </c>
      <c r="B53" s="2" t="s">
        <v>47</v>
      </c>
      <c r="C53" s="308">
        <v>92.599110781771003</v>
      </c>
      <c r="D53" s="209">
        <v>88.777389062787705</v>
      </c>
      <c r="E53" s="209">
        <v>89.195484680164896</v>
      </c>
      <c r="F53" s="209">
        <v>89.62836394703119</v>
      </c>
    </row>
    <row r="54" spans="1:6">
      <c r="A54" s="347">
        <v>404</v>
      </c>
      <c r="B54" s="2" t="s">
        <v>48</v>
      </c>
      <c r="C54" s="308">
        <v>78.111380145278403</v>
      </c>
      <c r="D54" s="209">
        <v>67.120954003407107</v>
      </c>
      <c r="E54" s="209">
        <v>68.700431880643904</v>
      </c>
      <c r="F54" s="209">
        <v>68.710963955150874</v>
      </c>
    </row>
    <row r="55" spans="1:6">
      <c r="A55" s="347">
        <v>405</v>
      </c>
      <c r="B55" s="2" t="s">
        <v>49</v>
      </c>
      <c r="C55" s="308">
        <v>97.190024587284896</v>
      </c>
      <c r="D55" s="209">
        <v>94.420150428546407</v>
      </c>
      <c r="E55" s="209">
        <v>94.424771473276806</v>
      </c>
      <c r="F55" s="209">
        <v>93.289862764424896</v>
      </c>
    </row>
    <row r="56" spans="1:6">
      <c r="A56" s="347">
        <v>406</v>
      </c>
      <c r="B56" s="2" t="s">
        <v>50</v>
      </c>
      <c r="C56" s="308">
        <v>99.506605124940293</v>
      </c>
      <c r="D56" s="209">
        <v>97.185770750988098</v>
      </c>
      <c r="E56" s="209">
        <v>97.634408602150501</v>
      </c>
      <c r="F56" s="209">
        <v>97.607655502392348</v>
      </c>
    </row>
    <row r="57" spans="1:6">
      <c r="A57" s="347">
        <v>407</v>
      </c>
      <c r="B57" s="2" t="s">
        <v>51</v>
      </c>
      <c r="C57" s="308">
        <v>89.470124013528704</v>
      </c>
      <c r="D57" s="209">
        <v>86.106732717856303</v>
      </c>
      <c r="E57" s="209">
        <v>86.8222078202636</v>
      </c>
      <c r="F57" s="209">
        <v>86.669443865861282</v>
      </c>
    </row>
    <row r="58" spans="1:6">
      <c r="A58" s="347">
        <v>408</v>
      </c>
      <c r="B58" s="2" t="s">
        <v>52</v>
      </c>
      <c r="C58" s="308">
        <v>98.387627509048997</v>
      </c>
      <c r="D58" s="209">
        <v>95.6171446986787</v>
      </c>
      <c r="E58" s="209">
        <v>95.878191325745902</v>
      </c>
      <c r="F58" s="209">
        <v>95.447997695188704</v>
      </c>
    </row>
    <row r="59" spans="1:6">
      <c r="A59" s="347">
        <v>409</v>
      </c>
      <c r="B59" s="2" t="s">
        <v>53</v>
      </c>
      <c r="C59" s="308">
        <v>98.514851485148498</v>
      </c>
      <c r="D59" s="209">
        <v>95.8616429894997</v>
      </c>
      <c r="E59" s="209">
        <v>96.125880481708705</v>
      </c>
      <c r="F59" s="209">
        <v>96.187210006052055</v>
      </c>
    </row>
    <row r="60" spans="1:6">
      <c r="A60" s="347">
        <v>410</v>
      </c>
      <c r="B60" s="2" t="s">
        <v>54</v>
      </c>
      <c r="C60" s="308">
        <v>69.167455750600894</v>
      </c>
      <c r="D60" s="209">
        <v>68.286267489862297</v>
      </c>
      <c r="E60" s="209">
        <v>68.428144204541695</v>
      </c>
      <c r="F60" s="209">
        <v>68.29778078318067</v>
      </c>
    </row>
    <row r="61" spans="1:6">
      <c r="A61" s="347">
        <v>501</v>
      </c>
      <c r="B61" s="2" t="s">
        <v>55</v>
      </c>
      <c r="C61" s="308">
        <v>91.622255382647595</v>
      </c>
      <c r="D61" s="209">
        <v>90.156580617858694</v>
      </c>
      <c r="E61" s="209">
        <v>89.952922714790105</v>
      </c>
      <c r="F61" s="209">
        <v>89.814780446160128</v>
      </c>
    </row>
    <row r="62" spans="1:6">
      <c r="A62" s="347">
        <v>502</v>
      </c>
      <c r="B62" s="2" t="s">
        <v>56</v>
      </c>
      <c r="C62" s="308">
        <v>91.219386439804097</v>
      </c>
      <c r="D62" s="209">
        <v>89.386838508103907</v>
      </c>
      <c r="E62" s="209">
        <v>89.519168888480294</v>
      </c>
      <c r="F62" s="209">
        <v>89.590519147430797</v>
      </c>
    </row>
    <row r="63" spans="1:6">
      <c r="A63" s="347">
        <v>503</v>
      </c>
      <c r="B63" s="2" t="s">
        <v>57</v>
      </c>
      <c r="C63" s="308">
        <v>91.3077239300233</v>
      </c>
      <c r="D63" s="209">
        <v>89.8464011430613</v>
      </c>
      <c r="E63" s="209">
        <v>89.952638700947205</v>
      </c>
      <c r="F63" s="209">
        <v>90.016679549245353</v>
      </c>
    </row>
    <row r="64" spans="1:6">
      <c r="A64" s="347">
        <v>504</v>
      </c>
      <c r="B64" s="2" t="s">
        <v>58</v>
      </c>
      <c r="C64" s="308">
        <v>94.208319165816604</v>
      </c>
      <c r="D64" s="209">
        <v>93.058716431497501</v>
      </c>
      <c r="E64" s="209">
        <v>92.712507909723698</v>
      </c>
      <c r="F64" s="209">
        <v>92.442984151526858</v>
      </c>
    </row>
    <row r="65" spans="1:6">
      <c r="A65" s="347">
        <v>505</v>
      </c>
      <c r="B65" s="2" t="s">
        <v>84</v>
      </c>
      <c r="C65" s="308">
        <v>93.491124260354994</v>
      </c>
      <c r="D65" s="209">
        <v>92.336028751123095</v>
      </c>
      <c r="E65" s="209">
        <v>92.236356175625801</v>
      </c>
      <c r="F65" s="209">
        <v>92.005813953488371</v>
      </c>
    </row>
    <row r="66" spans="1:6">
      <c r="A66" s="347">
        <v>506</v>
      </c>
      <c r="B66" s="2" t="s">
        <v>60</v>
      </c>
      <c r="C66" s="308">
        <v>92.978360420220895</v>
      </c>
      <c r="D66" s="209">
        <v>91.798049758498095</v>
      </c>
      <c r="E66" s="209">
        <v>91.943047148094493</v>
      </c>
      <c r="F66" s="209">
        <v>92.010119970619442</v>
      </c>
    </row>
    <row r="67" spans="1:6">
      <c r="A67" s="347">
        <v>507</v>
      </c>
      <c r="B67" s="2" t="s">
        <v>61</v>
      </c>
      <c r="C67" s="308">
        <v>90.569292696952303</v>
      </c>
      <c r="D67" s="209">
        <v>87.769985974754604</v>
      </c>
      <c r="E67" s="209">
        <v>88.097123251517502</v>
      </c>
      <c r="F67" s="209">
        <v>87.754323499491349</v>
      </c>
    </row>
    <row r="68" spans="1:6">
      <c r="A68" s="347">
        <v>508</v>
      </c>
      <c r="B68" s="2" t="s">
        <v>62</v>
      </c>
      <c r="C68" s="308">
        <v>91.470867852777403</v>
      </c>
      <c r="D68" s="209">
        <v>88.158768087083502</v>
      </c>
      <c r="E68" s="209">
        <v>88.314438769154094</v>
      </c>
      <c r="F68" s="209">
        <v>87.833548842130014</v>
      </c>
    </row>
    <row r="69" spans="1:6">
      <c r="A69" s="347">
        <v>509</v>
      </c>
      <c r="B69" s="2" t="s">
        <v>63</v>
      </c>
      <c r="C69" s="308">
        <v>90.772481803240197</v>
      </c>
      <c r="D69" s="209">
        <v>88.798737885959</v>
      </c>
      <c r="E69" s="209">
        <v>88.990048697861496</v>
      </c>
      <c r="F69" s="209">
        <v>88.681919416886018</v>
      </c>
    </row>
    <row r="70" spans="1:6">
      <c r="A70" s="347">
        <v>510</v>
      </c>
      <c r="B70" s="2" t="s">
        <v>64</v>
      </c>
      <c r="C70" s="308">
        <v>88.392961193334102</v>
      </c>
      <c r="D70" s="209">
        <v>87.425076452599399</v>
      </c>
      <c r="E70" s="209">
        <v>87.651358132431497</v>
      </c>
      <c r="F70" s="209">
        <v>87.694099378881987</v>
      </c>
    </row>
    <row r="71" spans="1:6">
      <c r="A71" s="347">
        <v>511</v>
      </c>
      <c r="B71" s="2" t="s">
        <v>65</v>
      </c>
      <c r="C71" s="308">
        <v>90.063267584666903</v>
      </c>
      <c r="D71" s="209">
        <v>87.403508771929793</v>
      </c>
      <c r="E71" s="209">
        <v>87.631233595800495</v>
      </c>
      <c r="F71" s="209">
        <v>88.761904761904759</v>
      </c>
    </row>
    <row r="72" spans="1:6">
      <c r="A72" s="347">
        <v>601</v>
      </c>
      <c r="B72" s="2" t="s">
        <v>66</v>
      </c>
      <c r="C72" s="308">
        <v>94.662027833002</v>
      </c>
      <c r="D72" s="209">
        <v>92.476372725142497</v>
      </c>
      <c r="E72" s="209">
        <v>92.486566947429594</v>
      </c>
      <c r="F72" s="209">
        <v>92.376304582259507</v>
      </c>
    </row>
    <row r="73" spans="1:6">
      <c r="A73" s="347">
        <v>602</v>
      </c>
      <c r="B73" s="2" t="s">
        <v>67</v>
      </c>
      <c r="C73" s="308">
        <v>94.183911882510003</v>
      </c>
      <c r="D73" s="209">
        <v>91.392467383277307</v>
      </c>
      <c r="E73" s="209">
        <v>91.497975708501997</v>
      </c>
      <c r="F73" s="209">
        <v>91.145339075844959</v>
      </c>
    </row>
    <row r="74" spans="1:6">
      <c r="A74" s="347">
        <v>603</v>
      </c>
      <c r="B74" s="2" t="s">
        <v>68</v>
      </c>
      <c r="C74" s="308">
        <v>76.916023946928405</v>
      </c>
      <c r="D74" s="209">
        <v>74.781931464174505</v>
      </c>
      <c r="E74" s="209">
        <v>74.895236260295704</v>
      </c>
      <c r="F74" s="209">
        <v>75.567367691241046</v>
      </c>
    </row>
    <row r="75" spans="1:6">
      <c r="A75" s="347">
        <v>604</v>
      </c>
      <c r="B75" s="2" t="s">
        <v>69</v>
      </c>
      <c r="C75" s="308">
        <v>89.998220323901094</v>
      </c>
      <c r="D75" s="209">
        <v>87.384561770343296</v>
      </c>
      <c r="E75" s="209">
        <v>88.369070825211196</v>
      </c>
      <c r="F75" s="209">
        <v>87.750972762645915</v>
      </c>
    </row>
    <row r="76" spans="1:6">
      <c r="A76" s="347">
        <v>605</v>
      </c>
      <c r="B76" s="2" t="s">
        <v>70</v>
      </c>
      <c r="C76" s="308">
        <v>75.408791675515005</v>
      </c>
      <c r="D76" s="209">
        <v>73.141218437434404</v>
      </c>
      <c r="E76" s="209">
        <v>74.275627789249299</v>
      </c>
      <c r="F76" s="209">
        <v>74.211126599923958</v>
      </c>
    </row>
    <row r="77" spans="1:6">
      <c r="A77" s="347">
        <v>606</v>
      </c>
      <c r="B77" s="2" t="s">
        <v>71</v>
      </c>
      <c r="C77" s="308">
        <v>90.800065713816295</v>
      </c>
      <c r="D77" s="209">
        <v>87.947542038780298</v>
      </c>
      <c r="E77" s="209">
        <v>88.104749223257897</v>
      </c>
      <c r="F77" s="209">
        <v>88.019236130471143</v>
      </c>
    </row>
    <row r="78" spans="1:6">
      <c r="A78" s="347">
        <v>607</v>
      </c>
      <c r="B78" s="2" t="s">
        <v>72</v>
      </c>
      <c r="C78" s="308">
        <v>81.602101918611794</v>
      </c>
      <c r="D78" s="209">
        <v>79.153326218427594</v>
      </c>
      <c r="E78" s="209">
        <v>79.419128693039596</v>
      </c>
      <c r="F78" s="209">
        <v>77.17719780219781</v>
      </c>
    </row>
    <row r="79" spans="1:6">
      <c r="A79" s="347">
        <v>608</v>
      </c>
      <c r="B79" s="2" t="s">
        <v>73</v>
      </c>
      <c r="C79" s="308">
        <v>88.165847596452593</v>
      </c>
      <c r="D79" s="209">
        <v>86.141936880853095</v>
      </c>
      <c r="E79" s="209">
        <v>85.944607298089593</v>
      </c>
      <c r="F79" s="209">
        <v>86.643546724154092</v>
      </c>
    </row>
    <row r="80" spans="1:6">
      <c r="A80" s="347">
        <v>609</v>
      </c>
      <c r="B80" s="2" t="s">
        <v>74</v>
      </c>
      <c r="C80" s="308">
        <v>88.993859234766205</v>
      </c>
      <c r="D80" s="209">
        <v>87.960053859964106</v>
      </c>
      <c r="E80" s="209">
        <v>88.487515349979503</v>
      </c>
      <c r="F80" s="209">
        <v>88.40634441087613</v>
      </c>
    </row>
    <row r="81" spans="1:6">
      <c r="A81" s="347">
        <v>610</v>
      </c>
      <c r="B81" s="2" t="s">
        <v>75</v>
      </c>
      <c r="C81" s="308">
        <v>85.409874243129906</v>
      </c>
      <c r="D81" s="209">
        <v>83.202629454503494</v>
      </c>
      <c r="E81" s="209">
        <v>82.775016209206797</v>
      </c>
      <c r="F81" s="209">
        <v>81.722008503745698</v>
      </c>
    </row>
    <row r="82" spans="1:6">
      <c r="A82" s="347">
        <v>611</v>
      </c>
      <c r="B82" s="2" t="s">
        <v>76</v>
      </c>
      <c r="C82" s="308">
        <v>97.438619774386197</v>
      </c>
      <c r="D82" s="209">
        <v>91.264185801002895</v>
      </c>
      <c r="E82" s="209">
        <v>91.562966650074699</v>
      </c>
      <c r="F82" s="209">
        <v>91.437378696198195</v>
      </c>
    </row>
    <row r="83" spans="1:6">
      <c r="A83" s="347">
        <v>612</v>
      </c>
      <c r="B83" s="2" t="s">
        <v>506</v>
      </c>
      <c r="C83" s="72" t="e">
        <v>#N/A</v>
      </c>
      <c r="D83" s="209" t="e">
        <v>#N/A</v>
      </c>
      <c r="E83" s="209" t="e">
        <v>#N/A</v>
      </c>
      <c r="F83" s="209" t="e">
        <v>#N/A</v>
      </c>
    </row>
    <row r="84" spans="1:6">
      <c r="A84" s="347">
        <v>613</v>
      </c>
      <c r="B84" s="2" t="s">
        <v>594</v>
      </c>
      <c r="C84" s="72" t="e">
        <v>#N/A</v>
      </c>
      <c r="D84" s="209" t="e">
        <v>#N/A</v>
      </c>
      <c r="E84" s="209" t="e">
        <v>#N/A</v>
      </c>
      <c r="F84" s="209" t="e">
        <v>#N/A</v>
      </c>
    </row>
    <row r="85" spans="1:6">
      <c r="A85" s="347">
        <v>701</v>
      </c>
      <c r="B85" s="2" t="s">
        <v>77</v>
      </c>
      <c r="C85" s="308">
        <v>84.260643979856596</v>
      </c>
      <c r="D85" s="209">
        <v>79.532853603869299</v>
      </c>
      <c r="E85" s="209">
        <v>79.908875126183403</v>
      </c>
      <c r="F85" s="209">
        <v>80.627828054298647</v>
      </c>
    </row>
    <row r="86" spans="1:6">
      <c r="A86" s="347">
        <v>702</v>
      </c>
      <c r="B86" s="2" t="s">
        <v>78</v>
      </c>
      <c r="C86" s="308">
        <v>79.038916947838302</v>
      </c>
      <c r="D86" s="209">
        <v>77.202668034889697</v>
      </c>
      <c r="E86" s="209">
        <v>77.700688073394502</v>
      </c>
      <c r="F86" s="209">
        <v>78.021000177967608</v>
      </c>
    </row>
    <row r="87" spans="1:6">
      <c r="A87" s="347">
        <v>703</v>
      </c>
      <c r="B87" s="2" t="s">
        <v>79</v>
      </c>
      <c r="C87" s="308">
        <v>82.130428887784106</v>
      </c>
      <c r="D87" s="209">
        <v>78.321148359486401</v>
      </c>
      <c r="E87" s="209">
        <v>78.791254125412607</v>
      </c>
      <c r="F87" s="209">
        <v>79.11830271350604</v>
      </c>
    </row>
    <row r="88" spans="1:6">
      <c r="A88" s="347">
        <v>704</v>
      </c>
      <c r="B88" s="2" t="s">
        <v>80</v>
      </c>
      <c r="C88" s="308">
        <v>61.143462149285298</v>
      </c>
      <c r="D88" s="209">
        <v>55.892277328579603</v>
      </c>
      <c r="E88" s="209">
        <v>56.871818602498799</v>
      </c>
      <c r="F88" s="209">
        <v>56.484211654961669</v>
      </c>
    </row>
    <row r="89" spans="1:6">
      <c r="A89" s="347">
        <v>705</v>
      </c>
      <c r="B89" s="2" t="s">
        <v>81</v>
      </c>
      <c r="C89" s="308">
        <v>80.221427747664606</v>
      </c>
      <c r="D89" s="209">
        <v>76.6879926882212</v>
      </c>
      <c r="E89" s="209">
        <v>77.118690017893002</v>
      </c>
      <c r="F89" s="209">
        <v>78.185645343464415</v>
      </c>
    </row>
    <row r="90" spans="1:6">
      <c r="A90" s="347">
        <v>706</v>
      </c>
      <c r="B90" s="2" t="s">
        <v>82</v>
      </c>
      <c r="C90" s="308">
        <v>79.107858511935902</v>
      </c>
      <c r="D90" s="209">
        <v>78.353276353276399</v>
      </c>
      <c r="E90" s="209">
        <v>79.173112830088002</v>
      </c>
      <c r="F90" s="209">
        <v>79.060342239567689</v>
      </c>
    </row>
    <row r="92" spans="1:6">
      <c r="B92" s="586" t="s">
        <v>1179</v>
      </c>
      <c r="C92" s="586"/>
      <c r="D92" s="586"/>
      <c r="E92" s="586"/>
    </row>
    <row r="93" spans="1:6">
      <c r="B93" s="586"/>
      <c r="C93" s="586"/>
      <c r="D93" s="586"/>
      <c r="E93" s="586"/>
    </row>
  </sheetData>
  <mergeCells count="3">
    <mergeCell ref="B4:E4"/>
    <mergeCell ref="B92:E93"/>
    <mergeCell ref="A2:E2"/>
  </mergeCells>
  <hyperlinks>
    <hyperlink ref="A1" location="'ODS 6'!A1" display="ODS 6 " xr:uid="{00000000-0004-0000-3E00-000000000000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00B0F0"/>
  </sheetPr>
  <dimension ref="A1:I93"/>
  <sheetViews>
    <sheetView zoomScale="80" zoomScaleNormal="80" workbookViewId="0"/>
  </sheetViews>
  <sheetFormatPr baseColWidth="10" defaultRowHeight="14.4"/>
  <cols>
    <col min="2" max="2" width="18.6640625" bestFit="1" customWidth="1"/>
  </cols>
  <sheetData>
    <row r="1" spans="1:9" ht="15" thickBot="1">
      <c r="A1" s="172" t="s">
        <v>288</v>
      </c>
      <c r="B1" s="145"/>
      <c r="C1" s="145"/>
    </row>
    <row r="2" spans="1:9">
      <c r="A2" s="553" t="s">
        <v>1092</v>
      </c>
      <c r="B2" s="553"/>
      <c r="C2" s="553"/>
      <c r="D2" s="553"/>
      <c r="E2" s="553"/>
      <c r="F2" s="161"/>
      <c r="G2" s="161"/>
      <c r="H2" s="161"/>
      <c r="I2" s="161"/>
    </row>
    <row r="3" spans="1:9">
      <c r="A3" s="166"/>
      <c r="B3" s="166"/>
      <c r="C3" s="166"/>
    </row>
    <row r="4" spans="1:9">
      <c r="A4" s="161"/>
      <c r="B4" s="555" t="s">
        <v>1091</v>
      </c>
      <c r="C4" s="555"/>
      <c r="D4" s="555"/>
      <c r="E4" s="555"/>
      <c r="F4" s="555"/>
      <c r="G4" s="555"/>
      <c r="H4" s="555"/>
    </row>
    <row r="5" spans="1:9">
      <c r="A5" s="145"/>
      <c r="B5" s="145"/>
      <c r="C5" s="145"/>
    </row>
    <row r="6" spans="1:9">
      <c r="A6" s="81" t="s">
        <v>1161</v>
      </c>
      <c r="B6" s="81" t="s">
        <v>86</v>
      </c>
      <c r="C6" s="82">
        <v>2021</v>
      </c>
      <c r="D6" s="82">
        <v>2022</v>
      </c>
      <c r="E6" s="82">
        <v>2023</v>
      </c>
      <c r="F6" s="82">
        <v>2024</v>
      </c>
    </row>
    <row r="7" spans="1:9">
      <c r="A7" s="347">
        <v>101</v>
      </c>
      <c r="B7" s="78" t="s">
        <v>1</v>
      </c>
      <c r="C7" s="308">
        <v>97.709220438912496</v>
      </c>
      <c r="D7" s="209">
        <v>94.281456550829205</v>
      </c>
      <c r="E7" s="209">
        <v>93.820797353693493</v>
      </c>
      <c r="F7" s="209">
        <v>93.769780104521033</v>
      </c>
    </row>
    <row r="8" spans="1:9">
      <c r="A8" s="347">
        <v>102</v>
      </c>
      <c r="B8" s="2" t="s">
        <v>2</v>
      </c>
      <c r="C8" s="308">
        <v>98.770136843928597</v>
      </c>
      <c r="D8" s="209">
        <v>97.731801664517604</v>
      </c>
      <c r="E8" s="209">
        <v>97.706709156091705</v>
      </c>
      <c r="F8" s="209">
        <v>97.620070914365527</v>
      </c>
    </row>
    <row r="9" spans="1:9">
      <c r="A9" s="347">
        <v>103</v>
      </c>
      <c r="B9" s="2" t="s">
        <v>3</v>
      </c>
      <c r="C9" s="308">
        <v>98.967455234609901</v>
      </c>
      <c r="D9" s="209">
        <v>95.537502422637104</v>
      </c>
      <c r="E9" s="209">
        <v>95.302231362785903</v>
      </c>
      <c r="F9" s="209">
        <v>95.385181370024284</v>
      </c>
    </row>
    <row r="10" spans="1:9">
      <c r="A10" s="347">
        <v>104</v>
      </c>
      <c r="B10" s="2" t="s">
        <v>4</v>
      </c>
      <c r="C10" s="308">
        <v>98.974044866396099</v>
      </c>
      <c r="D10" s="209">
        <v>95.684051398337104</v>
      </c>
      <c r="E10" s="209">
        <v>95.790245691235796</v>
      </c>
      <c r="F10" s="209">
        <v>95.836885478829217</v>
      </c>
    </row>
    <row r="11" spans="1:9">
      <c r="A11" s="347">
        <v>105</v>
      </c>
      <c r="B11" s="2" t="s">
        <v>5</v>
      </c>
      <c r="C11" s="308">
        <v>98.252330226364805</v>
      </c>
      <c r="D11" s="209">
        <v>96.544948419846094</v>
      </c>
      <c r="E11" s="209">
        <v>96.237533998186805</v>
      </c>
      <c r="F11" s="209">
        <v>95.841640558245516</v>
      </c>
    </row>
    <row r="12" spans="1:9">
      <c r="A12" s="347">
        <v>106</v>
      </c>
      <c r="B12" s="2" t="s">
        <v>6</v>
      </c>
      <c r="C12" s="308">
        <v>98.689526061680994</v>
      </c>
      <c r="D12" s="209">
        <v>97.195669137729197</v>
      </c>
      <c r="E12" s="209">
        <v>96.820903141968699</v>
      </c>
      <c r="F12" s="209">
        <v>96.721166982504087</v>
      </c>
    </row>
    <row r="13" spans="1:9">
      <c r="A13" s="347">
        <v>107</v>
      </c>
      <c r="B13" s="2" t="s">
        <v>7</v>
      </c>
      <c r="C13" s="308">
        <v>98.907700709994501</v>
      </c>
      <c r="D13" s="209">
        <v>96.227440747988695</v>
      </c>
      <c r="E13" s="209">
        <v>96.2230405049974</v>
      </c>
      <c r="F13" s="209">
        <v>95.997555759242275</v>
      </c>
    </row>
    <row r="14" spans="1:9">
      <c r="A14" s="347">
        <v>108</v>
      </c>
      <c r="B14" s="2" t="s">
        <v>8</v>
      </c>
      <c r="C14" s="308">
        <v>98.431693829183402</v>
      </c>
      <c r="D14" s="209">
        <v>94.787700473058706</v>
      </c>
      <c r="E14" s="209">
        <v>94.829890305696296</v>
      </c>
      <c r="F14" s="209">
        <v>94.912763512971921</v>
      </c>
    </row>
    <row r="15" spans="1:9">
      <c r="A15" s="347">
        <v>109</v>
      </c>
      <c r="B15" s="2" t="s">
        <v>9</v>
      </c>
      <c r="C15" s="308">
        <v>98.900673531005694</v>
      </c>
      <c r="D15" s="209">
        <v>97.590454791973301</v>
      </c>
      <c r="E15" s="209">
        <v>97.490112564648598</v>
      </c>
      <c r="F15" s="209">
        <v>97.298292108362787</v>
      </c>
    </row>
    <row r="16" spans="1:9">
      <c r="A16" s="347">
        <v>110</v>
      </c>
      <c r="B16" s="2" t="s">
        <v>10</v>
      </c>
      <c r="C16" s="308">
        <v>96.023228961488797</v>
      </c>
      <c r="D16" s="209">
        <v>94.036070501434594</v>
      </c>
      <c r="E16" s="209">
        <v>93.304712901291097</v>
      </c>
      <c r="F16" s="209">
        <v>93.028996282527871</v>
      </c>
    </row>
    <row r="17" spans="1:6">
      <c r="A17" s="347">
        <v>111</v>
      </c>
      <c r="B17" s="2" t="s">
        <v>11</v>
      </c>
      <c r="C17" s="308">
        <v>98.945147679324904</v>
      </c>
      <c r="D17" s="209">
        <v>95.181786092481502</v>
      </c>
      <c r="E17" s="209">
        <v>94.985953860560102</v>
      </c>
      <c r="F17" s="209">
        <v>94.839643115505197</v>
      </c>
    </row>
    <row r="18" spans="1:6">
      <c r="A18" s="347">
        <v>112</v>
      </c>
      <c r="B18" s="2" t="s">
        <v>12</v>
      </c>
      <c r="C18" s="308">
        <v>98.535765722515606</v>
      </c>
      <c r="D18" s="209">
        <v>97.302977232924704</v>
      </c>
      <c r="E18" s="209">
        <v>97.080131723380902</v>
      </c>
      <c r="F18" s="209">
        <v>97.028853373377672</v>
      </c>
    </row>
    <row r="19" spans="1:6">
      <c r="A19" s="347">
        <v>113</v>
      </c>
      <c r="B19" s="2" t="s">
        <v>13</v>
      </c>
      <c r="C19" s="308">
        <v>98.513232233125194</v>
      </c>
      <c r="D19" s="209">
        <v>96.506986027944095</v>
      </c>
      <c r="E19" s="209">
        <v>96.3621430987004</v>
      </c>
      <c r="F19" s="209">
        <v>96.359704451252483</v>
      </c>
    </row>
    <row r="20" spans="1:6">
      <c r="A20" s="347">
        <v>114</v>
      </c>
      <c r="B20" s="2" t="s">
        <v>14</v>
      </c>
      <c r="C20" s="308">
        <v>99.198289684660594</v>
      </c>
      <c r="D20" s="209">
        <v>97.172314456826598</v>
      </c>
      <c r="E20" s="209">
        <v>97.203521491455206</v>
      </c>
      <c r="F20" s="209">
        <v>97.022225418974315</v>
      </c>
    </row>
    <row r="21" spans="1:6">
      <c r="A21" s="347">
        <v>115</v>
      </c>
      <c r="B21" s="2" t="s">
        <v>15</v>
      </c>
      <c r="C21" s="308">
        <v>98.073284018579002</v>
      </c>
      <c r="D21" s="209">
        <v>93.194291986827693</v>
      </c>
      <c r="E21" s="209">
        <v>93.260018328751102</v>
      </c>
      <c r="F21" s="209">
        <v>93.390875462392103</v>
      </c>
    </row>
    <row r="22" spans="1:6">
      <c r="A22" s="347">
        <v>116</v>
      </c>
      <c r="B22" s="2" t="s">
        <v>83</v>
      </c>
      <c r="C22" s="308">
        <v>97.346534653465298</v>
      </c>
      <c r="D22" s="209">
        <v>95.706479313036695</v>
      </c>
      <c r="E22" s="209">
        <v>94.988610478359902</v>
      </c>
      <c r="F22" s="209">
        <v>94.264705882352942</v>
      </c>
    </row>
    <row r="23" spans="1:6">
      <c r="A23" s="347">
        <v>117</v>
      </c>
      <c r="B23" s="2" t="s">
        <v>17</v>
      </c>
      <c r="C23" s="308">
        <v>99.081920903954796</v>
      </c>
      <c r="D23" s="209">
        <v>97.226173541963007</v>
      </c>
      <c r="E23" s="209">
        <v>97.339541070834699</v>
      </c>
      <c r="F23" s="209">
        <v>97.234726688102896</v>
      </c>
    </row>
    <row r="24" spans="1:6">
      <c r="A24" s="347">
        <v>118</v>
      </c>
      <c r="B24" s="2" t="s">
        <v>18</v>
      </c>
      <c r="C24" s="308">
        <v>98.207426376440495</v>
      </c>
      <c r="D24" s="209">
        <v>96.560036157284202</v>
      </c>
      <c r="E24" s="209">
        <v>96.381659260706101</v>
      </c>
      <c r="F24" s="209">
        <v>96.18118070690798</v>
      </c>
    </row>
    <row r="25" spans="1:6">
      <c r="A25" s="347">
        <v>119</v>
      </c>
      <c r="B25" s="2" t="s">
        <v>19</v>
      </c>
      <c r="C25" s="308">
        <v>99.026444139612906</v>
      </c>
      <c r="D25" s="209">
        <v>97.328547906684193</v>
      </c>
      <c r="E25" s="209">
        <v>97.580603020327104</v>
      </c>
      <c r="F25" s="209">
        <v>97.715619999346856</v>
      </c>
    </row>
    <row r="26" spans="1:6">
      <c r="A26" s="347">
        <v>120</v>
      </c>
      <c r="B26" s="2" t="s">
        <v>85</v>
      </c>
      <c r="C26" s="308">
        <v>98.455284552845498</v>
      </c>
      <c r="D26" s="209">
        <v>97.327076106916905</v>
      </c>
      <c r="E26" s="209">
        <v>96.951334974436705</v>
      </c>
      <c r="F26" s="209">
        <v>96.924476797088261</v>
      </c>
    </row>
    <row r="27" spans="1:6">
      <c r="A27" s="347">
        <v>201</v>
      </c>
      <c r="B27" s="2" t="s">
        <v>21</v>
      </c>
      <c r="C27" s="308">
        <v>98.269422821730004</v>
      </c>
      <c r="D27" s="209">
        <v>95.804881982902302</v>
      </c>
      <c r="E27" s="209">
        <v>95.888295476481602</v>
      </c>
      <c r="F27" s="209">
        <v>95.979460417015773</v>
      </c>
    </row>
    <row r="28" spans="1:6">
      <c r="A28" s="347">
        <v>202</v>
      </c>
      <c r="B28" s="2" t="s">
        <v>22</v>
      </c>
      <c r="C28" s="308">
        <v>98.893570486635994</v>
      </c>
      <c r="D28" s="209">
        <v>96.821624362265098</v>
      </c>
      <c r="E28" s="209">
        <v>96.931239260844706</v>
      </c>
      <c r="F28" s="209">
        <v>96.994920993227993</v>
      </c>
    </row>
    <row r="29" spans="1:6">
      <c r="A29" s="347">
        <v>203</v>
      </c>
      <c r="B29" s="2" t="s">
        <v>23</v>
      </c>
      <c r="C29" s="308">
        <v>99.124865005772193</v>
      </c>
      <c r="D29" s="209">
        <v>97.346600331675006</v>
      </c>
      <c r="E29" s="209">
        <v>97.527293760393306</v>
      </c>
      <c r="F29" s="209">
        <v>97.633642683469745</v>
      </c>
    </row>
    <row r="30" spans="1:6">
      <c r="A30" s="347">
        <v>204</v>
      </c>
      <c r="B30" s="2" t="s">
        <v>24</v>
      </c>
      <c r="C30" s="308">
        <v>98.9022477783586</v>
      </c>
      <c r="D30" s="209">
        <v>92.077196546470304</v>
      </c>
      <c r="E30" s="209">
        <v>92.965779467680605</v>
      </c>
      <c r="F30" s="209">
        <v>94.278394534585814</v>
      </c>
    </row>
    <row r="31" spans="1:6">
      <c r="A31" s="347">
        <v>205</v>
      </c>
      <c r="B31" s="2" t="s">
        <v>25</v>
      </c>
      <c r="C31" s="308">
        <v>98.795318953648504</v>
      </c>
      <c r="D31" s="209">
        <v>96.522534889041395</v>
      </c>
      <c r="E31" s="209">
        <v>96.643995986174602</v>
      </c>
      <c r="F31" s="209">
        <v>96.611226611226613</v>
      </c>
    </row>
    <row r="32" spans="1:6">
      <c r="A32" s="347">
        <v>206</v>
      </c>
      <c r="B32" s="2" t="s">
        <v>26</v>
      </c>
      <c r="C32" s="308">
        <v>99.251415008216199</v>
      </c>
      <c r="D32" s="209">
        <v>97.661990647962597</v>
      </c>
      <c r="E32" s="209">
        <v>97.398710865561696</v>
      </c>
      <c r="F32" s="209">
        <v>97.444160462273587</v>
      </c>
    </row>
    <row r="33" spans="1:6">
      <c r="A33" s="347">
        <v>207</v>
      </c>
      <c r="B33" s="2" t="s">
        <v>27</v>
      </c>
      <c r="C33" s="308">
        <v>99.248678996037</v>
      </c>
      <c r="D33" s="209">
        <v>97.1720093195147</v>
      </c>
      <c r="E33" s="209">
        <v>97.387081856019705</v>
      </c>
      <c r="F33" s="209">
        <v>97.439939939939933</v>
      </c>
    </row>
    <row r="34" spans="1:6">
      <c r="A34" s="347">
        <v>208</v>
      </c>
      <c r="B34" s="2" t="s">
        <v>28</v>
      </c>
      <c r="C34" s="308">
        <v>99.157620495006498</v>
      </c>
      <c r="D34" s="209">
        <v>97.704774419623305</v>
      </c>
      <c r="E34" s="209">
        <v>97.635418413550198</v>
      </c>
      <c r="F34" s="209">
        <v>97.759800871188546</v>
      </c>
    </row>
    <row r="35" spans="1:6">
      <c r="A35" s="347">
        <v>209</v>
      </c>
      <c r="B35" s="2" t="s">
        <v>29</v>
      </c>
      <c r="C35" s="308">
        <v>99.143789073117702</v>
      </c>
      <c r="D35" s="209">
        <v>96.937031681346099</v>
      </c>
      <c r="E35" s="209">
        <v>97.012907191149395</v>
      </c>
      <c r="F35" s="209">
        <v>96.933962264150935</v>
      </c>
    </row>
    <row r="36" spans="1:6">
      <c r="A36" s="347">
        <v>210</v>
      </c>
      <c r="B36" s="2" t="s">
        <v>30</v>
      </c>
      <c r="C36" s="308">
        <v>97.359740727403704</v>
      </c>
      <c r="D36" s="209">
        <v>95.627024867967506</v>
      </c>
      <c r="E36" s="209">
        <v>95.592851635642702</v>
      </c>
      <c r="F36" s="209">
        <v>95.756506064816548</v>
      </c>
    </row>
    <row r="37" spans="1:6">
      <c r="A37" s="347">
        <v>211</v>
      </c>
      <c r="B37" s="2" t="s">
        <v>31</v>
      </c>
      <c r="C37" s="308">
        <v>99.376808368573293</v>
      </c>
      <c r="D37" s="209">
        <v>98.001347406242999</v>
      </c>
      <c r="E37" s="209">
        <v>98.179481687727602</v>
      </c>
      <c r="F37" s="209">
        <v>98.295337851714919</v>
      </c>
    </row>
    <row r="38" spans="1:6">
      <c r="A38" s="347">
        <v>212</v>
      </c>
      <c r="B38" s="2" t="s">
        <v>32</v>
      </c>
      <c r="C38" s="308">
        <v>99.3334240239423</v>
      </c>
      <c r="D38" s="209">
        <v>97.540311560535699</v>
      </c>
      <c r="E38" s="209">
        <v>97.502896125627501</v>
      </c>
      <c r="F38" s="209">
        <v>97.633416163767606</v>
      </c>
    </row>
    <row r="39" spans="1:6">
      <c r="A39" s="347">
        <v>213</v>
      </c>
      <c r="B39" s="2" t="s">
        <v>33</v>
      </c>
      <c r="C39" s="308">
        <v>92.707708136842996</v>
      </c>
      <c r="D39" s="209">
        <v>91.662977065438795</v>
      </c>
      <c r="E39" s="209">
        <v>91.682055399437999</v>
      </c>
      <c r="F39" s="209">
        <v>92.042344807720013</v>
      </c>
    </row>
    <row r="40" spans="1:6">
      <c r="A40" s="347">
        <v>214</v>
      </c>
      <c r="B40" s="2" t="s">
        <v>34</v>
      </c>
      <c r="C40" s="308">
        <v>84.738623023271899</v>
      </c>
      <c r="D40" s="209">
        <v>83.133140376266297</v>
      </c>
      <c r="E40" s="209">
        <v>83.771794713819205</v>
      </c>
      <c r="F40" s="209">
        <v>83.58679122311537</v>
      </c>
    </row>
    <row r="41" spans="1:6">
      <c r="A41" s="347">
        <v>215</v>
      </c>
      <c r="B41" s="2" t="s">
        <v>35</v>
      </c>
      <c r="C41" s="308">
        <v>97.790202342917993</v>
      </c>
      <c r="D41" s="209">
        <v>95.688622754491007</v>
      </c>
      <c r="E41" s="209">
        <v>95.909697778856696</v>
      </c>
      <c r="F41" s="209">
        <v>96.555118110236222</v>
      </c>
    </row>
    <row r="42" spans="1:6">
      <c r="A42" s="347">
        <v>216</v>
      </c>
      <c r="B42" s="2" t="s">
        <v>36</v>
      </c>
      <c r="C42" s="308">
        <v>97.375193000514699</v>
      </c>
      <c r="D42" s="209">
        <v>94.661757938334105</v>
      </c>
      <c r="E42" s="209">
        <v>94.685990338164203</v>
      </c>
      <c r="F42" s="209">
        <v>95.168337188383447</v>
      </c>
    </row>
    <row r="43" spans="1:6">
      <c r="A43" s="347">
        <v>301</v>
      </c>
      <c r="B43" s="2" t="s">
        <v>37</v>
      </c>
      <c r="C43" s="308">
        <v>99.371714083299196</v>
      </c>
      <c r="D43" s="209">
        <v>97.960703976161696</v>
      </c>
      <c r="E43" s="209">
        <v>97.915549358218001</v>
      </c>
      <c r="F43" s="209">
        <v>97.824447111263495</v>
      </c>
    </row>
    <row r="44" spans="1:6">
      <c r="A44" s="347">
        <v>302</v>
      </c>
      <c r="B44" s="2" t="s">
        <v>38</v>
      </c>
      <c r="C44" s="308">
        <v>99.319663161901104</v>
      </c>
      <c r="D44" s="209">
        <v>97.891510310235901</v>
      </c>
      <c r="E44" s="209">
        <v>97.857331804955507</v>
      </c>
      <c r="F44" s="209">
        <v>97.894780898171007</v>
      </c>
    </row>
    <row r="45" spans="1:6">
      <c r="A45" s="347">
        <v>303</v>
      </c>
      <c r="B45" s="2" t="s">
        <v>39</v>
      </c>
      <c r="C45" s="308">
        <v>98.979770813844695</v>
      </c>
      <c r="D45" s="209">
        <v>97.172342621259006</v>
      </c>
      <c r="E45" s="209">
        <v>97.156695156695207</v>
      </c>
      <c r="F45" s="209">
        <v>97.308615630834893</v>
      </c>
    </row>
    <row r="46" spans="1:6">
      <c r="A46" s="347">
        <v>304</v>
      </c>
      <c r="B46" s="2" t="s">
        <v>40</v>
      </c>
      <c r="C46" s="308">
        <v>97.983275946876503</v>
      </c>
      <c r="D46" s="209">
        <v>97.247414478918103</v>
      </c>
      <c r="E46" s="209">
        <v>97.125567322238993</v>
      </c>
      <c r="F46" s="209">
        <v>96.954532456391192</v>
      </c>
    </row>
    <row r="47" spans="1:6">
      <c r="A47" s="347">
        <v>305</v>
      </c>
      <c r="B47" s="2" t="s">
        <v>41</v>
      </c>
      <c r="C47" s="308">
        <v>92.539877300613497</v>
      </c>
      <c r="D47" s="209">
        <v>90.794087315228595</v>
      </c>
      <c r="E47" s="209">
        <v>90.246470762446904</v>
      </c>
      <c r="F47" s="209">
        <v>89.689969219052458</v>
      </c>
    </row>
    <row r="48" spans="1:6">
      <c r="A48" s="347">
        <v>306</v>
      </c>
      <c r="B48" s="2" t="s">
        <v>42</v>
      </c>
      <c r="C48" s="308">
        <v>99.412135208902001</v>
      </c>
      <c r="D48" s="209">
        <v>98.373816385343801</v>
      </c>
      <c r="E48" s="209">
        <v>98.429524931291695</v>
      </c>
      <c r="F48" s="209">
        <v>98.612673415823025</v>
      </c>
    </row>
    <row r="49" spans="1:6">
      <c r="A49" s="347">
        <v>307</v>
      </c>
      <c r="B49" s="2" t="s">
        <v>43</v>
      </c>
      <c r="C49" s="308">
        <v>99.464794606241696</v>
      </c>
      <c r="D49" s="209">
        <v>98.650766609880705</v>
      </c>
      <c r="E49" s="209">
        <v>98.535795270489103</v>
      </c>
      <c r="F49" s="209">
        <v>98.460190285428141</v>
      </c>
    </row>
    <row r="50" spans="1:6">
      <c r="A50" s="347">
        <v>308</v>
      </c>
      <c r="B50" s="2" t="s">
        <v>44</v>
      </c>
      <c r="C50" s="308">
        <v>99.311023622047202</v>
      </c>
      <c r="D50" s="209">
        <v>98.295136948015696</v>
      </c>
      <c r="E50" s="209">
        <v>98.274593727011293</v>
      </c>
      <c r="F50" s="209">
        <v>98.268370192619486</v>
      </c>
    </row>
    <row r="51" spans="1:6">
      <c r="A51" s="347">
        <v>401</v>
      </c>
      <c r="B51" s="2" t="s">
        <v>45</v>
      </c>
      <c r="C51" s="308">
        <v>99.214101890029596</v>
      </c>
      <c r="D51" s="209">
        <v>97.493207853681795</v>
      </c>
      <c r="E51" s="209">
        <v>97.358100588266495</v>
      </c>
      <c r="F51" s="209">
        <v>97.303628510773294</v>
      </c>
    </row>
    <row r="52" spans="1:6">
      <c r="A52" s="347">
        <v>402</v>
      </c>
      <c r="B52" s="2" t="s">
        <v>46</v>
      </c>
      <c r="C52" s="308">
        <v>98.830894554231406</v>
      </c>
      <c r="D52" s="209">
        <v>97.634295185715402</v>
      </c>
      <c r="E52" s="209">
        <v>97.595146963241106</v>
      </c>
      <c r="F52" s="209">
        <v>97.400530503978771</v>
      </c>
    </row>
    <row r="53" spans="1:6">
      <c r="A53" s="347">
        <v>403</v>
      </c>
      <c r="B53" s="2" t="s">
        <v>47</v>
      </c>
      <c r="C53" s="308">
        <v>99.129307150796606</v>
      </c>
      <c r="D53" s="209">
        <v>97.063155956545799</v>
      </c>
      <c r="E53" s="209">
        <v>97.016663680343996</v>
      </c>
      <c r="F53" s="209">
        <v>97.103801794105081</v>
      </c>
    </row>
    <row r="54" spans="1:6">
      <c r="A54" s="347">
        <v>404</v>
      </c>
      <c r="B54" s="2" t="s">
        <v>48</v>
      </c>
      <c r="C54" s="308">
        <v>99.644874899112196</v>
      </c>
      <c r="D54" s="209">
        <v>98.142289283686196</v>
      </c>
      <c r="E54" s="209">
        <v>98.138987043580698</v>
      </c>
      <c r="F54" s="209">
        <v>98.111219805854461</v>
      </c>
    </row>
    <row r="55" spans="1:6">
      <c r="A55" s="347">
        <v>405</v>
      </c>
      <c r="B55" s="2" t="s">
        <v>49</v>
      </c>
      <c r="C55" s="308">
        <v>99.402880224797997</v>
      </c>
      <c r="D55" s="209">
        <v>97.402483820185395</v>
      </c>
      <c r="E55" s="209">
        <v>97.117680968459197</v>
      </c>
      <c r="F55" s="209">
        <v>97.103646978542727</v>
      </c>
    </row>
    <row r="56" spans="1:6">
      <c r="A56" s="347">
        <v>406</v>
      </c>
      <c r="B56" s="2" t="s">
        <v>50</v>
      </c>
      <c r="C56" s="308">
        <v>99.570268979786704</v>
      </c>
      <c r="D56" s="209">
        <v>97.565217391304301</v>
      </c>
      <c r="E56" s="209">
        <v>97.864823348694301</v>
      </c>
      <c r="F56" s="209">
        <v>97.941133826301282</v>
      </c>
    </row>
    <row r="57" spans="1:6">
      <c r="A57" s="347">
        <v>407</v>
      </c>
      <c r="B57" s="2" t="s">
        <v>51</v>
      </c>
      <c r="C57" s="308">
        <v>98.985343855693301</v>
      </c>
      <c r="D57" s="209">
        <v>97.320423328079301</v>
      </c>
      <c r="E57" s="209">
        <v>97.342838626053094</v>
      </c>
      <c r="F57" s="209">
        <v>97.396375755051039</v>
      </c>
    </row>
    <row r="58" spans="1:6">
      <c r="A58" s="347">
        <v>408</v>
      </c>
      <c r="B58" s="2" t="s">
        <v>52</v>
      </c>
      <c r="C58" s="308">
        <v>99.539322145442597</v>
      </c>
      <c r="D58" s="209">
        <v>97.357396068320995</v>
      </c>
      <c r="E58" s="209">
        <v>97.4776991694863</v>
      </c>
      <c r="F58" s="209">
        <v>97.378277153558059</v>
      </c>
    </row>
    <row r="59" spans="1:6">
      <c r="A59" s="347">
        <v>409</v>
      </c>
      <c r="B59" s="2" t="s">
        <v>53</v>
      </c>
      <c r="C59" s="308">
        <v>99.443069306930695</v>
      </c>
      <c r="D59" s="209">
        <v>96.924027177269906</v>
      </c>
      <c r="E59" s="209">
        <v>97.284708020904304</v>
      </c>
      <c r="F59" s="209">
        <v>97.528747226144844</v>
      </c>
    </row>
    <row r="60" spans="1:6">
      <c r="A60" s="347">
        <v>410</v>
      </c>
      <c r="B60" s="2" t="s">
        <v>54</v>
      </c>
      <c r="C60" s="308">
        <v>88.680894456988895</v>
      </c>
      <c r="D60" s="209">
        <v>86.972564205604101</v>
      </c>
      <c r="E60" s="209">
        <v>86.460284596930606</v>
      </c>
      <c r="F60" s="209">
        <v>87.234892727608042</v>
      </c>
    </row>
    <row r="61" spans="1:6">
      <c r="A61" s="347">
        <v>501</v>
      </c>
      <c r="B61" s="2" t="s">
        <v>55</v>
      </c>
      <c r="C61" s="308">
        <v>91.3366020038371</v>
      </c>
      <c r="D61" s="209">
        <v>90.423190859077394</v>
      </c>
      <c r="E61" s="209">
        <v>90.003923107100803</v>
      </c>
      <c r="F61" s="209">
        <v>89.922423072640214</v>
      </c>
    </row>
    <row r="62" spans="1:6">
      <c r="A62" s="347">
        <v>502</v>
      </c>
      <c r="B62" s="2" t="s">
        <v>56</v>
      </c>
      <c r="C62" s="308">
        <v>95.127610208816705</v>
      </c>
      <c r="D62" s="209">
        <v>93.497363796133598</v>
      </c>
      <c r="E62" s="209">
        <v>93.201250344764205</v>
      </c>
      <c r="F62" s="209">
        <v>93.305032280887943</v>
      </c>
    </row>
    <row r="63" spans="1:6">
      <c r="A63" s="347">
        <v>503</v>
      </c>
      <c r="B63" s="2" t="s">
        <v>57</v>
      </c>
      <c r="C63" s="308">
        <v>95.002968985520496</v>
      </c>
      <c r="D63" s="209">
        <v>93.614931237720995</v>
      </c>
      <c r="E63" s="209">
        <v>93.052266576454699</v>
      </c>
      <c r="F63" s="209">
        <v>93.023066596151509</v>
      </c>
    </row>
    <row r="64" spans="1:6">
      <c r="A64" s="347">
        <v>504</v>
      </c>
      <c r="B64" s="2" t="s">
        <v>58</v>
      </c>
      <c r="C64" s="308">
        <v>94.741017794401003</v>
      </c>
      <c r="D64" s="209">
        <v>93.843878015475596</v>
      </c>
      <c r="E64" s="209">
        <v>93.556211769668806</v>
      </c>
      <c r="F64" s="209">
        <v>93.670274449168929</v>
      </c>
    </row>
    <row r="65" spans="1:6">
      <c r="A65" s="347">
        <v>505</v>
      </c>
      <c r="B65" s="2" t="s">
        <v>84</v>
      </c>
      <c r="C65" s="308">
        <v>92.157415234338302</v>
      </c>
      <c r="D65" s="209">
        <v>90.314465408805006</v>
      </c>
      <c r="E65" s="209">
        <v>89.9138284776364</v>
      </c>
      <c r="F65" s="209">
        <v>89.641982864137077</v>
      </c>
    </row>
    <row r="66" spans="1:6">
      <c r="A66" s="347">
        <v>506</v>
      </c>
      <c r="B66" s="2" t="s">
        <v>60</v>
      </c>
      <c r="C66" s="308">
        <v>96.749573493759499</v>
      </c>
      <c r="D66" s="209">
        <v>95.379568030620604</v>
      </c>
      <c r="E66" s="209">
        <v>95.182880040924204</v>
      </c>
      <c r="F66" s="209">
        <v>95.421529421366188</v>
      </c>
    </row>
    <row r="67" spans="1:6">
      <c r="A67" s="347">
        <v>507</v>
      </c>
      <c r="B67" s="2" t="s">
        <v>61</v>
      </c>
      <c r="C67" s="308">
        <v>96.262219666475005</v>
      </c>
      <c r="D67" s="209">
        <v>94.642356241234197</v>
      </c>
      <c r="E67" s="209">
        <v>94.681974135655807</v>
      </c>
      <c r="F67" s="209">
        <v>94.913530010172948</v>
      </c>
    </row>
    <row r="68" spans="1:6">
      <c r="A68" s="347">
        <v>508</v>
      </c>
      <c r="B68" s="2" t="s">
        <v>62</v>
      </c>
      <c r="C68" s="308">
        <v>98.628276517723705</v>
      </c>
      <c r="D68" s="209">
        <v>96.070622593920106</v>
      </c>
      <c r="E68" s="209">
        <v>96.187865952410604</v>
      </c>
      <c r="F68" s="209">
        <v>96.203126836722703</v>
      </c>
    </row>
    <row r="69" spans="1:6">
      <c r="A69" s="347">
        <v>509</v>
      </c>
      <c r="B69" s="2" t="s">
        <v>63</v>
      </c>
      <c r="C69" s="308">
        <v>96.947640291148204</v>
      </c>
      <c r="D69" s="209">
        <v>95.560063105702099</v>
      </c>
      <c r="E69" s="209">
        <v>95.532500529324594</v>
      </c>
      <c r="F69" s="209">
        <v>95.707633124114182</v>
      </c>
    </row>
    <row r="70" spans="1:6">
      <c r="A70" s="347">
        <v>510</v>
      </c>
      <c r="B70" s="2" t="s">
        <v>64</v>
      </c>
      <c r="C70" s="308">
        <v>90.024472672182696</v>
      </c>
      <c r="D70" s="209">
        <v>89.541284403669707</v>
      </c>
      <c r="E70" s="209">
        <v>89.254936184138799</v>
      </c>
      <c r="F70" s="209">
        <v>89.93594720496894</v>
      </c>
    </row>
    <row r="71" spans="1:6">
      <c r="A71" s="347">
        <v>511</v>
      </c>
      <c r="B71" s="2" t="s">
        <v>65</v>
      </c>
      <c r="C71" s="308">
        <v>97.208783029400806</v>
      </c>
      <c r="D71" s="209">
        <v>95.578947368421098</v>
      </c>
      <c r="E71" s="209">
        <v>95.603674540682405</v>
      </c>
      <c r="F71" s="209">
        <v>96.539682539682531</v>
      </c>
    </row>
    <row r="72" spans="1:6">
      <c r="A72" s="347">
        <v>601</v>
      </c>
      <c r="B72" s="2" t="s">
        <v>66</v>
      </c>
      <c r="C72" s="308">
        <v>96.477137176938399</v>
      </c>
      <c r="D72" s="209">
        <v>94.540342107318594</v>
      </c>
      <c r="E72" s="209">
        <v>94.5360151031078</v>
      </c>
      <c r="F72" s="209">
        <v>94.509330847544376</v>
      </c>
    </row>
    <row r="73" spans="1:6">
      <c r="A73" s="347">
        <v>602</v>
      </c>
      <c r="B73" s="2" t="s">
        <v>67</v>
      </c>
      <c r="C73" s="308">
        <v>97.8304405874499</v>
      </c>
      <c r="D73" s="209">
        <v>95.700336424058406</v>
      </c>
      <c r="E73" s="209">
        <v>95.844473302268696</v>
      </c>
      <c r="F73" s="209">
        <v>95.671216877144317</v>
      </c>
    </row>
    <row r="74" spans="1:6">
      <c r="A74" s="347">
        <v>603</v>
      </c>
      <c r="B74" s="2" t="s">
        <v>68</v>
      </c>
      <c r="C74" s="308">
        <v>91.942182190820304</v>
      </c>
      <c r="D74" s="209">
        <v>91.313603322949106</v>
      </c>
      <c r="E74" s="209">
        <v>91.464765666393703</v>
      </c>
      <c r="F74" s="209">
        <v>91.638548648024027</v>
      </c>
    </row>
    <row r="75" spans="1:6">
      <c r="A75" s="347">
        <v>604</v>
      </c>
      <c r="B75" s="2" t="s">
        <v>69</v>
      </c>
      <c r="C75" s="308">
        <v>98.914397579640493</v>
      </c>
      <c r="D75" s="209">
        <v>97.926468025788495</v>
      </c>
      <c r="E75" s="209">
        <v>98.034437946718597</v>
      </c>
      <c r="F75" s="209">
        <v>98.147859922178995</v>
      </c>
    </row>
    <row r="76" spans="1:6">
      <c r="A76" s="347">
        <v>605</v>
      </c>
      <c r="B76" s="2" t="s">
        <v>70</v>
      </c>
      <c r="C76" s="308">
        <v>92.779783393501802</v>
      </c>
      <c r="D76" s="209">
        <v>91.802476043925296</v>
      </c>
      <c r="E76" s="209">
        <v>91.7271697861853</v>
      </c>
      <c r="F76" s="209">
        <v>91.914839690786977</v>
      </c>
    </row>
    <row r="77" spans="1:6">
      <c r="A77" s="347">
        <v>606</v>
      </c>
      <c r="B77" s="2" t="s">
        <v>71</v>
      </c>
      <c r="C77" s="308">
        <v>96.131099063578105</v>
      </c>
      <c r="D77" s="209">
        <v>93.330115053503903</v>
      </c>
      <c r="E77" s="209">
        <v>93.186861961828697</v>
      </c>
      <c r="F77" s="209">
        <v>93.295232785057152</v>
      </c>
    </row>
    <row r="78" spans="1:6">
      <c r="A78" s="347">
        <v>607</v>
      </c>
      <c r="B78" s="2" t="s">
        <v>72</v>
      </c>
      <c r="C78" s="308">
        <v>92.026151778076496</v>
      </c>
      <c r="D78" s="209">
        <v>90.062848333926198</v>
      </c>
      <c r="E78" s="209">
        <v>90.163022311244603</v>
      </c>
      <c r="F78" s="209">
        <v>88.67445054945054</v>
      </c>
    </row>
    <row r="79" spans="1:6">
      <c r="A79" s="347">
        <v>608</v>
      </c>
      <c r="B79" s="2" t="s">
        <v>73</v>
      </c>
      <c r="C79" s="308">
        <v>89.318194656272993</v>
      </c>
      <c r="D79" s="209">
        <v>87.186704920695107</v>
      </c>
      <c r="E79" s="209">
        <v>85.995148084504194</v>
      </c>
      <c r="F79" s="209">
        <v>85.115755928390669</v>
      </c>
    </row>
    <row r="80" spans="1:6">
      <c r="A80" s="347">
        <v>609</v>
      </c>
      <c r="B80" s="2" t="s">
        <v>74</v>
      </c>
      <c r="C80" s="308">
        <v>96.504487482286294</v>
      </c>
      <c r="D80" s="209">
        <v>95.2311490125673</v>
      </c>
      <c r="E80" s="209">
        <v>95.128939828080206</v>
      </c>
      <c r="F80" s="209">
        <v>95.506042296072508</v>
      </c>
    </row>
    <row r="81" spans="1:6">
      <c r="A81" s="347">
        <v>610</v>
      </c>
      <c r="B81" s="2" t="s">
        <v>75</v>
      </c>
      <c r="C81" s="308">
        <v>93.030973451327398</v>
      </c>
      <c r="D81" s="209">
        <v>91.684926767385505</v>
      </c>
      <c r="E81" s="209">
        <v>91.555003241841405</v>
      </c>
      <c r="F81" s="209">
        <v>91.486130795707638</v>
      </c>
    </row>
    <row r="82" spans="1:6">
      <c r="A82" s="347">
        <v>611</v>
      </c>
      <c r="B82" s="2" t="s">
        <v>76</v>
      </c>
      <c r="C82" s="308">
        <v>98.699402786994</v>
      </c>
      <c r="D82" s="209">
        <v>92.966481921351303</v>
      </c>
      <c r="E82" s="209">
        <v>93.205574912892004</v>
      </c>
      <c r="F82" s="209">
        <v>93.583742436351187</v>
      </c>
    </row>
    <row r="83" spans="1:6">
      <c r="A83" s="347">
        <v>612</v>
      </c>
      <c r="B83" s="2" t="s">
        <v>506</v>
      </c>
      <c r="C83" s="72" t="e">
        <v>#N/A</v>
      </c>
      <c r="D83" s="209" t="e">
        <v>#N/A</v>
      </c>
      <c r="E83" s="209" t="e">
        <v>#N/A</v>
      </c>
      <c r="F83" s="209" t="e">
        <v>#N/A</v>
      </c>
    </row>
    <row r="84" spans="1:6">
      <c r="A84" s="347">
        <v>613</v>
      </c>
      <c r="B84" s="2" t="s">
        <v>594</v>
      </c>
      <c r="C84" s="72" t="e">
        <v>#N/A</v>
      </c>
      <c r="D84" s="209" t="e">
        <v>#N/A</v>
      </c>
      <c r="E84" s="209" t="e">
        <v>#N/A</v>
      </c>
      <c r="F84" s="209" t="e">
        <v>#N/A</v>
      </c>
    </row>
    <row r="85" spans="1:6">
      <c r="A85" s="347">
        <v>701</v>
      </c>
      <c r="B85" s="2" t="s">
        <v>77</v>
      </c>
      <c r="C85" s="308">
        <v>92.287501907523307</v>
      </c>
      <c r="D85" s="209">
        <v>88.574967559278093</v>
      </c>
      <c r="E85" s="209">
        <v>88.481161160068794</v>
      </c>
      <c r="F85" s="209">
        <v>89.168552036199102</v>
      </c>
    </row>
    <row r="86" spans="1:6">
      <c r="A86" s="347">
        <v>702</v>
      </c>
      <c r="B86" s="2" t="s">
        <v>78</v>
      </c>
      <c r="C86" s="308">
        <v>95.253264035878203</v>
      </c>
      <c r="D86" s="209">
        <v>93.001539250897906</v>
      </c>
      <c r="E86" s="209">
        <v>92.840214067278296</v>
      </c>
      <c r="F86" s="209">
        <v>93.335113009432277</v>
      </c>
    </row>
    <row r="87" spans="1:6">
      <c r="A87" s="347">
        <v>703</v>
      </c>
      <c r="B87" s="2" t="s">
        <v>79</v>
      </c>
      <c r="C87" s="308">
        <v>94.5948388846206</v>
      </c>
      <c r="D87" s="209">
        <v>91.636947218259607</v>
      </c>
      <c r="E87" s="209">
        <v>91.662541254125401</v>
      </c>
      <c r="F87" s="209">
        <v>92.255361672688139</v>
      </c>
    </row>
    <row r="88" spans="1:6">
      <c r="A88" s="347">
        <v>704</v>
      </c>
      <c r="B88" s="2" t="s">
        <v>80</v>
      </c>
      <c r="C88" s="308">
        <v>72.743515087347802</v>
      </c>
      <c r="D88" s="209">
        <v>68.6700197364232</v>
      </c>
      <c r="E88" s="209">
        <v>69.111522443313305</v>
      </c>
      <c r="F88" s="209">
        <v>69.881520398863444</v>
      </c>
    </row>
    <row r="89" spans="1:6">
      <c r="A89" s="347">
        <v>705</v>
      </c>
      <c r="B89" s="2" t="s">
        <v>81</v>
      </c>
      <c r="C89" s="308">
        <v>87.740745012109301</v>
      </c>
      <c r="D89" s="209">
        <v>84.576716554324193</v>
      </c>
      <c r="E89" s="209">
        <v>84.606625820094393</v>
      </c>
      <c r="F89" s="209">
        <v>86.09713522948968</v>
      </c>
    </row>
    <row r="90" spans="1:6">
      <c r="A90" s="347">
        <v>706</v>
      </c>
      <c r="B90" s="2" t="s">
        <v>82</v>
      </c>
      <c r="C90" s="308">
        <v>95.736771795318603</v>
      </c>
      <c r="D90" s="209">
        <v>94.273504273504301</v>
      </c>
      <c r="E90" s="209">
        <v>94.233128834355796</v>
      </c>
      <c r="F90" s="209">
        <v>94.396077254077852</v>
      </c>
    </row>
    <row r="92" spans="1:6">
      <c r="B92" s="586" t="s">
        <v>1179</v>
      </c>
      <c r="C92" s="586"/>
      <c r="D92" s="586"/>
      <c r="E92" s="586"/>
    </row>
    <row r="93" spans="1:6">
      <c r="B93" s="586"/>
      <c r="C93" s="586"/>
      <c r="D93" s="586"/>
      <c r="E93" s="586"/>
    </row>
  </sheetData>
  <mergeCells count="3">
    <mergeCell ref="B4:H4"/>
    <mergeCell ref="B92:E93"/>
    <mergeCell ref="A2:E2"/>
  </mergeCells>
  <hyperlinks>
    <hyperlink ref="A1" location="'ODS 6'!A1" display="ODS 6 " xr:uid="{00000000-0004-0000-3F00-000000000000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00B0F0"/>
  </sheetPr>
  <dimension ref="A1:F93"/>
  <sheetViews>
    <sheetView zoomScale="80" zoomScaleNormal="80" workbookViewId="0">
      <selection activeCell="A2" sqref="A2:E2"/>
    </sheetView>
  </sheetViews>
  <sheetFormatPr baseColWidth="10" defaultRowHeight="14.4"/>
  <cols>
    <col min="2" max="2" width="18.6640625" bestFit="1" customWidth="1"/>
  </cols>
  <sheetData>
    <row r="1" spans="1:6">
      <c r="A1" s="348" t="s">
        <v>288</v>
      </c>
      <c r="B1" s="145"/>
      <c r="C1" s="145"/>
    </row>
    <row r="2" spans="1:6">
      <c r="A2" s="553" t="s">
        <v>1093</v>
      </c>
      <c r="B2" s="553"/>
      <c r="C2" s="553"/>
      <c r="D2" s="553"/>
      <c r="E2" s="553"/>
    </row>
    <row r="3" spans="1:6">
      <c r="A3" s="166"/>
      <c r="B3" s="166"/>
      <c r="C3" s="166"/>
    </row>
    <row r="4" spans="1:6">
      <c r="A4" s="161"/>
      <c r="B4" s="555" t="s">
        <v>1086</v>
      </c>
      <c r="C4" s="555"/>
      <c r="D4" s="555"/>
      <c r="E4" s="555"/>
    </row>
    <row r="5" spans="1:6">
      <c r="A5" s="145"/>
      <c r="B5" s="145"/>
      <c r="C5" s="145"/>
    </row>
    <row r="6" spans="1:6">
      <c r="A6" s="81" t="s">
        <v>1161</v>
      </c>
      <c r="B6" s="81" t="s">
        <v>86</v>
      </c>
      <c r="C6" s="82">
        <v>2021</v>
      </c>
      <c r="D6" s="82">
        <v>2022</v>
      </c>
      <c r="E6" s="82">
        <v>2023</v>
      </c>
      <c r="F6" s="82">
        <v>2024</v>
      </c>
    </row>
    <row r="7" spans="1:6">
      <c r="A7" s="347">
        <v>101</v>
      </c>
      <c r="B7" s="78" t="s">
        <v>1</v>
      </c>
      <c r="C7" s="308">
        <v>92.398869963969901</v>
      </c>
      <c r="D7" s="209">
        <v>89.256315640079507</v>
      </c>
      <c r="E7" s="209">
        <v>88.671461815104706</v>
      </c>
      <c r="F7" s="209">
        <v>88.503598040914596</v>
      </c>
    </row>
    <row r="8" spans="1:6">
      <c r="A8" s="347">
        <v>102</v>
      </c>
      <c r="B8" s="2" t="s">
        <v>2</v>
      </c>
      <c r="C8" s="308">
        <v>96.645302846584698</v>
      </c>
      <c r="D8" s="209">
        <v>95.668737545422601</v>
      </c>
      <c r="E8" s="209">
        <v>95.618278040175298</v>
      </c>
      <c r="F8" s="209">
        <v>95.401310841302248</v>
      </c>
    </row>
    <row r="9" spans="1:6">
      <c r="A9" s="347">
        <v>103</v>
      </c>
      <c r="B9" s="2" t="s">
        <v>3</v>
      </c>
      <c r="C9" s="308">
        <v>97.327146778198895</v>
      </c>
      <c r="D9" s="209">
        <v>93.917565734220602</v>
      </c>
      <c r="E9" s="209">
        <v>93.554871731432399</v>
      </c>
      <c r="F9" s="209">
        <v>93.606062835700101</v>
      </c>
    </row>
    <row r="10" spans="1:6">
      <c r="A10" s="347">
        <v>104</v>
      </c>
      <c r="B10" s="2" t="s">
        <v>4</v>
      </c>
      <c r="C10" s="308">
        <v>96.899165454406202</v>
      </c>
      <c r="D10" s="209">
        <v>93.9380196523054</v>
      </c>
      <c r="E10" s="209">
        <v>94.272093876054299</v>
      </c>
      <c r="F10" s="209">
        <v>94.458653026427967</v>
      </c>
    </row>
    <row r="11" spans="1:6">
      <c r="A11" s="347">
        <v>105</v>
      </c>
      <c r="B11" s="2" t="s">
        <v>5</v>
      </c>
      <c r="C11" s="308">
        <v>95.106524633821607</v>
      </c>
      <c r="D11" s="209">
        <v>93.728508269199295</v>
      </c>
      <c r="E11" s="209">
        <v>93.321245089150807</v>
      </c>
      <c r="F11" s="209">
        <v>92.110509826260326</v>
      </c>
    </row>
    <row r="12" spans="1:6">
      <c r="A12" s="347">
        <v>106</v>
      </c>
      <c r="B12" s="2" t="s">
        <v>6</v>
      </c>
      <c r="C12" s="308">
        <v>98.049068873780698</v>
      </c>
      <c r="D12" s="209">
        <v>96.444596176355802</v>
      </c>
      <c r="E12" s="209">
        <v>95.925186800946804</v>
      </c>
      <c r="F12" s="209">
        <v>95.958750165263766</v>
      </c>
    </row>
    <row r="13" spans="1:6">
      <c r="A13" s="347">
        <v>107</v>
      </c>
      <c r="B13" s="2" t="s">
        <v>7</v>
      </c>
      <c r="C13" s="308">
        <v>96.712179137083595</v>
      </c>
      <c r="D13" s="209">
        <v>94.313981300282705</v>
      </c>
      <c r="E13" s="209">
        <v>94.539715938979498</v>
      </c>
      <c r="F13" s="209">
        <v>94.408799266727769</v>
      </c>
    </row>
    <row r="14" spans="1:6">
      <c r="A14" s="347">
        <v>108</v>
      </c>
      <c r="B14" s="2" t="s">
        <v>8</v>
      </c>
      <c r="C14" s="308">
        <v>94.171518857711305</v>
      </c>
      <c r="D14" s="209">
        <v>91.107072804892098</v>
      </c>
      <c r="E14" s="209">
        <v>91.174341555765906</v>
      </c>
      <c r="F14" s="209">
        <v>91.27100756138617</v>
      </c>
    </row>
    <row r="15" spans="1:6">
      <c r="A15" s="347">
        <v>109</v>
      </c>
      <c r="B15" s="2" t="s">
        <v>9</v>
      </c>
      <c r="C15" s="308">
        <v>97.855539211891298</v>
      </c>
      <c r="D15" s="209">
        <v>96.683969938792899</v>
      </c>
      <c r="E15" s="209">
        <v>96.645877700030397</v>
      </c>
      <c r="F15" s="209">
        <v>96.503239104829206</v>
      </c>
    </row>
    <row r="16" spans="1:6">
      <c r="A16" s="347">
        <v>110</v>
      </c>
      <c r="B16" s="2" t="s">
        <v>10</v>
      </c>
      <c r="C16" s="308">
        <v>94.664810160972607</v>
      </c>
      <c r="D16" s="209">
        <v>92.912283098784002</v>
      </c>
      <c r="E16" s="209">
        <v>92.155686732535699</v>
      </c>
      <c r="F16" s="209">
        <v>92.023791821561346</v>
      </c>
    </row>
    <row r="17" spans="1:6">
      <c r="A17" s="347">
        <v>111</v>
      </c>
      <c r="B17" s="2" t="s">
        <v>11</v>
      </c>
      <c r="C17" s="308">
        <v>96.780407264722101</v>
      </c>
      <c r="D17" s="209">
        <v>93.240381221320206</v>
      </c>
      <c r="E17" s="209">
        <v>93.002468715416697</v>
      </c>
      <c r="F17" s="209">
        <v>93.047182702355116</v>
      </c>
    </row>
    <row r="18" spans="1:6">
      <c r="A18" s="347">
        <v>112</v>
      </c>
      <c r="B18" s="2" t="s">
        <v>12</v>
      </c>
      <c r="C18" s="308">
        <v>97.095535285645695</v>
      </c>
      <c r="D18" s="209">
        <v>95.761821366024506</v>
      </c>
      <c r="E18" s="209">
        <v>95.806805708013201</v>
      </c>
      <c r="F18" s="209">
        <v>95.891880296042046</v>
      </c>
    </row>
    <row r="19" spans="1:6">
      <c r="A19" s="347">
        <v>113</v>
      </c>
      <c r="B19" s="2" t="s">
        <v>13</v>
      </c>
      <c r="C19" s="308">
        <v>92.0408365546635</v>
      </c>
      <c r="D19" s="209">
        <v>90.339321357285399</v>
      </c>
      <c r="E19" s="209">
        <v>90.0429972462438</v>
      </c>
      <c r="F19" s="209">
        <v>89.912596864299871</v>
      </c>
    </row>
    <row r="20" spans="1:6">
      <c r="A20" s="347">
        <v>114</v>
      </c>
      <c r="B20" s="2" t="s">
        <v>14</v>
      </c>
      <c r="C20" s="308">
        <v>96.747346720623</v>
      </c>
      <c r="D20" s="209">
        <v>94.723675233113497</v>
      </c>
      <c r="E20" s="209">
        <v>94.717762817193204</v>
      </c>
      <c r="F20" s="209">
        <v>94.648636984823426</v>
      </c>
    </row>
    <row r="21" spans="1:6">
      <c r="A21" s="347">
        <v>115</v>
      </c>
      <c r="B21" s="2" t="s">
        <v>15</v>
      </c>
      <c r="C21" s="308">
        <v>98.021675554791003</v>
      </c>
      <c r="D21" s="209">
        <v>93.152072954487906</v>
      </c>
      <c r="E21" s="209">
        <v>93.168374573023399</v>
      </c>
      <c r="F21" s="209">
        <v>93.160706946157006</v>
      </c>
    </row>
    <row r="22" spans="1:6">
      <c r="A22" s="347">
        <v>116</v>
      </c>
      <c r="B22" s="2" t="s">
        <v>83</v>
      </c>
      <c r="C22" s="308">
        <v>95.524752475247496</v>
      </c>
      <c r="D22" s="209">
        <v>93.989071038251396</v>
      </c>
      <c r="E22" s="209">
        <v>93.811693242217203</v>
      </c>
      <c r="F22" s="209">
        <v>93.639705882352942</v>
      </c>
    </row>
    <row r="23" spans="1:6">
      <c r="A23" s="347">
        <v>117</v>
      </c>
      <c r="B23" s="2" t="s">
        <v>17</v>
      </c>
      <c r="C23" s="308">
        <v>97.846045197740096</v>
      </c>
      <c r="D23" s="209">
        <v>96.372688477951598</v>
      </c>
      <c r="E23" s="209">
        <v>96.341868972397705</v>
      </c>
      <c r="F23" s="209">
        <v>96.141479099678463</v>
      </c>
    </row>
    <row r="24" spans="1:6">
      <c r="A24" s="347">
        <v>118</v>
      </c>
      <c r="B24" s="2" t="s">
        <v>18</v>
      </c>
      <c r="C24" s="308">
        <v>95.996257263862901</v>
      </c>
      <c r="D24" s="209">
        <v>94.305227740671896</v>
      </c>
      <c r="E24" s="209">
        <v>94.042677865130102</v>
      </c>
      <c r="F24" s="209">
        <v>93.826400075807825</v>
      </c>
    </row>
    <row r="25" spans="1:6">
      <c r="A25" s="347">
        <v>119</v>
      </c>
      <c r="B25" s="2" t="s">
        <v>19</v>
      </c>
      <c r="C25" s="308">
        <v>97.936671239140395</v>
      </c>
      <c r="D25" s="209">
        <v>96.366529147318403</v>
      </c>
      <c r="E25" s="209">
        <v>96.565118182926597</v>
      </c>
      <c r="F25" s="209">
        <v>96.71630580320695</v>
      </c>
    </row>
    <row r="26" spans="1:6">
      <c r="A26" s="347">
        <v>120</v>
      </c>
      <c r="B26" s="2" t="s">
        <v>85</v>
      </c>
      <c r="C26" s="308">
        <v>96.544715447154502</v>
      </c>
      <c r="D26" s="209">
        <v>95.531524178739005</v>
      </c>
      <c r="E26" s="209">
        <v>95.644764249195205</v>
      </c>
      <c r="F26" s="209">
        <v>95.23202911737944</v>
      </c>
    </row>
    <row r="27" spans="1:6">
      <c r="A27" s="347">
        <v>201</v>
      </c>
      <c r="B27" s="2" t="s">
        <v>21</v>
      </c>
      <c r="C27" s="308">
        <v>97.692107747240001</v>
      </c>
      <c r="D27" s="209">
        <v>95.350556481531299</v>
      </c>
      <c r="E27" s="209">
        <v>95.352937391416305</v>
      </c>
      <c r="F27" s="209">
        <v>95.412108299619376</v>
      </c>
    </row>
    <row r="28" spans="1:6">
      <c r="A28" s="347">
        <v>202</v>
      </c>
      <c r="B28" s="2" t="s">
        <v>22</v>
      </c>
      <c r="C28" s="308">
        <v>98.1441574732238</v>
      </c>
      <c r="D28" s="209">
        <v>96.447697816649196</v>
      </c>
      <c r="E28" s="209">
        <v>96.608687788261506</v>
      </c>
      <c r="F28" s="209">
        <v>96.667607223476296</v>
      </c>
    </row>
    <row r="29" spans="1:6">
      <c r="A29" s="347">
        <v>203</v>
      </c>
      <c r="B29" s="2" t="s">
        <v>23</v>
      </c>
      <c r="C29" s="308">
        <v>97.873608162961304</v>
      </c>
      <c r="D29" s="209">
        <v>96.227197346600306</v>
      </c>
      <c r="E29" s="209">
        <v>96.392162533439404</v>
      </c>
      <c r="F29" s="209">
        <v>96.349440087668228</v>
      </c>
    </row>
    <row r="30" spans="1:6">
      <c r="A30" s="347">
        <v>204</v>
      </c>
      <c r="B30" s="2" t="s">
        <v>24</v>
      </c>
      <c r="C30" s="308">
        <v>96.393099843178206</v>
      </c>
      <c r="D30" s="209">
        <v>90.655154900964902</v>
      </c>
      <c r="E30" s="209">
        <v>91.112167300380193</v>
      </c>
      <c r="F30" s="209">
        <v>92.058070025619131</v>
      </c>
    </row>
    <row r="31" spans="1:6">
      <c r="A31" s="347">
        <v>205</v>
      </c>
      <c r="B31" s="2" t="s">
        <v>25</v>
      </c>
      <c r="C31" s="308">
        <v>98.898577329049999</v>
      </c>
      <c r="D31" s="209">
        <v>96.682681308625007</v>
      </c>
      <c r="E31" s="209">
        <v>96.945032891069204</v>
      </c>
      <c r="F31" s="209">
        <v>96.943866943866936</v>
      </c>
    </row>
    <row r="32" spans="1:6">
      <c r="A32" s="347">
        <v>206</v>
      </c>
      <c r="B32" s="2" t="s">
        <v>26</v>
      </c>
      <c r="C32" s="308">
        <v>97.5716633193354</v>
      </c>
      <c r="D32" s="209">
        <v>96.344203558632401</v>
      </c>
      <c r="E32" s="209">
        <v>96.080801104972394</v>
      </c>
      <c r="F32" s="209">
        <v>96.082898099788864</v>
      </c>
    </row>
    <row r="33" spans="1:6">
      <c r="A33" s="347">
        <v>207</v>
      </c>
      <c r="B33" s="2" t="s">
        <v>27</v>
      </c>
      <c r="C33" s="308">
        <v>98.183619550858694</v>
      </c>
      <c r="D33" s="209">
        <v>96.360568811761894</v>
      </c>
      <c r="E33" s="209">
        <v>96.616309542161204</v>
      </c>
      <c r="F33" s="209">
        <v>96.771771771771782</v>
      </c>
    </row>
    <row r="34" spans="1:6">
      <c r="A34" s="347">
        <v>208</v>
      </c>
      <c r="B34" s="2" t="s">
        <v>28</v>
      </c>
      <c r="C34" s="308">
        <v>98.089448545375603</v>
      </c>
      <c r="D34" s="209">
        <v>96.819973718791104</v>
      </c>
      <c r="E34" s="209">
        <v>96.704678852926406</v>
      </c>
      <c r="F34" s="209">
        <v>96.911947728686997</v>
      </c>
    </row>
    <row r="35" spans="1:6">
      <c r="A35" s="347">
        <v>209</v>
      </c>
      <c r="B35" s="2" t="s">
        <v>29</v>
      </c>
      <c r="C35" s="308">
        <v>98.314759445501494</v>
      </c>
      <c r="D35" s="209">
        <v>96.016826607072403</v>
      </c>
      <c r="E35" s="209">
        <v>95.992624462200396</v>
      </c>
      <c r="F35" s="209">
        <v>96.001796945193178</v>
      </c>
    </row>
    <row r="36" spans="1:6">
      <c r="A36" s="347">
        <v>210</v>
      </c>
      <c r="B36" s="2" t="s">
        <v>30</v>
      </c>
      <c r="C36" s="308">
        <v>95.915016204537295</v>
      </c>
      <c r="D36" s="209">
        <v>94.334068079944402</v>
      </c>
      <c r="E36" s="209">
        <v>94.2848882035466</v>
      </c>
      <c r="F36" s="209">
        <v>94.33074217331982</v>
      </c>
    </row>
    <row r="37" spans="1:6">
      <c r="A37" s="347">
        <v>211</v>
      </c>
      <c r="B37" s="2" t="s">
        <v>31</v>
      </c>
      <c r="C37" s="308">
        <v>99.265524148675695</v>
      </c>
      <c r="D37" s="209">
        <v>97.933977094093905</v>
      </c>
      <c r="E37" s="209">
        <v>98.093810237738296</v>
      </c>
      <c r="F37" s="209">
        <v>98.151571164510159</v>
      </c>
    </row>
    <row r="38" spans="1:6">
      <c r="A38" s="347">
        <v>212</v>
      </c>
      <c r="B38" s="2" t="s">
        <v>32</v>
      </c>
      <c r="C38" s="308">
        <v>97.769011018908998</v>
      </c>
      <c r="D38" s="209">
        <v>95.968843946433495</v>
      </c>
      <c r="E38" s="209">
        <v>95.829579096408807</v>
      </c>
      <c r="F38" s="209">
        <v>95.716483256419366</v>
      </c>
    </row>
    <row r="39" spans="1:6">
      <c r="A39" s="347">
        <v>213</v>
      </c>
      <c r="B39" s="2" t="s">
        <v>33</v>
      </c>
      <c r="C39" s="308">
        <v>89.368087113092699</v>
      </c>
      <c r="D39" s="209">
        <v>88.975471531036902</v>
      </c>
      <c r="E39" s="209">
        <v>89.1449217181855</v>
      </c>
      <c r="F39" s="209">
        <v>89.66585049690336</v>
      </c>
    </row>
    <row r="40" spans="1:6">
      <c r="A40" s="347">
        <v>214</v>
      </c>
      <c r="B40" s="2" t="s">
        <v>34</v>
      </c>
      <c r="C40" s="308">
        <v>79.1243698639597</v>
      </c>
      <c r="D40" s="209">
        <v>77.821997105644002</v>
      </c>
      <c r="E40" s="209">
        <v>77.684677469040693</v>
      </c>
      <c r="F40" s="209">
        <v>77.210514881598954</v>
      </c>
    </row>
    <row r="41" spans="1:6">
      <c r="A41" s="347">
        <v>215</v>
      </c>
      <c r="B41" s="2" t="s">
        <v>35</v>
      </c>
      <c r="C41" s="308">
        <v>94.355697550585703</v>
      </c>
      <c r="D41" s="209">
        <v>92.8010645375915</v>
      </c>
      <c r="E41" s="209">
        <v>93.288020390824101</v>
      </c>
      <c r="F41" s="209">
        <v>94.061679790026247</v>
      </c>
    </row>
    <row r="42" spans="1:6">
      <c r="A42" s="347">
        <v>216</v>
      </c>
      <c r="B42" s="2" t="s">
        <v>36</v>
      </c>
      <c r="C42" s="308">
        <v>96.603190941842499</v>
      </c>
      <c r="D42" s="209">
        <v>93.695352047860098</v>
      </c>
      <c r="E42" s="209">
        <v>93.199554069119301</v>
      </c>
      <c r="F42" s="209">
        <v>94.268825494731431</v>
      </c>
    </row>
    <row r="43" spans="1:6">
      <c r="A43" s="347">
        <v>301</v>
      </c>
      <c r="B43" s="2" t="s">
        <v>37</v>
      </c>
      <c r="C43" s="308">
        <v>97.736679219956002</v>
      </c>
      <c r="D43" s="209">
        <v>96.390725393425797</v>
      </c>
      <c r="E43" s="209">
        <v>96.372769852336504</v>
      </c>
      <c r="F43" s="209">
        <v>96.374078518772492</v>
      </c>
    </row>
    <row r="44" spans="1:6">
      <c r="A44" s="347">
        <v>302</v>
      </c>
      <c r="B44" s="2" t="s">
        <v>38</v>
      </c>
      <c r="C44" s="308">
        <v>98.924782339787797</v>
      </c>
      <c r="D44" s="209">
        <v>97.575701281813096</v>
      </c>
      <c r="E44" s="209">
        <v>97.636892690238994</v>
      </c>
      <c r="F44" s="209">
        <v>97.739923827062327</v>
      </c>
    </row>
    <row r="45" spans="1:6">
      <c r="A45" s="347">
        <v>303</v>
      </c>
      <c r="B45" s="2" t="s">
        <v>39</v>
      </c>
      <c r="C45" s="308">
        <v>98.158325537885901</v>
      </c>
      <c r="D45" s="209">
        <v>96.382131800088501</v>
      </c>
      <c r="E45" s="209">
        <v>96.339031339031294</v>
      </c>
      <c r="F45" s="209">
        <v>96.42037876767138</v>
      </c>
    </row>
    <row r="46" spans="1:6">
      <c r="A46" s="347">
        <v>304</v>
      </c>
      <c r="B46" s="2" t="s">
        <v>40</v>
      </c>
      <c r="C46" s="308">
        <v>97.966879816363303</v>
      </c>
      <c r="D46" s="209">
        <v>97.167859984089105</v>
      </c>
      <c r="E46" s="209">
        <v>97.2465960665658</v>
      </c>
      <c r="F46" s="209">
        <v>97.197597941092369</v>
      </c>
    </row>
    <row r="47" spans="1:6">
      <c r="A47" s="347">
        <v>305</v>
      </c>
      <c r="B47" s="2" t="s">
        <v>41</v>
      </c>
      <c r="C47" s="308">
        <v>90.664329535495199</v>
      </c>
      <c r="D47" s="209">
        <v>88.999656239257504</v>
      </c>
      <c r="E47" s="209">
        <v>88.670242521965207</v>
      </c>
      <c r="F47" s="209">
        <v>88.236600767937048</v>
      </c>
    </row>
    <row r="48" spans="1:6">
      <c r="A48" s="347">
        <v>306</v>
      </c>
      <c r="B48" s="2" t="s">
        <v>42</v>
      </c>
      <c r="C48" s="308">
        <v>98.299391140037798</v>
      </c>
      <c r="D48" s="209">
        <v>97.509263071222705</v>
      </c>
      <c r="E48" s="209">
        <v>97.624656458578698</v>
      </c>
      <c r="F48" s="209">
        <v>97.769028871391072</v>
      </c>
    </row>
    <row r="49" spans="1:6">
      <c r="A49" s="347">
        <v>307</v>
      </c>
      <c r="B49" s="2" t="s">
        <v>43</v>
      </c>
      <c r="C49" s="308">
        <v>95.092792103982802</v>
      </c>
      <c r="D49" s="209">
        <v>94.548551959114107</v>
      </c>
      <c r="E49" s="209">
        <v>94.868804664723001</v>
      </c>
      <c r="F49" s="209">
        <v>94.016024036054077</v>
      </c>
    </row>
    <row r="50" spans="1:6">
      <c r="A50" s="347">
        <v>308</v>
      </c>
      <c r="B50" s="2" t="s">
        <v>44</v>
      </c>
      <c r="C50" s="308">
        <v>95.5568053993251</v>
      </c>
      <c r="D50" s="209">
        <v>94.766629401900502</v>
      </c>
      <c r="E50" s="209">
        <v>94.783655453755102</v>
      </c>
      <c r="F50" s="209">
        <v>94.681885984823921</v>
      </c>
    </row>
    <row r="51" spans="1:6">
      <c r="A51" s="347">
        <v>401</v>
      </c>
      <c r="B51" s="2" t="s">
        <v>45</v>
      </c>
      <c r="C51" s="308">
        <v>96.814898857127005</v>
      </c>
      <c r="D51" s="209">
        <v>95.316920146766407</v>
      </c>
      <c r="E51" s="209">
        <v>94.880491811966706</v>
      </c>
      <c r="F51" s="209">
        <v>94.548693296893688</v>
      </c>
    </row>
    <row r="52" spans="1:6">
      <c r="A52" s="347">
        <v>402</v>
      </c>
      <c r="B52" s="2" t="s">
        <v>46</v>
      </c>
      <c r="C52" s="308">
        <v>98.680042238648397</v>
      </c>
      <c r="D52" s="209">
        <v>97.453476983349603</v>
      </c>
      <c r="E52" s="209">
        <v>97.313497508485597</v>
      </c>
      <c r="F52" s="209">
        <v>97.122015915119363</v>
      </c>
    </row>
    <row r="53" spans="1:6">
      <c r="A53" s="347">
        <v>403</v>
      </c>
      <c r="B53" s="2" t="s">
        <v>47</v>
      </c>
      <c r="C53" s="308">
        <v>97.749166357910298</v>
      </c>
      <c r="D53" s="209">
        <v>95.6821948075861</v>
      </c>
      <c r="E53" s="209">
        <v>95.619064683748405</v>
      </c>
      <c r="F53" s="209">
        <v>95.830841520717641</v>
      </c>
    </row>
    <row r="54" spans="1:6">
      <c r="A54" s="347">
        <v>404</v>
      </c>
      <c r="B54" s="2" t="s">
        <v>48</v>
      </c>
      <c r="C54" s="308">
        <v>99.112187247780497</v>
      </c>
      <c r="D54" s="209">
        <v>97.550093291149494</v>
      </c>
      <c r="E54" s="209">
        <v>97.385159010600702</v>
      </c>
      <c r="F54" s="209">
        <v>97.433967943411844</v>
      </c>
    </row>
    <row r="55" spans="1:6">
      <c r="A55" s="347">
        <v>405</v>
      </c>
      <c r="B55" s="2" t="s">
        <v>49</v>
      </c>
      <c r="C55" s="308">
        <v>97.725676150333697</v>
      </c>
      <c r="D55" s="209">
        <v>95.635822984082594</v>
      </c>
      <c r="E55" s="209">
        <v>95.355348760602794</v>
      </c>
      <c r="F55" s="209">
        <v>95.458336492531657</v>
      </c>
    </row>
    <row r="56" spans="1:6">
      <c r="A56" s="347">
        <v>406</v>
      </c>
      <c r="B56" s="2" t="s">
        <v>50</v>
      </c>
      <c r="C56" s="308">
        <v>98.694890975648605</v>
      </c>
      <c r="D56" s="209">
        <v>96.695652173913004</v>
      </c>
      <c r="E56" s="209">
        <v>96.789554531489998</v>
      </c>
      <c r="F56" s="209">
        <v>96.810207336523121</v>
      </c>
    </row>
    <row r="57" spans="1:6">
      <c r="A57" s="347">
        <v>407</v>
      </c>
      <c r="B57" s="2" t="s">
        <v>51</v>
      </c>
      <c r="C57" s="308">
        <v>97.812852311161194</v>
      </c>
      <c r="D57" s="209">
        <v>96.262103129925706</v>
      </c>
      <c r="E57" s="209">
        <v>96.262691726074706</v>
      </c>
      <c r="F57" s="209">
        <v>96.334097063111855</v>
      </c>
    </row>
    <row r="58" spans="1:6">
      <c r="A58" s="347">
        <v>408</v>
      </c>
      <c r="B58" s="2" t="s">
        <v>52</v>
      </c>
      <c r="C58" s="308">
        <v>97.630799605133305</v>
      </c>
      <c r="D58" s="209">
        <v>95.2626490493071</v>
      </c>
      <c r="E58" s="209">
        <v>95.478314364810799</v>
      </c>
      <c r="F58" s="209">
        <v>95.534428118697775</v>
      </c>
    </row>
    <row r="59" spans="1:6">
      <c r="A59" s="347">
        <v>409</v>
      </c>
      <c r="B59" s="2" t="s">
        <v>53</v>
      </c>
      <c r="C59" s="308">
        <v>98.490099009901002</v>
      </c>
      <c r="D59" s="209">
        <v>95.886349598517597</v>
      </c>
      <c r="E59" s="209">
        <v>96.262213133378793</v>
      </c>
      <c r="F59" s="209">
        <v>96.499899132539852</v>
      </c>
    </row>
    <row r="60" spans="1:6">
      <c r="A60" s="347">
        <v>410</v>
      </c>
      <c r="B60" s="2" t="s">
        <v>54</v>
      </c>
      <c r="C60" s="308">
        <v>93.145895549566603</v>
      </c>
      <c r="D60" s="209">
        <v>91.886165199283994</v>
      </c>
      <c r="E60" s="209">
        <v>91.7381445331756</v>
      </c>
      <c r="F60" s="209">
        <v>91.916149259236491</v>
      </c>
    </row>
    <row r="61" spans="1:6">
      <c r="A61" s="347">
        <v>501</v>
      </c>
      <c r="B61" s="2" t="s">
        <v>55</v>
      </c>
      <c r="C61" s="308">
        <v>92.214879556597694</v>
      </c>
      <c r="D61" s="209">
        <v>91.328819297503202</v>
      </c>
      <c r="E61" s="209">
        <v>91.271086700666899</v>
      </c>
      <c r="F61" s="209">
        <v>91.344048105118588</v>
      </c>
    </row>
    <row r="62" spans="1:6">
      <c r="A62" s="347">
        <v>502</v>
      </c>
      <c r="B62" s="2" t="s">
        <v>56</v>
      </c>
      <c r="C62" s="308">
        <v>92.647589584944598</v>
      </c>
      <c r="D62" s="209">
        <v>91.085725444249206</v>
      </c>
      <c r="E62" s="209">
        <v>91.068309276454897</v>
      </c>
      <c r="F62" s="209">
        <v>91.297426373043251</v>
      </c>
    </row>
    <row r="63" spans="1:6">
      <c r="A63" s="347">
        <v>503</v>
      </c>
      <c r="B63" s="2" t="s">
        <v>57</v>
      </c>
      <c r="C63" s="308">
        <v>93.481934865025394</v>
      </c>
      <c r="D63" s="209">
        <v>92.552241471691403</v>
      </c>
      <c r="E63" s="209">
        <v>92.599797023004101</v>
      </c>
      <c r="F63" s="209">
        <v>92.689475611244461</v>
      </c>
    </row>
    <row r="64" spans="1:6">
      <c r="A64" s="347">
        <v>504</v>
      </c>
      <c r="B64" s="2" t="s">
        <v>58</v>
      </c>
      <c r="C64" s="308">
        <v>93.301598095885794</v>
      </c>
      <c r="D64" s="209">
        <v>92.831133363677694</v>
      </c>
      <c r="E64" s="209">
        <v>92.860156085214101</v>
      </c>
      <c r="F64" s="209">
        <v>93.264398917665247</v>
      </c>
    </row>
    <row r="65" spans="1:6">
      <c r="A65" s="347">
        <v>505</v>
      </c>
      <c r="B65" s="2" t="s">
        <v>84</v>
      </c>
      <c r="C65" s="308">
        <v>91.330891330891305</v>
      </c>
      <c r="D65" s="209">
        <v>90.215633423180606</v>
      </c>
      <c r="E65" s="209">
        <v>90.570373409930198</v>
      </c>
      <c r="F65" s="209">
        <v>90.613525091799261</v>
      </c>
    </row>
    <row r="66" spans="1:6">
      <c r="A66" s="347">
        <v>506</v>
      </c>
      <c r="B66" s="2" t="s">
        <v>60</v>
      </c>
      <c r="C66" s="308">
        <v>95.950435485319204</v>
      </c>
      <c r="D66" s="209">
        <v>94.705185455208195</v>
      </c>
      <c r="E66" s="209">
        <v>94.4922840821894</v>
      </c>
      <c r="F66" s="209">
        <v>94.98898229005141</v>
      </c>
    </row>
    <row r="67" spans="1:6">
      <c r="A67" s="347">
        <v>507</v>
      </c>
      <c r="B67" s="2" t="s">
        <v>61</v>
      </c>
      <c r="C67" s="308">
        <v>96.204715353651494</v>
      </c>
      <c r="D67" s="209">
        <v>94.642356241234197</v>
      </c>
      <c r="E67" s="209">
        <v>95.038268672472995</v>
      </c>
      <c r="F67" s="209">
        <v>95.116988809766028</v>
      </c>
    </row>
    <row r="68" spans="1:6">
      <c r="A68" s="347">
        <v>508</v>
      </c>
      <c r="B68" s="2" t="s">
        <v>62</v>
      </c>
      <c r="C68" s="308">
        <v>98.180089637376099</v>
      </c>
      <c r="D68" s="209">
        <v>95.6989247311828</v>
      </c>
      <c r="E68" s="209">
        <v>95.863959137909603</v>
      </c>
      <c r="F68" s="209">
        <v>95.791700952157044</v>
      </c>
    </row>
    <row r="69" spans="1:6">
      <c r="A69" s="347">
        <v>509</v>
      </c>
      <c r="B69" s="2" t="s">
        <v>63</v>
      </c>
      <c r="C69" s="308">
        <v>94.552711904202894</v>
      </c>
      <c r="D69" s="209">
        <v>93.509127789046701</v>
      </c>
      <c r="E69" s="209">
        <v>93.542240101630298</v>
      </c>
      <c r="F69" s="209">
        <v>93.824660862522776</v>
      </c>
    </row>
    <row r="70" spans="1:6">
      <c r="A70" s="347">
        <v>510</v>
      </c>
      <c r="B70" s="2" t="s">
        <v>64</v>
      </c>
      <c r="C70" s="308">
        <v>80.340286679874097</v>
      </c>
      <c r="D70" s="209">
        <v>81.064220183486199</v>
      </c>
      <c r="E70" s="209">
        <v>81.706119777462604</v>
      </c>
      <c r="F70" s="209">
        <v>82.366071428571431</v>
      </c>
    </row>
    <row r="71" spans="1:6">
      <c r="A71" s="347">
        <v>511</v>
      </c>
      <c r="B71" s="2" t="s">
        <v>65</v>
      </c>
      <c r="C71" s="308">
        <v>94.826944547822805</v>
      </c>
      <c r="D71" s="209">
        <v>93.859649122806999</v>
      </c>
      <c r="E71" s="209">
        <v>94.192913385826799</v>
      </c>
      <c r="F71" s="209">
        <v>94.92063492063491</v>
      </c>
    </row>
    <row r="72" spans="1:6">
      <c r="A72" s="347">
        <v>601</v>
      </c>
      <c r="B72" s="2" t="s">
        <v>66</v>
      </c>
      <c r="C72" s="308">
        <v>95.170974155069601</v>
      </c>
      <c r="D72" s="209">
        <v>93.304303678825306</v>
      </c>
      <c r="E72" s="209">
        <v>93.432326459482994</v>
      </c>
      <c r="F72" s="209">
        <v>93.410831459852687</v>
      </c>
    </row>
    <row r="73" spans="1:6">
      <c r="A73" s="347">
        <v>602</v>
      </c>
      <c r="B73" s="2" t="s">
        <v>67</v>
      </c>
      <c r="C73" s="308">
        <v>98.089118825100101</v>
      </c>
      <c r="D73" s="209">
        <v>96.053171412160495</v>
      </c>
      <c r="E73" s="209">
        <v>96.180582079291099</v>
      </c>
      <c r="F73" s="209">
        <v>95.970508796262493</v>
      </c>
    </row>
    <row r="74" spans="1:6">
      <c r="A74" s="347">
        <v>603</v>
      </c>
      <c r="B74" s="2" t="s">
        <v>68</v>
      </c>
      <c r="C74" s="308">
        <v>87.756863168113895</v>
      </c>
      <c r="D74" s="209">
        <v>87.123572170301102</v>
      </c>
      <c r="E74" s="209">
        <v>86.754009922450706</v>
      </c>
      <c r="F74" s="209">
        <v>87.039519297434708</v>
      </c>
    </row>
    <row r="75" spans="1:6">
      <c r="A75" s="347">
        <v>604</v>
      </c>
      <c r="B75" s="2" t="s">
        <v>69</v>
      </c>
      <c r="C75" s="308">
        <v>98.255917423029004</v>
      </c>
      <c r="D75" s="209">
        <v>97.281756403554596</v>
      </c>
      <c r="E75" s="209">
        <v>97.482131254061102</v>
      </c>
      <c r="F75" s="209">
        <v>97.478599221789892</v>
      </c>
    </row>
    <row r="76" spans="1:6">
      <c r="A76" s="347">
        <v>605</v>
      </c>
      <c r="B76" s="2" t="s">
        <v>70</v>
      </c>
      <c r="C76" s="308">
        <v>94.053939265236806</v>
      </c>
      <c r="D76" s="209">
        <v>93.355249353011104</v>
      </c>
      <c r="E76" s="209">
        <v>93.5589156064744</v>
      </c>
      <c r="F76" s="209">
        <v>93.663667469268788</v>
      </c>
    </row>
    <row r="77" spans="1:6">
      <c r="A77" s="347">
        <v>606</v>
      </c>
      <c r="B77" s="2" t="s">
        <v>71</v>
      </c>
      <c r="C77" s="308">
        <v>97.182520124856296</v>
      </c>
      <c r="D77" s="209">
        <v>94.440421594657593</v>
      </c>
      <c r="E77" s="209">
        <v>94.555407604675295</v>
      </c>
      <c r="F77" s="209">
        <v>94.703094507945366</v>
      </c>
    </row>
    <row r="78" spans="1:6">
      <c r="A78" s="347">
        <v>607</v>
      </c>
      <c r="B78" s="2" t="s">
        <v>72</v>
      </c>
      <c r="C78" s="308">
        <v>92.624954173286099</v>
      </c>
      <c r="D78" s="209">
        <v>90.833629787738602</v>
      </c>
      <c r="E78" s="209">
        <v>90.752795860457397</v>
      </c>
      <c r="F78" s="209">
        <v>90.157967032967036</v>
      </c>
    </row>
    <row r="79" spans="1:6">
      <c r="A79" s="347">
        <v>608</v>
      </c>
      <c r="B79" s="2" t="s">
        <v>73</v>
      </c>
      <c r="C79" s="308">
        <v>87.160368299158307</v>
      </c>
      <c r="D79" s="209">
        <v>85.043035781952</v>
      </c>
      <c r="E79" s="209">
        <v>83.746083089052902</v>
      </c>
      <c r="F79" s="209">
        <v>83.002155778423472</v>
      </c>
    </row>
    <row r="80" spans="1:6">
      <c r="A80" s="347">
        <v>609</v>
      </c>
      <c r="B80" s="2" t="s">
        <v>74</v>
      </c>
      <c r="C80" s="308">
        <v>97.201228153046799</v>
      </c>
      <c r="D80" s="209">
        <v>96.184919210053906</v>
      </c>
      <c r="E80" s="209">
        <v>96.316004911993403</v>
      </c>
      <c r="F80" s="209">
        <v>96.544561933534752</v>
      </c>
    </row>
    <row r="81" spans="1:6">
      <c r="A81" s="347">
        <v>610</v>
      </c>
      <c r="B81" s="2" t="s">
        <v>75</v>
      </c>
      <c r="C81" s="308">
        <v>92.931998136935306</v>
      </c>
      <c r="D81" s="209">
        <v>91.569599815476906</v>
      </c>
      <c r="E81" s="209">
        <v>91.576615517614002</v>
      </c>
      <c r="F81" s="209">
        <v>91.784774245798744</v>
      </c>
    </row>
    <row r="82" spans="1:6">
      <c r="A82" s="347">
        <v>611</v>
      </c>
      <c r="B82" s="2" t="s">
        <v>76</v>
      </c>
      <c r="C82" s="308">
        <v>96.907763769077604</v>
      </c>
      <c r="D82" s="209">
        <v>91.132224861441003</v>
      </c>
      <c r="E82" s="209">
        <v>91.351418616226994</v>
      </c>
      <c r="F82" s="209">
        <v>92.247973512958097</v>
      </c>
    </row>
    <row r="83" spans="1:6">
      <c r="A83" s="347">
        <v>612</v>
      </c>
      <c r="B83" s="2" t="s">
        <v>506</v>
      </c>
      <c r="C83" s="72" t="e">
        <v>#N/A</v>
      </c>
      <c r="D83" s="209" t="e">
        <v>#N/A</v>
      </c>
      <c r="E83" s="209" t="e">
        <v>#N/A</v>
      </c>
      <c r="F83" s="209" t="e">
        <v>#N/A</v>
      </c>
    </row>
    <row r="84" spans="1:6">
      <c r="A84" s="347">
        <v>613</v>
      </c>
      <c r="B84" s="2" t="s">
        <v>594</v>
      </c>
      <c r="C84" s="72" t="e">
        <v>#N/A</v>
      </c>
      <c r="D84" s="209" t="e">
        <v>#N/A</v>
      </c>
      <c r="E84" s="209" t="e">
        <v>#N/A</v>
      </c>
      <c r="F84" s="209" t="e">
        <v>#N/A</v>
      </c>
    </row>
    <row r="85" spans="1:6">
      <c r="A85" s="347">
        <v>701</v>
      </c>
      <c r="B85" s="2" t="s">
        <v>77</v>
      </c>
      <c r="C85" s="308">
        <v>92.061651152144094</v>
      </c>
      <c r="D85" s="209">
        <v>88.692933820927195</v>
      </c>
      <c r="E85" s="209">
        <v>88.939513818787006</v>
      </c>
      <c r="F85" s="209">
        <v>89.453928424516661</v>
      </c>
    </row>
    <row r="86" spans="1:6">
      <c r="A86" s="347">
        <v>702</v>
      </c>
      <c r="B86" s="2" t="s">
        <v>78</v>
      </c>
      <c r="C86" s="308">
        <v>96.581930967998801</v>
      </c>
      <c r="D86" s="209">
        <v>94.692662904053407</v>
      </c>
      <c r="E86" s="209">
        <v>94.961773700305798</v>
      </c>
      <c r="F86" s="209">
        <v>95.209111941626617</v>
      </c>
    </row>
    <row r="87" spans="1:6">
      <c r="A87" s="347">
        <v>703</v>
      </c>
      <c r="B87" s="2" t="s">
        <v>79</v>
      </c>
      <c r="C87" s="308">
        <v>95.5890992904596</v>
      </c>
      <c r="D87" s="209">
        <v>92.911911554921502</v>
      </c>
      <c r="E87" s="209">
        <v>93.287953795379494</v>
      </c>
      <c r="F87" s="209">
        <v>93.662080098393417</v>
      </c>
    </row>
    <row r="88" spans="1:6">
      <c r="A88" s="347">
        <v>704</v>
      </c>
      <c r="B88" s="2" t="s">
        <v>80</v>
      </c>
      <c r="C88" s="308">
        <v>76.713869772366294</v>
      </c>
      <c r="D88" s="209">
        <v>72.171643216400298</v>
      </c>
      <c r="E88" s="209">
        <v>72.258213789912105</v>
      </c>
      <c r="F88" s="209">
        <v>73.173216104648048</v>
      </c>
    </row>
    <row r="89" spans="1:6">
      <c r="A89" s="347">
        <v>705</v>
      </c>
      <c r="B89" s="2" t="s">
        <v>81</v>
      </c>
      <c r="C89" s="308">
        <v>92.100103794256697</v>
      </c>
      <c r="D89" s="209">
        <v>89.123729007197497</v>
      </c>
      <c r="E89" s="209">
        <v>89.394350159952296</v>
      </c>
      <c r="F89" s="209">
        <v>90.230003080398404</v>
      </c>
    </row>
    <row r="90" spans="1:6">
      <c r="A90" s="347">
        <v>706</v>
      </c>
      <c r="B90" s="2" t="s">
        <v>82</v>
      </c>
      <c r="C90" s="308">
        <v>96.985537550095799</v>
      </c>
      <c r="D90" s="209">
        <v>95.834757834757795</v>
      </c>
      <c r="E90" s="209">
        <v>96.073619631901806</v>
      </c>
      <c r="F90" s="209">
        <v>96.412488742119479</v>
      </c>
    </row>
    <row r="92" spans="1:6">
      <c r="B92" s="586" t="s">
        <v>1179</v>
      </c>
      <c r="C92" s="586"/>
      <c r="D92" s="586"/>
      <c r="E92" s="586"/>
    </row>
    <row r="93" spans="1:6">
      <c r="B93" s="586"/>
      <c r="C93" s="586"/>
      <c r="D93" s="586"/>
      <c r="E93" s="586"/>
    </row>
  </sheetData>
  <mergeCells count="3">
    <mergeCell ref="B4:E4"/>
    <mergeCell ref="B92:E93"/>
    <mergeCell ref="A2:E2"/>
  </mergeCells>
  <hyperlinks>
    <hyperlink ref="A1" location="'ODS 6'!A1" display="ODS 6 " xr:uid="{00000000-0004-0000-4000-000000000000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00B0F0"/>
  </sheetPr>
  <dimension ref="A1:F90"/>
  <sheetViews>
    <sheetView topLeftCell="A56" zoomScale="80" zoomScaleNormal="80" workbookViewId="0">
      <selection activeCell="A7" sqref="A7:B90"/>
    </sheetView>
  </sheetViews>
  <sheetFormatPr baseColWidth="10" defaultRowHeight="14.4"/>
  <cols>
    <col min="2" max="2" width="18.6640625" bestFit="1" customWidth="1"/>
  </cols>
  <sheetData>
    <row r="1" spans="1:6">
      <c r="A1" s="348" t="s">
        <v>288</v>
      </c>
      <c r="B1" s="145"/>
      <c r="C1" s="145"/>
    </row>
    <row r="2" spans="1:6">
      <c r="A2" s="553" t="s">
        <v>1094</v>
      </c>
      <c r="B2" s="553"/>
      <c r="C2" s="553"/>
      <c r="D2" s="553"/>
      <c r="E2" s="553"/>
    </row>
    <row r="3" spans="1:6">
      <c r="A3" s="166"/>
      <c r="B3" s="166"/>
      <c r="C3" s="166"/>
    </row>
    <row r="4" spans="1:6">
      <c r="A4" s="161"/>
      <c r="B4" s="588" t="s">
        <v>1087</v>
      </c>
      <c r="C4" s="588"/>
      <c r="D4" s="588"/>
    </row>
    <row r="5" spans="1:6">
      <c r="A5" s="145"/>
      <c r="B5" s="145"/>
      <c r="C5" s="145"/>
    </row>
    <row r="6" spans="1:6">
      <c r="A6" s="81" t="s">
        <v>1161</v>
      </c>
      <c r="B6" s="81" t="s">
        <v>86</v>
      </c>
      <c r="C6" s="82">
        <v>2021</v>
      </c>
      <c r="D6" s="82">
        <v>2022</v>
      </c>
      <c r="E6" s="82">
        <v>2023</v>
      </c>
      <c r="F6" s="82">
        <v>2024</v>
      </c>
    </row>
    <row r="7" spans="1:6">
      <c r="A7" s="347">
        <v>101</v>
      </c>
      <c r="B7" s="78" t="s">
        <v>1</v>
      </c>
      <c r="C7" s="308">
        <v>99.064444808385204</v>
      </c>
      <c r="D7" s="209">
        <v>95.7970074206237</v>
      </c>
      <c r="E7" s="209">
        <v>95.757447545050695</v>
      </c>
      <c r="F7" s="209">
        <v>95.769907791651093</v>
      </c>
    </row>
    <row r="8" spans="1:6">
      <c r="A8" s="347">
        <v>102</v>
      </c>
      <c r="B8" s="2" t="s">
        <v>2</v>
      </c>
      <c r="C8" s="308">
        <v>99.849875858883294</v>
      </c>
      <c r="D8" s="209">
        <v>98.833665455398005</v>
      </c>
      <c r="E8" s="209">
        <v>98.901724236043904</v>
      </c>
      <c r="F8" s="209">
        <v>98.828838508649412</v>
      </c>
    </row>
    <row r="9" spans="1:6">
      <c r="A9" s="347">
        <v>103</v>
      </c>
      <c r="B9" s="2" t="s">
        <v>3</v>
      </c>
      <c r="C9" s="308">
        <v>99.508234217749305</v>
      </c>
      <c r="D9" s="209">
        <v>96.115705148911402</v>
      </c>
      <c r="E9" s="209">
        <v>96.019731246810693</v>
      </c>
      <c r="F9" s="209">
        <v>96.148922080788751</v>
      </c>
    </row>
    <row r="10" spans="1:6">
      <c r="A10" s="347">
        <v>104</v>
      </c>
      <c r="B10" s="2" t="s">
        <v>4</v>
      </c>
      <c r="C10" s="308">
        <v>64.482045785161901</v>
      </c>
      <c r="D10" s="209">
        <v>62.078609221466401</v>
      </c>
      <c r="E10" s="209">
        <v>64.327099376604295</v>
      </c>
      <c r="F10" s="209">
        <v>67.163967036089801</v>
      </c>
    </row>
    <row r="11" spans="1:6">
      <c r="A11" s="347">
        <v>105</v>
      </c>
      <c r="B11" s="2" t="s">
        <v>5</v>
      </c>
      <c r="C11" s="308">
        <v>77.063914780292905</v>
      </c>
      <c r="D11" s="209">
        <v>75.798264286883906</v>
      </c>
      <c r="E11" s="209">
        <v>75.445754004230906</v>
      </c>
      <c r="F11" s="209">
        <v>75.505553973226995</v>
      </c>
    </row>
    <row r="12" spans="1:6">
      <c r="A12" s="347">
        <v>106</v>
      </c>
      <c r="B12" s="2" t="s">
        <v>6</v>
      </c>
      <c r="C12" s="308">
        <v>94.354123558971295</v>
      </c>
      <c r="D12" s="209">
        <v>93.015996878657802</v>
      </c>
      <c r="E12" s="209">
        <v>93.024550981575203</v>
      </c>
      <c r="F12" s="209">
        <v>92.970781367061832</v>
      </c>
    </row>
    <row r="13" spans="1:6">
      <c r="A13" s="347">
        <v>107</v>
      </c>
      <c r="B13" s="2" t="s">
        <v>7</v>
      </c>
      <c r="C13" s="308">
        <v>95.608956854178004</v>
      </c>
      <c r="D13" s="209">
        <v>92.998477929984801</v>
      </c>
      <c r="E13" s="209">
        <v>93.161493950552298</v>
      </c>
      <c r="F13" s="209">
        <v>93.196863224360939</v>
      </c>
    </row>
    <row r="14" spans="1:6">
      <c r="A14" s="347">
        <v>108</v>
      </c>
      <c r="B14" s="2" t="s">
        <v>8</v>
      </c>
      <c r="C14" s="308">
        <v>99.604997512947307</v>
      </c>
      <c r="D14" s="209">
        <v>96.1491865697473</v>
      </c>
      <c r="E14" s="209">
        <v>96.425190712177695</v>
      </c>
      <c r="F14" s="209">
        <v>96.539931065808105</v>
      </c>
    </row>
    <row r="15" spans="1:6">
      <c r="A15" s="347">
        <v>109</v>
      </c>
      <c r="B15" s="2" t="s">
        <v>9</v>
      </c>
      <c r="C15" s="308">
        <v>99.674847100720001</v>
      </c>
      <c r="D15" s="209">
        <v>98.473696443790203</v>
      </c>
      <c r="E15" s="209">
        <v>98.532096136294498</v>
      </c>
      <c r="F15" s="209">
        <v>98.542402826855124</v>
      </c>
    </row>
    <row r="16" spans="1:6">
      <c r="A16" s="347">
        <v>110</v>
      </c>
      <c r="B16" s="2" t="s">
        <v>10</v>
      </c>
      <c r="C16" s="308">
        <v>98.485363037424406</v>
      </c>
      <c r="D16" s="209">
        <v>97.021451017898599</v>
      </c>
      <c r="E16" s="209">
        <v>97.039047949745907</v>
      </c>
      <c r="F16" s="209">
        <v>97.142007434944233</v>
      </c>
    </row>
    <row r="17" spans="1:6">
      <c r="A17" s="347">
        <v>111</v>
      </c>
      <c r="B17" s="2" t="s">
        <v>11</v>
      </c>
      <c r="C17" s="308">
        <v>99.605576958356295</v>
      </c>
      <c r="D17" s="209">
        <v>96.134839392869793</v>
      </c>
      <c r="E17" s="209">
        <v>96.203285945347702</v>
      </c>
      <c r="F17" s="209">
        <v>96.181978940599635</v>
      </c>
    </row>
    <row r="18" spans="1:6">
      <c r="A18" s="347">
        <v>112</v>
      </c>
      <c r="B18" s="2" t="s">
        <v>12</v>
      </c>
      <c r="C18" s="308">
        <v>64.774363898223697</v>
      </c>
      <c r="D18" s="209">
        <v>65.604203152364306</v>
      </c>
      <c r="E18" s="209">
        <v>68.386388583973698</v>
      </c>
      <c r="F18" s="209">
        <v>70.674675533626512</v>
      </c>
    </row>
    <row r="19" spans="1:6">
      <c r="A19" s="347">
        <v>113</v>
      </c>
      <c r="B19" s="2" t="s">
        <v>13</v>
      </c>
      <c r="C19" s="308">
        <v>98.577658836356406</v>
      </c>
      <c r="D19" s="209">
        <v>96.841317365269504</v>
      </c>
      <c r="E19" s="209">
        <v>96.917725493985202</v>
      </c>
      <c r="F19" s="209">
        <v>96.931879617949178</v>
      </c>
    </row>
    <row r="20" spans="1:6">
      <c r="A20" s="347">
        <v>114</v>
      </c>
      <c r="B20" s="2" t="s">
        <v>14</v>
      </c>
      <c r="C20" s="308">
        <v>99.8014812552493</v>
      </c>
      <c r="D20" s="209">
        <v>97.907664316579499</v>
      </c>
      <c r="E20" s="209">
        <v>98.076496263963904</v>
      </c>
      <c r="F20" s="209">
        <v>98.000431561533489</v>
      </c>
    </row>
    <row r="21" spans="1:6">
      <c r="A21" s="347">
        <v>115</v>
      </c>
      <c r="B21" s="2" t="s">
        <v>15</v>
      </c>
      <c r="C21" s="308">
        <v>99.9655943574746</v>
      </c>
      <c r="D21" s="209">
        <v>95.127923667989506</v>
      </c>
      <c r="E21" s="209">
        <v>95.267849704240604</v>
      </c>
      <c r="F21" s="209">
        <v>95.462392108508013</v>
      </c>
    </row>
    <row r="22" spans="1:6">
      <c r="A22" s="347">
        <v>116</v>
      </c>
      <c r="B22" s="2" t="s">
        <v>83</v>
      </c>
      <c r="C22" s="308">
        <v>71.1683168316832</v>
      </c>
      <c r="D22" s="209">
        <v>72.014051522248295</v>
      </c>
      <c r="E22" s="209">
        <v>73.993925588458595</v>
      </c>
      <c r="F22" s="209">
        <v>75.257352941176464</v>
      </c>
    </row>
    <row r="23" spans="1:6">
      <c r="A23" s="347">
        <v>117</v>
      </c>
      <c r="B23" s="2" t="s">
        <v>17</v>
      </c>
      <c r="C23" s="308">
        <v>78.742937853107307</v>
      </c>
      <c r="D23" s="209">
        <v>77.738264580369801</v>
      </c>
      <c r="E23" s="209">
        <v>78.217492517459306</v>
      </c>
      <c r="F23" s="209">
        <v>78.649517684887456</v>
      </c>
    </row>
    <row r="24" spans="1:6">
      <c r="A24" s="347">
        <v>118</v>
      </c>
      <c r="B24" s="2" t="s">
        <v>18</v>
      </c>
      <c r="C24" s="308">
        <v>99.473062149118505</v>
      </c>
      <c r="D24" s="209">
        <v>97.815497413749796</v>
      </c>
      <c r="E24" s="209">
        <v>97.973533863958195</v>
      </c>
      <c r="F24" s="209">
        <v>97.910546763953377</v>
      </c>
    </row>
    <row r="25" spans="1:6">
      <c r="A25" s="347">
        <v>119</v>
      </c>
      <c r="B25" s="2" t="s">
        <v>19</v>
      </c>
      <c r="C25" s="308">
        <v>61.9665447340344</v>
      </c>
      <c r="D25" s="209">
        <v>60.242724733132299</v>
      </c>
      <c r="E25" s="209">
        <v>59.915347233108598</v>
      </c>
      <c r="F25" s="209">
        <v>61.560693641618499</v>
      </c>
    </row>
    <row r="26" spans="1:6">
      <c r="A26" s="347">
        <v>120</v>
      </c>
      <c r="B26" s="2" t="s">
        <v>85</v>
      </c>
      <c r="C26" s="308">
        <v>68.3333333333333</v>
      </c>
      <c r="D26" s="209">
        <v>68.435013262599497</v>
      </c>
      <c r="E26" s="209">
        <v>71.747775042605596</v>
      </c>
      <c r="F26" s="209">
        <v>73.139217470427667</v>
      </c>
    </row>
    <row r="27" spans="1:6">
      <c r="A27" s="347">
        <v>201</v>
      </c>
      <c r="B27" s="2" t="s">
        <v>21</v>
      </c>
      <c r="C27" s="308">
        <v>99.177804834671704</v>
      </c>
      <c r="D27" s="209">
        <v>96.740416151405995</v>
      </c>
      <c r="E27" s="209">
        <v>96.673315745447496</v>
      </c>
      <c r="F27" s="209">
        <v>96.783807722691691</v>
      </c>
    </row>
    <row r="28" spans="1:6">
      <c r="A28" s="347">
        <v>202</v>
      </c>
      <c r="B28" s="2" t="s">
        <v>22</v>
      </c>
      <c r="C28" s="308">
        <v>94.2845196359075</v>
      </c>
      <c r="D28" s="209">
        <v>92.607028551509998</v>
      </c>
      <c r="E28" s="209">
        <v>91.417719229493898</v>
      </c>
      <c r="F28" s="209">
        <v>91.57167042889391</v>
      </c>
    </row>
    <row r="29" spans="1:6">
      <c r="A29" s="347">
        <v>203</v>
      </c>
      <c r="B29" s="2" t="s">
        <v>23</v>
      </c>
      <c r="C29" s="308">
        <v>91.442296950061404</v>
      </c>
      <c r="D29" s="209">
        <v>90.675410824664596</v>
      </c>
      <c r="E29" s="209">
        <v>91.265996674137796</v>
      </c>
      <c r="F29" s="209">
        <v>92.7879182219787</v>
      </c>
    </row>
    <row r="30" spans="1:6">
      <c r="A30" s="347">
        <v>204</v>
      </c>
      <c r="B30" s="2" t="s">
        <v>24</v>
      </c>
      <c r="C30" s="308">
        <v>89.022477783585998</v>
      </c>
      <c r="D30" s="209">
        <v>82.579989842559698</v>
      </c>
      <c r="E30" s="209">
        <v>83.460076045627403</v>
      </c>
      <c r="F30" s="209">
        <v>85.781383432963281</v>
      </c>
    </row>
    <row r="31" spans="1:6">
      <c r="A31" s="347">
        <v>205</v>
      </c>
      <c r="B31" s="2" t="s">
        <v>25</v>
      </c>
      <c r="C31" s="308">
        <v>95.915557595227199</v>
      </c>
      <c r="D31" s="209">
        <v>93.685655456417294</v>
      </c>
      <c r="E31" s="209">
        <v>93.878916267142401</v>
      </c>
      <c r="F31" s="209">
        <v>94.126819126819129</v>
      </c>
    </row>
    <row r="32" spans="1:6">
      <c r="A32" s="347">
        <v>206</v>
      </c>
      <c r="B32" s="2" t="s">
        <v>26</v>
      </c>
      <c r="C32" s="308">
        <v>98.977542450246503</v>
      </c>
      <c r="D32" s="209">
        <v>97.419080585413298</v>
      </c>
      <c r="E32" s="209">
        <v>95.971454880294701</v>
      </c>
      <c r="F32" s="209">
        <v>95.766196244027114</v>
      </c>
    </row>
    <row r="33" spans="1:6">
      <c r="A33" s="347">
        <v>207</v>
      </c>
      <c r="B33" s="2" t="s">
        <v>27</v>
      </c>
      <c r="C33" s="308">
        <v>99.091809775429297</v>
      </c>
      <c r="D33" s="209">
        <v>97.059532417450001</v>
      </c>
      <c r="E33" s="209">
        <v>96.076768922460303</v>
      </c>
      <c r="F33" s="209">
        <v>95.825825825825831</v>
      </c>
    </row>
    <row r="34" spans="1:6">
      <c r="A34" s="347">
        <v>208</v>
      </c>
      <c r="B34" s="2" t="s">
        <v>28</v>
      </c>
      <c r="C34" s="308">
        <v>99.157620495006498</v>
      </c>
      <c r="D34" s="209">
        <v>97.590889180902295</v>
      </c>
      <c r="E34" s="209">
        <v>97.434177427469393</v>
      </c>
      <c r="F34" s="209">
        <v>97.674237710018659</v>
      </c>
    </row>
    <row r="35" spans="1:6">
      <c r="A35" s="347">
        <v>209</v>
      </c>
      <c r="B35" s="2" t="s">
        <v>29</v>
      </c>
      <c r="C35" s="308">
        <v>95.338407175862997</v>
      </c>
      <c r="D35" s="209">
        <v>93.164190876823994</v>
      </c>
      <c r="E35" s="209">
        <v>93.275968039336206</v>
      </c>
      <c r="F35" s="209">
        <v>93.564690026954182</v>
      </c>
    </row>
    <row r="36" spans="1:6">
      <c r="A36" s="347">
        <v>210</v>
      </c>
      <c r="B36" s="2" t="s">
        <v>30</v>
      </c>
      <c r="C36" s="308">
        <v>70.908174288800893</v>
      </c>
      <c r="D36" s="209">
        <v>69.994230513188498</v>
      </c>
      <c r="E36" s="209">
        <v>69.799812754708697</v>
      </c>
      <c r="F36" s="209">
        <v>69.568265174559059</v>
      </c>
    </row>
    <row r="37" spans="1:6">
      <c r="A37" s="347">
        <v>211</v>
      </c>
      <c r="B37" s="2" t="s">
        <v>31</v>
      </c>
      <c r="C37" s="308">
        <v>97.106610282661904</v>
      </c>
      <c r="D37" s="209">
        <v>95.823040646755004</v>
      </c>
      <c r="E37" s="209">
        <v>94.774041550653195</v>
      </c>
      <c r="F37" s="209">
        <v>94.639556377079487</v>
      </c>
    </row>
    <row r="38" spans="1:6">
      <c r="A38" s="347">
        <v>212</v>
      </c>
      <c r="B38" s="2" t="s">
        <v>32</v>
      </c>
      <c r="C38" s="308">
        <v>99.306216841246098</v>
      </c>
      <c r="D38" s="209">
        <v>97.185023230390797</v>
      </c>
      <c r="E38" s="209">
        <v>97.026644355772902</v>
      </c>
      <c r="F38" s="209">
        <v>97.254762749970411</v>
      </c>
    </row>
    <row r="39" spans="1:6">
      <c r="A39" s="347">
        <v>213</v>
      </c>
      <c r="B39" s="2" t="s">
        <v>33</v>
      </c>
      <c r="C39" s="308">
        <v>29.593586555774699</v>
      </c>
      <c r="D39" s="209">
        <v>29.451872841583299</v>
      </c>
      <c r="E39" s="209">
        <v>30.228823765556001</v>
      </c>
      <c r="F39" s="209">
        <v>31.700993806711796</v>
      </c>
    </row>
    <row r="40" spans="1:6">
      <c r="A40" s="347">
        <v>214</v>
      </c>
      <c r="B40" s="2" t="s">
        <v>34</v>
      </c>
      <c r="C40" s="308">
        <v>28.9137490504799</v>
      </c>
      <c r="D40" s="209">
        <v>27.120115774240201</v>
      </c>
      <c r="E40" s="209">
        <v>26.6958289692564</v>
      </c>
      <c r="F40" s="209">
        <v>26.694547034542687</v>
      </c>
    </row>
    <row r="41" spans="1:6">
      <c r="A41" s="347">
        <v>215</v>
      </c>
      <c r="B41" s="2" t="s">
        <v>35</v>
      </c>
      <c r="C41" s="308">
        <v>42.305644302449402</v>
      </c>
      <c r="D41" s="209">
        <v>41.676646706586801</v>
      </c>
      <c r="E41" s="209">
        <v>41.813326860055803</v>
      </c>
      <c r="F41" s="209">
        <v>41.032370953630796</v>
      </c>
    </row>
    <row r="42" spans="1:6">
      <c r="A42" s="347">
        <v>216</v>
      </c>
      <c r="B42" s="2" t="s">
        <v>36</v>
      </c>
      <c r="C42" s="308">
        <v>49.562532166752398</v>
      </c>
      <c r="D42" s="209">
        <v>45.421076852277999</v>
      </c>
      <c r="E42" s="209">
        <v>44.816053511705697</v>
      </c>
      <c r="F42" s="209">
        <v>43.896170650218451</v>
      </c>
    </row>
    <row r="43" spans="1:6">
      <c r="A43" s="347">
        <v>301</v>
      </c>
      <c r="B43" s="2" t="s">
        <v>37</v>
      </c>
      <c r="C43" s="308">
        <v>98.269883291696203</v>
      </c>
      <c r="D43" s="209">
        <v>97.053729397523</v>
      </c>
      <c r="E43" s="209">
        <v>97.014551825235102</v>
      </c>
      <c r="F43" s="209">
        <v>97.022115549459969</v>
      </c>
    </row>
    <row r="44" spans="1:6">
      <c r="A44" s="347">
        <v>302</v>
      </c>
      <c r="B44" s="2" t="s">
        <v>38</v>
      </c>
      <c r="C44" s="308">
        <v>99.362481564299003</v>
      </c>
      <c r="D44" s="209">
        <v>98.035482073193407</v>
      </c>
      <c r="E44" s="209">
        <v>98.033683096728694</v>
      </c>
      <c r="F44" s="209">
        <v>98.06637927426442</v>
      </c>
    </row>
    <row r="45" spans="1:6">
      <c r="A45" s="347">
        <v>303</v>
      </c>
      <c r="B45" s="2" t="s">
        <v>39</v>
      </c>
      <c r="C45" s="308">
        <v>99.497193638914894</v>
      </c>
      <c r="D45" s="209">
        <v>97.741412354415402</v>
      </c>
      <c r="E45" s="209">
        <v>97.786324786324798</v>
      </c>
      <c r="F45" s="209">
        <v>97.946118965057352</v>
      </c>
    </row>
    <row r="46" spans="1:6">
      <c r="A46" s="347">
        <v>304</v>
      </c>
      <c r="B46" s="2" t="s">
        <v>40</v>
      </c>
      <c r="C46" s="308">
        <v>95.081160846040305</v>
      </c>
      <c r="D46" s="209">
        <v>94.144789180588702</v>
      </c>
      <c r="E46" s="209">
        <v>93.888048411497707</v>
      </c>
      <c r="F46" s="209">
        <v>93.766085215899338</v>
      </c>
    </row>
    <row r="47" spans="1:6">
      <c r="A47" s="347">
        <v>305</v>
      </c>
      <c r="B47" s="2" t="s">
        <v>41</v>
      </c>
      <c r="C47" s="308">
        <v>78.296231375985997</v>
      </c>
      <c r="D47" s="209">
        <v>76.785837057408003</v>
      </c>
      <c r="E47" s="209">
        <v>76.113067228273394</v>
      </c>
      <c r="F47" s="209">
        <v>75.721130961825281</v>
      </c>
    </row>
    <row r="48" spans="1:6">
      <c r="A48" s="347">
        <v>306</v>
      </c>
      <c r="B48" s="2" t="s">
        <v>42</v>
      </c>
      <c r="C48" s="308">
        <v>99.181188326684904</v>
      </c>
      <c r="D48" s="209">
        <v>98.270893371757893</v>
      </c>
      <c r="E48" s="209">
        <v>98.252846486061998</v>
      </c>
      <c r="F48" s="209">
        <v>98.406449193850762</v>
      </c>
    </row>
    <row r="49" spans="1:6">
      <c r="A49" s="347">
        <v>307</v>
      </c>
      <c r="B49" s="2" t="s">
        <v>43</v>
      </c>
      <c r="C49" s="308">
        <v>99.430041009244505</v>
      </c>
      <c r="D49" s="209">
        <v>98.678023850085197</v>
      </c>
      <c r="E49" s="209">
        <v>98.710722384191797</v>
      </c>
      <c r="F49" s="209">
        <v>98.729344016024029</v>
      </c>
    </row>
    <row r="50" spans="1:6">
      <c r="A50" s="347">
        <v>308</v>
      </c>
      <c r="B50" s="2" t="s">
        <v>44</v>
      </c>
      <c r="C50" s="308">
        <v>92.013498312710894</v>
      </c>
      <c r="D50" s="209">
        <v>91.301006148686398</v>
      </c>
      <c r="E50" s="209">
        <v>91.9815421654517</v>
      </c>
      <c r="F50" s="209">
        <v>92.249821648615352</v>
      </c>
    </row>
    <row r="51" spans="1:6">
      <c r="A51" s="347">
        <v>401</v>
      </c>
      <c r="B51" s="2" t="s">
        <v>45</v>
      </c>
      <c r="C51" s="308">
        <v>99.861637656695393</v>
      </c>
      <c r="D51" s="209">
        <v>98.1598185026468</v>
      </c>
      <c r="E51" s="209">
        <v>98.055010864380705</v>
      </c>
      <c r="F51" s="209">
        <v>97.969790878699882</v>
      </c>
    </row>
    <row r="52" spans="1:6">
      <c r="A52" s="347">
        <v>402</v>
      </c>
      <c r="B52" s="2" t="s">
        <v>46</v>
      </c>
      <c r="C52" s="308">
        <v>99.766178910846307</v>
      </c>
      <c r="D52" s="209">
        <v>98.606193023431004</v>
      </c>
      <c r="E52" s="209">
        <v>98.627861630678098</v>
      </c>
      <c r="F52" s="209">
        <v>98.468169761273202</v>
      </c>
    </row>
    <row r="53" spans="1:6">
      <c r="A53" s="347">
        <v>403</v>
      </c>
      <c r="B53" s="2" t="s">
        <v>47</v>
      </c>
      <c r="C53" s="308">
        <v>99.703593923675399</v>
      </c>
      <c r="D53" s="209">
        <v>97.689191677407507</v>
      </c>
      <c r="E53" s="209">
        <v>97.706504210714897</v>
      </c>
      <c r="F53" s="209">
        <v>97.855617257582225</v>
      </c>
    </row>
    <row r="54" spans="1:6">
      <c r="A54" s="347">
        <v>404</v>
      </c>
      <c r="B54" s="2" t="s">
        <v>48</v>
      </c>
      <c r="C54" s="308">
        <v>99.402744148506898</v>
      </c>
      <c r="D54" s="209">
        <v>97.955706984667799</v>
      </c>
      <c r="E54" s="209">
        <v>98.036906164114598</v>
      </c>
      <c r="F54" s="209">
        <v>98.035969598916395</v>
      </c>
    </row>
    <row r="55" spans="1:6">
      <c r="A55" s="347">
        <v>405</v>
      </c>
      <c r="B55" s="2" t="s">
        <v>49</v>
      </c>
      <c r="C55" s="308">
        <v>99.885844748858403</v>
      </c>
      <c r="D55" s="209">
        <v>97.900997026412497</v>
      </c>
      <c r="E55" s="209">
        <v>97.611792802437606</v>
      </c>
      <c r="F55" s="209">
        <v>97.604063992721208</v>
      </c>
    </row>
    <row r="56" spans="1:6">
      <c r="A56" s="347">
        <v>406</v>
      </c>
      <c r="B56" s="2" t="s">
        <v>50</v>
      </c>
      <c r="C56" s="308">
        <v>99.713512653191103</v>
      </c>
      <c r="D56" s="209">
        <v>97.818181818181799</v>
      </c>
      <c r="E56" s="209">
        <v>98.202764976958505</v>
      </c>
      <c r="F56" s="209">
        <v>98.187617804842688</v>
      </c>
    </row>
    <row r="57" spans="1:6">
      <c r="A57" s="347">
        <v>407</v>
      </c>
      <c r="B57" s="2" t="s">
        <v>51</v>
      </c>
      <c r="C57" s="308">
        <v>99.8872604284104</v>
      </c>
      <c r="D57" s="209">
        <v>98.3337086241837</v>
      </c>
      <c r="E57" s="209">
        <v>98.336573774033297</v>
      </c>
      <c r="F57" s="209">
        <v>98.354509477192252</v>
      </c>
    </row>
    <row r="58" spans="1:6">
      <c r="A58" s="347">
        <v>408</v>
      </c>
      <c r="B58" s="2" t="s">
        <v>52</v>
      </c>
      <c r="C58" s="308">
        <v>99.901283316880594</v>
      </c>
      <c r="D58" s="209">
        <v>97.711891717692595</v>
      </c>
      <c r="E58" s="209">
        <v>97.908335896647202</v>
      </c>
      <c r="F58" s="209">
        <v>97.839239412273116</v>
      </c>
    </row>
    <row r="59" spans="1:6">
      <c r="A59" s="347">
        <v>409</v>
      </c>
      <c r="B59" s="2" t="s">
        <v>53</v>
      </c>
      <c r="C59" s="308">
        <v>99.900990099009903</v>
      </c>
      <c r="D59" s="209">
        <v>97.306979617047602</v>
      </c>
      <c r="E59" s="209">
        <v>97.670983867302894</v>
      </c>
      <c r="F59" s="209">
        <v>97.831349606616897</v>
      </c>
    </row>
    <row r="60" spans="1:6">
      <c r="A60" s="347">
        <v>410</v>
      </c>
      <c r="B60" s="2" t="s">
        <v>54</v>
      </c>
      <c r="C60" s="308">
        <v>70.981134824094994</v>
      </c>
      <c r="D60" s="209">
        <v>71.555912760749607</v>
      </c>
      <c r="E60" s="209">
        <v>73.088172467054505</v>
      </c>
      <c r="F60" s="209">
        <v>74.282289297350474</v>
      </c>
    </row>
    <row r="61" spans="1:6">
      <c r="A61" s="347">
        <v>501</v>
      </c>
      <c r="B61" s="2" t="s">
        <v>55</v>
      </c>
      <c r="C61" s="308">
        <v>88.812619910466907</v>
      </c>
      <c r="D61" s="209">
        <v>88.188743123148498</v>
      </c>
      <c r="E61" s="209">
        <v>87.963907414672406</v>
      </c>
      <c r="F61" s="209">
        <v>87.78070598715712</v>
      </c>
    </row>
    <row r="62" spans="1:6">
      <c r="A62" s="347">
        <v>502</v>
      </c>
      <c r="B62" s="2" t="s">
        <v>56</v>
      </c>
      <c r="C62" s="308">
        <v>50.4563031709203</v>
      </c>
      <c r="D62" s="209">
        <v>48.764889669986303</v>
      </c>
      <c r="E62" s="209">
        <v>49.590879838190702</v>
      </c>
      <c r="F62" s="209">
        <v>52.069514460068987</v>
      </c>
    </row>
    <row r="63" spans="1:6">
      <c r="A63" s="347">
        <v>503</v>
      </c>
      <c r="B63" s="2" t="s">
        <v>57</v>
      </c>
      <c r="C63" s="308">
        <v>84.5110309231261</v>
      </c>
      <c r="D63" s="209">
        <v>83.814073941775305</v>
      </c>
      <c r="E63" s="209">
        <v>84.446887686062198</v>
      </c>
      <c r="F63" s="209">
        <v>85.053496603067416</v>
      </c>
    </row>
    <row r="64" spans="1:6">
      <c r="A64" s="347">
        <v>504</v>
      </c>
      <c r="B64" s="2" t="s">
        <v>58</v>
      </c>
      <c r="C64" s="308">
        <v>73.512410744644697</v>
      </c>
      <c r="D64" s="209">
        <v>74.237596722803801</v>
      </c>
      <c r="E64" s="209">
        <v>74.551782324404101</v>
      </c>
      <c r="F64" s="209">
        <v>74.748743718592976</v>
      </c>
    </row>
    <row r="65" spans="1:6">
      <c r="A65" s="347">
        <v>505</v>
      </c>
      <c r="B65" s="2" t="s">
        <v>84</v>
      </c>
      <c r="C65" s="308">
        <v>86.024232178078293</v>
      </c>
      <c r="D65" s="209">
        <v>85.309973045822105</v>
      </c>
      <c r="E65" s="209">
        <v>86.023799753795601</v>
      </c>
      <c r="F65" s="209">
        <v>86.100061199510407</v>
      </c>
    </row>
    <row r="66" spans="1:6">
      <c r="A66" s="347">
        <v>506</v>
      </c>
      <c r="B66" s="2" t="s">
        <v>60</v>
      </c>
      <c r="C66" s="308">
        <v>85.319206249438807</v>
      </c>
      <c r="D66" s="209">
        <v>84.5712202679304</v>
      </c>
      <c r="E66" s="209">
        <v>84.866570040071593</v>
      </c>
      <c r="F66" s="209">
        <v>84.950624336897079</v>
      </c>
    </row>
    <row r="67" spans="1:6">
      <c r="A67" s="347">
        <v>507</v>
      </c>
      <c r="B67" s="2" t="s">
        <v>61</v>
      </c>
      <c r="C67" s="308">
        <v>89.821736630247301</v>
      </c>
      <c r="D67" s="209">
        <v>88.611500701262301</v>
      </c>
      <c r="E67" s="209">
        <v>88.809712325151807</v>
      </c>
      <c r="F67" s="209">
        <v>89.013224821973552</v>
      </c>
    </row>
    <row r="68" spans="1:6">
      <c r="A68" s="347">
        <v>508</v>
      </c>
      <c r="B68" s="2" t="s">
        <v>62</v>
      </c>
      <c r="C68" s="308">
        <v>78.011680021730299</v>
      </c>
      <c r="D68" s="209">
        <v>76.304261250497802</v>
      </c>
      <c r="E68" s="209">
        <v>77.077363896848098</v>
      </c>
      <c r="F68" s="209">
        <v>78.112142941107322</v>
      </c>
    </row>
    <row r="69" spans="1:6">
      <c r="A69" s="347">
        <v>509</v>
      </c>
      <c r="B69" s="2" t="s">
        <v>63</v>
      </c>
      <c r="C69" s="308">
        <v>41.606010800657401</v>
      </c>
      <c r="D69" s="209">
        <v>40.522875816993498</v>
      </c>
      <c r="E69" s="209">
        <v>40.757992801185701</v>
      </c>
      <c r="F69" s="209">
        <v>40.251062968212189</v>
      </c>
    </row>
    <row r="70" spans="1:6">
      <c r="A70" s="347">
        <v>510</v>
      </c>
      <c r="B70" s="2" t="s">
        <v>64</v>
      </c>
      <c r="C70" s="308">
        <v>64.747698403449505</v>
      </c>
      <c r="D70" s="209">
        <v>65.455657492354703</v>
      </c>
      <c r="E70" s="209">
        <v>66.401221773753704</v>
      </c>
      <c r="F70" s="209">
        <v>67.701863354037258</v>
      </c>
    </row>
    <row r="71" spans="1:6">
      <c r="A71" s="347">
        <v>511</v>
      </c>
      <c r="B71" s="2" t="s">
        <v>65</v>
      </c>
      <c r="C71" s="308">
        <v>61.741719389653902</v>
      </c>
      <c r="D71" s="209">
        <v>60.035087719298197</v>
      </c>
      <c r="E71" s="209">
        <v>60.400262467191602</v>
      </c>
      <c r="F71" s="209">
        <v>63.61904761904762</v>
      </c>
    </row>
    <row r="72" spans="1:6">
      <c r="A72" s="347">
        <v>601</v>
      </c>
      <c r="B72" s="2" t="s">
        <v>66</v>
      </c>
      <c r="C72" s="308">
        <v>80.600397614314105</v>
      </c>
      <c r="D72" s="209">
        <v>79.209950792782905</v>
      </c>
      <c r="E72" s="209">
        <v>79.478289282602404</v>
      </c>
      <c r="F72" s="209">
        <v>78.865310449452579</v>
      </c>
    </row>
    <row r="73" spans="1:6">
      <c r="A73" s="347">
        <v>602</v>
      </c>
      <c r="B73" s="2" t="s">
        <v>67</v>
      </c>
      <c r="C73" s="308">
        <v>94.0837783711615</v>
      </c>
      <c r="D73" s="209">
        <v>91.9914663165668</v>
      </c>
      <c r="E73" s="209">
        <v>92.269498128485196</v>
      </c>
      <c r="F73" s="209">
        <v>92.3133075406964</v>
      </c>
    </row>
    <row r="74" spans="1:6">
      <c r="A74" s="347">
        <v>603</v>
      </c>
      <c r="B74" s="2" t="s">
        <v>68</v>
      </c>
      <c r="C74" s="308">
        <v>41.044172374737101</v>
      </c>
      <c r="D74" s="209">
        <v>40.778816199376898</v>
      </c>
      <c r="E74" s="209">
        <v>40.816916333509901</v>
      </c>
      <c r="F74" s="209">
        <v>40.84585162930437</v>
      </c>
    </row>
    <row r="75" spans="1:6">
      <c r="A75" s="347">
        <v>604</v>
      </c>
      <c r="B75" s="2" t="s">
        <v>69</v>
      </c>
      <c r="C75" s="308">
        <v>88.966008186510095</v>
      </c>
      <c r="D75" s="209">
        <v>88.430040076668405</v>
      </c>
      <c r="E75" s="209">
        <v>89.116309291747896</v>
      </c>
      <c r="F75" s="209">
        <v>89.680933852140072</v>
      </c>
    </row>
    <row r="76" spans="1:6">
      <c r="A76" s="347">
        <v>605</v>
      </c>
      <c r="B76" s="2" t="s">
        <v>70</v>
      </c>
      <c r="C76" s="308">
        <v>78.962270828909197</v>
      </c>
      <c r="D76" s="209">
        <v>78.848709519479598</v>
      </c>
      <c r="E76" s="209">
        <v>79.8374741890362</v>
      </c>
      <c r="F76" s="209">
        <v>79.755417564313774</v>
      </c>
    </row>
    <row r="77" spans="1:6">
      <c r="A77" s="347">
        <v>606</v>
      </c>
      <c r="B77" s="2" t="s">
        <v>71</v>
      </c>
      <c r="C77" s="308">
        <v>91.2518482010843</v>
      </c>
      <c r="D77" s="209">
        <v>88.607289403813695</v>
      </c>
      <c r="E77" s="209">
        <v>88.785323272673494</v>
      </c>
      <c r="F77" s="209">
        <v>89.28770560356844</v>
      </c>
    </row>
    <row r="78" spans="1:6">
      <c r="A78" s="347">
        <v>607</v>
      </c>
      <c r="B78" s="2" t="s">
        <v>72</v>
      </c>
      <c r="C78" s="308">
        <v>80.777221068067902</v>
      </c>
      <c r="D78" s="209">
        <v>79.040673544408904</v>
      </c>
      <c r="E78" s="209">
        <v>78.940633171980195</v>
      </c>
      <c r="F78" s="209">
        <v>79.340659340659343</v>
      </c>
    </row>
    <row r="79" spans="1:6">
      <c r="A79" s="347">
        <v>608</v>
      </c>
      <c r="B79" s="2" t="s">
        <v>73</v>
      </c>
      <c r="C79" s="308">
        <v>54.7929729424391</v>
      </c>
      <c r="D79" s="209">
        <v>52.795972500406002</v>
      </c>
      <c r="E79" s="209">
        <v>52.142929343980597</v>
      </c>
      <c r="F79" s="209">
        <v>53.571093823226171</v>
      </c>
    </row>
    <row r="80" spans="1:6">
      <c r="A80" s="347">
        <v>609</v>
      </c>
      <c r="B80" s="2" t="s">
        <v>74</v>
      </c>
      <c r="C80" s="308">
        <v>72.614548889938604</v>
      </c>
      <c r="D80" s="209">
        <v>72.1499102333932</v>
      </c>
      <c r="E80" s="209">
        <v>73.475235366352805</v>
      </c>
      <c r="F80" s="209">
        <v>75.292673716012075</v>
      </c>
    </row>
    <row r="81" spans="1:6">
      <c r="A81" s="347">
        <v>610</v>
      </c>
      <c r="B81" s="2" t="s">
        <v>75</v>
      </c>
      <c r="C81" s="308">
        <v>72.589659990684694</v>
      </c>
      <c r="D81" s="209">
        <v>71.485411140583594</v>
      </c>
      <c r="E81" s="209">
        <v>71.601469634752505</v>
      </c>
      <c r="F81" s="209">
        <v>71.917392184652755</v>
      </c>
    </row>
    <row r="82" spans="1:6">
      <c r="A82" s="347">
        <v>611</v>
      </c>
      <c r="B82" s="2" t="s">
        <v>76</v>
      </c>
      <c r="C82" s="308">
        <v>97.783676177836796</v>
      </c>
      <c r="D82" s="209">
        <v>91.884402216943798</v>
      </c>
      <c r="E82" s="209">
        <v>91.824290691886503</v>
      </c>
      <c r="F82" s="209">
        <v>92.133805228907406</v>
      </c>
    </row>
    <row r="83" spans="1:6">
      <c r="A83" s="347">
        <v>612</v>
      </c>
      <c r="B83" s="2" t="s">
        <v>506</v>
      </c>
      <c r="C83" s="72" t="e">
        <v>#N/A</v>
      </c>
      <c r="D83" s="209" t="e">
        <v>#N/A</v>
      </c>
      <c r="E83" s="209" t="e">
        <v>#N/A</v>
      </c>
      <c r="F83" s="209" t="e">
        <v>#N/A</v>
      </c>
    </row>
    <row r="84" spans="1:6">
      <c r="A84" s="347">
        <v>613</v>
      </c>
      <c r="B84" s="2" t="s">
        <v>594</v>
      </c>
      <c r="C84" s="72" t="e">
        <v>#N/A</v>
      </c>
      <c r="D84" s="209" t="e">
        <v>#N/A</v>
      </c>
      <c r="E84" s="209" t="e">
        <v>#N/A</v>
      </c>
      <c r="F84" s="209" t="e">
        <v>#N/A</v>
      </c>
    </row>
    <row r="85" spans="1:6">
      <c r="A85" s="347">
        <v>701</v>
      </c>
      <c r="B85" s="2" t="s">
        <v>77</v>
      </c>
      <c r="C85" s="308">
        <v>77.372195940790505</v>
      </c>
      <c r="D85" s="209">
        <v>74.386575439424306</v>
      </c>
      <c r="E85" s="209">
        <v>74.441382697187095</v>
      </c>
      <c r="F85" s="209">
        <v>74.892019744960919</v>
      </c>
    </row>
    <row r="86" spans="1:6">
      <c r="A86" s="347">
        <v>702</v>
      </c>
      <c r="B86" s="2" t="s">
        <v>78</v>
      </c>
      <c r="C86" s="308">
        <v>64.561896179558602</v>
      </c>
      <c r="D86" s="209">
        <v>63.310415597742399</v>
      </c>
      <c r="E86" s="209">
        <v>63.950688073394502</v>
      </c>
      <c r="F86" s="209">
        <v>64.566648869905677</v>
      </c>
    </row>
    <row r="87" spans="1:6">
      <c r="A87" s="347">
        <v>703</v>
      </c>
      <c r="B87" s="2" t="s">
        <v>79</v>
      </c>
      <c r="C87" s="308">
        <v>59.705337370633202</v>
      </c>
      <c r="D87" s="209">
        <v>57.221825962910103</v>
      </c>
      <c r="E87" s="209">
        <v>57.693894389439002</v>
      </c>
      <c r="F87" s="209">
        <v>58.205857483280809</v>
      </c>
    </row>
    <row r="88" spans="1:6">
      <c r="A88" s="347">
        <v>704</v>
      </c>
      <c r="B88" s="2" t="s">
        <v>80</v>
      </c>
      <c r="C88" s="308">
        <v>39.194017998941199</v>
      </c>
      <c r="D88" s="209">
        <v>34.990768447189197</v>
      </c>
      <c r="E88" s="209">
        <v>36.348912540490502</v>
      </c>
      <c r="F88" s="209">
        <v>37.65078003538305</v>
      </c>
    </row>
    <row r="89" spans="1:6">
      <c r="A89" s="347">
        <v>705</v>
      </c>
      <c r="B89" s="2" t="s">
        <v>81</v>
      </c>
      <c r="C89" s="308">
        <v>77.430515511474994</v>
      </c>
      <c r="D89" s="209">
        <v>74.962869873186307</v>
      </c>
      <c r="E89" s="209">
        <v>76.0776446348208</v>
      </c>
      <c r="F89" s="209">
        <v>79.058424889619062</v>
      </c>
    </row>
    <row r="90" spans="1:6">
      <c r="A90" s="347">
        <v>706</v>
      </c>
      <c r="B90" s="2" t="s">
        <v>82</v>
      </c>
      <c r="C90" s="308">
        <v>70.186443631294694</v>
      </c>
      <c r="D90" s="209">
        <v>69.709401709401703</v>
      </c>
      <c r="E90" s="209">
        <v>70.402774073086206</v>
      </c>
      <c r="F90" s="209">
        <v>70.479335534874409</v>
      </c>
    </row>
  </sheetData>
  <mergeCells count="2">
    <mergeCell ref="B4:D4"/>
    <mergeCell ref="A2:E2"/>
  </mergeCells>
  <hyperlinks>
    <hyperlink ref="A1" location="'ODS 6'!A1" display="ODS 6 " xr:uid="{00000000-0004-0000-4100-000000000000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00B0F0"/>
  </sheetPr>
  <dimension ref="A1:D101"/>
  <sheetViews>
    <sheetView zoomScale="80" zoomScaleNormal="80" workbookViewId="0"/>
  </sheetViews>
  <sheetFormatPr baseColWidth="10" defaultColWidth="11.44140625" defaultRowHeight="13.2"/>
  <cols>
    <col min="1" max="1" width="11.44140625" style="48"/>
    <col min="2" max="2" width="21.77734375" style="48" customWidth="1"/>
    <col min="3" max="3" width="18.109375" style="48" customWidth="1"/>
    <col min="4" max="16384" width="11.44140625" style="48"/>
  </cols>
  <sheetData>
    <row r="1" spans="1:4" ht="14.4">
      <c r="A1" s="348" t="s">
        <v>288</v>
      </c>
      <c r="B1" s="145"/>
      <c r="C1" s="145"/>
      <c r="D1" s="145"/>
    </row>
    <row r="2" spans="1:4">
      <c r="A2" s="601" t="s">
        <v>91</v>
      </c>
      <c r="B2" s="601"/>
      <c r="C2" s="601"/>
      <c r="D2" s="145"/>
    </row>
    <row r="3" spans="1:4">
      <c r="A3" s="166"/>
      <c r="B3" s="166"/>
      <c r="C3" s="166"/>
      <c r="D3" s="145"/>
    </row>
    <row r="4" spans="1:4">
      <c r="A4" s="161"/>
      <c r="B4" s="555" t="s">
        <v>1223</v>
      </c>
      <c r="C4" s="555"/>
      <c r="D4" s="145"/>
    </row>
    <row r="5" spans="1:4">
      <c r="A5" s="145"/>
      <c r="B5" s="145"/>
      <c r="C5" s="145"/>
      <c r="D5" s="145"/>
    </row>
    <row r="6" spans="1:4">
      <c r="A6" s="81" t="s">
        <v>1161</v>
      </c>
      <c r="B6" s="135" t="s">
        <v>0</v>
      </c>
      <c r="C6" s="135" t="s">
        <v>88</v>
      </c>
      <c r="D6" s="145"/>
    </row>
    <row r="7" spans="1:4">
      <c r="A7" s="347">
        <v>101</v>
      </c>
      <c r="B7" s="77" t="s">
        <v>1</v>
      </c>
      <c r="C7" s="2">
        <v>1</v>
      </c>
      <c r="D7" s="145"/>
    </row>
    <row r="8" spans="1:4">
      <c r="A8" s="347">
        <v>102</v>
      </c>
      <c r="B8" s="65" t="s">
        <v>2</v>
      </c>
      <c r="C8" s="2">
        <v>1</v>
      </c>
      <c r="D8" s="145"/>
    </row>
    <row r="9" spans="1:4">
      <c r="A9" s="347">
        <v>103</v>
      </c>
      <c r="B9" s="65" t="s">
        <v>3</v>
      </c>
      <c r="C9" s="2">
        <v>20</v>
      </c>
      <c r="D9" s="145"/>
    </row>
    <row r="10" spans="1:4">
      <c r="A10" s="347">
        <v>104</v>
      </c>
      <c r="B10" s="65" t="s">
        <v>4</v>
      </c>
      <c r="C10" s="2">
        <v>30</v>
      </c>
      <c r="D10" s="145"/>
    </row>
    <row r="11" spans="1:4">
      <c r="A11" s="347">
        <v>105</v>
      </c>
      <c r="B11" s="65" t="s">
        <v>5</v>
      </c>
      <c r="C11" s="2">
        <v>17</v>
      </c>
      <c r="D11" s="145"/>
    </row>
    <row r="12" spans="1:4">
      <c r="A12" s="347">
        <v>106</v>
      </c>
      <c r="B12" s="65" t="s">
        <v>6</v>
      </c>
      <c r="C12" s="2">
        <v>20</v>
      </c>
      <c r="D12" s="145"/>
    </row>
    <row r="13" spans="1:4">
      <c r="A13" s="347">
        <v>107</v>
      </c>
      <c r="B13" s="65" t="s">
        <v>7</v>
      </c>
      <c r="C13" s="2">
        <v>14</v>
      </c>
      <c r="D13" s="145"/>
    </row>
    <row r="14" spans="1:4">
      <c r="A14" s="347">
        <v>108</v>
      </c>
      <c r="B14" s="65" t="s">
        <v>8</v>
      </c>
      <c r="C14" s="2">
        <v>1</v>
      </c>
      <c r="D14" s="145"/>
    </row>
    <row r="15" spans="1:4">
      <c r="A15" s="347">
        <v>109</v>
      </c>
      <c r="B15" s="65" t="s">
        <v>9</v>
      </c>
      <c r="C15" s="2">
        <v>2</v>
      </c>
      <c r="D15" s="145"/>
    </row>
    <row r="16" spans="1:4">
      <c r="A16" s="347">
        <v>110</v>
      </c>
      <c r="B16" s="65" t="s">
        <v>10</v>
      </c>
      <c r="C16" s="2">
        <v>19</v>
      </c>
      <c r="D16" s="145"/>
    </row>
    <row r="17" spans="1:4">
      <c r="A17" s="347">
        <v>111</v>
      </c>
      <c r="B17" s="65" t="s">
        <v>11</v>
      </c>
      <c r="C17" s="2">
        <v>2</v>
      </c>
      <c r="D17" s="145"/>
    </row>
    <row r="18" spans="1:4">
      <c r="A18" s="347">
        <v>112</v>
      </c>
      <c r="B18" s="65" t="s">
        <v>12</v>
      </c>
      <c r="C18" s="2">
        <v>24</v>
      </c>
      <c r="D18" s="145"/>
    </row>
    <row r="19" spans="1:4">
      <c r="A19" s="347">
        <v>113</v>
      </c>
      <c r="B19" s="65" t="s">
        <v>13</v>
      </c>
      <c r="C19" s="2"/>
      <c r="D19" s="145"/>
    </row>
    <row r="20" spans="1:4">
      <c r="A20" s="347">
        <v>114</v>
      </c>
      <c r="B20" s="65" t="s">
        <v>14</v>
      </c>
      <c r="C20" s="2"/>
      <c r="D20" s="145"/>
    </row>
    <row r="21" spans="1:4">
      <c r="A21" s="347">
        <v>115</v>
      </c>
      <c r="B21" s="65" t="s">
        <v>15</v>
      </c>
      <c r="C21" s="2"/>
      <c r="D21" s="145"/>
    </row>
    <row r="22" spans="1:4">
      <c r="A22" s="347">
        <v>116</v>
      </c>
      <c r="B22" s="65" t="s">
        <v>83</v>
      </c>
      <c r="C22" s="2">
        <v>14</v>
      </c>
      <c r="D22" s="145"/>
    </row>
    <row r="23" spans="1:4">
      <c r="A23" s="347">
        <v>117</v>
      </c>
      <c r="B23" s="65" t="s">
        <v>17</v>
      </c>
      <c r="C23" s="2">
        <v>4</v>
      </c>
      <c r="D23" s="145"/>
    </row>
    <row r="24" spans="1:4">
      <c r="A24" s="347">
        <v>118</v>
      </c>
      <c r="B24" s="65" t="s">
        <v>18</v>
      </c>
      <c r="C24" s="2">
        <v>7</v>
      </c>
      <c r="D24" s="145"/>
    </row>
    <row r="25" spans="1:4">
      <c r="A25" s="347">
        <v>119</v>
      </c>
      <c r="B25" s="65" t="s">
        <v>19</v>
      </c>
      <c r="C25" s="2">
        <v>70</v>
      </c>
      <c r="D25" s="145"/>
    </row>
    <row r="26" spans="1:4">
      <c r="A26" s="347">
        <v>120</v>
      </c>
      <c r="B26" s="65" t="s">
        <v>85</v>
      </c>
      <c r="C26" s="2">
        <v>16</v>
      </c>
      <c r="D26" s="145"/>
    </row>
    <row r="27" spans="1:4">
      <c r="A27" s="347">
        <v>201</v>
      </c>
      <c r="B27" s="65" t="s">
        <v>21</v>
      </c>
      <c r="C27" s="2">
        <v>36</v>
      </c>
      <c r="D27" s="145"/>
    </row>
    <row r="28" spans="1:4">
      <c r="A28" s="347">
        <v>202</v>
      </c>
      <c r="B28" s="65" t="s">
        <v>22</v>
      </c>
      <c r="C28" s="2">
        <v>40</v>
      </c>
      <c r="D28" s="145"/>
    </row>
    <row r="29" spans="1:4">
      <c r="A29" s="347">
        <v>203</v>
      </c>
      <c r="B29" s="65" t="s">
        <v>23</v>
      </c>
      <c r="C29" s="2">
        <v>13</v>
      </c>
      <c r="D29" s="145"/>
    </row>
    <row r="30" spans="1:4">
      <c r="A30" s="347">
        <v>204</v>
      </c>
      <c r="B30" s="65" t="s">
        <v>24</v>
      </c>
      <c r="C30" s="2">
        <v>7</v>
      </c>
      <c r="D30" s="145"/>
    </row>
    <row r="31" spans="1:4">
      <c r="A31" s="347">
        <v>205</v>
      </c>
      <c r="B31" s="65" t="s">
        <v>25</v>
      </c>
      <c r="C31" s="2">
        <v>14</v>
      </c>
      <c r="D31" s="145"/>
    </row>
    <row r="32" spans="1:4">
      <c r="A32" s="347">
        <v>206</v>
      </c>
      <c r="B32" s="65" t="s">
        <v>26</v>
      </c>
      <c r="C32" s="2">
        <v>21</v>
      </c>
      <c r="D32" s="145"/>
    </row>
    <row r="33" spans="1:4">
      <c r="A33" s="347">
        <v>207</v>
      </c>
      <c r="B33" s="65" t="s">
        <v>27</v>
      </c>
      <c r="C33" s="2">
        <v>3</v>
      </c>
      <c r="D33" s="145"/>
    </row>
    <row r="34" spans="1:4">
      <c r="A34" s="347">
        <v>208</v>
      </c>
      <c r="B34" s="65" t="s">
        <v>28</v>
      </c>
      <c r="C34" s="2">
        <v>8</v>
      </c>
      <c r="D34" s="145"/>
    </row>
    <row r="35" spans="1:4">
      <c r="A35" s="347">
        <v>209</v>
      </c>
      <c r="B35" s="65" t="s">
        <v>29</v>
      </c>
      <c r="C35" s="2">
        <v>7</v>
      </c>
      <c r="D35" s="145"/>
    </row>
    <row r="36" spans="1:4">
      <c r="A36" s="347">
        <v>210</v>
      </c>
      <c r="B36" s="65" t="s">
        <v>30</v>
      </c>
      <c r="C36" s="2">
        <v>32</v>
      </c>
      <c r="D36" s="145"/>
    </row>
    <row r="37" spans="1:4">
      <c r="A37" s="347">
        <v>211</v>
      </c>
      <c r="B37" s="65" t="s">
        <v>31</v>
      </c>
      <c r="C37" s="2">
        <v>8</v>
      </c>
      <c r="D37" s="145"/>
    </row>
    <row r="38" spans="1:4">
      <c r="A38" s="347">
        <v>212</v>
      </c>
      <c r="B38" s="65" t="s">
        <v>32</v>
      </c>
      <c r="C38" s="2">
        <v>7</v>
      </c>
      <c r="D38" s="145"/>
    </row>
    <row r="39" spans="1:4">
      <c r="A39" s="347">
        <v>213</v>
      </c>
      <c r="B39" s="65" t="s">
        <v>33</v>
      </c>
      <c r="C39" s="2">
        <v>40</v>
      </c>
      <c r="D39" s="145"/>
    </row>
    <row r="40" spans="1:4">
      <c r="A40" s="347">
        <v>214</v>
      </c>
      <c r="B40" s="65" t="s">
        <v>34</v>
      </c>
      <c r="C40" s="2">
        <v>17</v>
      </c>
      <c r="D40" s="145"/>
    </row>
    <row r="41" spans="1:4">
      <c r="A41" s="347">
        <v>215</v>
      </c>
      <c r="B41" s="65" t="s">
        <v>35</v>
      </c>
      <c r="C41" s="2">
        <v>15</v>
      </c>
      <c r="D41" s="145"/>
    </row>
    <row r="42" spans="1:4">
      <c r="A42" s="347">
        <v>216</v>
      </c>
      <c r="B42" s="65" t="s">
        <v>36</v>
      </c>
      <c r="C42" s="2">
        <v>8</v>
      </c>
      <c r="D42" s="145"/>
    </row>
    <row r="43" spans="1:4">
      <c r="A43" s="347">
        <v>301</v>
      </c>
      <c r="B43" s="65" t="s">
        <v>37</v>
      </c>
      <c r="C43" s="2">
        <v>17</v>
      </c>
      <c r="D43" s="145"/>
    </row>
    <row r="44" spans="1:4">
      <c r="A44" s="347">
        <v>302</v>
      </c>
      <c r="B44" s="65" t="s">
        <v>38</v>
      </c>
      <c r="C44" s="2">
        <v>12</v>
      </c>
      <c r="D44" s="145"/>
    </row>
    <row r="45" spans="1:4">
      <c r="A45" s="347">
        <v>303</v>
      </c>
      <c r="B45" s="65" t="s">
        <v>39</v>
      </c>
      <c r="C45" s="2">
        <v>2</v>
      </c>
      <c r="D45" s="145"/>
    </row>
    <row r="46" spans="1:4">
      <c r="A46" s="347">
        <v>304</v>
      </c>
      <c r="B46" s="65" t="s">
        <v>40</v>
      </c>
      <c r="C46" s="2">
        <v>9</v>
      </c>
      <c r="D46" s="145"/>
    </row>
    <row r="47" spans="1:4">
      <c r="A47" s="347">
        <v>305</v>
      </c>
      <c r="B47" s="65" t="s">
        <v>41</v>
      </c>
      <c r="C47" s="2">
        <v>66</v>
      </c>
      <c r="D47" s="145"/>
    </row>
    <row r="48" spans="1:4">
      <c r="A48" s="347">
        <v>306</v>
      </c>
      <c r="B48" s="65" t="s">
        <v>42</v>
      </c>
      <c r="C48" s="2">
        <v>3</v>
      </c>
      <c r="D48" s="145"/>
    </row>
    <row r="49" spans="1:4">
      <c r="A49" s="347">
        <v>307</v>
      </c>
      <c r="B49" s="65" t="s">
        <v>43</v>
      </c>
      <c r="C49" s="2">
        <v>7</v>
      </c>
      <c r="D49" s="145"/>
    </row>
    <row r="50" spans="1:4">
      <c r="A50" s="347">
        <v>308</v>
      </c>
      <c r="B50" s="65" t="s">
        <v>44</v>
      </c>
      <c r="C50" s="2">
        <v>14</v>
      </c>
      <c r="D50" s="145"/>
    </row>
    <row r="51" spans="1:4">
      <c r="A51" s="347">
        <v>401</v>
      </c>
      <c r="B51" s="65" t="s">
        <v>45</v>
      </c>
      <c r="C51" s="2">
        <v>2</v>
      </c>
      <c r="D51" s="145"/>
    </row>
    <row r="52" spans="1:4">
      <c r="A52" s="347">
        <v>402</v>
      </c>
      <c r="B52" s="65" t="s">
        <v>46</v>
      </c>
      <c r="C52" s="2">
        <v>8</v>
      </c>
      <c r="D52" s="145"/>
    </row>
    <row r="53" spans="1:4">
      <c r="A53" s="347">
        <v>403</v>
      </c>
      <c r="B53" s="65" t="s">
        <v>47</v>
      </c>
      <c r="C53" s="2"/>
      <c r="D53" s="145"/>
    </row>
    <row r="54" spans="1:4">
      <c r="A54" s="347">
        <v>404</v>
      </c>
      <c r="B54" s="65" t="s">
        <v>48</v>
      </c>
      <c r="C54" s="2">
        <v>4</v>
      </c>
      <c r="D54" s="145"/>
    </row>
    <row r="55" spans="1:4">
      <c r="A55" s="347">
        <v>405</v>
      </c>
      <c r="B55" s="65" t="s">
        <v>49</v>
      </c>
      <c r="C55" s="2"/>
      <c r="D55" s="145"/>
    </row>
    <row r="56" spans="1:4">
      <c r="A56" s="347">
        <v>406</v>
      </c>
      <c r="B56" s="65" t="s">
        <v>50</v>
      </c>
      <c r="C56" s="2">
        <v>1</v>
      </c>
      <c r="D56" s="145"/>
    </row>
    <row r="57" spans="1:4">
      <c r="A57" s="347">
        <v>407</v>
      </c>
      <c r="B57" s="65" t="s">
        <v>51</v>
      </c>
      <c r="C57" s="2"/>
      <c r="D57" s="145"/>
    </row>
    <row r="58" spans="1:4">
      <c r="A58" s="347">
        <v>408</v>
      </c>
      <c r="B58" s="65" t="s">
        <v>52</v>
      </c>
      <c r="C58" s="2"/>
      <c r="D58" s="145"/>
    </row>
    <row r="59" spans="1:4">
      <c r="A59" s="347">
        <v>409</v>
      </c>
      <c r="B59" s="65" t="s">
        <v>53</v>
      </c>
      <c r="C59" s="2"/>
      <c r="D59" s="145"/>
    </row>
    <row r="60" spans="1:4">
      <c r="A60" s="347">
        <v>410</v>
      </c>
      <c r="B60" s="65" t="s">
        <v>54</v>
      </c>
      <c r="C60" s="2"/>
      <c r="D60" s="145"/>
    </row>
    <row r="61" spans="1:4">
      <c r="A61" s="347">
        <v>501</v>
      </c>
      <c r="B61" s="65" t="s">
        <v>55</v>
      </c>
      <c r="C61" s="2">
        <v>7</v>
      </c>
      <c r="D61" s="145"/>
    </row>
    <row r="62" spans="1:4">
      <c r="A62" s="347">
        <v>502</v>
      </c>
      <c r="B62" s="65" t="s">
        <v>56</v>
      </c>
      <c r="C62" s="2">
        <v>73</v>
      </c>
      <c r="D62" s="145"/>
    </row>
    <row r="63" spans="1:4">
      <c r="A63" s="347">
        <v>503</v>
      </c>
      <c r="B63" s="65" t="s">
        <v>57</v>
      </c>
      <c r="C63" s="2">
        <v>58</v>
      </c>
      <c r="D63" s="145"/>
    </row>
    <row r="64" spans="1:4">
      <c r="A64" s="347">
        <v>504</v>
      </c>
      <c r="B64" s="65" t="s">
        <v>58</v>
      </c>
      <c r="C64" s="2">
        <v>16</v>
      </c>
      <c r="D64" s="145"/>
    </row>
    <row r="65" spans="1:4">
      <c r="A65" s="347">
        <v>505</v>
      </c>
      <c r="B65" s="65" t="s">
        <v>84</v>
      </c>
      <c r="C65" s="2">
        <v>19</v>
      </c>
      <c r="D65" s="145"/>
    </row>
    <row r="66" spans="1:4">
      <c r="A66" s="347">
        <v>506</v>
      </c>
      <c r="B66" s="65" t="s">
        <v>60</v>
      </c>
      <c r="C66" s="2">
        <v>12</v>
      </c>
      <c r="D66" s="145"/>
    </row>
    <row r="67" spans="1:4">
      <c r="A67" s="347">
        <v>507</v>
      </c>
      <c r="B67" s="65" t="s">
        <v>61</v>
      </c>
      <c r="C67" s="2">
        <v>28</v>
      </c>
      <c r="D67" s="145"/>
    </row>
    <row r="68" spans="1:4">
      <c r="A68" s="347">
        <v>508</v>
      </c>
      <c r="B68" s="65" t="s">
        <v>62</v>
      </c>
      <c r="C68" s="2">
        <v>22</v>
      </c>
      <c r="D68" s="145"/>
    </row>
    <row r="69" spans="1:4">
      <c r="A69" s="347">
        <v>509</v>
      </c>
      <c r="B69" s="65" t="s">
        <v>63</v>
      </c>
      <c r="C69" s="2">
        <v>30</v>
      </c>
      <c r="D69" s="145"/>
    </row>
    <row r="70" spans="1:4">
      <c r="A70" s="347">
        <v>510</v>
      </c>
      <c r="B70" s="65" t="s">
        <v>64</v>
      </c>
      <c r="C70" s="2">
        <v>10</v>
      </c>
      <c r="D70" s="145"/>
    </row>
    <row r="71" spans="1:4">
      <c r="A71" s="347">
        <v>511</v>
      </c>
      <c r="B71" s="65" t="s">
        <v>65</v>
      </c>
      <c r="C71" s="2">
        <v>18</v>
      </c>
      <c r="D71" s="145"/>
    </row>
    <row r="72" spans="1:4">
      <c r="A72" s="347">
        <v>601</v>
      </c>
      <c r="B72" s="65" t="s">
        <v>66</v>
      </c>
      <c r="C72" s="2">
        <v>55</v>
      </c>
      <c r="D72" s="145"/>
    </row>
    <row r="73" spans="1:4">
      <c r="A73" s="347">
        <v>602</v>
      </c>
      <c r="B73" s="65" t="s">
        <v>67</v>
      </c>
      <c r="C73" s="2">
        <v>10</v>
      </c>
      <c r="D73" s="145"/>
    </row>
    <row r="74" spans="1:4">
      <c r="A74" s="347">
        <v>603</v>
      </c>
      <c r="B74" s="65" t="s">
        <v>68</v>
      </c>
      <c r="C74" s="2">
        <v>34</v>
      </c>
      <c r="D74" s="145"/>
    </row>
    <row r="75" spans="1:4">
      <c r="A75" s="347">
        <v>604</v>
      </c>
      <c r="B75" s="65" t="s">
        <v>69</v>
      </c>
      <c r="C75" s="2">
        <v>4</v>
      </c>
      <c r="D75" s="145"/>
    </row>
    <row r="76" spans="1:4">
      <c r="A76" s="347">
        <v>605</v>
      </c>
      <c r="B76" s="65" t="s">
        <v>70</v>
      </c>
      <c r="C76" s="2">
        <v>21</v>
      </c>
      <c r="D76" s="145"/>
    </row>
    <row r="77" spans="1:4">
      <c r="A77" s="347">
        <v>606</v>
      </c>
      <c r="B77" s="65" t="s">
        <v>71</v>
      </c>
      <c r="C77" s="2">
        <v>15</v>
      </c>
      <c r="D77" s="145"/>
    </row>
    <row r="78" spans="1:4">
      <c r="A78" s="347">
        <v>607</v>
      </c>
      <c r="B78" s="65" t="s">
        <v>72</v>
      </c>
      <c r="C78" s="2">
        <v>10</v>
      </c>
      <c r="D78" s="145"/>
    </row>
    <row r="79" spans="1:4">
      <c r="A79" s="347">
        <v>608</v>
      </c>
      <c r="B79" s="65" t="s">
        <v>73</v>
      </c>
      <c r="C79" s="2">
        <v>8</v>
      </c>
      <c r="D79" s="145"/>
    </row>
    <row r="80" spans="1:4">
      <c r="A80" s="347">
        <v>609</v>
      </c>
      <c r="B80" s="65" t="s">
        <v>74</v>
      </c>
      <c r="C80" s="2">
        <v>10</v>
      </c>
      <c r="D80" s="145"/>
    </row>
    <row r="81" spans="1:4">
      <c r="A81" s="347">
        <v>610</v>
      </c>
      <c r="B81" s="65" t="s">
        <v>75</v>
      </c>
      <c r="C81" s="2">
        <v>11</v>
      </c>
      <c r="D81" s="145"/>
    </row>
    <row r="82" spans="1:4">
      <c r="A82" s="347">
        <v>611</v>
      </c>
      <c r="B82" s="65" t="s">
        <v>76</v>
      </c>
      <c r="C82" s="2">
        <v>9</v>
      </c>
      <c r="D82" s="145"/>
    </row>
    <row r="83" spans="1:4">
      <c r="A83" s="347">
        <v>612</v>
      </c>
      <c r="B83" s="65" t="s">
        <v>506</v>
      </c>
      <c r="C83" s="2">
        <v>4</v>
      </c>
      <c r="D83" s="145"/>
    </row>
    <row r="84" spans="1:4">
      <c r="A84" s="347">
        <v>613</v>
      </c>
      <c r="B84" s="65" t="s">
        <v>594</v>
      </c>
      <c r="C84" s="2">
        <v>6</v>
      </c>
      <c r="D84" s="145"/>
    </row>
    <row r="85" spans="1:4">
      <c r="A85" s="347">
        <v>701</v>
      </c>
      <c r="B85" s="65" t="s">
        <v>77</v>
      </c>
      <c r="C85" s="2">
        <v>18</v>
      </c>
    </row>
    <row r="86" spans="1:4">
      <c r="A86" s="347">
        <v>702</v>
      </c>
      <c r="B86" s="65" t="s">
        <v>78</v>
      </c>
      <c r="C86" s="2">
        <v>29</v>
      </c>
    </row>
    <row r="87" spans="1:4">
      <c r="A87" s="347">
        <v>703</v>
      </c>
      <c r="B87" s="65" t="s">
        <v>79</v>
      </c>
      <c r="C87" s="2">
        <v>27</v>
      </c>
    </row>
    <row r="88" spans="1:4">
      <c r="A88" s="347">
        <v>704</v>
      </c>
      <c r="B88" s="65" t="s">
        <v>80</v>
      </c>
      <c r="C88" s="2">
        <v>34</v>
      </c>
    </row>
    <row r="89" spans="1:4">
      <c r="A89" s="347">
        <v>705</v>
      </c>
      <c r="B89" s="65" t="s">
        <v>81</v>
      </c>
      <c r="C89" s="2">
        <v>12</v>
      </c>
    </row>
    <row r="90" spans="1:4">
      <c r="A90" s="347">
        <v>706</v>
      </c>
      <c r="B90" s="65" t="s">
        <v>82</v>
      </c>
      <c r="C90" s="2">
        <v>12</v>
      </c>
    </row>
    <row r="91" spans="1:4">
      <c r="B91" s="145"/>
      <c r="C91" s="145">
        <f>SUM(C7:C90)</f>
        <v>1305</v>
      </c>
    </row>
    <row r="93" spans="1:4">
      <c r="B93" s="145"/>
      <c r="C93" s="145"/>
    </row>
    <row r="101" spans="2:3">
      <c r="B101" s="490" t="s">
        <v>328</v>
      </c>
      <c r="C101" s="499"/>
    </row>
  </sheetData>
  <sortState xmlns:xlrd2="http://schemas.microsoft.com/office/spreadsheetml/2017/richdata2" ref="A7:C90">
    <sortCondition ref="A7:A90"/>
  </sortState>
  <mergeCells count="3">
    <mergeCell ref="B101:C101"/>
    <mergeCell ref="B4:C4"/>
    <mergeCell ref="A2:C2"/>
  </mergeCells>
  <hyperlinks>
    <hyperlink ref="A1" location="'ODS 6'!A1" display="ODS 6 " xr:uid="{00000000-0004-0000-4200-000000000000}"/>
  </hyperlinks>
  <pageMargins left="0.7" right="0.7" top="0.75" bottom="0.75" header="0.3" footer="0.3"/>
  <pageSetup scale="67" orientation="portrait" horizontalDpi="0" verticalDpi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7"/>
  </sheetPr>
  <dimension ref="A1:F6"/>
  <sheetViews>
    <sheetView zoomScale="80" zoomScaleNormal="80" workbookViewId="0">
      <selection activeCell="C5" sqref="C5:F5"/>
    </sheetView>
  </sheetViews>
  <sheetFormatPr baseColWidth="10" defaultColWidth="10.6640625" defaultRowHeight="14.4"/>
  <cols>
    <col min="6" max="6" width="20.21875" customWidth="1"/>
  </cols>
  <sheetData>
    <row r="1" spans="1:6">
      <c r="A1" s="177" t="s">
        <v>232</v>
      </c>
      <c r="B1" s="157"/>
      <c r="C1" s="157"/>
      <c r="D1" s="157"/>
      <c r="E1" s="157"/>
    </row>
    <row r="2" spans="1:6">
      <c r="A2" s="506" t="s">
        <v>1180</v>
      </c>
      <c r="B2" s="506"/>
      <c r="C2" s="506"/>
      <c r="D2" s="506"/>
      <c r="E2" s="143"/>
      <c r="F2" s="232"/>
    </row>
    <row r="3" spans="1:6">
      <c r="A3" s="232"/>
      <c r="B3" s="232"/>
      <c r="C3" s="232"/>
      <c r="D3" s="232"/>
      <c r="E3" s="143"/>
      <c r="F3" s="143"/>
    </row>
    <row r="4" spans="1:6">
      <c r="A4" s="145"/>
      <c r="B4" s="349" t="s">
        <v>1096</v>
      </c>
      <c r="C4" s="480" t="s">
        <v>1098</v>
      </c>
      <c r="D4" s="480"/>
      <c r="E4" s="480"/>
      <c r="F4" s="480"/>
    </row>
    <row r="5" spans="1:6" ht="41.7" customHeight="1">
      <c r="A5" s="145"/>
      <c r="B5" s="602" t="s">
        <v>1097</v>
      </c>
      <c r="C5" s="603" t="s">
        <v>1099</v>
      </c>
      <c r="D5" s="604"/>
      <c r="E5" s="604"/>
      <c r="F5" s="605"/>
    </row>
    <row r="6" spans="1:6" ht="38.25" customHeight="1">
      <c r="A6" s="145"/>
      <c r="B6" s="602"/>
      <c r="C6" s="606" t="s">
        <v>1100</v>
      </c>
      <c r="D6" s="607"/>
      <c r="E6" s="607"/>
      <c r="F6" s="608"/>
    </row>
  </sheetData>
  <mergeCells count="5">
    <mergeCell ref="B5:B6"/>
    <mergeCell ref="C4:F4"/>
    <mergeCell ref="C5:F5"/>
    <mergeCell ref="C6:F6"/>
    <mergeCell ref="A2:D2"/>
  </mergeCells>
  <hyperlinks>
    <hyperlink ref="A1" location="ODS!A1" display="INICIO " xr:uid="{00000000-0004-0000-4300-000000000000}"/>
    <hyperlink ref="C5:F5" location="'Promedio inter. electricidad'!A1" display="Cantidad promedio de veces que el suministro eléctrico se interrumpe a cada abonado o usuario del servicio de electricidad durante un año" xr:uid="{00000000-0004-0000-4300-000001000000}"/>
    <hyperlink ref="C6:F6" location="'Servicio electri. no suministra'!A1" display="Tiempo promedio en que el servicio eléctrico no le fue suministrado a cada abonado o usuario durante un año (en horas)" xr:uid="{00000000-0004-0000-4300-000002000000}"/>
    <hyperlink ref="C4:F4" location="'Hogares acceso electricidad'!A1" display="Hogares con acceso a electricidad" xr:uid="{00000000-0004-0000-4300-000003000000}"/>
  </hyperlink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F2B800"/>
  </sheetPr>
  <dimension ref="A1:F94"/>
  <sheetViews>
    <sheetView zoomScale="80" zoomScaleNormal="80" workbookViewId="0">
      <selection activeCell="B93" sqref="B93:E94"/>
    </sheetView>
  </sheetViews>
  <sheetFormatPr baseColWidth="10" defaultRowHeight="14.4"/>
  <cols>
    <col min="1" max="1" width="8.88671875" customWidth="1"/>
    <col min="2" max="2" width="23.77734375" bestFit="1" customWidth="1"/>
  </cols>
  <sheetData>
    <row r="1" spans="1:6" ht="15" thickBot="1">
      <c r="A1" s="175" t="s">
        <v>1095</v>
      </c>
      <c r="B1" s="145"/>
    </row>
    <row r="2" spans="1:6">
      <c r="A2" s="506" t="s">
        <v>1180</v>
      </c>
      <c r="B2" s="506"/>
      <c r="C2" s="506"/>
      <c r="D2" s="506"/>
    </row>
    <row r="3" spans="1:6">
      <c r="A3" s="166"/>
      <c r="B3" s="166"/>
    </row>
    <row r="4" spans="1:6">
      <c r="A4" s="161"/>
      <c r="B4" s="161" t="s">
        <v>1098</v>
      </c>
    </row>
    <row r="5" spans="1:6">
      <c r="A5" s="145"/>
      <c r="B5" s="145"/>
    </row>
    <row r="6" spans="1:6">
      <c r="A6" s="145"/>
      <c r="B6" s="145"/>
    </row>
    <row r="7" spans="1:6">
      <c r="A7" s="309" t="s">
        <v>1161</v>
      </c>
      <c r="B7" s="309" t="s">
        <v>86</v>
      </c>
      <c r="C7" s="309">
        <v>2021</v>
      </c>
      <c r="D7" s="309">
        <v>2022</v>
      </c>
      <c r="E7" s="309">
        <v>2023</v>
      </c>
      <c r="F7" s="309">
        <v>2024</v>
      </c>
    </row>
    <row r="8" spans="1:6">
      <c r="A8" s="347">
        <v>101</v>
      </c>
      <c r="B8" s="214" t="s">
        <v>1</v>
      </c>
      <c r="C8" s="209">
        <v>99.064444808385204</v>
      </c>
      <c r="D8" s="209">
        <v>95.878107132719705</v>
      </c>
      <c r="E8" s="209">
        <v>95.816104775275505</v>
      </c>
      <c r="F8" s="209">
        <v>95.842871865964995</v>
      </c>
    </row>
    <row r="9" spans="1:6">
      <c r="A9" s="347">
        <v>102</v>
      </c>
      <c r="B9" s="214" t="s">
        <v>2</v>
      </c>
      <c r="C9" s="209">
        <v>99.936485940296805</v>
      </c>
      <c r="D9" s="209">
        <v>98.687141015121298</v>
      </c>
      <c r="E9" s="209">
        <v>98.759460536049602</v>
      </c>
      <c r="F9" s="209">
        <v>98.570968088535523</v>
      </c>
    </row>
    <row r="10" spans="1:6" ht="13.95" customHeight="1">
      <c r="A10" s="347">
        <v>103</v>
      </c>
      <c r="B10" s="214" t="s">
        <v>3</v>
      </c>
      <c r="C10" s="209">
        <v>99.911776238400194</v>
      </c>
      <c r="D10" s="209">
        <v>95.900897990826294</v>
      </c>
      <c r="E10" s="209">
        <v>95.824892916235001</v>
      </c>
      <c r="F10" s="209">
        <v>95.951732764329336</v>
      </c>
    </row>
    <row r="11" spans="1:6">
      <c r="A11" s="347">
        <v>104</v>
      </c>
      <c r="B11" s="214" t="s">
        <v>4</v>
      </c>
      <c r="C11" s="209">
        <v>64.482045785161901</v>
      </c>
      <c r="D11" s="209">
        <v>92.9327286470144</v>
      </c>
      <c r="E11" s="209">
        <v>93.524019068573494</v>
      </c>
      <c r="F11" s="209">
        <v>93.954248366013076</v>
      </c>
    </row>
    <row r="12" spans="1:6">
      <c r="A12" s="347">
        <v>105</v>
      </c>
      <c r="B12" s="214" t="s">
        <v>5</v>
      </c>
      <c r="C12" s="209">
        <v>77.063914780292905</v>
      </c>
      <c r="D12" s="209">
        <v>97.019813328966805</v>
      </c>
      <c r="E12" s="209">
        <v>97.295255364158393</v>
      </c>
      <c r="F12" s="209">
        <v>97.351181999430352</v>
      </c>
    </row>
    <row r="13" spans="1:6">
      <c r="A13" s="347">
        <v>106</v>
      </c>
      <c r="B13" s="214" t="s">
        <v>6</v>
      </c>
      <c r="C13" s="209">
        <v>99.674844812296797</v>
      </c>
      <c r="D13" s="209">
        <v>97.395630120952006</v>
      </c>
      <c r="E13" s="209">
        <v>97.331415046178094</v>
      </c>
      <c r="F13" s="209">
        <v>97.307302454717728</v>
      </c>
    </row>
    <row r="14" spans="1:6">
      <c r="A14" s="347">
        <v>107</v>
      </c>
      <c r="B14" s="214" t="s">
        <v>7</v>
      </c>
      <c r="C14" s="209">
        <v>95.608956854178004</v>
      </c>
      <c r="D14" s="209">
        <v>96.249184605349001</v>
      </c>
      <c r="E14" s="209">
        <v>96.412414518674396</v>
      </c>
      <c r="F14" s="209">
        <v>96.404929218861383</v>
      </c>
    </row>
    <row r="15" spans="1:6">
      <c r="A15" s="347">
        <v>108</v>
      </c>
      <c r="B15" s="214" t="s">
        <v>8</v>
      </c>
      <c r="C15" s="209">
        <v>99.929777335635094</v>
      </c>
      <c r="D15" s="209">
        <v>95.537671628014294</v>
      </c>
      <c r="E15" s="209">
        <v>95.795979731610899</v>
      </c>
      <c r="F15" s="209">
        <v>95.917385844443842</v>
      </c>
    </row>
    <row r="16" spans="1:6">
      <c r="A16" s="347">
        <v>109</v>
      </c>
      <c r="B16" s="214" t="s">
        <v>9</v>
      </c>
      <c r="C16" s="209">
        <v>99.674847100720001</v>
      </c>
      <c r="D16" s="209">
        <v>98.1405438909119</v>
      </c>
      <c r="E16" s="209">
        <v>98.159415880742301</v>
      </c>
      <c r="F16" s="209">
        <v>98.100706713780923</v>
      </c>
    </row>
    <row r="17" spans="1:6">
      <c r="A17" s="347">
        <v>110</v>
      </c>
      <c r="B17" s="214" t="s">
        <v>10</v>
      </c>
      <c r="C17" s="209">
        <v>99.782652991917402</v>
      </c>
      <c r="D17" s="209">
        <v>96.714031971580795</v>
      </c>
      <c r="E17" s="209">
        <v>96.792828056441195</v>
      </c>
      <c r="F17" s="209">
        <v>96.841635687732335</v>
      </c>
    </row>
    <row r="18" spans="1:6" ht="14.25" customHeight="1">
      <c r="A18" s="347">
        <v>111</v>
      </c>
      <c r="B18" s="214" t="s">
        <v>11</v>
      </c>
      <c r="C18" s="209">
        <v>99.605576958356295</v>
      </c>
      <c r="D18" s="209">
        <v>96.223085068831594</v>
      </c>
      <c r="E18" s="209">
        <v>96.322465310292003</v>
      </c>
      <c r="F18" s="209">
        <v>96.262358331323853</v>
      </c>
    </row>
    <row r="19" spans="1:6">
      <c r="A19" s="347">
        <v>112</v>
      </c>
      <c r="B19" s="214" t="s">
        <v>12</v>
      </c>
      <c r="C19" s="209">
        <v>99.0158425348056</v>
      </c>
      <c r="D19" s="209">
        <v>97.454757734967899</v>
      </c>
      <c r="E19" s="209">
        <v>97.574094401756298</v>
      </c>
      <c r="F19" s="209">
        <v>97.597339912045484</v>
      </c>
    </row>
    <row r="20" spans="1:6">
      <c r="A20" s="347">
        <v>113</v>
      </c>
      <c r="B20" s="214" t="s">
        <v>13</v>
      </c>
      <c r="C20" s="209">
        <v>98.577658836356406</v>
      </c>
      <c r="D20" s="209">
        <v>97.504990019960104</v>
      </c>
      <c r="E20" s="209">
        <v>97.569930914536897</v>
      </c>
      <c r="F20" s="209">
        <v>97.639214272841954</v>
      </c>
    </row>
    <row r="21" spans="1:6">
      <c r="A21" s="347">
        <v>114</v>
      </c>
      <c r="B21" s="214" t="s">
        <v>14</v>
      </c>
      <c r="C21" s="209">
        <v>99.8014812552493</v>
      </c>
      <c r="D21" s="209">
        <v>96.330831627624903</v>
      </c>
      <c r="E21" s="209">
        <v>96.508100909965194</v>
      </c>
      <c r="F21" s="209">
        <v>96.569085808818244</v>
      </c>
    </row>
    <row r="22" spans="1:6" ht="13.95" customHeight="1">
      <c r="A22" s="347">
        <v>115</v>
      </c>
      <c r="B22" s="214" t="s">
        <v>15</v>
      </c>
      <c r="C22" s="209">
        <v>99.9655943574746</v>
      </c>
      <c r="D22" s="209">
        <v>94.781727602803301</v>
      </c>
      <c r="E22" s="209">
        <v>94.942930933933198</v>
      </c>
      <c r="F22" s="209">
        <v>95.141800246609122</v>
      </c>
    </row>
    <row r="23" spans="1:6">
      <c r="A23" s="347">
        <v>116</v>
      </c>
      <c r="B23" s="214" t="s">
        <v>83</v>
      </c>
      <c r="C23" s="209">
        <v>71.1683168316832</v>
      </c>
      <c r="D23" s="209">
        <v>94.379391100702605</v>
      </c>
      <c r="E23" s="209">
        <v>94.3432042520881</v>
      </c>
      <c r="F23" s="209">
        <v>93.82352941176471</v>
      </c>
    </row>
    <row r="24" spans="1:6">
      <c r="A24" s="347">
        <v>117</v>
      </c>
      <c r="B24" s="214" t="s">
        <v>17</v>
      </c>
      <c r="C24" s="209">
        <v>99.399717514124305</v>
      </c>
      <c r="D24" s="209">
        <v>95.910384068278802</v>
      </c>
      <c r="E24" s="209">
        <v>96.242101762554</v>
      </c>
      <c r="F24" s="209">
        <v>96.334405144694529</v>
      </c>
    </row>
    <row r="25" spans="1:6">
      <c r="A25" s="347">
        <v>118</v>
      </c>
      <c r="B25" s="214" t="s">
        <v>18</v>
      </c>
      <c r="C25" s="209">
        <v>99.921205555008399</v>
      </c>
      <c r="D25" s="209">
        <v>97.840606638879095</v>
      </c>
      <c r="E25" s="209">
        <v>98.027247424190605</v>
      </c>
      <c r="F25" s="209">
        <v>97.962664645124605</v>
      </c>
    </row>
    <row r="26" spans="1:6" ht="15" customHeight="1">
      <c r="A26" s="347">
        <v>119</v>
      </c>
      <c r="B26" s="214" t="s">
        <v>19</v>
      </c>
      <c r="C26" s="209">
        <v>61.9665447340344</v>
      </c>
      <c r="D26" s="209">
        <v>97.748506095868905</v>
      </c>
      <c r="E26" s="209">
        <v>97.995157722387702</v>
      </c>
      <c r="F26" s="209">
        <v>98.12383658273734</v>
      </c>
    </row>
    <row r="27" spans="1:6" ht="15" customHeight="1">
      <c r="A27" s="347">
        <v>120</v>
      </c>
      <c r="B27" s="214" t="s">
        <v>85</v>
      </c>
      <c r="C27" s="209">
        <v>68.3333333333333</v>
      </c>
      <c r="D27" s="209">
        <v>97.633136094674597</v>
      </c>
      <c r="E27" s="209">
        <v>97.803446316985401</v>
      </c>
      <c r="F27" s="209">
        <v>98.034576888080068</v>
      </c>
    </row>
    <row r="28" spans="1:6">
      <c r="A28" s="347">
        <v>201</v>
      </c>
      <c r="B28" s="214" t="s">
        <v>21</v>
      </c>
      <c r="C28" s="209">
        <v>99.749647728360898</v>
      </c>
      <c r="D28" s="209">
        <v>96.3694284638959</v>
      </c>
      <c r="E28" s="209">
        <v>96.579370696866306</v>
      </c>
      <c r="F28" s="209">
        <v>96.727551289110195</v>
      </c>
    </row>
    <row r="29" spans="1:6">
      <c r="A29" s="347">
        <v>202</v>
      </c>
      <c r="B29" s="214" t="s">
        <v>22</v>
      </c>
      <c r="C29" s="209">
        <v>94.2845196359075</v>
      </c>
      <c r="D29" s="209">
        <v>96.942041385429505</v>
      </c>
      <c r="E29" s="209">
        <v>97.259819732915304</v>
      </c>
      <c r="F29" s="209">
        <v>97.454853273137701</v>
      </c>
    </row>
    <row r="30" spans="1:6">
      <c r="A30" s="347">
        <v>203</v>
      </c>
      <c r="B30" s="214" t="s">
        <v>23</v>
      </c>
      <c r="C30" s="209">
        <v>99.784009235467195</v>
      </c>
      <c r="D30" s="209">
        <v>96.091512136288301</v>
      </c>
      <c r="E30" s="209">
        <v>96.4716940206782</v>
      </c>
      <c r="F30" s="209">
        <v>96.780932159857542</v>
      </c>
    </row>
    <row r="31" spans="1:6">
      <c r="A31" s="347">
        <v>204</v>
      </c>
      <c r="B31" s="214" t="s">
        <v>24</v>
      </c>
      <c r="C31" s="209">
        <v>89.022477783585998</v>
      </c>
      <c r="D31" s="209">
        <v>92.635855764347397</v>
      </c>
      <c r="E31" s="209">
        <v>93.726235741444896</v>
      </c>
      <c r="F31" s="209">
        <v>94.876174210076854</v>
      </c>
    </row>
    <row r="32" spans="1:6">
      <c r="A32" s="347">
        <v>205</v>
      </c>
      <c r="B32" s="214" t="s">
        <v>25</v>
      </c>
      <c r="C32" s="209">
        <v>99.873795318953697</v>
      </c>
      <c r="D32" s="209">
        <v>97.300388927019</v>
      </c>
      <c r="E32" s="209">
        <v>97.569405730850704</v>
      </c>
      <c r="F32" s="209">
        <v>97.598752598752597</v>
      </c>
    </row>
    <row r="33" spans="1:6">
      <c r="A33" s="347">
        <v>206</v>
      </c>
      <c r="B33" s="214" t="s">
        <v>26</v>
      </c>
      <c r="C33" s="209">
        <v>98.977542450246503</v>
      </c>
      <c r="D33" s="209">
        <v>97.935264468330601</v>
      </c>
      <c r="E33" s="209">
        <v>97.795810313075506</v>
      </c>
      <c r="F33" s="209">
        <v>97.955328369818872</v>
      </c>
    </row>
    <row r="34" spans="1:6">
      <c r="A34" s="347">
        <v>207</v>
      </c>
      <c r="B34" s="214" t="s">
        <v>27</v>
      </c>
      <c r="C34" s="209">
        <v>99.091809775429297</v>
      </c>
      <c r="D34" s="209">
        <v>97.236281834980304</v>
      </c>
      <c r="E34" s="209">
        <v>97.610605827038697</v>
      </c>
      <c r="F34" s="209">
        <v>97.717717717717719</v>
      </c>
    </row>
    <row r="35" spans="1:6">
      <c r="A35" s="347">
        <v>208</v>
      </c>
      <c r="B35" s="214" t="s">
        <v>28</v>
      </c>
      <c r="C35" s="209">
        <v>99.157620495006498</v>
      </c>
      <c r="D35" s="209">
        <v>97.941305300043794</v>
      </c>
      <c r="E35" s="209">
        <v>97.987590139191695</v>
      </c>
      <c r="F35" s="209">
        <v>98.125388923459866</v>
      </c>
    </row>
    <row r="36" spans="1:6">
      <c r="A36" s="347">
        <v>209</v>
      </c>
      <c r="B36" s="214" t="s">
        <v>29</v>
      </c>
      <c r="C36" s="209">
        <v>95.338407175862997</v>
      </c>
      <c r="D36" s="209">
        <v>97.147364269751506</v>
      </c>
      <c r="E36" s="209">
        <v>97.4431468961278</v>
      </c>
      <c r="F36" s="209">
        <v>97.327044025157221</v>
      </c>
    </row>
    <row r="37" spans="1:6">
      <c r="A37" s="347">
        <v>210</v>
      </c>
      <c r="B37" s="214" t="s">
        <v>30</v>
      </c>
      <c r="C37" s="209">
        <v>70.908174288800893</v>
      </c>
      <c r="D37" s="209">
        <v>96.192138704380397</v>
      </c>
      <c r="E37" s="209">
        <v>96.402412159929497</v>
      </c>
      <c r="F37" s="209">
        <v>96.443726764054233</v>
      </c>
    </row>
    <row r="38" spans="1:6">
      <c r="A38" s="347">
        <v>211</v>
      </c>
      <c r="B38" s="214" t="s">
        <v>31</v>
      </c>
      <c r="C38" s="209">
        <v>97.106610282661904</v>
      </c>
      <c r="D38" s="209">
        <v>98.001347406242999</v>
      </c>
      <c r="E38" s="209">
        <v>98.3508245877061</v>
      </c>
      <c r="F38" s="209">
        <v>98.418566440747597</v>
      </c>
    </row>
    <row r="39" spans="1:6">
      <c r="A39" s="347">
        <v>212</v>
      </c>
      <c r="B39" s="214" t="s">
        <v>32</v>
      </c>
      <c r="C39" s="209">
        <v>99.306216841246098</v>
      </c>
      <c r="D39" s="209">
        <v>97.663295982508899</v>
      </c>
      <c r="E39" s="209">
        <v>97.8375595314712</v>
      </c>
      <c r="F39" s="209">
        <v>98.047568335108267</v>
      </c>
    </row>
    <row r="40" spans="1:6">
      <c r="A40" s="347">
        <v>213</v>
      </c>
      <c r="B40" s="214" t="s">
        <v>33</v>
      </c>
      <c r="C40" s="209">
        <v>29.593586555774699</v>
      </c>
      <c r="D40" s="209">
        <v>94.031701053750098</v>
      </c>
      <c r="E40" s="209">
        <v>93.938177438779604</v>
      </c>
      <c r="F40" s="209">
        <v>93.846320034567185</v>
      </c>
    </row>
    <row r="41" spans="1:6">
      <c r="A41" s="347">
        <v>214</v>
      </c>
      <c r="B41" s="214" t="s">
        <v>34</v>
      </c>
      <c r="C41" s="209">
        <v>28.9137490504799</v>
      </c>
      <c r="D41" s="209">
        <v>89.464544138929099</v>
      </c>
      <c r="E41" s="209">
        <v>89.292095373051595</v>
      </c>
      <c r="F41" s="209">
        <v>88.67586356723875</v>
      </c>
    </row>
    <row r="42" spans="1:6">
      <c r="A42" s="347">
        <v>215</v>
      </c>
      <c r="B42" s="214" t="s">
        <v>35</v>
      </c>
      <c r="C42" s="209">
        <v>96.858359957401504</v>
      </c>
      <c r="D42" s="209">
        <v>93.905522288755805</v>
      </c>
      <c r="E42" s="209">
        <v>94.380385969171002</v>
      </c>
      <c r="F42" s="209">
        <v>94.816272965879264</v>
      </c>
    </row>
    <row r="43" spans="1:6">
      <c r="A43" s="347">
        <v>216</v>
      </c>
      <c r="B43" s="214" t="s">
        <v>36</v>
      </c>
      <c r="C43" s="209">
        <v>49.562532166752398</v>
      </c>
      <c r="D43" s="209">
        <v>95.996318453750604</v>
      </c>
      <c r="E43" s="209">
        <v>96.060943887030803</v>
      </c>
      <c r="F43" s="209">
        <v>96.273451554870221</v>
      </c>
    </row>
    <row r="44" spans="1:6">
      <c r="A44" s="347">
        <v>301</v>
      </c>
      <c r="B44" s="214" t="s">
        <v>37</v>
      </c>
      <c r="C44" s="209">
        <v>99.724076214624006</v>
      </c>
      <c r="D44" s="209">
        <v>95.429742061644504</v>
      </c>
      <c r="E44" s="209">
        <v>95.645178590582404</v>
      </c>
      <c r="F44" s="209">
        <v>95.926624378535919</v>
      </c>
    </row>
    <row r="45" spans="1:6">
      <c r="A45" s="347">
        <v>302</v>
      </c>
      <c r="B45" s="214" t="s">
        <v>38</v>
      </c>
      <c r="C45" s="209">
        <v>99.362481564299003</v>
      </c>
      <c r="D45" s="209">
        <v>98.225896340330706</v>
      </c>
      <c r="E45" s="209">
        <v>98.342297857331801</v>
      </c>
      <c r="F45" s="209">
        <v>98.405390700205089</v>
      </c>
    </row>
    <row r="46" spans="1:6">
      <c r="A46" s="347">
        <v>303</v>
      </c>
      <c r="B46" s="214" t="s">
        <v>39</v>
      </c>
      <c r="C46" s="209">
        <v>99.497193638914894</v>
      </c>
      <c r="D46" s="209">
        <v>96.827362523956893</v>
      </c>
      <c r="E46" s="209">
        <v>96.991452991453002</v>
      </c>
      <c r="F46" s="209">
        <v>97.308615630834893</v>
      </c>
    </row>
    <row r="47" spans="1:6">
      <c r="A47" s="347">
        <v>304</v>
      </c>
      <c r="B47" s="214" t="s">
        <v>40</v>
      </c>
      <c r="C47" s="209">
        <v>99.294966387932405</v>
      </c>
      <c r="D47" s="209">
        <v>97.867939538583897</v>
      </c>
      <c r="E47" s="209">
        <v>97.806354009077197</v>
      </c>
      <c r="F47" s="209">
        <v>97.769516728624538</v>
      </c>
    </row>
    <row r="48" spans="1:6">
      <c r="A48" s="347">
        <v>305</v>
      </c>
      <c r="B48" s="214" t="s">
        <v>41</v>
      </c>
      <c r="C48" s="209">
        <v>78.296231375985997</v>
      </c>
      <c r="D48" s="209">
        <v>89.793743554486099</v>
      </c>
      <c r="E48" s="209">
        <v>89.486327289479703</v>
      </c>
      <c r="F48" s="209">
        <v>89.182242249230484</v>
      </c>
    </row>
    <row r="49" spans="1:6">
      <c r="A49" s="347">
        <v>306</v>
      </c>
      <c r="B49" s="214" t="s">
        <v>42</v>
      </c>
      <c r="C49" s="209">
        <v>99.8110434600042</v>
      </c>
      <c r="D49" s="209">
        <v>98.744339234252806</v>
      </c>
      <c r="E49" s="209">
        <v>98.939929328621901</v>
      </c>
      <c r="F49" s="209">
        <v>99.006374203224595</v>
      </c>
    </row>
    <row r="50" spans="1:6">
      <c r="A50" s="347">
        <v>307</v>
      </c>
      <c r="B50" s="214" t="s">
        <v>43</v>
      </c>
      <c r="C50" s="209">
        <v>99.430041009244505</v>
      </c>
      <c r="D50" s="209">
        <v>98.7597955706985</v>
      </c>
      <c r="E50" s="209">
        <v>98.807904114026599</v>
      </c>
      <c r="F50" s="209">
        <v>98.823234852278418</v>
      </c>
    </row>
    <row r="51" spans="1:6">
      <c r="A51" s="347">
        <v>308</v>
      </c>
      <c r="B51" s="214" t="s">
        <v>44</v>
      </c>
      <c r="C51" s="209">
        <v>99.8523622047244</v>
      </c>
      <c r="D51" s="209">
        <v>97.840972610396904</v>
      </c>
      <c r="E51" s="209">
        <v>97.920149802715201</v>
      </c>
      <c r="F51" s="209">
        <v>97.963551462481362</v>
      </c>
    </row>
    <row r="52" spans="1:6">
      <c r="A52" s="347">
        <v>401</v>
      </c>
      <c r="B52" s="214" t="s">
        <v>45</v>
      </c>
      <c r="C52" s="209">
        <v>99.922517087749398</v>
      </c>
      <c r="D52" s="209">
        <v>97.619247682267599</v>
      </c>
      <c r="E52" s="209">
        <v>97.538290317451896</v>
      </c>
      <c r="F52" s="209">
        <v>97.418315804885196</v>
      </c>
    </row>
    <row r="53" spans="1:6">
      <c r="A53" s="347">
        <v>402</v>
      </c>
      <c r="B53" s="214" t="s">
        <v>46</v>
      </c>
      <c r="C53" s="209">
        <v>99.924573842208503</v>
      </c>
      <c r="D53" s="209">
        <v>98.282227077525803</v>
      </c>
      <c r="E53" s="209">
        <v>98.324546833249101</v>
      </c>
      <c r="F53" s="209">
        <v>98.083554376657816</v>
      </c>
    </row>
    <row r="54" spans="1:6" ht="15.45" customHeight="1">
      <c r="A54" s="347">
        <v>403</v>
      </c>
      <c r="B54" s="214" t="s">
        <v>47</v>
      </c>
      <c r="C54" s="209">
        <v>99.703593923675399</v>
      </c>
      <c r="D54" s="209">
        <v>97.026330325906798</v>
      </c>
      <c r="E54" s="209">
        <v>97.034581616197798</v>
      </c>
      <c r="F54" s="209">
        <v>97.206322084579242</v>
      </c>
    </row>
    <row r="55" spans="1:6" ht="13.95" customHeight="1">
      <c r="A55" s="347">
        <v>404</v>
      </c>
      <c r="B55" s="214" t="s">
        <v>48</v>
      </c>
      <c r="C55" s="209">
        <v>99.402744148506898</v>
      </c>
      <c r="D55" s="209">
        <v>97.128255049890498</v>
      </c>
      <c r="E55" s="209">
        <v>97.251668629760502</v>
      </c>
      <c r="F55" s="209">
        <v>97.381292798555194</v>
      </c>
    </row>
    <row r="56" spans="1:6">
      <c r="A56" s="347">
        <v>405</v>
      </c>
      <c r="B56" s="214" t="s">
        <v>49</v>
      </c>
      <c r="C56" s="209">
        <v>99.885844748858403</v>
      </c>
      <c r="D56" s="209">
        <v>97.148854294210295</v>
      </c>
      <c r="E56" s="209">
        <v>96.977682615498594</v>
      </c>
      <c r="F56" s="209">
        <v>96.868602623398274</v>
      </c>
    </row>
    <row r="57" spans="1:6">
      <c r="A57" s="347">
        <v>406</v>
      </c>
      <c r="B57" s="214" t="s">
        <v>50</v>
      </c>
      <c r="C57" s="209">
        <v>99.713512653191103</v>
      </c>
      <c r="D57" s="209">
        <v>97.644268774703605</v>
      </c>
      <c r="E57" s="209">
        <v>98.018433179723502</v>
      </c>
      <c r="F57" s="209">
        <v>98.071625344352626</v>
      </c>
    </row>
    <row r="58" spans="1:6">
      <c r="A58" s="347">
        <v>407</v>
      </c>
      <c r="B58" s="214" t="s">
        <v>51</v>
      </c>
      <c r="C58" s="209">
        <v>99.909808342728297</v>
      </c>
      <c r="D58" s="209">
        <v>97.815807250619201</v>
      </c>
      <c r="E58" s="209">
        <v>97.861309138042799</v>
      </c>
      <c r="F58" s="209">
        <v>97.917100604040826</v>
      </c>
    </row>
    <row r="59" spans="1:6">
      <c r="A59" s="347">
        <v>408</v>
      </c>
      <c r="B59" s="214" t="s">
        <v>52</v>
      </c>
      <c r="C59" s="209">
        <v>98.025666337611099</v>
      </c>
      <c r="D59" s="209">
        <v>93.747985820173994</v>
      </c>
      <c r="E59" s="209">
        <v>94.124884650876695</v>
      </c>
      <c r="F59" s="209">
        <v>94.382022471910105</v>
      </c>
    </row>
    <row r="60" spans="1:6">
      <c r="A60" s="347">
        <v>409</v>
      </c>
      <c r="B60" s="214" t="s">
        <v>53</v>
      </c>
      <c r="C60" s="209">
        <v>99.900990099009903</v>
      </c>
      <c r="D60" s="209">
        <v>96.874613959234097</v>
      </c>
      <c r="E60" s="209">
        <v>97.364235401045207</v>
      </c>
      <c r="F60" s="209">
        <v>97.528747226144844</v>
      </c>
    </row>
    <row r="61" spans="1:6">
      <c r="A61" s="347">
        <v>410</v>
      </c>
      <c r="B61" s="214" t="s">
        <v>54</v>
      </c>
      <c r="C61" s="209">
        <v>70.981134824094994</v>
      </c>
      <c r="D61" s="209">
        <v>95.890110693018698</v>
      </c>
      <c r="E61" s="209">
        <v>95.859213250517598</v>
      </c>
      <c r="F61" s="209">
        <v>95.789020716788585</v>
      </c>
    </row>
    <row r="62" spans="1:6">
      <c r="A62" s="347">
        <v>501</v>
      </c>
      <c r="B62" s="214" t="s">
        <v>55</v>
      </c>
      <c r="C62" s="209">
        <v>88.812619910466907</v>
      </c>
      <c r="D62" s="209">
        <v>97.168853152771902</v>
      </c>
      <c r="E62" s="209">
        <v>97.2224401726167</v>
      </c>
      <c r="F62" s="209">
        <v>97.175309008574288</v>
      </c>
    </row>
    <row r="63" spans="1:6">
      <c r="A63" s="347">
        <v>502</v>
      </c>
      <c r="B63" s="214" t="s">
        <v>56</v>
      </c>
      <c r="C63" s="209">
        <v>50.4563031709203</v>
      </c>
      <c r="D63" s="209">
        <v>96.572934973637999</v>
      </c>
      <c r="E63" s="209">
        <v>96.593729888756101</v>
      </c>
      <c r="F63" s="209">
        <v>96.643672061554781</v>
      </c>
    </row>
    <row r="64" spans="1:6">
      <c r="A64" s="347">
        <v>503</v>
      </c>
      <c r="B64" s="214" t="s">
        <v>57</v>
      </c>
      <c r="C64" s="209">
        <v>84.5110309231261</v>
      </c>
      <c r="D64" s="209">
        <v>96.307376317199498</v>
      </c>
      <c r="E64" s="209">
        <v>96.430987821380199</v>
      </c>
      <c r="F64" s="209">
        <v>96.411862820877914</v>
      </c>
    </row>
    <row r="65" spans="1:6">
      <c r="A65" s="347">
        <v>504</v>
      </c>
      <c r="B65" s="214" t="s">
        <v>58</v>
      </c>
      <c r="C65" s="209">
        <v>98.379236087498597</v>
      </c>
      <c r="D65" s="209">
        <v>96.779699590350504</v>
      </c>
      <c r="E65" s="209">
        <v>96.846656823455007</v>
      </c>
      <c r="F65" s="209">
        <v>96.878623888674142</v>
      </c>
    </row>
    <row r="66" spans="1:6">
      <c r="A66" s="347">
        <v>505</v>
      </c>
      <c r="B66" s="214" t="s">
        <v>84</v>
      </c>
      <c r="C66" s="209">
        <v>98.948060486521996</v>
      </c>
      <c r="D66" s="209">
        <v>96.864330637915501</v>
      </c>
      <c r="E66" s="209">
        <v>97.037340993024202</v>
      </c>
      <c r="F66" s="209">
        <v>96.771725826193389</v>
      </c>
    </row>
    <row r="67" spans="1:6">
      <c r="A67" s="347">
        <v>506</v>
      </c>
      <c r="B67" s="214" t="s">
        <v>60</v>
      </c>
      <c r="C67" s="209">
        <v>99.443297117715701</v>
      </c>
      <c r="D67" s="209">
        <v>97.5211883714572</v>
      </c>
      <c r="E67" s="209">
        <v>97.544547702276404</v>
      </c>
      <c r="F67" s="209">
        <v>97.682200277483062</v>
      </c>
    </row>
    <row r="68" spans="1:6">
      <c r="A68" s="347">
        <v>507</v>
      </c>
      <c r="B68" s="214" t="s">
        <v>61</v>
      </c>
      <c r="C68" s="209">
        <v>98.936170212766001</v>
      </c>
      <c r="D68" s="209">
        <v>95.932678821879406</v>
      </c>
      <c r="E68" s="209">
        <v>96.159936658749004</v>
      </c>
      <c r="F68" s="209">
        <v>96.197863682604265</v>
      </c>
    </row>
    <row r="69" spans="1:6">
      <c r="A69" s="347">
        <v>508</v>
      </c>
      <c r="B69" s="214" t="s">
        <v>62</v>
      </c>
      <c r="C69" s="209">
        <v>78.011680021730299</v>
      </c>
      <c r="D69" s="209">
        <v>95.990973051904902</v>
      </c>
      <c r="E69" s="209">
        <v>96.162950043602805</v>
      </c>
      <c r="F69" s="209">
        <v>96.214881861996005</v>
      </c>
    </row>
    <row r="70" spans="1:6">
      <c r="A70" s="347">
        <v>509</v>
      </c>
      <c r="B70" s="214" t="s">
        <v>63</v>
      </c>
      <c r="C70" s="209">
        <v>41.606010800657401</v>
      </c>
      <c r="D70" s="209">
        <v>97.092630155510506</v>
      </c>
      <c r="E70" s="209">
        <v>97.332204107558795</v>
      </c>
      <c r="F70" s="209">
        <v>97.104677060133625</v>
      </c>
    </row>
    <row r="71" spans="1:6">
      <c r="A71" s="347">
        <v>510</v>
      </c>
      <c r="B71" s="214" t="s">
        <v>64</v>
      </c>
      <c r="C71" s="209">
        <v>64.747698403449505</v>
      </c>
      <c r="D71" s="209">
        <v>92.159021406727803</v>
      </c>
      <c r="E71" s="209">
        <v>92.243918402967196</v>
      </c>
      <c r="F71" s="209">
        <v>91.789596273291934</v>
      </c>
    </row>
    <row r="72" spans="1:6">
      <c r="A72" s="347">
        <v>511</v>
      </c>
      <c r="B72" s="214" t="s">
        <v>65</v>
      </c>
      <c r="C72" s="209">
        <v>98.995161890584299</v>
      </c>
      <c r="D72" s="209">
        <v>97.263157894736807</v>
      </c>
      <c r="E72" s="209">
        <v>97.473753280839901</v>
      </c>
      <c r="F72" s="209">
        <v>97.936507936507937</v>
      </c>
    </row>
    <row r="73" spans="1:6">
      <c r="A73" s="347">
        <v>601</v>
      </c>
      <c r="B73" s="214" t="s">
        <v>66</v>
      </c>
      <c r="C73" s="209">
        <v>80.600397614314105</v>
      </c>
      <c r="D73" s="209">
        <v>96.061469967976294</v>
      </c>
      <c r="E73" s="209">
        <v>96.258713331397004</v>
      </c>
      <c r="F73" s="209">
        <v>96.262177624243748</v>
      </c>
    </row>
    <row r="74" spans="1:6">
      <c r="A74" s="347">
        <v>602</v>
      </c>
      <c r="B74" s="214" t="s">
        <v>67</v>
      </c>
      <c r="C74" s="209">
        <v>99.532710280373806</v>
      </c>
      <c r="D74" s="209">
        <v>95.544432592106304</v>
      </c>
      <c r="E74" s="209">
        <v>95.813917958903104</v>
      </c>
      <c r="F74" s="209">
        <v>95.663917074238995</v>
      </c>
    </row>
    <row r="75" spans="1:6" ht="14.7" customHeight="1">
      <c r="A75" s="347">
        <v>603</v>
      </c>
      <c r="B75" s="214" t="s">
        <v>68</v>
      </c>
      <c r="C75" s="209">
        <v>94.919367887384695</v>
      </c>
      <c r="D75" s="209">
        <v>92.357217030114199</v>
      </c>
      <c r="E75" s="209">
        <v>92.110206637445202</v>
      </c>
      <c r="F75" s="209">
        <v>92.146984053616819</v>
      </c>
    </row>
    <row r="76" spans="1:6" ht="14.25" customHeight="1">
      <c r="A76" s="347">
        <v>604</v>
      </c>
      <c r="B76" s="214" t="s">
        <v>69</v>
      </c>
      <c r="C76" s="209">
        <v>88.966008186510095</v>
      </c>
      <c r="D76" s="209">
        <v>97.246907126677101</v>
      </c>
      <c r="E76" s="209">
        <v>97.530864197530903</v>
      </c>
      <c r="F76" s="209">
        <v>97.852140077821019</v>
      </c>
    </row>
    <row r="77" spans="1:6">
      <c r="A77" s="347">
        <v>605</v>
      </c>
      <c r="B77" s="214" t="s">
        <v>70</v>
      </c>
      <c r="C77" s="209">
        <v>78.962270828909197</v>
      </c>
      <c r="D77" s="209">
        <v>91.746520249003296</v>
      </c>
      <c r="E77" s="209">
        <v>92.000266435755705</v>
      </c>
      <c r="F77" s="209">
        <v>91.98453934862502</v>
      </c>
    </row>
    <row r="78" spans="1:6">
      <c r="A78" s="347">
        <v>606</v>
      </c>
      <c r="B78" s="214" t="s">
        <v>71</v>
      </c>
      <c r="C78" s="209">
        <v>91.2518482010843</v>
      </c>
      <c r="D78" s="209">
        <v>94.705929680585697</v>
      </c>
      <c r="E78" s="209">
        <v>94.651575676875296</v>
      </c>
      <c r="F78" s="209">
        <v>94.765821020351268</v>
      </c>
    </row>
    <row r="79" spans="1:6">
      <c r="A79" s="347">
        <v>607</v>
      </c>
      <c r="B79" s="214" t="s">
        <v>72</v>
      </c>
      <c r="C79" s="209">
        <v>95.319564951729205</v>
      </c>
      <c r="D79" s="209">
        <v>91.390964069726095</v>
      </c>
      <c r="E79" s="209">
        <v>91.392644522339097</v>
      </c>
      <c r="F79" s="209">
        <v>91.593406593406584</v>
      </c>
    </row>
    <row r="80" spans="1:6">
      <c r="A80" s="347">
        <v>608</v>
      </c>
      <c r="B80" s="214" t="s">
        <v>73</v>
      </c>
      <c r="C80" s="209">
        <v>96.458227419081496</v>
      </c>
      <c r="D80" s="209">
        <v>94.251069127916395</v>
      </c>
      <c r="E80" s="209">
        <v>94.263620741938794</v>
      </c>
      <c r="F80" s="209">
        <v>94.544943293654512</v>
      </c>
    </row>
    <row r="81" spans="1:6">
      <c r="A81" s="347">
        <v>609</v>
      </c>
      <c r="B81" s="214" t="s">
        <v>74</v>
      </c>
      <c r="C81" s="209">
        <v>72.614548889938604</v>
      </c>
      <c r="D81" s="209">
        <v>97.060143626570905</v>
      </c>
      <c r="E81" s="209">
        <v>97.410970118706501</v>
      </c>
      <c r="F81" s="209">
        <v>97.535876132930511</v>
      </c>
    </row>
    <row r="82" spans="1:6">
      <c r="A82" s="347">
        <v>610</v>
      </c>
      <c r="B82" s="214" t="s">
        <v>75</v>
      </c>
      <c r="C82" s="209">
        <v>97.048206800186307</v>
      </c>
      <c r="D82" s="209">
        <v>94.706492907392501</v>
      </c>
      <c r="E82" s="209">
        <v>94.715798573589794</v>
      </c>
      <c r="F82" s="209">
        <v>94.700344199230614</v>
      </c>
    </row>
    <row r="83" spans="1:6">
      <c r="A83" s="347">
        <v>611</v>
      </c>
      <c r="B83" s="214" t="s">
        <v>76</v>
      </c>
      <c r="C83" s="209">
        <v>99.482415394824201</v>
      </c>
      <c r="D83" s="209">
        <v>93.006070203219807</v>
      </c>
      <c r="E83" s="209">
        <v>93.354902936784498</v>
      </c>
      <c r="F83" s="209">
        <v>93.949080945313383</v>
      </c>
    </row>
    <row r="84" spans="1:6">
      <c r="A84" s="347">
        <v>612</v>
      </c>
      <c r="B84" s="214" t="s">
        <v>103</v>
      </c>
      <c r="C84" s="209" t="e">
        <v>#N/A</v>
      </c>
      <c r="D84" s="209" t="e">
        <v>#N/A</v>
      </c>
      <c r="E84" s="209" t="e">
        <v>#N/A</v>
      </c>
      <c r="F84" s="209" t="e">
        <v>#N/A</v>
      </c>
    </row>
    <row r="85" spans="1:6" ht="15.75" customHeight="1">
      <c r="A85" s="347">
        <v>613</v>
      </c>
      <c r="B85" s="214" t="s">
        <v>115</v>
      </c>
      <c r="C85" s="209" t="e">
        <v>#N/A</v>
      </c>
      <c r="D85" s="209" t="e">
        <v>#N/A</v>
      </c>
      <c r="E85" s="209" t="e">
        <v>#N/A</v>
      </c>
      <c r="F85" s="209" t="e">
        <v>#N/A</v>
      </c>
    </row>
    <row r="86" spans="1:6">
      <c r="A86" s="347">
        <v>701</v>
      </c>
      <c r="B86" s="214" t="s">
        <v>77</v>
      </c>
      <c r="C86" s="209">
        <v>77.372195940790505</v>
      </c>
      <c r="D86" s="209">
        <v>92.040226495222399</v>
      </c>
      <c r="E86" s="209">
        <v>92.251657435953405</v>
      </c>
      <c r="F86" s="209">
        <v>92.587926779103242</v>
      </c>
    </row>
    <row r="87" spans="1:6">
      <c r="A87" s="347">
        <v>702</v>
      </c>
      <c r="B87" s="214" t="s">
        <v>78</v>
      </c>
      <c r="C87" s="209">
        <v>64.561896179558602</v>
      </c>
      <c r="D87" s="209">
        <v>96.137506413545395</v>
      </c>
      <c r="E87" s="209">
        <v>96.358944954128404</v>
      </c>
      <c r="F87" s="209">
        <v>96.586581242213924</v>
      </c>
    </row>
    <row r="88" spans="1:6">
      <c r="A88" s="347">
        <v>703</v>
      </c>
      <c r="B88" s="214" t="s">
        <v>79</v>
      </c>
      <c r="C88" s="209">
        <v>59.705337370633202</v>
      </c>
      <c r="D88" s="209">
        <v>93.567225392296706</v>
      </c>
      <c r="E88" s="209">
        <v>94.174917491749198</v>
      </c>
      <c r="F88" s="209">
        <v>94.719040664155585</v>
      </c>
    </row>
    <row r="89" spans="1:6">
      <c r="A89" s="347">
        <v>704</v>
      </c>
      <c r="B89" s="214" t="s">
        <v>80</v>
      </c>
      <c r="C89" s="209">
        <v>39.194017998941199</v>
      </c>
      <c r="D89" s="209">
        <v>79.353154644426098</v>
      </c>
      <c r="E89" s="209">
        <v>79.615918556224003</v>
      </c>
      <c r="F89" s="209">
        <v>79.847745670937655</v>
      </c>
    </row>
    <row r="90" spans="1:6">
      <c r="A90" s="347">
        <v>705</v>
      </c>
      <c r="B90" s="214" t="s">
        <v>81</v>
      </c>
      <c r="C90" s="209">
        <v>77.430515511474994</v>
      </c>
      <c r="D90" s="209">
        <v>93.476522335199405</v>
      </c>
      <c r="E90" s="209">
        <v>94.035677492815694</v>
      </c>
      <c r="F90" s="209">
        <v>94.542560837868365</v>
      </c>
    </row>
    <row r="91" spans="1:6">
      <c r="A91" s="347">
        <v>706</v>
      </c>
      <c r="B91" s="214" t="s">
        <v>82</v>
      </c>
      <c r="C91" s="209">
        <v>99.041644885868607</v>
      </c>
      <c r="D91" s="209">
        <v>97.031339031339002</v>
      </c>
      <c r="E91" s="209">
        <v>97.337956788476902</v>
      </c>
      <c r="F91" s="209">
        <v>97.658360852596815</v>
      </c>
    </row>
    <row r="93" spans="1:6">
      <c r="B93" s="586" t="s">
        <v>1179</v>
      </c>
      <c r="C93" s="586"/>
      <c r="D93" s="586"/>
      <c r="E93" s="586"/>
    </row>
    <row r="94" spans="1:6">
      <c r="B94" s="586"/>
      <c r="C94" s="586"/>
      <c r="D94" s="586"/>
      <c r="E94" s="586"/>
    </row>
  </sheetData>
  <mergeCells count="2">
    <mergeCell ref="A2:D2"/>
    <mergeCell ref="B93:E94"/>
  </mergeCells>
  <hyperlinks>
    <hyperlink ref="A1" location="'ODS 7'!A1" display="ODS 7" xr:uid="{00000000-0004-0000-44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-0.249977111117893"/>
  </sheetPr>
  <dimension ref="A1:Z95"/>
  <sheetViews>
    <sheetView zoomScale="80" zoomScaleNormal="80" workbookViewId="0"/>
  </sheetViews>
  <sheetFormatPr baseColWidth="10" defaultColWidth="11.44140625" defaultRowHeight="13.2"/>
  <cols>
    <col min="1" max="1" width="11.44140625" style="48"/>
    <col min="2" max="2" width="22.44140625" style="48" customWidth="1"/>
    <col min="3" max="16384" width="11.44140625" style="48"/>
  </cols>
  <sheetData>
    <row r="1" spans="1:26" ht="13.8" thickBot="1">
      <c r="A1" s="170" t="s">
        <v>242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2" spans="1:26">
      <c r="A2" s="150" t="s">
        <v>102</v>
      </c>
      <c r="B2" s="147"/>
      <c r="C2" s="146"/>
      <c r="D2" s="146"/>
      <c r="E2" s="146"/>
      <c r="F2" s="146"/>
      <c r="G2" s="146"/>
      <c r="H2" s="146"/>
      <c r="I2" s="146"/>
      <c r="J2" s="146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</row>
    <row r="3" spans="1:26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>
      <c r="A4" s="145"/>
      <c r="B4" s="414" t="s">
        <v>1201</v>
      </c>
      <c r="C4" s="414"/>
      <c r="D4" s="414"/>
      <c r="E4" s="414"/>
      <c r="F4" s="414"/>
      <c r="G4" s="414"/>
      <c r="H4" s="414"/>
      <c r="I4" s="414"/>
      <c r="J4" s="414"/>
      <c r="K4" s="414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>
      <c r="A6" s="145"/>
      <c r="B6" s="421" t="s">
        <v>0</v>
      </c>
      <c r="C6" s="428" t="s">
        <v>230</v>
      </c>
      <c r="D6" s="429"/>
      <c r="E6" s="429"/>
      <c r="F6" s="429"/>
      <c r="G6" s="429"/>
      <c r="H6" s="429"/>
      <c r="I6" s="429"/>
      <c r="J6" s="430"/>
      <c r="K6" s="425" t="s">
        <v>122</v>
      </c>
      <c r="L6" s="426"/>
      <c r="M6" s="426"/>
      <c r="N6" s="426"/>
      <c r="O6" s="426"/>
      <c r="P6" s="426"/>
      <c r="Q6" s="426"/>
      <c r="R6" s="427"/>
      <c r="S6" s="423" t="s">
        <v>231</v>
      </c>
      <c r="T6" s="424"/>
      <c r="U6" s="424"/>
      <c r="V6" s="424"/>
      <c r="W6" s="424"/>
      <c r="X6" s="424"/>
      <c r="Y6" s="424"/>
      <c r="Z6" s="424"/>
    </row>
    <row r="7" spans="1:26">
      <c r="A7" s="145"/>
      <c r="B7" s="421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390" t="s">
        <v>110</v>
      </c>
      <c r="I7" s="390" t="s">
        <v>1027</v>
      </c>
      <c r="J7" s="390" t="s">
        <v>1028</v>
      </c>
      <c r="K7" s="27" t="s">
        <v>105</v>
      </c>
      <c r="L7" s="27" t="s">
        <v>106</v>
      </c>
      <c r="M7" s="27" t="s">
        <v>107</v>
      </c>
      <c r="N7" s="27" t="s">
        <v>108</v>
      </c>
      <c r="O7" s="27" t="s">
        <v>109</v>
      </c>
      <c r="P7" s="27" t="s">
        <v>110</v>
      </c>
      <c r="Q7" s="27" t="s">
        <v>1027</v>
      </c>
      <c r="R7" s="27" t="s">
        <v>1028</v>
      </c>
      <c r="S7" s="30" t="s">
        <v>105</v>
      </c>
      <c r="T7" s="30" t="s">
        <v>106</v>
      </c>
      <c r="U7" s="30" t="s">
        <v>107</v>
      </c>
      <c r="V7" s="30" t="s">
        <v>108</v>
      </c>
      <c r="W7" s="30" t="s">
        <v>109</v>
      </c>
      <c r="X7" s="391" t="s">
        <v>110</v>
      </c>
      <c r="Y7" s="391" t="s">
        <v>1027</v>
      </c>
      <c r="Z7" s="391" t="s">
        <v>1028</v>
      </c>
    </row>
    <row r="8" spans="1:26">
      <c r="A8" s="145"/>
      <c r="B8" s="2" t="s">
        <v>1</v>
      </c>
      <c r="C8" s="65">
        <v>306</v>
      </c>
      <c r="D8" s="65">
        <v>330</v>
      </c>
      <c r="E8" s="65">
        <v>348</v>
      </c>
      <c r="F8" s="65">
        <v>125</v>
      </c>
      <c r="G8" s="65">
        <v>135</v>
      </c>
      <c r="H8" s="65">
        <v>368</v>
      </c>
      <c r="I8" s="65">
        <v>248</v>
      </c>
      <c r="J8" s="65">
        <v>363</v>
      </c>
      <c r="K8" s="2">
        <v>23214</v>
      </c>
      <c r="L8" s="2">
        <v>23464</v>
      </c>
      <c r="M8" s="2">
        <v>24192</v>
      </c>
      <c r="N8" s="2">
        <v>23906</v>
      </c>
      <c r="O8" s="2">
        <v>23027</v>
      </c>
      <c r="P8" s="2">
        <v>22277</v>
      </c>
      <c r="Q8" s="2">
        <v>21770</v>
      </c>
      <c r="R8" s="2">
        <v>21058</v>
      </c>
      <c r="S8" s="31">
        <f t="shared" ref="S8:S39" si="0">+C8/K8*100</f>
        <v>1.3181700697854741</v>
      </c>
      <c r="T8" s="31">
        <f t="shared" ref="T8:T39" si="1">+D8/L8*100</f>
        <v>1.4064098192976473</v>
      </c>
      <c r="U8" s="31">
        <f t="shared" ref="U8:U39" si="2">+E8/M8*100</f>
        <v>1.4384920634920635</v>
      </c>
      <c r="V8" s="31">
        <f t="shared" ref="V8:V39" si="3">+F8/N8*100</f>
        <v>0.52288128503304609</v>
      </c>
      <c r="W8" s="31">
        <f t="shared" ref="W8" si="4">+G8/O8*100</f>
        <v>0.58626829374212885</v>
      </c>
      <c r="X8" s="31">
        <f t="shared" ref="X8" si="5">+H8/P8*100</f>
        <v>1.6519279974861967</v>
      </c>
      <c r="Y8" s="31">
        <f t="shared" ref="Y8" si="6">+I8/Q8*100</f>
        <v>1.1391823610473129</v>
      </c>
      <c r="Z8" s="31">
        <f t="shared" ref="Z8" si="7">+J8/R8*100</f>
        <v>1.7238104283407731</v>
      </c>
    </row>
    <row r="9" spans="1:26">
      <c r="A9" s="145"/>
      <c r="B9" s="2" t="s">
        <v>2</v>
      </c>
      <c r="C9" s="65">
        <v>88</v>
      </c>
      <c r="D9" s="65">
        <v>12</v>
      </c>
      <c r="E9" s="65">
        <v>22</v>
      </c>
      <c r="F9" s="65">
        <v>6</v>
      </c>
      <c r="G9" s="65">
        <v>46</v>
      </c>
      <c r="H9" s="65">
        <v>32</v>
      </c>
      <c r="I9" s="65">
        <v>29</v>
      </c>
      <c r="J9" s="65">
        <v>56</v>
      </c>
      <c r="K9" s="2">
        <v>3778</v>
      </c>
      <c r="L9" s="2">
        <v>3792</v>
      </c>
      <c r="M9" s="2">
        <v>3954</v>
      </c>
      <c r="N9" s="2">
        <v>4029</v>
      </c>
      <c r="O9" s="2">
        <v>3816</v>
      </c>
      <c r="P9" s="2">
        <v>3700</v>
      </c>
      <c r="Q9" s="2">
        <v>3624</v>
      </c>
      <c r="R9" s="2">
        <v>3578</v>
      </c>
      <c r="S9" s="31">
        <f t="shared" si="0"/>
        <v>2.3292747485442034</v>
      </c>
      <c r="T9" s="31">
        <f t="shared" si="1"/>
        <v>0.31645569620253167</v>
      </c>
      <c r="U9" s="31">
        <f t="shared" si="2"/>
        <v>0.55639858371269602</v>
      </c>
      <c r="V9" s="31">
        <f t="shared" si="3"/>
        <v>0.14892032762472077</v>
      </c>
      <c r="W9" s="31">
        <f t="shared" ref="W9:W72" si="8">+G9/O9*100</f>
        <v>1.2054507337526206</v>
      </c>
      <c r="X9" s="31">
        <f t="shared" ref="X9:X72" si="9">+H9/P9*100</f>
        <v>0.86486486486486491</v>
      </c>
      <c r="Y9" s="31">
        <f t="shared" ref="Y9:Y72" si="10">+I9/Q9*100</f>
        <v>0.80022075055187636</v>
      </c>
      <c r="Z9" s="31">
        <f t="shared" ref="Z9:Z72" si="11">+J9/R9*100</f>
        <v>1.5651201788708775</v>
      </c>
    </row>
    <row r="10" spans="1:26">
      <c r="A10" s="145"/>
      <c r="B10" s="2" t="s">
        <v>3</v>
      </c>
      <c r="C10" s="65">
        <v>228</v>
      </c>
      <c r="D10" s="65">
        <v>173</v>
      </c>
      <c r="E10" s="65">
        <v>184</v>
      </c>
      <c r="F10" s="65">
        <v>85</v>
      </c>
      <c r="G10" s="65">
        <v>107</v>
      </c>
      <c r="H10" s="65">
        <v>122</v>
      </c>
      <c r="I10" s="65">
        <v>113</v>
      </c>
      <c r="J10" s="65">
        <v>145</v>
      </c>
      <c r="K10" s="2">
        <v>16719</v>
      </c>
      <c r="L10" s="2">
        <v>16963</v>
      </c>
      <c r="M10" s="2">
        <v>17419</v>
      </c>
      <c r="N10" s="2">
        <v>17257</v>
      </c>
      <c r="O10" s="2">
        <v>16924</v>
      </c>
      <c r="P10" s="2">
        <v>16349</v>
      </c>
      <c r="Q10" s="2">
        <v>16119</v>
      </c>
      <c r="R10" s="2">
        <v>15475</v>
      </c>
      <c r="S10" s="31">
        <f t="shared" si="0"/>
        <v>1.3637179257132603</v>
      </c>
      <c r="T10" s="31">
        <f t="shared" si="1"/>
        <v>1.0198667688498495</v>
      </c>
      <c r="U10" s="31">
        <f t="shared" si="2"/>
        <v>1.0563178138813938</v>
      </c>
      <c r="V10" s="31">
        <f t="shared" si="3"/>
        <v>0.49255374630584692</v>
      </c>
      <c r="W10" s="31">
        <f t="shared" si="8"/>
        <v>0.63223824155046082</v>
      </c>
      <c r="X10" s="31">
        <f t="shared" si="9"/>
        <v>0.74622301058168694</v>
      </c>
      <c r="Y10" s="31">
        <f t="shared" si="10"/>
        <v>0.70103604441962897</v>
      </c>
      <c r="Z10" s="31">
        <f t="shared" si="11"/>
        <v>0.93699515347334417</v>
      </c>
    </row>
    <row r="11" spans="1:26">
      <c r="A11" s="145"/>
      <c r="B11" s="2" t="s">
        <v>4</v>
      </c>
      <c r="C11" s="65">
        <v>34</v>
      </c>
      <c r="D11" s="65">
        <v>45</v>
      </c>
      <c r="E11" s="65">
        <v>34</v>
      </c>
      <c r="F11" s="65">
        <v>4</v>
      </c>
      <c r="G11" s="65">
        <v>10</v>
      </c>
      <c r="H11" s="65">
        <v>20</v>
      </c>
      <c r="I11" s="65">
        <v>15</v>
      </c>
      <c r="J11" s="65">
        <v>19</v>
      </c>
      <c r="K11" s="2">
        <v>2807</v>
      </c>
      <c r="L11" s="2">
        <v>2888</v>
      </c>
      <c r="M11" s="2">
        <v>2884</v>
      </c>
      <c r="N11" s="2">
        <v>2878</v>
      </c>
      <c r="O11" s="2">
        <v>2800</v>
      </c>
      <c r="P11" s="2">
        <v>2773</v>
      </c>
      <c r="Q11" s="2">
        <v>2658</v>
      </c>
      <c r="R11" s="2">
        <v>2522</v>
      </c>
      <c r="S11" s="31">
        <f t="shared" si="0"/>
        <v>1.2112575703598147</v>
      </c>
      <c r="T11" s="31">
        <f t="shared" si="1"/>
        <v>1.5581717451523547</v>
      </c>
      <c r="U11" s="31">
        <f t="shared" si="2"/>
        <v>1.1789181692094313</v>
      </c>
      <c r="V11" s="31">
        <f t="shared" si="3"/>
        <v>0.13898540653231412</v>
      </c>
      <c r="W11" s="31">
        <f t="shared" si="8"/>
        <v>0.35714285714285715</v>
      </c>
      <c r="X11" s="31">
        <f t="shared" si="9"/>
        <v>0.72124053371799501</v>
      </c>
      <c r="Y11" s="31">
        <f t="shared" si="10"/>
        <v>0.56433408577878108</v>
      </c>
      <c r="Z11" s="31">
        <f t="shared" si="11"/>
        <v>0.75337034099920697</v>
      </c>
    </row>
    <row r="12" spans="1:26">
      <c r="A12" s="145"/>
      <c r="B12" s="2" t="s">
        <v>5</v>
      </c>
      <c r="C12" s="65">
        <v>18</v>
      </c>
      <c r="D12" s="65">
        <v>6</v>
      </c>
      <c r="E12" s="65">
        <v>5</v>
      </c>
      <c r="F12" s="65">
        <v>11</v>
      </c>
      <c r="G12" s="65">
        <v>5</v>
      </c>
      <c r="H12" s="65">
        <v>3</v>
      </c>
      <c r="I12" s="65">
        <v>16</v>
      </c>
      <c r="J12" s="65">
        <v>7</v>
      </c>
      <c r="K12" s="2">
        <v>1603</v>
      </c>
      <c r="L12" s="2">
        <v>1589</v>
      </c>
      <c r="M12" s="2">
        <v>1642</v>
      </c>
      <c r="N12" s="2">
        <v>1596</v>
      </c>
      <c r="O12" s="2">
        <v>1596</v>
      </c>
      <c r="P12" s="2">
        <v>1562</v>
      </c>
      <c r="Q12" s="2">
        <v>1537</v>
      </c>
      <c r="R12" s="2">
        <v>1493</v>
      </c>
      <c r="S12" s="31">
        <f t="shared" si="0"/>
        <v>1.1228945726762321</v>
      </c>
      <c r="T12" s="31">
        <f t="shared" si="1"/>
        <v>0.37759597230962871</v>
      </c>
      <c r="U12" s="31">
        <f t="shared" si="2"/>
        <v>0.30450669914738121</v>
      </c>
      <c r="V12" s="31">
        <f t="shared" si="3"/>
        <v>0.68922305764411029</v>
      </c>
      <c r="W12" s="31">
        <f t="shared" si="8"/>
        <v>0.31328320802005011</v>
      </c>
      <c r="X12" s="31">
        <f t="shared" si="9"/>
        <v>0.19206145966709345</v>
      </c>
      <c r="Y12" s="31">
        <f t="shared" si="10"/>
        <v>1.040988939492518</v>
      </c>
      <c r="Z12" s="31">
        <f t="shared" si="11"/>
        <v>0.46885465505693236</v>
      </c>
    </row>
    <row r="13" spans="1:26">
      <c r="A13" s="145"/>
      <c r="B13" s="2" t="s">
        <v>6</v>
      </c>
      <c r="C13" s="65">
        <v>46</v>
      </c>
      <c r="D13" s="65">
        <v>49</v>
      </c>
      <c r="E13" s="65">
        <v>34</v>
      </c>
      <c r="F13" s="65">
        <v>4</v>
      </c>
      <c r="G13" s="65">
        <v>32</v>
      </c>
      <c r="H13" s="65">
        <v>22</v>
      </c>
      <c r="I13" s="65">
        <v>42</v>
      </c>
      <c r="J13" s="65">
        <v>45</v>
      </c>
      <c r="K13" s="2">
        <v>4679</v>
      </c>
      <c r="L13" s="2">
        <v>4851</v>
      </c>
      <c r="M13" s="2">
        <v>4927</v>
      </c>
      <c r="N13" s="2">
        <v>4897</v>
      </c>
      <c r="O13" s="2">
        <v>4769</v>
      </c>
      <c r="P13" s="2">
        <v>4630</v>
      </c>
      <c r="Q13" s="2">
        <v>4473</v>
      </c>
      <c r="R13" s="2">
        <v>4336</v>
      </c>
      <c r="S13" s="31">
        <f t="shared" si="0"/>
        <v>0.98311605043812778</v>
      </c>
      <c r="T13" s="31">
        <f t="shared" si="1"/>
        <v>1.0101010101010102</v>
      </c>
      <c r="U13" s="31">
        <f t="shared" si="2"/>
        <v>0.69007509640755027</v>
      </c>
      <c r="V13" s="31">
        <f t="shared" si="3"/>
        <v>8.168266285480906E-2</v>
      </c>
      <c r="W13" s="31">
        <f t="shared" si="8"/>
        <v>0.67100020968756557</v>
      </c>
      <c r="X13" s="31">
        <f t="shared" si="9"/>
        <v>0.47516198704103674</v>
      </c>
      <c r="Y13" s="31">
        <f t="shared" si="10"/>
        <v>0.93896713615023475</v>
      </c>
      <c r="Z13" s="31">
        <f t="shared" si="11"/>
        <v>1.0378228782287824</v>
      </c>
    </row>
    <row r="14" spans="1:26">
      <c r="A14" s="145"/>
      <c r="B14" s="2" t="s">
        <v>7</v>
      </c>
      <c r="C14" s="65">
        <v>26</v>
      </c>
      <c r="D14" s="65">
        <v>32</v>
      </c>
      <c r="E14" s="65">
        <v>23</v>
      </c>
      <c r="F14" s="65">
        <v>16</v>
      </c>
      <c r="G14" s="65">
        <v>10</v>
      </c>
      <c r="H14" s="65">
        <v>24</v>
      </c>
      <c r="I14" s="65">
        <v>41</v>
      </c>
      <c r="J14" s="65">
        <v>27</v>
      </c>
      <c r="K14" s="2">
        <v>2134</v>
      </c>
      <c r="L14" s="2">
        <v>2216</v>
      </c>
      <c r="M14" s="2">
        <v>2331</v>
      </c>
      <c r="N14" s="2">
        <v>2438</v>
      </c>
      <c r="O14" s="2">
        <v>2373</v>
      </c>
      <c r="P14" s="2">
        <v>2274</v>
      </c>
      <c r="Q14" s="2">
        <v>2278</v>
      </c>
      <c r="R14" s="2">
        <v>2221</v>
      </c>
      <c r="S14" s="31">
        <f t="shared" si="0"/>
        <v>1.2183692596063731</v>
      </c>
      <c r="T14" s="31">
        <f t="shared" si="1"/>
        <v>1.4440433212996391</v>
      </c>
      <c r="U14" s="31">
        <f t="shared" si="2"/>
        <v>0.9867009867009866</v>
      </c>
      <c r="V14" s="31">
        <f t="shared" si="3"/>
        <v>0.65627563576702219</v>
      </c>
      <c r="W14" s="31">
        <f t="shared" si="8"/>
        <v>0.42140750105351876</v>
      </c>
      <c r="X14" s="31">
        <f t="shared" si="9"/>
        <v>1.0554089709762533</v>
      </c>
      <c r="Y14" s="31">
        <f t="shared" si="10"/>
        <v>1.7998244073748904</v>
      </c>
      <c r="Z14" s="31">
        <f t="shared" si="11"/>
        <v>1.2156686177397569</v>
      </c>
    </row>
    <row r="15" spans="1:26">
      <c r="A15" s="145"/>
      <c r="B15" s="2" t="s">
        <v>8</v>
      </c>
      <c r="C15" s="65">
        <v>67</v>
      </c>
      <c r="D15" s="65">
        <v>60</v>
      </c>
      <c r="E15" s="65">
        <v>93</v>
      </c>
      <c r="F15" s="65">
        <v>28</v>
      </c>
      <c r="G15" s="65">
        <v>67</v>
      </c>
      <c r="H15" s="65">
        <v>84</v>
      </c>
      <c r="I15" s="65">
        <v>103</v>
      </c>
      <c r="J15" s="65">
        <v>70</v>
      </c>
      <c r="K15" s="2">
        <v>6631</v>
      </c>
      <c r="L15" s="2">
        <v>6912</v>
      </c>
      <c r="M15" s="2">
        <v>7316</v>
      </c>
      <c r="N15" s="2">
        <v>7164</v>
      </c>
      <c r="O15" s="2">
        <v>7000</v>
      </c>
      <c r="P15" s="2">
        <v>6883</v>
      </c>
      <c r="Q15" s="2">
        <v>6501</v>
      </c>
      <c r="R15" s="2">
        <v>6216</v>
      </c>
      <c r="S15" s="31">
        <f t="shared" si="0"/>
        <v>1.0104056703362991</v>
      </c>
      <c r="T15" s="31">
        <f t="shared" si="1"/>
        <v>0.86805555555555558</v>
      </c>
      <c r="U15" s="31">
        <f t="shared" si="2"/>
        <v>1.2711864406779663</v>
      </c>
      <c r="V15" s="31">
        <f t="shared" si="3"/>
        <v>0.39084310441094361</v>
      </c>
      <c r="W15" s="31">
        <f t="shared" si="8"/>
        <v>0.95714285714285707</v>
      </c>
      <c r="X15" s="31">
        <f t="shared" si="9"/>
        <v>1.220398082231585</v>
      </c>
      <c r="Y15" s="31">
        <f t="shared" si="10"/>
        <v>1.5843716351330566</v>
      </c>
      <c r="Z15" s="31">
        <f t="shared" si="11"/>
        <v>1.1261261261261262</v>
      </c>
    </row>
    <row r="16" spans="1:26">
      <c r="A16" s="145"/>
      <c r="B16" s="2" t="s">
        <v>9</v>
      </c>
      <c r="C16" s="65">
        <v>39</v>
      </c>
      <c r="D16" s="65">
        <v>44</v>
      </c>
      <c r="E16" s="65">
        <v>46</v>
      </c>
      <c r="F16" s="65">
        <v>27</v>
      </c>
      <c r="G16" s="65">
        <v>37</v>
      </c>
      <c r="H16" s="65">
        <v>55</v>
      </c>
      <c r="I16" s="65">
        <v>67</v>
      </c>
      <c r="J16" s="65">
        <v>82</v>
      </c>
      <c r="K16" s="2">
        <v>3053</v>
      </c>
      <c r="L16" s="2">
        <v>3189</v>
      </c>
      <c r="M16" s="2">
        <v>3276</v>
      </c>
      <c r="N16" s="2">
        <v>3222</v>
      </c>
      <c r="O16" s="2">
        <v>3159</v>
      </c>
      <c r="P16" s="2">
        <v>3133</v>
      </c>
      <c r="Q16" s="2">
        <v>3122</v>
      </c>
      <c r="R16" s="2">
        <v>3061</v>
      </c>
      <c r="S16" s="31">
        <f t="shared" si="0"/>
        <v>1.2774320340648542</v>
      </c>
      <c r="T16" s="31">
        <f t="shared" si="1"/>
        <v>1.3797428661022264</v>
      </c>
      <c r="U16" s="31">
        <f t="shared" si="2"/>
        <v>1.4041514041514043</v>
      </c>
      <c r="V16" s="31">
        <f t="shared" si="3"/>
        <v>0.83798882681564246</v>
      </c>
      <c r="W16" s="31">
        <f t="shared" si="8"/>
        <v>1.1712567268122824</v>
      </c>
      <c r="X16" s="31">
        <f t="shared" si="9"/>
        <v>1.7555059048834982</v>
      </c>
      <c r="Y16" s="31">
        <f t="shared" si="10"/>
        <v>2.1460602178090968</v>
      </c>
      <c r="Z16" s="31">
        <f t="shared" si="11"/>
        <v>2.6788631166285528</v>
      </c>
    </row>
    <row r="17" spans="1:26">
      <c r="A17" s="145"/>
      <c r="B17" s="2" t="s">
        <v>10</v>
      </c>
      <c r="C17" s="65">
        <v>64</v>
      </c>
      <c r="D17" s="65">
        <v>79</v>
      </c>
      <c r="E17" s="65">
        <v>71</v>
      </c>
      <c r="F17" s="65">
        <v>37</v>
      </c>
      <c r="G17" s="65">
        <v>39</v>
      </c>
      <c r="H17" s="65">
        <v>43</v>
      </c>
      <c r="I17" s="65">
        <v>58</v>
      </c>
      <c r="J17" s="65">
        <v>66</v>
      </c>
      <c r="K17" s="2">
        <v>6927</v>
      </c>
      <c r="L17" s="2">
        <v>7174</v>
      </c>
      <c r="M17" s="2">
        <v>7401</v>
      </c>
      <c r="N17" s="2">
        <v>7377</v>
      </c>
      <c r="O17" s="2">
        <v>7163</v>
      </c>
      <c r="P17" s="2">
        <v>7061</v>
      </c>
      <c r="Q17" s="2">
        <v>6944</v>
      </c>
      <c r="R17" s="2">
        <v>6632</v>
      </c>
      <c r="S17" s="31">
        <f t="shared" si="0"/>
        <v>0.92392088927385585</v>
      </c>
      <c r="T17" s="31">
        <f t="shared" si="1"/>
        <v>1.1011987733482018</v>
      </c>
      <c r="U17" s="31">
        <f t="shared" si="2"/>
        <v>0.95932982029455471</v>
      </c>
      <c r="V17" s="31">
        <f t="shared" si="3"/>
        <v>0.50155889928155073</v>
      </c>
      <c r="W17" s="31">
        <f t="shared" si="8"/>
        <v>0.54446460980036293</v>
      </c>
      <c r="X17" s="31">
        <f t="shared" si="9"/>
        <v>0.60897889817306328</v>
      </c>
      <c r="Y17" s="31">
        <f t="shared" si="10"/>
        <v>0.83525345622119818</v>
      </c>
      <c r="Z17" s="31">
        <f t="shared" si="11"/>
        <v>0.99517490952955368</v>
      </c>
    </row>
    <row r="18" spans="1:26">
      <c r="A18" s="145"/>
      <c r="B18" s="2" t="s">
        <v>11</v>
      </c>
      <c r="C18" s="65">
        <v>22</v>
      </c>
      <c r="D18" s="65">
        <v>25</v>
      </c>
      <c r="E18" s="65">
        <v>31</v>
      </c>
      <c r="F18" s="65">
        <v>36</v>
      </c>
      <c r="G18" s="65">
        <v>14</v>
      </c>
      <c r="H18" s="65">
        <v>11</v>
      </c>
      <c r="I18" s="65">
        <v>71</v>
      </c>
      <c r="J18" s="65">
        <v>87</v>
      </c>
      <c r="K18" s="2">
        <v>3976</v>
      </c>
      <c r="L18" s="2">
        <v>3947</v>
      </c>
      <c r="M18" s="2">
        <v>4073</v>
      </c>
      <c r="N18" s="2">
        <v>4074</v>
      </c>
      <c r="O18" s="2">
        <v>3967</v>
      </c>
      <c r="P18" s="2">
        <v>3913</v>
      </c>
      <c r="Q18" s="2">
        <v>3908</v>
      </c>
      <c r="R18" s="2">
        <v>3784</v>
      </c>
      <c r="S18" s="31">
        <f t="shared" si="0"/>
        <v>0.55331991951710258</v>
      </c>
      <c r="T18" s="31">
        <f t="shared" si="1"/>
        <v>0.63339244996199651</v>
      </c>
      <c r="U18" s="31">
        <f t="shared" si="2"/>
        <v>0.76110974711514856</v>
      </c>
      <c r="V18" s="31">
        <f t="shared" si="3"/>
        <v>0.88365243004418259</v>
      </c>
      <c r="W18" s="31">
        <f t="shared" si="8"/>
        <v>0.35291152004033272</v>
      </c>
      <c r="X18" s="31">
        <f t="shared" si="9"/>
        <v>0.28111423460260671</v>
      </c>
      <c r="Y18" s="31">
        <f t="shared" si="10"/>
        <v>1.8167860798362332</v>
      </c>
      <c r="Z18" s="31">
        <f t="shared" si="11"/>
        <v>2.2991543340380551</v>
      </c>
    </row>
    <row r="19" spans="1:26">
      <c r="A19" s="145"/>
      <c r="B19" s="2" t="s">
        <v>12</v>
      </c>
      <c r="C19" s="65">
        <v>18</v>
      </c>
      <c r="D19" s="65">
        <v>6</v>
      </c>
      <c r="E19" s="65">
        <v>15</v>
      </c>
      <c r="F19" s="65">
        <v>6</v>
      </c>
      <c r="G19" s="65">
        <v>19</v>
      </c>
      <c r="H19" s="65">
        <v>7</v>
      </c>
      <c r="I19" s="65">
        <v>36</v>
      </c>
      <c r="J19" s="65">
        <v>21</v>
      </c>
      <c r="K19" s="2">
        <v>1943</v>
      </c>
      <c r="L19" s="2">
        <v>1914</v>
      </c>
      <c r="M19" s="2">
        <v>1969</v>
      </c>
      <c r="N19" s="2">
        <v>1959</v>
      </c>
      <c r="O19" s="2">
        <v>1948</v>
      </c>
      <c r="P19" s="2">
        <v>1900</v>
      </c>
      <c r="Q19" s="2">
        <v>1856</v>
      </c>
      <c r="R19" s="2">
        <v>1800</v>
      </c>
      <c r="S19" s="31">
        <f t="shared" si="0"/>
        <v>0.92640247040658774</v>
      </c>
      <c r="T19" s="31">
        <f t="shared" si="1"/>
        <v>0.31347962382445138</v>
      </c>
      <c r="U19" s="31">
        <f t="shared" si="2"/>
        <v>0.76180802437785677</v>
      </c>
      <c r="V19" s="31">
        <f t="shared" si="3"/>
        <v>0.30627871362940279</v>
      </c>
      <c r="W19" s="31">
        <f t="shared" si="8"/>
        <v>0.97535934291581117</v>
      </c>
      <c r="X19" s="31">
        <f t="shared" si="9"/>
        <v>0.36842105263157893</v>
      </c>
      <c r="Y19" s="31">
        <f t="shared" si="10"/>
        <v>1.9396551724137931</v>
      </c>
      <c r="Z19" s="31">
        <f t="shared" si="11"/>
        <v>1.1666666666666667</v>
      </c>
    </row>
    <row r="20" spans="1:26">
      <c r="A20" s="145"/>
      <c r="B20" s="2" t="s">
        <v>13</v>
      </c>
      <c r="C20" s="65">
        <v>34</v>
      </c>
      <c r="D20" s="65">
        <v>20</v>
      </c>
      <c r="E20" s="65">
        <v>55</v>
      </c>
      <c r="F20" s="65">
        <v>4</v>
      </c>
      <c r="G20" s="65">
        <v>41</v>
      </c>
      <c r="H20" s="65">
        <v>49</v>
      </c>
      <c r="I20" s="65">
        <v>44</v>
      </c>
      <c r="J20" s="65">
        <v>36</v>
      </c>
      <c r="K20" s="2">
        <v>3927</v>
      </c>
      <c r="L20" s="2">
        <v>4005</v>
      </c>
      <c r="M20" s="2">
        <v>3939</v>
      </c>
      <c r="N20" s="2">
        <v>3894</v>
      </c>
      <c r="O20" s="2">
        <v>3740</v>
      </c>
      <c r="P20" s="2">
        <v>3677</v>
      </c>
      <c r="Q20" s="2">
        <v>3620</v>
      </c>
      <c r="R20" s="2">
        <v>3501</v>
      </c>
      <c r="S20" s="31">
        <f t="shared" si="0"/>
        <v>0.86580086580086579</v>
      </c>
      <c r="T20" s="31">
        <f t="shared" si="1"/>
        <v>0.49937578027465668</v>
      </c>
      <c r="U20" s="31">
        <f t="shared" si="2"/>
        <v>1.3962934755013963</v>
      </c>
      <c r="V20" s="31">
        <f t="shared" si="3"/>
        <v>0.1027221366204417</v>
      </c>
      <c r="W20" s="31">
        <f t="shared" si="8"/>
        <v>1.0962566844919788</v>
      </c>
      <c r="X20" s="31">
        <f t="shared" si="9"/>
        <v>1.3326081044329616</v>
      </c>
      <c r="Y20" s="31">
        <f t="shared" si="10"/>
        <v>1.2154696132596685</v>
      </c>
      <c r="Z20" s="31">
        <f t="shared" si="11"/>
        <v>1.0282776349614395</v>
      </c>
    </row>
    <row r="21" spans="1:26">
      <c r="A21" s="145"/>
      <c r="B21" s="2" t="s">
        <v>14</v>
      </c>
      <c r="C21" s="65">
        <v>49</v>
      </c>
      <c r="D21" s="65">
        <v>43</v>
      </c>
      <c r="E21" s="65">
        <v>30</v>
      </c>
      <c r="F21" s="65">
        <v>15</v>
      </c>
      <c r="G21" s="65">
        <v>3</v>
      </c>
      <c r="H21" s="65">
        <v>32</v>
      </c>
      <c r="I21" s="65">
        <v>26</v>
      </c>
      <c r="J21" s="65">
        <v>29</v>
      </c>
      <c r="K21" s="2">
        <v>2767</v>
      </c>
      <c r="L21" s="2">
        <v>2805</v>
      </c>
      <c r="M21" s="2">
        <v>2893</v>
      </c>
      <c r="N21" s="2">
        <v>2839</v>
      </c>
      <c r="O21" s="2">
        <v>2700</v>
      </c>
      <c r="P21" s="2">
        <v>2623</v>
      </c>
      <c r="Q21" s="2">
        <v>2563</v>
      </c>
      <c r="R21" s="2">
        <v>2413</v>
      </c>
      <c r="S21" s="31">
        <f t="shared" si="0"/>
        <v>1.7708709794000723</v>
      </c>
      <c r="T21" s="31">
        <f t="shared" si="1"/>
        <v>1.5329768270944741</v>
      </c>
      <c r="U21" s="31">
        <f t="shared" si="2"/>
        <v>1.0369858278603528</v>
      </c>
      <c r="V21" s="31">
        <f t="shared" si="3"/>
        <v>0.52835505459668897</v>
      </c>
      <c r="W21" s="31">
        <f t="shared" si="8"/>
        <v>0.1111111111111111</v>
      </c>
      <c r="X21" s="31">
        <f t="shared" si="9"/>
        <v>1.2199771254288982</v>
      </c>
      <c r="Y21" s="31">
        <f t="shared" si="10"/>
        <v>1.0144362075692548</v>
      </c>
      <c r="Z21" s="31">
        <f t="shared" si="11"/>
        <v>1.2018234562784915</v>
      </c>
    </row>
    <row r="22" spans="1:26">
      <c r="A22" s="145"/>
      <c r="B22" s="2" t="s">
        <v>15</v>
      </c>
      <c r="C22" s="65">
        <v>56</v>
      </c>
      <c r="D22" s="65">
        <v>54</v>
      </c>
      <c r="E22" s="65">
        <v>38</v>
      </c>
      <c r="F22" s="65">
        <v>10</v>
      </c>
      <c r="G22" s="65">
        <v>33</v>
      </c>
      <c r="H22" s="65">
        <v>11</v>
      </c>
      <c r="I22" s="65">
        <v>79</v>
      </c>
      <c r="J22" s="65">
        <v>63</v>
      </c>
      <c r="K22" s="2">
        <v>2889</v>
      </c>
      <c r="L22" s="2">
        <v>2882</v>
      </c>
      <c r="M22" s="2">
        <v>2974</v>
      </c>
      <c r="N22" s="2">
        <v>2842</v>
      </c>
      <c r="O22" s="2">
        <v>2694</v>
      </c>
      <c r="P22" s="2">
        <v>2571</v>
      </c>
      <c r="Q22" s="2">
        <v>2508</v>
      </c>
      <c r="R22" s="2">
        <v>2463</v>
      </c>
      <c r="S22" s="31">
        <f t="shared" si="0"/>
        <v>1.9383869851159572</v>
      </c>
      <c r="T22" s="31">
        <f t="shared" si="1"/>
        <v>1.8736988202637055</v>
      </c>
      <c r="U22" s="31">
        <f t="shared" si="2"/>
        <v>1.2777404169468729</v>
      </c>
      <c r="V22" s="31">
        <f t="shared" si="3"/>
        <v>0.35186488388458831</v>
      </c>
      <c r="W22" s="31">
        <f t="shared" si="8"/>
        <v>1.2249443207126949</v>
      </c>
      <c r="X22" s="31">
        <f t="shared" si="9"/>
        <v>0.42784908595877091</v>
      </c>
      <c r="Y22" s="31">
        <f t="shared" si="10"/>
        <v>3.1499202551834129</v>
      </c>
      <c r="Z22" s="31">
        <f t="shared" si="11"/>
        <v>2.5578562728380025</v>
      </c>
    </row>
    <row r="23" spans="1:26">
      <c r="A23" s="145"/>
      <c r="B23" s="2" t="s">
        <v>83</v>
      </c>
      <c r="C23" s="65">
        <v>4</v>
      </c>
      <c r="D23" s="65">
        <v>8</v>
      </c>
      <c r="E23" s="65">
        <v>6</v>
      </c>
      <c r="F23" s="65">
        <v>2</v>
      </c>
      <c r="G23" s="65">
        <v>1</v>
      </c>
      <c r="H23" s="65">
        <v>4</v>
      </c>
      <c r="I23" s="65">
        <v>3</v>
      </c>
      <c r="J23" s="65">
        <v>4</v>
      </c>
      <c r="K23" s="2">
        <v>597</v>
      </c>
      <c r="L23" s="2">
        <v>633</v>
      </c>
      <c r="M23" s="2">
        <v>636</v>
      </c>
      <c r="N23" s="2">
        <v>608</v>
      </c>
      <c r="O23" s="2">
        <v>620</v>
      </c>
      <c r="P23" s="2">
        <v>563</v>
      </c>
      <c r="Q23" s="2">
        <v>615</v>
      </c>
      <c r="R23" s="2">
        <v>621</v>
      </c>
      <c r="S23" s="31">
        <f t="shared" si="0"/>
        <v>0.67001675041876052</v>
      </c>
      <c r="T23" s="31">
        <f t="shared" si="1"/>
        <v>1.2638230647709321</v>
      </c>
      <c r="U23" s="31">
        <f t="shared" si="2"/>
        <v>0.94339622641509435</v>
      </c>
      <c r="V23" s="31">
        <f t="shared" si="3"/>
        <v>0.3289473684210526</v>
      </c>
      <c r="W23" s="31">
        <f t="shared" si="8"/>
        <v>0.16129032258064516</v>
      </c>
      <c r="X23" s="31">
        <f t="shared" si="9"/>
        <v>0.71047957371225579</v>
      </c>
      <c r="Y23" s="31">
        <f t="shared" si="10"/>
        <v>0.48780487804878048</v>
      </c>
      <c r="Z23" s="31">
        <f t="shared" si="11"/>
        <v>0.64412238325281801</v>
      </c>
    </row>
    <row r="24" spans="1:26">
      <c r="A24" s="145"/>
      <c r="B24" s="2" t="s">
        <v>17</v>
      </c>
      <c r="C24" s="65">
        <v>4</v>
      </c>
      <c r="D24" s="65">
        <v>3</v>
      </c>
      <c r="E24" s="65">
        <v>3</v>
      </c>
      <c r="F24" s="65">
        <v>3</v>
      </c>
      <c r="G24" s="65">
        <v>2</v>
      </c>
      <c r="H24" s="65">
        <v>1</v>
      </c>
      <c r="I24" s="65">
        <v>24</v>
      </c>
      <c r="J24" s="65">
        <v>6</v>
      </c>
      <c r="K24" s="2">
        <v>639</v>
      </c>
      <c r="L24" s="2">
        <v>654</v>
      </c>
      <c r="M24" s="2">
        <v>679</v>
      </c>
      <c r="N24" s="2">
        <v>673</v>
      </c>
      <c r="O24" s="2">
        <v>675</v>
      </c>
      <c r="P24" s="2">
        <v>677</v>
      </c>
      <c r="Q24" s="2">
        <v>688</v>
      </c>
      <c r="R24" s="2">
        <v>643</v>
      </c>
      <c r="S24" s="31">
        <f t="shared" si="0"/>
        <v>0.6259780907668232</v>
      </c>
      <c r="T24" s="31">
        <f t="shared" si="1"/>
        <v>0.45871559633027525</v>
      </c>
      <c r="U24" s="31">
        <f t="shared" si="2"/>
        <v>0.4418262150220913</v>
      </c>
      <c r="V24" s="31">
        <f t="shared" si="3"/>
        <v>0.44576523031203563</v>
      </c>
      <c r="W24" s="31">
        <f t="shared" si="8"/>
        <v>0.29629629629629628</v>
      </c>
      <c r="X24" s="31">
        <f t="shared" si="9"/>
        <v>0.14771048744460857</v>
      </c>
      <c r="Y24" s="31">
        <f t="shared" si="10"/>
        <v>3.4883720930232558</v>
      </c>
      <c r="Z24" s="31">
        <f t="shared" si="11"/>
        <v>0.93312597200622094</v>
      </c>
    </row>
    <row r="25" spans="1:26">
      <c r="A25" s="145"/>
      <c r="B25" s="2" t="s">
        <v>18</v>
      </c>
      <c r="C25" s="65">
        <v>32</v>
      </c>
      <c r="D25" s="65">
        <v>60</v>
      </c>
      <c r="E25" s="65">
        <v>48</v>
      </c>
      <c r="F25" s="65">
        <v>17</v>
      </c>
      <c r="G25" s="65">
        <v>28</v>
      </c>
      <c r="H25" s="65">
        <v>48</v>
      </c>
      <c r="I25" s="65">
        <v>52</v>
      </c>
      <c r="J25" s="65">
        <v>133</v>
      </c>
      <c r="K25" s="2">
        <v>3799</v>
      </c>
      <c r="L25" s="2">
        <v>4027</v>
      </c>
      <c r="M25" s="2">
        <v>4195</v>
      </c>
      <c r="N25" s="2">
        <v>4188</v>
      </c>
      <c r="O25" s="2">
        <v>4154</v>
      </c>
      <c r="P25" s="2">
        <v>4074</v>
      </c>
      <c r="Q25" s="2">
        <v>4118</v>
      </c>
      <c r="R25" s="2">
        <v>4015</v>
      </c>
      <c r="S25" s="31">
        <f t="shared" si="0"/>
        <v>0.84232692813898391</v>
      </c>
      <c r="T25" s="31">
        <f t="shared" si="1"/>
        <v>1.4899428855227217</v>
      </c>
      <c r="U25" s="31">
        <f t="shared" si="2"/>
        <v>1.1442193087008343</v>
      </c>
      <c r="V25" s="31">
        <f t="shared" si="3"/>
        <v>0.40592168099331422</v>
      </c>
      <c r="W25" s="31">
        <f t="shared" si="8"/>
        <v>0.67404910929224848</v>
      </c>
      <c r="X25" s="31">
        <f t="shared" si="9"/>
        <v>1.1782032400589102</v>
      </c>
      <c r="Y25" s="31">
        <f t="shared" si="10"/>
        <v>1.2627489072365226</v>
      </c>
      <c r="Z25" s="31">
        <f t="shared" si="11"/>
        <v>3.3125778331257787</v>
      </c>
    </row>
    <row r="26" spans="1:26">
      <c r="A26" s="145"/>
      <c r="B26" s="2" t="s">
        <v>19</v>
      </c>
      <c r="C26" s="65">
        <v>83</v>
      </c>
      <c r="D26" s="65">
        <v>74</v>
      </c>
      <c r="E26" s="65">
        <v>70</v>
      </c>
      <c r="F26" s="65">
        <v>17</v>
      </c>
      <c r="G26" s="65">
        <v>27</v>
      </c>
      <c r="H26" s="65">
        <v>47</v>
      </c>
      <c r="I26" s="65">
        <v>50</v>
      </c>
      <c r="J26" s="65">
        <v>45</v>
      </c>
      <c r="K26" s="2">
        <v>13651</v>
      </c>
      <c r="L26" s="2">
        <v>14027</v>
      </c>
      <c r="M26" s="2">
        <v>14261</v>
      </c>
      <c r="N26" s="2">
        <v>13922</v>
      </c>
      <c r="O26" s="2">
        <v>14035</v>
      </c>
      <c r="P26" s="2">
        <v>13811</v>
      </c>
      <c r="Q26" s="2">
        <v>13641</v>
      </c>
      <c r="R26" s="2">
        <v>13302</v>
      </c>
      <c r="S26" s="31">
        <f t="shared" si="0"/>
        <v>0.60801406490367005</v>
      </c>
      <c r="T26" s="31">
        <f t="shared" si="1"/>
        <v>0.52755400299422539</v>
      </c>
      <c r="U26" s="31">
        <f t="shared" si="2"/>
        <v>0.49084916906247805</v>
      </c>
      <c r="V26" s="31">
        <f t="shared" si="3"/>
        <v>0.12210889240051716</v>
      </c>
      <c r="W26" s="31">
        <f t="shared" si="8"/>
        <v>0.19237620235126471</v>
      </c>
      <c r="X26" s="31">
        <f t="shared" si="9"/>
        <v>0.34030844978640218</v>
      </c>
      <c r="Y26" s="31">
        <f t="shared" si="10"/>
        <v>0.36654204237226007</v>
      </c>
      <c r="Z26" s="31">
        <f t="shared" si="11"/>
        <v>0.33829499323410012</v>
      </c>
    </row>
    <row r="27" spans="1:26">
      <c r="A27" s="145"/>
      <c r="B27" s="2" t="s">
        <v>85</v>
      </c>
      <c r="C27" s="65">
        <v>7</v>
      </c>
      <c r="D27" s="65">
        <v>3</v>
      </c>
      <c r="E27" s="65">
        <v>13</v>
      </c>
      <c r="F27" s="65">
        <v>1</v>
      </c>
      <c r="G27" s="65">
        <v>6</v>
      </c>
      <c r="H27" s="65">
        <v>4</v>
      </c>
      <c r="I27" s="65">
        <v>10</v>
      </c>
      <c r="J27" s="65">
        <v>13</v>
      </c>
      <c r="K27" s="2">
        <v>1103</v>
      </c>
      <c r="L27" s="2">
        <v>1143</v>
      </c>
      <c r="M27" s="2">
        <v>1226</v>
      </c>
      <c r="N27" s="2">
        <v>1251</v>
      </c>
      <c r="O27" s="2">
        <v>1221</v>
      </c>
      <c r="P27" s="2">
        <v>1196</v>
      </c>
      <c r="Q27" s="2">
        <v>1185</v>
      </c>
      <c r="R27" s="2">
        <v>1143</v>
      </c>
      <c r="S27" s="31">
        <f t="shared" si="0"/>
        <v>0.63463281958295559</v>
      </c>
      <c r="T27" s="31">
        <f t="shared" si="1"/>
        <v>0.26246719160104987</v>
      </c>
      <c r="U27" s="31">
        <f t="shared" si="2"/>
        <v>1.0603588907014683</v>
      </c>
      <c r="V27" s="31">
        <f t="shared" si="3"/>
        <v>7.9936051159072735E-2</v>
      </c>
      <c r="W27" s="31">
        <f t="shared" si="8"/>
        <v>0.49140049140049141</v>
      </c>
      <c r="X27" s="31">
        <f t="shared" si="9"/>
        <v>0.33444816053511706</v>
      </c>
      <c r="Y27" s="31">
        <f t="shared" si="10"/>
        <v>0.8438818565400843</v>
      </c>
      <c r="Z27" s="31">
        <f t="shared" si="11"/>
        <v>1.1373578302712162</v>
      </c>
    </row>
    <row r="28" spans="1:26">
      <c r="A28" s="145"/>
      <c r="B28" s="2" t="s">
        <v>21</v>
      </c>
      <c r="C28" s="65">
        <v>240</v>
      </c>
      <c r="D28" s="65">
        <v>282</v>
      </c>
      <c r="E28" s="65">
        <v>326</v>
      </c>
      <c r="F28" s="65">
        <v>74</v>
      </c>
      <c r="G28" s="65">
        <v>127</v>
      </c>
      <c r="H28" s="65">
        <v>194</v>
      </c>
      <c r="I28" s="65">
        <v>139</v>
      </c>
      <c r="J28" s="65">
        <v>191</v>
      </c>
      <c r="K28" s="2">
        <v>22488</v>
      </c>
      <c r="L28" s="2">
        <v>23235</v>
      </c>
      <c r="M28" s="2">
        <v>24133</v>
      </c>
      <c r="N28" s="2">
        <v>24223</v>
      </c>
      <c r="O28" s="2">
        <v>23550</v>
      </c>
      <c r="P28" s="2">
        <v>23589</v>
      </c>
      <c r="Q28" s="2">
        <v>23274</v>
      </c>
      <c r="R28" s="2">
        <v>22927</v>
      </c>
      <c r="S28" s="31">
        <f t="shared" si="0"/>
        <v>1.0672358591248665</v>
      </c>
      <c r="T28" s="31">
        <f t="shared" si="1"/>
        <v>1.2136862491930278</v>
      </c>
      <c r="U28" s="31">
        <f t="shared" si="2"/>
        <v>1.3508473873948534</v>
      </c>
      <c r="V28" s="31">
        <f t="shared" si="3"/>
        <v>0.30549477769062461</v>
      </c>
      <c r="W28" s="31">
        <f t="shared" si="8"/>
        <v>0.53927813163481952</v>
      </c>
      <c r="X28" s="31">
        <f t="shared" si="9"/>
        <v>0.8224172283691551</v>
      </c>
      <c r="Y28" s="31">
        <f t="shared" si="10"/>
        <v>0.59723296382229096</v>
      </c>
      <c r="Z28" s="31">
        <f t="shared" si="11"/>
        <v>0.8330789026039167</v>
      </c>
    </row>
    <row r="29" spans="1:26">
      <c r="A29" s="145"/>
      <c r="B29" s="2" t="s">
        <v>22</v>
      </c>
      <c r="C29" s="65">
        <v>80</v>
      </c>
      <c r="D29" s="65">
        <v>57</v>
      </c>
      <c r="E29" s="65">
        <v>75</v>
      </c>
      <c r="F29" s="65">
        <v>25</v>
      </c>
      <c r="G29" s="65">
        <v>44</v>
      </c>
      <c r="H29" s="65">
        <v>71</v>
      </c>
      <c r="I29" s="65">
        <v>87</v>
      </c>
      <c r="J29" s="65">
        <v>66</v>
      </c>
      <c r="K29" s="2">
        <v>7498</v>
      </c>
      <c r="L29" s="2">
        <v>7749</v>
      </c>
      <c r="M29" s="2">
        <v>8012</v>
      </c>
      <c r="N29" s="2">
        <v>8121</v>
      </c>
      <c r="O29" s="2">
        <v>8064</v>
      </c>
      <c r="P29" s="2">
        <v>7987</v>
      </c>
      <c r="Q29" s="2">
        <v>8028</v>
      </c>
      <c r="R29" s="2">
        <v>7793</v>
      </c>
      <c r="S29" s="31">
        <f t="shared" si="0"/>
        <v>1.0669511869831956</v>
      </c>
      <c r="T29" s="31">
        <f t="shared" si="1"/>
        <v>0.73557878435927215</v>
      </c>
      <c r="U29" s="31">
        <f t="shared" si="2"/>
        <v>0.93609585621567648</v>
      </c>
      <c r="V29" s="31">
        <f t="shared" si="3"/>
        <v>0.30784386159339983</v>
      </c>
      <c r="W29" s="31">
        <f t="shared" si="8"/>
        <v>0.54563492063492058</v>
      </c>
      <c r="X29" s="31">
        <f t="shared" si="9"/>
        <v>0.88894453486916236</v>
      </c>
      <c r="Y29" s="31">
        <f t="shared" si="10"/>
        <v>1.0837070254110615</v>
      </c>
      <c r="Z29" s="31">
        <f t="shared" si="11"/>
        <v>0.84691389708712939</v>
      </c>
    </row>
    <row r="30" spans="1:26">
      <c r="A30" s="145"/>
      <c r="B30" s="2" t="s">
        <v>23</v>
      </c>
      <c r="C30" s="65">
        <v>67</v>
      </c>
      <c r="D30" s="65">
        <v>54</v>
      </c>
      <c r="E30" s="65">
        <v>81</v>
      </c>
      <c r="F30" s="65">
        <v>24</v>
      </c>
      <c r="G30" s="65">
        <v>87</v>
      </c>
      <c r="H30" s="65">
        <v>56</v>
      </c>
      <c r="I30" s="65">
        <v>57</v>
      </c>
      <c r="J30" s="65">
        <v>80</v>
      </c>
      <c r="K30" s="2">
        <v>5474</v>
      </c>
      <c r="L30" s="2">
        <v>5576</v>
      </c>
      <c r="M30" s="2">
        <v>5620</v>
      </c>
      <c r="N30" s="2">
        <v>5537</v>
      </c>
      <c r="O30" s="2">
        <v>5527</v>
      </c>
      <c r="P30" s="2">
        <v>5512</v>
      </c>
      <c r="Q30" s="2">
        <v>5492</v>
      </c>
      <c r="R30" s="2">
        <v>5509</v>
      </c>
      <c r="S30" s="31">
        <f t="shared" si="0"/>
        <v>1.2239678480087688</v>
      </c>
      <c r="T30" s="31">
        <f t="shared" si="1"/>
        <v>0.96843615494978474</v>
      </c>
      <c r="U30" s="31">
        <f t="shared" si="2"/>
        <v>1.4412811387900355</v>
      </c>
      <c r="V30" s="31">
        <f t="shared" si="3"/>
        <v>0.43344771536933357</v>
      </c>
      <c r="W30" s="31">
        <f t="shared" si="8"/>
        <v>1.5740908268500091</v>
      </c>
      <c r="X30" s="31">
        <f t="shared" si="9"/>
        <v>1.0159651669085632</v>
      </c>
      <c r="Y30" s="31">
        <f t="shared" si="10"/>
        <v>1.0378732702112163</v>
      </c>
      <c r="Z30" s="31">
        <f t="shared" si="11"/>
        <v>1.4521691777092032</v>
      </c>
    </row>
    <row r="31" spans="1:26">
      <c r="A31" s="145"/>
      <c r="B31" s="2" t="s">
        <v>24</v>
      </c>
      <c r="C31" s="65">
        <v>3</v>
      </c>
      <c r="D31" s="65">
        <v>3</v>
      </c>
      <c r="E31" s="65">
        <v>0</v>
      </c>
      <c r="F31" s="65">
        <v>0</v>
      </c>
      <c r="G31" s="65">
        <v>3</v>
      </c>
      <c r="H31" s="65">
        <v>4</v>
      </c>
      <c r="I31" s="65">
        <v>0</v>
      </c>
      <c r="J31" s="65">
        <v>7</v>
      </c>
      <c r="K31" s="2">
        <v>555</v>
      </c>
      <c r="L31" s="2">
        <v>554</v>
      </c>
      <c r="M31" s="2">
        <v>569</v>
      </c>
      <c r="N31" s="2">
        <v>570</v>
      </c>
      <c r="O31" s="2">
        <v>581</v>
      </c>
      <c r="P31" s="2">
        <v>579</v>
      </c>
      <c r="Q31" s="2">
        <v>579</v>
      </c>
      <c r="R31" s="2">
        <v>615</v>
      </c>
      <c r="S31" s="31">
        <f t="shared" si="0"/>
        <v>0.54054054054054057</v>
      </c>
      <c r="T31" s="31">
        <f t="shared" si="1"/>
        <v>0.54151624548736454</v>
      </c>
      <c r="U31" s="31">
        <f t="shared" si="2"/>
        <v>0</v>
      </c>
      <c r="V31" s="31">
        <f t="shared" si="3"/>
        <v>0</v>
      </c>
      <c r="W31" s="31">
        <f t="shared" si="8"/>
        <v>0.51635111876075734</v>
      </c>
      <c r="X31" s="31">
        <f t="shared" si="9"/>
        <v>0.69084628670120896</v>
      </c>
      <c r="Y31" s="31">
        <f t="shared" si="10"/>
        <v>0</v>
      </c>
      <c r="Z31" s="31">
        <f t="shared" si="11"/>
        <v>1.1382113821138211</v>
      </c>
    </row>
    <row r="32" spans="1:26">
      <c r="A32" s="145"/>
      <c r="B32" s="2" t="s">
        <v>25</v>
      </c>
      <c r="C32" s="65">
        <v>28</v>
      </c>
      <c r="D32" s="65">
        <v>18</v>
      </c>
      <c r="E32" s="65">
        <v>27</v>
      </c>
      <c r="F32" s="65">
        <v>9</v>
      </c>
      <c r="G32" s="65">
        <v>20</v>
      </c>
      <c r="H32" s="65">
        <v>32</v>
      </c>
      <c r="I32" s="65">
        <v>21</v>
      </c>
      <c r="J32" s="65">
        <v>42</v>
      </c>
      <c r="K32" s="2">
        <v>2094</v>
      </c>
      <c r="L32" s="2">
        <v>2143</v>
      </c>
      <c r="M32" s="2">
        <v>2206</v>
      </c>
      <c r="N32" s="2">
        <v>2196</v>
      </c>
      <c r="O32" s="2">
        <v>2159</v>
      </c>
      <c r="P32" s="2">
        <v>2013</v>
      </c>
      <c r="Q32" s="2">
        <v>2031</v>
      </c>
      <c r="R32" s="2">
        <v>1993</v>
      </c>
      <c r="S32" s="31">
        <f t="shared" si="0"/>
        <v>1.3371537726838587</v>
      </c>
      <c r="T32" s="31">
        <f t="shared" si="1"/>
        <v>0.83994400373308442</v>
      </c>
      <c r="U32" s="31">
        <f t="shared" si="2"/>
        <v>1.2239347234814144</v>
      </c>
      <c r="V32" s="31">
        <f t="shared" si="3"/>
        <v>0.4098360655737705</v>
      </c>
      <c r="W32" s="31">
        <f t="shared" si="8"/>
        <v>0.92635479388605835</v>
      </c>
      <c r="X32" s="31">
        <f t="shared" si="9"/>
        <v>1.5896671634376554</v>
      </c>
      <c r="Y32" s="31">
        <f t="shared" si="10"/>
        <v>1.0339734121122599</v>
      </c>
      <c r="Z32" s="31">
        <f t="shared" si="11"/>
        <v>2.1073758153537381</v>
      </c>
    </row>
    <row r="33" spans="1:26">
      <c r="A33" s="145"/>
      <c r="B33" s="2" t="s">
        <v>26</v>
      </c>
      <c r="C33" s="65">
        <v>43</v>
      </c>
      <c r="D33" s="65">
        <v>38</v>
      </c>
      <c r="E33" s="65">
        <v>69</v>
      </c>
      <c r="F33" s="65">
        <v>8</v>
      </c>
      <c r="G33" s="65">
        <v>12</v>
      </c>
      <c r="H33" s="65">
        <v>26</v>
      </c>
      <c r="I33" s="65">
        <v>17</v>
      </c>
      <c r="J33" s="65">
        <v>13</v>
      </c>
      <c r="K33" s="2">
        <v>3704</v>
      </c>
      <c r="L33" s="2">
        <v>3837</v>
      </c>
      <c r="M33" s="2">
        <v>3948</v>
      </c>
      <c r="N33" s="2">
        <v>3986</v>
      </c>
      <c r="O33" s="2">
        <v>3943</v>
      </c>
      <c r="P33" s="2">
        <v>3822</v>
      </c>
      <c r="Q33" s="2">
        <v>3789</v>
      </c>
      <c r="R33" s="2">
        <v>3685</v>
      </c>
      <c r="S33" s="31">
        <f t="shared" si="0"/>
        <v>1.1609071274298057</v>
      </c>
      <c r="T33" s="31">
        <f t="shared" si="1"/>
        <v>0.99035704977847272</v>
      </c>
      <c r="U33" s="31">
        <f t="shared" si="2"/>
        <v>1.7477203647416413</v>
      </c>
      <c r="V33" s="31">
        <f t="shared" si="3"/>
        <v>0.2007024586051179</v>
      </c>
      <c r="W33" s="31">
        <f t="shared" si="8"/>
        <v>0.30433679939132641</v>
      </c>
      <c r="X33" s="31">
        <f t="shared" si="9"/>
        <v>0.68027210884353739</v>
      </c>
      <c r="Y33" s="31">
        <f t="shared" si="10"/>
        <v>0.44866719451042492</v>
      </c>
      <c r="Z33" s="31">
        <f t="shared" si="11"/>
        <v>0.35278154681139756</v>
      </c>
    </row>
    <row r="34" spans="1:26">
      <c r="A34" s="145"/>
      <c r="B34" s="2" t="s">
        <v>27</v>
      </c>
      <c r="C34" s="65">
        <v>45</v>
      </c>
      <c r="D34" s="65">
        <v>57</v>
      </c>
      <c r="E34" s="65">
        <v>57</v>
      </c>
      <c r="F34" s="65">
        <v>17</v>
      </c>
      <c r="G34" s="65">
        <v>30</v>
      </c>
      <c r="H34" s="65">
        <v>17</v>
      </c>
      <c r="I34" s="65">
        <v>8</v>
      </c>
      <c r="J34" s="65">
        <v>29</v>
      </c>
      <c r="K34" s="2">
        <v>2713</v>
      </c>
      <c r="L34" s="2">
        <v>2769</v>
      </c>
      <c r="M34" s="2">
        <v>2775</v>
      </c>
      <c r="N34" s="2">
        <v>2726</v>
      </c>
      <c r="O34" s="2">
        <v>2650</v>
      </c>
      <c r="P34" s="2">
        <v>2613</v>
      </c>
      <c r="Q34" s="2">
        <v>2604</v>
      </c>
      <c r="R34" s="2">
        <v>2577</v>
      </c>
      <c r="S34" s="31">
        <f t="shared" si="0"/>
        <v>1.6586804275709546</v>
      </c>
      <c r="T34" s="31">
        <f t="shared" si="1"/>
        <v>2.058504875406284</v>
      </c>
      <c r="U34" s="31">
        <f t="shared" si="2"/>
        <v>2.0540540540540539</v>
      </c>
      <c r="V34" s="31">
        <f t="shared" si="3"/>
        <v>0.62362435803374905</v>
      </c>
      <c r="W34" s="31">
        <f t="shared" si="8"/>
        <v>1.1320754716981132</v>
      </c>
      <c r="X34" s="31">
        <f t="shared" si="9"/>
        <v>0.65059318790662068</v>
      </c>
      <c r="Y34" s="31">
        <f t="shared" si="10"/>
        <v>0.30721966205837176</v>
      </c>
      <c r="Z34" s="31">
        <f t="shared" si="11"/>
        <v>1.1253395421032208</v>
      </c>
    </row>
    <row r="35" spans="1:26">
      <c r="A35" s="145"/>
      <c r="B35" s="2" t="s">
        <v>28</v>
      </c>
      <c r="C35" s="65">
        <v>33</v>
      </c>
      <c r="D35" s="65">
        <v>20</v>
      </c>
      <c r="E35" s="65">
        <v>32</v>
      </c>
      <c r="F35" s="65">
        <v>14</v>
      </c>
      <c r="G35" s="65">
        <v>20</v>
      </c>
      <c r="H35" s="65">
        <v>21</v>
      </c>
      <c r="I35" s="65">
        <v>48</v>
      </c>
      <c r="J35" s="65">
        <v>18</v>
      </c>
      <c r="K35" s="2">
        <v>2954</v>
      </c>
      <c r="L35" s="2">
        <v>3014</v>
      </c>
      <c r="M35" s="2">
        <v>3054</v>
      </c>
      <c r="N35" s="2">
        <v>3022</v>
      </c>
      <c r="O35" s="2">
        <v>2909</v>
      </c>
      <c r="P35" s="2">
        <v>2934</v>
      </c>
      <c r="Q35" s="2">
        <v>2875</v>
      </c>
      <c r="R35" s="2">
        <v>2879</v>
      </c>
      <c r="S35" s="31">
        <f t="shared" si="0"/>
        <v>1.1171293161814488</v>
      </c>
      <c r="T35" s="31">
        <f t="shared" si="1"/>
        <v>0.66357000663570009</v>
      </c>
      <c r="U35" s="31">
        <f t="shared" si="2"/>
        <v>1.0478061558611658</v>
      </c>
      <c r="V35" s="31">
        <f t="shared" si="3"/>
        <v>0.46326935804103242</v>
      </c>
      <c r="W35" s="31">
        <f t="shared" si="8"/>
        <v>0.68752148504640764</v>
      </c>
      <c r="X35" s="31">
        <f t="shared" si="9"/>
        <v>0.71574642126789367</v>
      </c>
      <c r="Y35" s="31">
        <f t="shared" si="10"/>
        <v>1.6695652173913043</v>
      </c>
      <c r="Z35" s="31">
        <f t="shared" si="11"/>
        <v>0.62521708926710662</v>
      </c>
    </row>
    <row r="36" spans="1:26">
      <c r="A36" s="145"/>
      <c r="B36" s="2" t="s">
        <v>29</v>
      </c>
      <c r="C36" s="65">
        <v>13</v>
      </c>
      <c r="D36" s="65">
        <v>9</v>
      </c>
      <c r="E36" s="65">
        <v>14</v>
      </c>
      <c r="F36" s="65">
        <v>9</v>
      </c>
      <c r="G36" s="65">
        <v>4</v>
      </c>
      <c r="H36" s="65">
        <v>3</v>
      </c>
      <c r="I36" s="65">
        <v>14</v>
      </c>
      <c r="J36" s="65">
        <v>21</v>
      </c>
      <c r="K36" s="2">
        <v>2147</v>
      </c>
      <c r="L36" s="2">
        <v>2208</v>
      </c>
      <c r="M36" s="2">
        <v>2234</v>
      </c>
      <c r="N36" s="2">
        <v>2256</v>
      </c>
      <c r="O36" s="2">
        <v>2209</v>
      </c>
      <c r="P36" s="2">
        <v>2176</v>
      </c>
      <c r="Q36" s="2">
        <v>2202</v>
      </c>
      <c r="R36" s="2">
        <v>2125</v>
      </c>
      <c r="S36" s="31">
        <f t="shared" si="0"/>
        <v>0.60549604098742427</v>
      </c>
      <c r="T36" s="31">
        <f t="shared" si="1"/>
        <v>0.40760869565217389</v>
      </c>
      <c r="U36" s="31">
        <f t="shared" si="2"/>
        <v>0.62667860340196957</v>
      </c>
      <c r="V36" s="31">
        <f t="shared" si="3"/>
        <v>0.39893617021276595</v>
      </c>
      <c r="W36" s="31">
        <f t="shared" si="8"/>
        <v>0.18107741059302851</v>
      </c>
      <c r="X36" s="31">
        <f t="shared" si="9"/>
        <v>0.13786764705882354</v>
      </c>
      <c r="Y36" s="31">
        <f t="shared" si="10"/>
        <v>0.63578564940962767</v>
      </c>
      <c r="Z36" s="31">
        <f t="shared" si="11"/>
        <v>0.9882352941176471</v>
      </c>
    </row>
    <row r="37" spans="1:26">
      <c r="A37" s="145"/>
      <c r="B37" s="2" t="s">
        <v>30</v>
      </c>
      <c r="C37" s="65">
        <v>135</v>
      </c>
      <c r="D37" s="65">
        <v>107</v>
      </c>
      <c r="E37" s="65">
        <v>148</v>
      </c>
      <c r="F37" s="65">
        <v>40</v>
      </c>
      <c r="G37" s="65">
        <v>90</v>
      </c>
      <c r="H37" s="65">
        <v>128</v>
      </c>
      <c r="I37" s="65">
        <v>168</v>
      </c>
      <c r="J37" s="65">
        <v>133</v>
      </c>
      <c r="K37" s="2">
        <v>19522</v>
      </c>
      <c r="L37" s="2">
        <v>20432</v>
      </c>
      <c r="M37" s="2">
        <v>21117</v>
      </c>
      <c r="N37" s="2">
        <v>21069</v>
      </c>
      <c r="O37" s="2">
        <v>21213</v>
      </c>
      <c r="P37" s="2">
        <v>21142</v>
      </c>
      <c r="Q37" s="2">
        <v>20847</v>
      </c>
      <c r="R37" s="2">
        <v>20572</v>
      </c>
      <c r="S37" s="31">
        <f t="shared" si="0"/>
        <v>0.69152750742751767</v>
      </c>
      <c r="T37" s="31">
        <f t="shared" si="1"/>
        <v>0.52368833202819109</v>
      </c>
      <c r="U37" s="31">
        <f t="shared" si="2"/>
        <v>0.70085712932708244</v>
      </c>
      <c r="V37" s="31">
        <f t="shared" si="3"/>
        <v>0.1898523897669562</v>
      </c>
      <c r="W37" s="31">
        <f t="shared" si="8"/>
        <v>0.42426813746287656</v>
      </c>
      <c r="X37" s="31">
        <f t="shared" si="9"/>
        <v>0.60542994986283227</v>
      </c>
      <c r="Y37" s="31">
        <f t="shared" si="10"/>
        <v>0.8058713483954526</v>
      </c>
      <c r="Z37" s="31">
        <f t="shared" si="11"/>
        <v>0.6465098191716897</v>
      </c>
    </row>
    <row r="38" spans="1:26">
      <c r="A38" s="145"/>
      <c r="B38" s="2" t="s">
        <v>31</v>
      </c>
      <c r="C38" s="65">
        <v>3</v>
      </c>
      <c r="D38" s="65">
        <v>11</v>
      </c>
      <c r="E38" s="65">
        <v>4</v>
      </c>
      <c r="F38" s="65">
        <v>0</v>
      </c>
      <c r="G38" s="65">
        <v>3</v>
      </c>
      <c r="H38" s="65">
        <v>15</v>
      </c>
      <c r="I38" s="65">
        <v>6</v>
      </c>
      <c r="J38" s="65">
        <v>1</v>
      </c>
      <c r="K38" s="2">
        <v>1215</v>
      </c>
      <c r="L38" s="2">
        <v>1297</v>
      </c>
      <c r="M38" s="2">
        <v>1357</v>
      </c>
      <c r="N38" s="2">
        <v>1346</v>
      </c>
      <c r="O38" s="2">
        <v>1332</v>
      </c>
      <c r="P38" s="2">
        <v>1327</v>
      </c>
      <c r="Q38" s="2">
        <v>1333</v>
      </c>
      <c r="R38" s="2">
        <v>1268</v>
      </c>
      <c r="S38" s="31">
        <f t="shared" si="0"/>
        <v>0.24691358024691357</v>
      </c>
      <c r="T38" s="31">
        <f t="shared" si="1"/>
        <v>0.84811102544333083</v>
      </c>
      <c r="U38" s="31">
        <f t="shared" si="2"/>
        <v>0.29476787030213708</v>
      </c>
      <c r="V38" s="31">
        <f t="shared" si="3"/>
        <v>0</v>
      </c>
      <c r="W38" s="31">
        <f t="shared" si="8"/>
        <v>0.22522522522522523</v>
      </c>
      <c r="X38" s="31">
        <f t="shared" si="9"/>
        <v>1.1303692539562924</v>
      </c>
      <c r="Y38" s="31">
        <f t="shared" si="10"/>
        <v>0.45011252813203295</v>
      </c>
      <c r="Z38" s="31">
        <f t="shared" si="11"/>
        <v>7.8864353312302835E-2</v>
      </c>
    </row>
    <row r="39" spans="1:26">
      <c r="A39" s="145"/>
      <c r="B39" s="2" t="s">
        <v>32</v>
      </c>
      <c r="C39" s="65">
        <v>16</v>
      </c>
      <c r="D39" s="65">
        <v>6</v>
      </c>
      <c r="E39" s="65">
        <v>15</v>
      </c>
      <c r="F39" s="65">
        <v>2</v>
      </c>
      <c r="G39" s="65">
        <v>12</v>
      </c>
      <c r="H39" s="65">
        <v>21</v>
      </c>
      <c r="I39" s="65">
        <v>26</v>
      </c>
      <c r="J39" s="65">
        <v>13</v>
      </c>
      <c r="K39" s="2">
        <v>1718</v>
      </c>
      <c r="L39" s="2">
        <v>1759</v>
      </c>
      <c r="M39" s="2">
        <v>1833</v>
      </c>
      <c r="N39" s="2">
        <v>1800</v>
      </c>
      <c r="O39" s="2">
        <v>1745</v>
      </c>
      <c r="P39" s="2">
        <v>1756</v>
      </c>
      <c r="Q39" s="2">
        <v>1681</v>
      </c>
      <c r="R39" s="2">
        <v>1694</v>
      </c>
      <c r="S39" s="31">
        <f t="shared" si="0"/>
        <v>0.93131548311990686</v>
      </c>
      <c r="T39" s="31">
        <f t="shared" si="1"/>
        <v>0.34110289937464466</v>
      </c>
      <c r="U39" s="31">
        <f t="shared" si="2"/>
        <v>0.81833060556464821</v>
      </c>
      <c r="V39" s="31">
        <f t="shared" si="3"/>
        <v>0.1111111111111111</v>
      </c>
      <c r="W39" s="31">
        <f t="shared" si="8"/>
        <v>0.68767908309455583</v>
      </c>
      <c r="X39" s="31">
        <f t="shared" si="9"/>
        <v>1.1958997722095672</v>
      </c>
      <c r="Y39" s="31">
        <f t="shared" si="10"/>
        <v>1.5466983938132064</v>
      </c>
      <c r="Z39" s="31">
        <f t="shared" si="11"/>
        <v>0.76741440377804016</v>
      </c>
    </row>
    <row r="40" spans="1:26">
      <c r="A40" s="145"/>
      <c r="B40" s="2" t="s">
        <v>33</v>
      </c>
      <c r="C40" s="65">
        <v>35</v>
      </c>
      <c r="D40" s="65">
        <v>31</v>
      </c>
      <c r="E40" s="65">
        <v>23</v>
      </c>
      <c r="F40" s="65">
        <v>9</v>
      </c>
      <c r="G40" s="65">
        <v>16</v>
      </c>
      <c r="H40" s="65">
        <v>30</v>
      </c>
      <c r="I40" s="65">
        <v>14</v>
      </c>
      <c r="J40" s="65">
        <v>19</v>
      </c>
      <c r="K40" s="2">
        <v>6078</v>
      </c>
      <c r="L40" s="2">
        <v>6303</v>
      </c>
      <c r="M40" s="2">
        <v>6449</v>
      </c>
      <c r="N40" s="2">
        <v>6582</v>
      </c>
      <c r="O40" s="2">
        <v>6723</v>
      </c>
      <c r="P40" s="2">
        <v>6652</v>
      </c>
      <c r="Q40" s="2">
        <v>6609</v>
      </c>
      <c r="R40" s="2">
        <v>6565</v>
      </c>
      <c r="S40" s="31">
        <f t="shared" ref="S40:S71" si="12">+C40/K40*100</f>
        <v>0.57584731819677526</v>
      </c>
      <c r="T40" s="31">
        <f t="shared" ref="T40:T71" si="13">+D40/L40*100</f>
        <v>0.49182928764080591</v>
      </c>
      <c r="U40" s="31">
        <f t="shared" ref="U40:U71" si="14">+E40/M40*100</f>
        <v>0.35664444099860443</v>
      </c>
      <c r="V40" s="31">
        <f t="shared" ref="V40:V71" si="15">+F40/N40*100</f>
        <v>0.13673655423883319</v>
      </c>
      <c r="W40" s="31">
        <f t="shared" si="8"/>
        <v>0.23798899300907334</v>
      </c>
      <c r="X40" s="31">
        <f t="shared" si="9"/>
        <v>0.4509921828021648</v>
      </c>
      <c r="Y40" s="31">
        <f t="shared" si="10"/>
        <v>0.21183234982599486</v>
      </c>
      <c r="Z40" s="31">
        <f t="shared" si="11"/>
        <v>0.2894135567402894</v>
      </c>
    </row>
    <row r="41" spans="1:26">
      <c r="A41" s="145"/>
      <c r="B41" s="2" t="s">
        <v>34</v>
      </c>
      <c r="C41" s="65">
        <v>6</v>
      </c>
      <c r="D41" s="65">
        <v>5</v>
      </c>
      <c r="E41" s="65">
        <v>21</v>
      </c>
      <c r="F41" s="65">
        <v>10</v>
      </c>
      <c r="G41" s="65">
        <v>15</v>
      </c>
      <c r="H41" s="65">
        <v>12</v>
      </c>
      <c r="I41" s="65">
        <v>16</v>
      </c>
      <c r="J41" s="65">
        <v>10</v>
      </c>
      <c r="K41" s="2">
        <v>3455</v>
      </c>
      <c r="L41" s="2">
        <v>3781</v>
      </c>
      <c r="M41" s="2">
        <v>3895</v>
      </c>
      <c r="N41" s="2">
        <v>4117</v>
      </c>
      <c r="O41" s="2">
        <v>4241</v>
      </c>
      <c r="P41" s="2">
        <v>4367</v>
      </c>
      <c r="Q41" s="2">
        <v>4500</v>
      </c>
      <c r="R41" s="2">
        <v>4321</v>
      </c>
      <c r="S41" s="31">
        <f t="shared" si="12"/>
        <v>0.17366136034732271</v>
      </c>
      <c r="T41" s="31">
        <f t="shared" si="13"/>
        <v>0.13224014810896587</v>
      </c>
      <c r="U41" s="31">
        <f t="shared" si="14"/>
        <v>0.53915275994865208</v>
      </c>
      <c r="V41" s="31">
        <f t="shared" si="15"/>
        <v>0.24289531212047608</v>
      </c>
      <c r="W41" s="31">
        <f t="shared" si="8"/>
        <v>0.35369016741334591</v>
      </c>
      <c r="X41" s="31">
        <f t="shared" si="9"/>
        <v>0.27478818410808337</v>
      </c>
      <c r="Y41" s="31">
        <f t="shared" si="10"/>
        <v>0.35555555555555557</v>
      </c>
      <c r="Z41" s="31">
        <f t="shared" si="11"/>
        <v>0.23142791020597087</v>
      </c>
    </row>
    <row r="42" spans="1:26">
      <c r="A42" s="145"/>
      <c r="B42" s="2" t="s">
        <v>35</v>
      </c>
      <c r="C42" s="65">
        <v>21</v>
      </c>
      <c r="D42" s="65">
        <v>13</v>
      </c>
      <c r="E42" s="65">
        <v>9</v>
      </c>
      <c r="F42" s="65">
        <v>6</v>
      </c>
      <c r="G42" s="65">
        <v>5</v>
      </c>
      <c r="H42" s="65">
        <v>19</v>
      </c>
      <c r="I42" s="65">
        <v>12</v>
      </c>
      <c r="J42" s="65">
        <v>5</v>
      </c>
      <c r="K42" s="2">
        <v>1975</v>
      </c>
      <c r="L42" s="2">
        <v>2090</v>
      </c>
      <c r="M42" s="2">
        <v>2157</v>
      </c>
      <c r="N42" s="2">
        <v>2160</v>
      </c>
      <c r="O42" s="2">
        <v>2182</v>
      </c>
      <c r="P42" s="2">
        <v>2089</v>
      </c>
      <c r="Q42" s="2">
        <v>2063</v>
      </c>
      <c r="R42" s="2">
        <v>2036</v>
      </c>
      <c r="S42" s="31">
        <f t="shared" si="12"/>
        <v>1.0632911392405064</v>
      </c>
      <c r="T42" s="31">
        <f t="shared" si="13"/>
        <v>0.62200956937799046</v>
      </c>
      <c r="U42" s="31">
        <f t="shared" si="14"/>
        <v>0.41724617524339358</v>
      </c>
      <c r="V42" s="31">
        <f t="shared" si="15"/>
        <v>0.27777777777777779</v>
      </c>
      <c r="W42" s="31">
        <f t="shared" si="8"/>
        <v>0.22914757103574701</v>
      </c>
      <c r="X42" s="31">
        <f t="shared" si="9"/>
        <v>0.90952608903781718</v>
      </c>
      <c r="Y42" s="31">
        <f t="shared" si="10"/>
        <v>0.58167716917111001</v>
      </c>
      <c r="Z42" s="31">
        <f t="shared" si="11"/>
        <v>0.24557956777996071</v>
      </c>
    </row>
    <row r="43" spans="1:26">
      <c r="A43" s="145"/>
      <c r="B43" s="2" t="s">
        <v>36</v>
      </c>
      <c r="C43" s="65">
        <v>6</v>
      </c>
      <c r="D43" s="65">
        <v>23</v>
      </c>
      <c r="E43" s="65">
        <v>12</v>
      </c>
      <c r="F43" s="65">
        <v>2</v>
      </c>
      <c r="G43" s="65">
        <v>7</v>
      </c>
      <c r="H43" s="65">
        <v>9</v>
      </c>
      <c r="I43" s="65">
        <v>14</v>
      </c>
      <c r="J43" s="65">
        <v>8</v>
      </c>
      <c r="K43" s="2">
        <v>1640</v>
      </c>
      <c r="L43" s="2">
        <v>1710</v>
      </c>
      <c r="M43" s="2">
        <v>1749</v>
      </c>
      <c r="N43" s="2">
        <v>1834</v>
      </c>
      <c r="O43" s="2">
        <v>1900</v>
      </c>
      <c r="P43" s="2">
        <v>1871</v>
      </c>
      <c r="Q43" s="2">
        <v>1857</v>
      </c>
      <c r="R43" s="2">
        <v>1845</v>
      </c>
      <c r="S43" s="31">
        <f t="shared" si="12"/>
        <v>0.36585365853658541</v>
      </c>
      <c r="T43" s="31">
        <f t="shared" si="13"/>
        <v>1.3450292397660819</v>
      </c>
      <c r="U43" s="31">
        <f t="shared" si="14"/>
        <v>0.68610634648370494</v>
      </c>
      <c r="V43" s="31">
        <f t="shared" si="15"/>
        <v>0.10905125408942204</v>
      </c>
      <c r="W43" s="31">
        <f t="shared" si="8"/>
        <v>0.36842105263157893</v>
      </c>
      <c r="X43" s="31">
        <f t="shared" si="9"/>
        <v>0.48102618920363438</v>
      </c>
      <c r="Y43" s="31">
        <f t="shared" si="10"/>
        <v>0.75390414647280557</v>
      </c>
      <c r="Z43" s="31">
        <f t="shared" si="11"/>
        <v>0.43360433604336046</v>
      </c>
    </row>
    <row r="44" spans="1:26">
      <c r="A44" s="145"/>
      <c r="B44" s="2" t="s">
        <v>37</v>
      </c>
      <c r="C44" s="65">
        <v>201</v>
      </c>
      <c r="D44" s="65">
        <v>125</v>
      </c>
      <c r="E44" s="65">
        <v>192</v>
      </c>
      <c r="F44" s="65">
        <v>48</v>
      </c>
      <c r="G44" s="65">
        <v>200</v>
      </c>
      <c r="H44" s="65">
        <v>259</v>
      </c>
      <c r="I44" s="65">
        <v>214</v>
      </c>
      <c r="J44" s="65">
        <v>99</v>
      </c>
      <c r="K44" s="2">
        <v>12846</v>
      </c>
      <c r="L44" s="2">
        <v>13061</v>
      </c>
      <c r="M44" s="2">
        <v>13383</v>
      </c>
      <c r="N44" s="2">
        <v>13131</v>
      </c>
      <c r="O44" s="2">
        <v>12872</v>
      </c>
      <c r="P44" s="2">
        <v>12550</v>
      </c>
      <c r="Q44" s="2">
        <v>12274</v>
      </c>
      <c r="R44" s="2">
        <v>11876</v>
      </c>
      <c r="S44" s="31">
        <f t="shared" si="12"/>
        <v>1.5646893974778142</v>
      </c>
      <c r="T44" s="31">
        <f t="shared" si="13"/>
        <v>0.95704769925733091</v>
      </c>
      <c r="U44" s="31">
        <f t="shared" si="14"/>
        <v>1.4346559067473661</v>
      </c>
      <c r="V44" s="31">
        <f t="shared" si="15"/>
        <v>0.3655471784327165</v>
      </c>
      <c r="W44" s="31">
        <f t="shared" si="8"/>
        <v>1.5537600994406464</v>
      </c>
      <c r="X44" s="31">
        <f t="shared" si="9"/>
        <v>2.0637450199203187</v>
      </c>
      <c r="Y44" s="31">
        <f t="shared" si="10"/>
        <v>1.7435228939221119</v>
      </c>
      <c r="Z44" s="31">
        <f t="shared" si="11"/>
        <v>0.83361401145166725</v>
      </c>
    </row>
    <row r="45" spans="1:26">
      <c r="A45" s="145"/>
      <c r="B45" s="2" t="s">
        <v>38</v>
      </c>
      <c r="C45" s="65">
        <v>110</v>
      </c>
      <c r="D45" s="65">
        <v>68</v>
      </c>
      <c r="E45" s="65">
        <v>62</v>
      </c>
      <c r="F45" s="65">
        <v>55</v>
      </c>
      <c r="G45" s="65">
        <v>25</v>
      </c>
      <c r="H45" s="65">
        <v>50</v>
      </c>
      <c r="I45" s="65">
        <v>48</v>
      </c>
      <c r="J45" s="65">
        <v>55</v>
      </c>
      <c r="K45" s="2">
        <v>5817</v>
      </c>
      <c r="L45" s="2">
        <v>5877</v>
      </c>
      <c r="M45" s="2">
        <v>6004</v>
      </c>
      <c r="N45" s="2">
        <v>5947</v>
      </c>
      <c r="O45" s="2">
        <v>5930</v>
      </c>
      <c r="P45" s="2">
        <v>5803</v>
      </c>
      <c r="Q45" s="2">
        <v>5726</v>
      </c>
      <c r="R45" s="2">
        <v>5561</v>
      </c>
      <c r="S45" s="31">
        <f t="shared" si="12"/>
        <v>1.8910091112257177</v>
      </c>
      <c r="T45" s="31">
        <f t="shared" si="13"/>
        <v>1.1570529181555216</v>
      </c>
      <c r="U45" s="31">
        <f t="shared" si="14"/>
        <v>1.0326449033977347</v>
      </c>
      <c r="V45" s="31">
        <f t="shared" si="15"/>
        <v>0.92483605179081896</v>
      </c>
      <c r="W45" s="31">
        <f t="shared" si="8"/>
        <v>0.42158516020236086</v>
      </c>
      <c r="X45" s="31">
        <f t="shared" si="9"/>
        <v>0.86162329829398598</v>
      </c>
      <c r="Y45" s="31">
        <f t="shared" si="10"/>
        <v>0.83828152287809998</v>
      </c>
      <c r="Z45" s="31">
        <f t="shared" si="11"/>
        <v>0.98903074986513206</v>
      </c>
    </row>
    <row r="46" spans="1:26">
      <c r="A46" s="145"/>
      <c r="B46" s="2" t="s">
        <v>39</v>
      </c>
      <c r="C46" s="65">
        <v>77</v>
      </c>
      <c r="D46" s="65">
        <v>313</v>
      </c>
      <c r="E46" s="65">
        <v>103</v>
      </c>
      <c r="F46" s="65">
        <v>22</v>
      </c>
      <c r="G46" s="65">
        <v>24</v>
      </c>
      <c r="H46" s="65">
        <v>52</v>
      </c>
      <c r="I46" s="65">
        <v>45</v>
      </c>
      <c r="J46" s="65">
        <v>68</v>
      </c>
      <c r="K46" s="2">
        <v>7411</v>
      </c>
      <c r="L46" s="2">
        <v>7603</v>
      </c>
      <c r="M46" s="2">
        <v>8076</v>
      </c>
      <c r="N46" s="2">
        <v>7970</v>
      </c>
      <c r="O46" s="2">
        <v>7903</v>
      </c>
      <c r="P46" s="2">
        <v>7795</v>
      </c>
      <c r="Q46" s="2">
        <v>7671</v>
      </c>
      <c r="R46" s="2">
        <v>7432</v>
      </c>
      <c r="S46" s="31">
        <f t="shared" si="12"/>
        <v>1.0389960868978545</v>
      </c>
      <c r="T46" s="31">
        <f t="shared" si="13"/>
        <v>4.1167960015783249</v>
      </c>
      <c r="U46" s="31">
        <f t="shared" si="14"/>
        <v>1.2753838533927686</v>
      </c>
      <c r="V46" s="31">
        <f t="shared" si="15"/>
        <v>0.27603513174404015</v>
      </c>
      <c r="W46" s="31">
        <f t="shared" si="8"/>
        <v>0.30368214602049853</v>
      </c>
      <c r="X46" s="31">
        <f t="shared" si="9"/>
        <v>0.66709429121231556</v>
      </c>
      <c r="Y46" s="31">
        <f t="shared" si="10"/>
        <v>0.58662495111458746</v>
      </c>
      <c r="Z46" s="31">
        <f t="shared" si="11"/>
        <v>0.91496232508073205</v>
      </c>
    </row>
    <row r="47" spans="1:26">
      <c r="A47" s="145"/>
      <c r="B47" s="2" t="s">
        <v>40</v>
      </c>
      <c r="C47" s="65">
        <v>3</v>
      </c>
      <c r="D47" s="65">
        <v>1</v>
      </c>
      <c r="E47" s="65">
        <v>3</v>
      </c>
      <c r="F47" s="65">
        <v>5</v>
      </c>
      <c r="G47" s="65">
        <v>4</v>
      </c>
      <c r="H47" s="65">
        <v>2</v>
      </c>
      <c r="I47" s="65">
        <v>23</v>
      </c>
      <c r="J47" s="65">
        <v>16</v>
      </c>
      <c r="K47" s="2">
        <v>1476</v>
      </c>
      <c r="L47" s="2">
        <v>1524</v>
      </c>
      <c r="M47" s="2">
        <v>1548</v>
      </c>
      <c r="N47" s="2">
        <v>1594</v>
      </c>
      <c r="O47" s="2">
        <v>1614</v>
      </c>
      <c r="P47" s="2">
        <v>1669</v>
      </c>
      <c r="Q47" s="2">
        <v>1632</v>
      </c>
      <c r="R47" s="2">
        <v>1629</v>
      </c>
      <c r="S47" s="31">
        <f t="shared" si="12"/>
        <v>0.20325203252032523</v>
      </c>
      <c r="T47" s="31">
        <f t="shared" si="13"/>
        <v>6.5616797900262466E-2</v>
      </c>
      <c r="U47" s="31">
        <f t="shared" si="14"/>
        <v>0.19379844961240311</v>
      </c>
      <c r="V47" s="31">
        <f t="shared" si="15"/>
        <v>0.31367628607277293</v>
      </c>
      <c r="W47" s="31">
        <f t="shared" si="8"/>
        <v>0.24783147459727387</v>
      </c>
      <c r="X47" s="31">
        <f t="shared" si="9"/>
        <v>0.11983223487118035</v>
      </c>
      <c r="Y47" s="31">
        <f t="shared" si="10"/>
        <v>1.4093137254901962</v>
      </c>
      <c r="Z47" s="31">
        <f t="shared" si="11"/>
        <v>0.98219766728054014</v>
      </c>
    </row>
    <row r="48" spans="1:26">
      <c r="A48" s="145"/>
      <c r="B48" s="2" t="s">
        <v>41</v>
      </c>
      <c r="C48" s="65">
        <v>43</v>
      </c>
      <c r="D48" s="65">
        <v>30</v>
      </c>
      <c r="E48" s="65">
        <v>12</v>
      </c>
      <c r="F48" s="65">
        <v>7</v>
      </c>
      <c r="G48" s="65">
        <v>23</v>
      </c>
      <c r="H48" s="65">
        <v>40</v>
      </c>
      <c r="I48" s="65">
        <v>32</v>
      </c>
      <c r="J48" s="65">
        <v>40</v>
      </c>
      <c r="K48" s="2">
        <v>6496</v>
      </c>
      <c r="L48" s="2">
        <v>6631</v>
      </c>
      <c r="M48" s="2">
        <v>6847</v>
      </c>
      <c r="N48" s="2">
        <v>6802</v>
      </c>
      <c r="O48" s="2">
        <v>6763</v>
      </c>
      <c r="P48" s="2">
        <v>6671</v>
      </c>
      <c r="Q48" s="2">
        <v>6531</v>
      </c>
      <c r="R48" s="2">
        <v>6431</v>
      </c>
      <c r="S48" s="31">
        <f t="shared" si="12"/>
        <v>0.66194581280788178</v>
      </c>
      <c r="T48" s="31">
        <f t="shared" si="13"/>
        <v>0.45242044940431309</v>
      </c>
      <c r="U48" s="31">
        <f t="shared" si="14"/>
        <v>0.17525923762231635</v>
      </c>
      <c r="V48" s="31">
        <f t="shared" si="15"/>
        <v>0.10291090855630697</v>
      </c>
      <c r="W48" s="31">
        <f t="shared" si="8"/>
        <v>0.34008576075706048</v>
      </c>
      <c r="X48" s="31">
        <f t="shared" si="9"/>
        <v>0.59961025333533202</v>
      </c>
      <c r="Y48" s="31">
        <f t="shared" si="10"/>
        <v>0.48997090797733889</v>
      </c>
      <c r="Z48" s="31">
        <f t="shared" si="11"/>
        <v>0.62198724926139015</v>
      </c>
    </row>
    <row r="49" spans="1:26">
      <c r="A49" s="145"/>
      <c r="B49" s="2" t="s">
        <v>42</v>
      </c>
      <c r="C49" s="65">
        <v>4</v>
      </c>
      <c r="D49" s="65">
        <v>9</v>
      </c>
      <c r="E49" s="65">
        <v>12</v>
      </c>
      <c r="F49" s="65">
        <v>1</v>
      </c>
      <c r="G49" s="65">
        <v>3</v>
      </c>
      <c r="H49" s="65">
        <v>3</v>
      </c>
      <c r="I49" s="65">
        <v>8</v>
      </c>
      <c r="J49" s="65">
        <v>28</v>
      </c>
      <c r="K49" s="2">
        <v>1426</v>
      </c>
      <c r="L49" s="2">
        <v>1474</v>
      </c>
      <c r="M49" s="2">
        <v>1510</v>
      </c>
      <c r="N49" s="2">
        <v>1501</v>
      </c>
      <c r="O49" s="2">
        <v>1459</v>
      </c>
      <c r="P49" s="2">
        <v>1444</v>
      </c>
      <c r="Q49" s="2">
        <v>1434</v>
      </c>
      <c r="R49" s="2">
        <v>1403</v>
      </c>
      <c r="S49" s="31">
        <f t="shared" si="12"/>
        <v>0.28050490883590462</v>
      </c>
      <c r="T49" s="31">
        <f t="shared" si="13"/>
        <v>0.61058344640434192</v>
      </c>
      <c r="U49" s="31">
        <f t="shared" si="14"/>
        <v>0.79470198675496684</v>
      </c>
      <c r="V49" s="31">
        <f t="shared" si="15"/>
        <v>6.6622251832111928E-2</v>
      </c>
      <c r="W49" s="31">
        <f t="shared" si="8"/>
        <v>0.205620287868403</v>
      </c>
      <c r="X49" s="31">
        <f t="shared" si="9"/>
        <v>0.20775623268698062</v>
      </c>
      <c r="Y49" s="31">
        <f t="shared" si="10"/>
        <v>0.55788005578800559</v>
      </c>
      <c r="Z49" s="31">
        <f t="shared" si="11"/>
        <v>1.9957234497505347</v>
      </c>
    </row>
    <row r="50" spans="1:26">
      <c r="A50" s="145"/>
      <c r="B50" s="2" t="s">
        <v>43</v>
      </c>
      <c r="C50" s="65">
        <v>133</v>
      </c>
      <c r="D50" s="65">
        <v>27</v>
      </c>
      <c r="E50" s="65">
        <v>93</v>
      </c>
      <c r="F50" s="65">
        <v>36</v>
      </c>
      <c r="G50" s="65">
        <v>50</v>
      </c>
      <c r="H50" s="65">
        <v>35</v>
      </c>
      <c r="I50" s="65">
        <v>53</v>
      </c>
      <c r="J50" s="65">
        <v>52</v>
      </c>
      <c r="K50" s="2">
        <v>3438</v>
      </c>
      <c r="L50" s="2">
        <v>3366</v>
      </c>
      <c r="M50" s="2">
        <v>3412</v>
      </c>
      <c r="N50" s="2">
        <v>3397</v>
      </c>
      <c r="O50" s="2">
        <v>3368</v>
      </c>
      <c r="P50" s="2">
        <v>3363</v>
      </c>
      <c r="Q50" s="2">
        <v>3316</v>
      </c>
      <c r="R50" s="2">
        <v>3309</v>
      </c>
      <c r="S50" s="31">
        <f t="shared" si="12"/>
        <v>3.8685282140779522</v>
      </c>
      <c r="T50" s="31">
        <f t="shared" si="13"/>
        <v>0.80213903743315518</v>
      </c>
      <c r="U50" s="31">
        <f t="shared" si="14"/>
        <v>2.7256740914419693</v>
      </c>
      <c r="V50" s="31">
        <f t="shared" si="15"/>
        <v>1.0597586105387107</v>
      </c>
      <c r="W50" s="31">
        <f t="shared" si="8"/>
        <v>1.4845605700712587</v>
      </c>
      <c r="X50" s="31">
        <f t="shared" si="9"/>
        <v>1.0407374368123699</v>
      </c>
      <c r="Y50" s="31">
        <f t="shared" si="10"/>
        <v>1.5983112183353438</v>
      </c>
      <c r="Z50" s="31">
        <f t="shared" si="11"/>
        <v>1.5714717437292234</v>
      </c>
    </row>
    <row r="51" spans="1:26">
      <c r="A51" s="145"/>
      <c r="B51" s="2" t="s">
        <v>44</v>
      </c>
      <c r="C51" s="65">
        <v>53</v>
      </c>
      <c r="D51" s="65">
        <v>20</v>
      </c>
      <c r="E51" s="65">
        <v>31</v>
      </c>
      <c r="F51" s="65">
        <v>23</v>
      </c>
      <c r="G51" s="65">
        <v>42</v>
      </c>
      <c r="H51" s="65">
        <v>22</v>
      </c>
      <c r="I51" s="65">
        <v>59</v>
      </c>
      <c r="J51" s="65">
        <v>57</v>
      </c>
      <c r="K51" s="2">
        <v>3831</v>
      </c>
      <c r="L51" s="2">
        <v>3924</v>
      </c>
      <c r="M51" s="2">
        <v>4042</v>
      </c>
      <c r="N51" s="2">
        <v>3986</v>
      </c>
      <c r="O51" s="2">
        <v>3908</v>
      </c>
      <c r="P51" s="2">
        <v>3858</v>
      </c>
      <c r="Q51" s="2">
        <v>3818</v>
      </c>
      <c r="R51" s="2">
        <v>3765</v>
      </c>
      <c r="S51" s="31">
        <f t="shared" si="12"/>
        <v>1.3834507961367788</v>
      </c>
      <c r="T51" s="31">
        <f t="shared" si="13"/>
        <v>0.509683995922528</v>
      </c>
      <c r="U51" s="31">
        <f t="shared" si="14"/>
        <v>0.76694705591291445</v>
      </c>
      <c r="V51" s="31">
        <f t="shared" si="15"/>
        <v>0.57701956848971403</v>
      </c>
      <c r="W51" s="31">
        <f t="shared" si="8"/>
        <v>1.0747185261003072</v>
      </c>
      <c r="X51" s="31">
        <f t="shared" si="9"/>
        <v>0.57024364955935725</v>
      </c>
      <c r="Y51" s="31">
        <f t="shared" si="10"/>
        <v>1.5453116815086434</v>
      </c>
      <c r="Z51" s="31">
        <f t="shared" si="11"/>
        <v>1.5139442231075697</v>
      </c>
    </row>
    <row r="52" spans="1:26">
      <c r="A52" s="145"/>
      <c r="B52" s="2" t="s">
        <v>45</v>
      </c>
      <c r="C52" s="65">
        <v>159</v>
      </c>
      <c r="D52" s="65">
        <v>138</v>
      </c>
      <c r="E52" s="65">
        <v>126</v>
      </c>
      <c r="F52" s="65">
        <v>57</v>
      </c>
      <c r="G52" s="65">
        <v>62</v>
      </c>
      <c r="H52" s="65">
        <v>66</v>
      </c>
      <c r="I52" s="65">
        <v>166</v>
      </c>
      <c r="J52" s="65">
        <v>198</v>
      </c>
      <c r="K52" s="2">
        <v>9866</v>
      </c>
      <c r="L52" s="2">
        <v>10133</v>
      </c>
      <c r="M52" s="2">
        <v>10361</v>
      </c>
      <c r="N52" s="2">
        <v>10356</v>
      </c>
      <c r="O52" s="2">
        <v>10175</v>
      </c>
      <c r="P52" s="2">
        <v>9897</v>
      </c>
      <c r="Q52" s="2">
        <v>9667</v>
      </c>
      <c r="R52" s="2">
        <v>9368</v>
      </c>
      <c r="S52" s="31">
        <f t="shared" si="12"/>
        <v>1.6115953780660854</v>
      </c>
      <c r="T52" s="31">
        <f t="shared" si="13"/>
        <v>1.3618869041744794</v>
      </c>
      <c r="U52" s="31">
        <f t="shared" si="14"/>
        <v>1.216098832159058</v>
      </c>
      <c r="V52" s="31">
        <f t="shared" si="15"/>
        <v>0.55040556199304747</v>
      </c>
      <c r="W52" s="31">
        <f t="shared" si="8"/>
        <v>0.60933660933660938</v>
      </c>
      <c r="X52" s="31">
        <f t="shared" si="9"/>
        <v>0.66686874810548646</v>
      </c>
      <c r="Y52" s="31">
        <f t="shared" si="10"/>
        <v>1.7171821661322022</v>
      </c>
      <c r="Z52" s="31">
        <f t="shared" si="11"/>
        <v>2.1135781383432963</v>
      </c>
    </row>
    <row r="53" spans="1:26">
      <c r="A53" s="145"/>
      <c r="B53" s="2" t="s">
        <v>46</v>
      </c>
      <c r="C53" s="65">
        <v>52</v>
      </c>
      <c r="D53" s="65">
        <v>52</v>
      </c>
      <c r="E53" s="65">
        <v>45</v>
      </c>
      <c r="F53" s="65">
        <v>7</v>
      </c>
      <c r="G53" s="65">
        <v>18</v>
      </c>
      <c r="H53" s="65">
        <v>80</v>
      </c>
      <c r="I53" s="65">
        <v>72</v>
      </c>
      <c r="J53" s="65">
        <v>39</v>
      </c>
      <c r="K53" s="2">
        <v>2743</v>
      </c>
      <c r="L53" s="2">
        <v>2758</v>
      </c>
      <c r="M53" s="2">
        <v>2867</v>
      </c>
      <c r="N53" s="2">
        <v>2912</v>
      </c>
      <c r="O53" s="2">
        <v>2851</v>
      </c>
      <c r="P53" s="2">
        <v>2840</v>
      </c>
      <c r="Q53" s="2">
        <v>2776</v>
      </c>
      <c r="R53" s="2">
        <v>2696</v>
      </c>
      <c r="S53" s="31">
        <f t="shared" si="12"/>
        <v>1.8957345971563981</v>
      </c>
      <c r="T53" s="31">
        <f t="shared" si="13"/>
        <v>1.885424220449601</v>
      </c>
      <c r="U53" s="31">
        <f t="shared" si="14"/>
        <v>1.5695849319846529</v>
      </c>
      <c r="V53" s="31">
        <f t="shared" si="15"/>
        <v>0.24038461538461539</v>
      </c>
      <c r="W53" s="31">
        <f t="shared" si="8"/>
        <v>0.63135741844966675</v>
      </c>
      <c r="X53" s="31">
        <f t="shared" si="9"/>
        <v>2.8169014084507045</v>
      </c>
      <c r="Y53" s="31">
        <f t="shared" si="10"/>
        <v>2.5936599423631126</v>
      </c>
      <c r="Z53" s="31">
        <f t="shared" si="11"/>
        <v>1.4465875370919881</v>
      </c>
    </row>
    <row r="54" spans="1:26">
      <c r="A54" s="145"/>
      <c r="B54" s="2" t="s">
        <v>47</v>
      </c>
      <c r="C54" s="65">
        <v>102</v>
      </c>
      <c r="D54" s="65">
        <v>19</v>
      </c>
      <c r="E54" s="65">
        <v>37</v>
      </c>
      <c r="F54" s="65">
        <v>8</v>
      </c>
      <c r="G54" s="65">
        <v>22</v>
      </c>
      <c r="H54" s="65">
        <v>79</v>
      </c>
      <c r="I54" s="65">
        <v>37</v>
      </c>
      <c r="J54" s="65">
        <v>47</v>
      </c>
      <c r="K54" s="2">
        <v>3106</v>
      </c>
      <c r="L54" s="2">
        <v>3178</v>
      </c>
      <c r="M54" s="2">
        <v>3269</v>
      </c>
      <c r="N54" s="2">
        <v>3206</v>
      </c>
      <c r="O54" s="2">
        <v>3191</v>
      </c>
      <c r="P54" s="2">
        <v>3116</v>
      </c>
      <c r="Q54" s="2">
        <v>3029</v>
      </c>
      <c r="R54" s="2">
        <v>2997</v>
      </c>
      <c r="S54" s="31">
        <f t="shared" si="12"/>
        <v>3.2839665164198326</v>
      </c>
      <c r="T54" s="31">
        <f t="shared" si="13"/>
        <v>0.5978602894902455</v>
      </c>
      <c r="U54" s="31">
        <f t="shared" si="14"/>
        <v>1.1318446007953502</v>
      </c>
      <c r="V54" s="31">
        <f t="shared" si="15"/>
        <v>0.24953212726138491</v>
      </c>
      <c r="W54" s="31">
        <f t="shared" si="8"/>
        <v>0.68943904732058914</v>
      </c>
      <c r="X54" s="31">
        <f t="shared" si="9"/>
        <v>2.5353016688061616</v>
      </c>
      <c r="Y54" s="31">
        <f t="shared" si="10"/>
        <v>1.2215252558600198</v>
      </c>
      <c r="Z54" s="31">
        <f t="shared" si="11"/>
        <v>1.5682349015682349</v>
      </c>
    </row>
    <row r="55" spans="1:26">
      <c r="A55" s="145"/>
      <c r="B55" s="2" t="s">
        <v>48</v>
      </c>
      <c r="C55" s="65">
        <v>58</v>
      </c>
      <c r="D55" s="65">
        <v>8</v>
      </c>
      <c r="E55" s="65">
        <v>11</v>
      </c>
      <c r="F55" s="65">
        <v>1</v>
      </c>
      <c r="G55" s="65">
        <v>19</v>
      </c>
      <c r="H55" s="65">
        <v>14</v>
      </c>
      <c r="I55" s="65">
        <v>25</v>
      </c>
      <c r="J55" s="65">
        <v>31</v>
      </c>
      <c r="K55" s="2">
        <v>3164</v>
      </c>
      <c r="L55" s="2">
        <v>3197</v>
      </c>
      <c r="M55" s="2">
        <v>3188</v>
      </c>
      <c r="N55" s="2">
        <v>3165</v>
      </c>
      <c r="O55" s="2">
        <v>3098</v>
      </c>
      <c r="P55" s="2">
        <v>3032</v>
      </c>
      <c r="Q55" s="2">
        <v>2995</v>
      </c>
      <c r="R55" s="2">
        <v>2896</v>
      </c>
      <c r="S55" s="31">
        <f t="shared" si="12"/>
        <v>1.8331226295828067</v>
      </c>
      <c r="T55" s="31">
        <f t="shared" si="13"/>
        <v>0.25023459493274947</v>
      </c>
      <c r="U55" s="31">
        <f t="shared" si="14"/>
        <v>0.34504391468005019</v>
      </c>
      <c r="V55" s="31">
        <f t="shared" si="15"/>
        <v>3.15955766192733E-2</v>
      </c>
      <c r="W55" s="31">
        <f t="shared" si="8"/>
        <v>0.61329890251775343</v>
      </c>
      <c r="X55" s="31">
        <f t="shared" si="9"/>
        <v>0.46174142480211083</v>
      </c>
      <c r="Y55" s="31">
        <f t="shared" si="10"/>
        <v>0.8347245409015025</v>
      </c>
      <c r="Z55" s="31">
        <f t="shared" si="11"/>
        <v>1.0704419889502763</v>
      </c>
    </row>
    <row r="56" spans="1:26">
      <c r="A56" s="145"/>
      <c r="B56" s="2" t="s">
        <v>49</v>
      </c>
      <c r="C56" s="65">
        <v>41</v>
      </c>
      <c r="D56" s="65">
        <v>26</v>
      </c>
      <c r="E56" s="65">
        <v>35</v>
      </c>
      <c r="F56" s="65">
        <v>28</v>
      </c>
      <c r="G56" s="65">
        <v>6</v>
      </c>
      <c r="H56" s="65">
        <v>24</v>
      </c>
      <c r="I56" s="65">
        <v>26</v>
      </c>
      <c r="J56" s="65">
        <v>30</v>
      </c>
      <c r="K56" s="2">
        <v>2976</v>
      </c>
      <c r="L56" s="2">
        <v>2996</v>
      </c>
      <c r="M56" s="2">
        <v>3007</v>
      </c>
      <c r="N56" s="2">
        <v>2977</v>
      </c>
      <c r="O56" s="2">
        <v>2910</v>
      </c>
      <c r="P56" s="2">
        <v>2818</v>
      </c>
      <c r="Q56" s="2">
        <v>2784</v>
      </c>
      <c r="R56" s="2">
        <v>2659</v>
      </c>
      <c r="S56" s="31">
        <f t="shared" si="12"/>
        <v>1.3776881720430108</v>
      </c>
      <c r="T56" s="31">
        <f t="shared" si="13"/>
        <v>0.86782376502002667</v>
      </c>
      <c r="U56" s="31">
        <f t="shared" si="14"/>
        <v>1.1639507815098105</v>
      </c>
      <c r="V56" s="31">
        <f t="shared" si="15"/>
        <v>0.94054417198522011</v>
      </c>
      <c r="W56" s="31">
        <f t="shared" si="8"/>
        <v>0.2061855670103093</v>
      </c>
      <c r="X56" s="31">
        <f t="shared" si="9"/>
        <v>0.85166784953867991</v>
      </c>
      <c r="Y56" s="31">
        <f t="shared" si="10"/>
        <v>0.9339080459770116</v>
      </c>
      <c r="Z56" s="31">
        <f t="shared" si="11"/>
        <v>1.1282437006393382</v>
      </c>
    </row>
    <row r="57" spans="1:26">
      <c r="A57" s="145"/>
      <c r="B57" s="2" t="s">
        <v>50</v>
      </c>
      <c r="C57" s="65">
        <v>9</v>
      </c>
      <c r="D57" s="65">
        <v>10</v>
      </c>
      <c r="E57" s="65">
        <v>35</v>
      </c>
      <c r="F57" s="65">
        <v>10</v>
      </c>
      <c r="G57" s="65">
        <v>10</v>
      </c>
      <c r="H57" s="65">
        <v>25</v>
      </c>
      <c r="I57" s="65">
        <v>35</v>
      </c>
      <c r="J57" s="65">
        <v>24</v>
      </c>
      <c r="K57" s="2">
        <v>1414</v>
      </c>
      <c r="L57" s="2">
        <v>1410</v>
      </c>
      <c r="M57" s="2">
        <v>1453</v>
      </c>
      <c r="N57" s="2">
        <v>1465</v>
      </c>
      <c r="O57" s="2">
        <v>1471</v>
      </c>
      <c r="P57" s="2">
        <v>1404</v>
      </c>
      <c r="Q57" s="2">
        <v>1354</v>
      </c>
      <c r="R57" s="2">
        <v>1327</v>
      </c>
      <c r="S57" s="31">
        <f t="shared" si="12"/>
        <v>0.63649222065063649</v>
      </c>
      <c r="T57" s="31">
        <f t="shared" si="13"/>
        <v>0.70921985815602839</v>
      </c>
      <c r="U57" s="31">
        <f t="shared" si="14"/>
        <v>2.4088093599449416</v>
      </c>
      <c r="V57" s="31">
        <f t="shared" si="15"/>
        <v>0.68259385665529015</v>
      </c>
      <c r="W57" s="31">
        <f t="shared" si="8"/>
        <v>0.67980965329707677</v>
      </c>
      <c r="X57" s="31">
        <f t="shared" si="9"/>
        <v>1.7806267806267806</v>
      </c>
      <c r="Y57" s="31">
        <f t="shared" si="10"/>
        <v>2.58493353028065</v>
      </c>
      <c r="Z57" s="31">
        <f t="shared" si="11"/>
        <v>1.8085908063300677</v>
      </c>
    </row>
    <row r="58" spans="1:26">
      <c r="A58" s="145"/>
      <c r="B58" s="2" t="s">
        <v>51</v>
      </c>
      <c r="C58" s="65">
        <v>23</v>
      </c>
      <c r="D58" s="65">
        <v>20</v>
      </c>
      <c r="E58" s="65">
        <v>20</v>
      </c>
      <c r="F58" s="65">
        <v>24</v>
      </c>
      <c r="G58" s="65">
        <v>21</v>
      </c>
      <c r="H58" s="65">
        <v>8</v>
      </c>
      <c r="I58" s="65">
        <v>26</v>
      </c>
      <c r="J58" s="65">
        <v>38</v>
      </c>
      <c r="K58" s="2">
        <v>1974</v>
      </c>
      <c r="L58" s="2">
        <v>1998</v>
      </c>
      <c r="M58" s="2">
        <v>2069</v>
      </c>
      <c r="N58" s="2">
        <v>2068</v>
      </c>
      <c r="O58" s="2">
        <v>1961</v>
      </c>
      <c r="P58" s="2">
        <v>1897</v>
      </c>
      <c r="Q58" s="2">
        <v>1888</v>
      </c>
      <c r="R58" s="2">
        <v>1906</v>
      </c>
      <c r="S58" s="31">
        <f t="shared" si="12"/>
        <v>1.1651469098277609</v>
      </c>
      <c r="T58" s="31">
        <f t="shared" si="13"/>
        <v>1.0010010010010011</v>
      </c>
      <c r="U58" s="31">
        <f t="shared" si="14"/>
        <v>0.96665055582406956</v>
      </c>
      <c r="V58" s="31">
        <f t="shared" si="15"/>
        <v>1.1605415860735011</v>
      </c>
      <c r="W58" s="31">
        <f t="shared" si="8"/>
        <v>1.0708822029576748</v>
      </c>
      <c r="X58" s="31">
        <f t="shared" si="9"/>
        <v>0.42171850289931473</v>
      </c>
      <c r="Y58" s="31">
        <f t="shared" si="10"/>
        <v>1.3771186440677965</v>
      </c>
      <c r="Z58" s="31">
        <f t="shared" si="11"/>
        <v>1.9937040923399789</v>
      </c>
    </row>
    <row r="59" spans="1:26">
      <c r="A59" s="145"/>
      <c r="B59" s="2" t="s">
        <v>52</v>
      </c>
      <c r="C59" s="65">
        <v>38</v>
      </c>
      <c r="D59" s="65">
        <v>33</v>
      </c>
      <c r="E59" s="65">
        <v>34</v>
      </c>
      <c r="F59" s="65">
        <v>3</v>
      </c>
      <c r="G59" s="65">
        <v>21</v>
      </c>
      <c r="H59" s="65">
        <v>15</v>
      </c>
      <c r="I59" s="65">
        <v>32</v>
      </c>
      <c r="J59" s="65">
        <v>21</v>
      </c>
      <c r="K59" s="2">
        <v>1719</v>
      </c>
      <c r="L59" s="2">
        <v>1729</v>
      </c>
      <c r="M59" s="2">
        <v>1639</v>
      </c>
      <c r="N59" s="2">
        <v>1591</v>
      </c>
      <c r="O59" s="2">
        <v>1520</v>
      </c>
      <c r="P59" s="2">
        <v>1472</v>
      </c>
      <c r="Q59" s="2">
        <v>1449</v>
      </c>
      <c r="R59" s="2">
        <v>1408</v>
      </c>
      <c r="S59" s="31">
        <f t="shared" si="12"/>
        <v>2.2105875509016872</v>
      </c>
      <c r="T59" s="31">
        <f t="shared" si="13"/>
        <v>1.9086176980913823</v>
      </c>
      <c r="U59" s="31">
        <f t="shared" si="14"/>
        <v>2.0744356314826113</v>
      </c>
      <c r="V59" s="31">
        <f t="shared" si="15"/>
        <v>0.18856065367693275</v>
      </c>
      <c r="W59" s="31">
        <f t="shared" si="8"/>
        <v>1.381578947368421</v>
      </c>
      <c r="X59" s="31">
        <f t="shared" si="9"/>
        <v>1.0190217391304348</v>
      </c>
      <c r="Y59" s="31">
        <f t="shared" si="10"/>
        <v>2.2084195997239475</v>
      </c>
      <c r="Z59" s="31">
        <f t="shared" si="11"/>
        <v>1.4914772727272727</v>
      </c>
    </row>
    <row r="60" spans="1:26">
      <c r="A60" s="145"/>
      <c r="B60" s="2" t="s">
        <v>53</v>
      </c>
      <c r="C60" s="65">
        <v>9</v>
      </c>
      <c r="D60" s="65">
        <v>0</v>
      </c>
      <c r="E60" s="65">
        <v>21</v>
      </c>
      <c r="F60" s="65">
        <v>12</v>
      </c>
      <c r="G60" s="65">
        <v>13</v>
      </c>
      <c r="H60" s="65">
        <v>6</v>
      </c>
      <c r="I60" s="65">
        <v>17</v>
      </c>
      <c r="J60" s="65">
        <v>9</v>
      </c>
      <c r="K60" s="2">
        <v>1047</v>
      </c>
      <c r="L60" s="2">
        <v>1112</v>
      </c>
      <c r="M60" s="2">
        <v>1184</v>
      </c>
      <c r="N60" s="2">
        <v>1182</v>
      </c>
      <c r="O60" s="2">
        <v>1168</v>
      </c>
      <c r="P60" s="2">
        <v>1196</v>
      </c>
      <c r="Q60" s="2">
        <v>1168</v>
      </c>
      <c r="R60" s="2">
        <v>1087</v>
      </c>
      <c r="S60" s="31">
        <f t="shared" si="12"/>
        <v>0.8595988538681949</v>
      </c>
      <c r="T60" s="31">
        <f t="shared" si="13"/>
        <v>0</v>
      </c>
      <c r="U60" s="31">
        <f t="shared" si="14"/>
        <v>1.7736486486486487</v>
      </c>
      <c r="V60" s="31">
        <f t="shared" si="15"/>
        <v>1.015228426395939</v>
      </c>
      <c r="W60" s="31">
        <f t="shared" si="8"/>
        <v>1.1130136986301369</v>
      </c>
      <c r="X60" s="31">
        <f t="shared" si="9"/>
        <v>0.50167224080267558</v>
      </c>
      <c r="Y60" s="31">
        <f t="shared" si="10"/>
        <v>1.4554794520547945</v>
      </c>
      <c r="Z60" s="31">
        <f t="shared" si="11"/>
        <v>0.82796688132474694</v>
      </c>
    </row>
    <row r="61" spans="1:26">
      <c r="A61" s="145"/>
      <c r="B61" s="2" t="s">
        <v>54</v>
      </c>
      <c r="C61" s="65">
        <v>36</v>
      </c>
      <c r="D61" s="65">
        <v>57</v>
      </c>
      <c r="E61" s="65">
        <v>65</v>
      </c>
      <c r="F61" s="65">
        <v>30</v>
      </c>
      <c r="G61" s="65">
        <v>25</v>
      </c>
      <c r="H61" s="65">
        <v>24</v>
      </c>
      <c r="I61" s="65">
        <v>53</v>
      </c>
      <c r="J61" s="65">
        <v>25</v>
      </c>
      <c r="K61" s="2">
        <v>7478</v>
      </c>
      <c r="L61" s="2">
        <v>7770</v>
      </c>
      <c r="M61" s="2">
        <v>8060</v>
      </c>
      <c r="N61" s="2">
        <v>8018</v>
      </c>
      <c r="O61" s="2">
        <v>8077</v>
      </c>
      <c r="P61" s="2">
        <v>8017</v>
      </c>
      <c r="Q61" s="2">
        <v>7983</v>
      </c>
      <c r="R61" s="2">
        <v>7767</v>
      </c>
      <c r="S61" s="31">
        <f t="shared" si="12"/>
        <v>0.48141214228403317</v>
      </c>
      <c r="T61" s="31">
        <f t="shared" si="13"/>
        <v>0.73359073359073357</v>
      </c>
      <c r="U61" s="31">
        <f t="shared" si="14"/>
        <v>0.80645161290322576</v>
      </c>
      <c r="V61" s="31">
        <f t="shared" si="15"/>
        <v>0.37415814417560489</v>
      </c>
      <c r="W61" s="31">
        <f t="shared" si="8"/>
        <v>0.30952086170607901</v>
      </c>
      <c r="X61" s="31">
        <f t="shared" si="9"/>
        <v>0.29936385181489333</v>
      </c>
      <c r="Y61" s="31">
        <f t="shared" si="10"/>
        <v>0.66391081047225353</v>
      </c>
      <c r="Z61" s="31">
        <f t="shared" si="11"/>
        <v>0.32187459765675291</v>
      </c>
    </row>
    <row r="62" spans="1:26">
      <c r="A62" s="145"/>
      <c r="B62" s="2" t="s">
        <v>55</v>
      </c>
      <c r="C62" s="65">
        <v>105</v>
      </c>
      <c r="D62" s="65">
        <v>50</v>
      </c>
      <c r="E62" s="65">
        <v>106</v>
      </c>
      <c r="F62" s="65">
        <v>61</v>
      </c>
      <c r="G62" s="65">
        <v>81</v>
      </c>
      <c r="H62" s="65">
        <v>63</v>
      </c>
      <c r="I62" s="65">
        <v>56</v>
      </c>
      <c r="J62" s="65">
        <v>75</v>
      </c>
      <c r="K62" s="2">
        <v>6939</v>
      </c>
      <c r="L62" s="2">
        <v>7281</v>
      </c>
      <c r="M62" s="2">
        <v>7449</v>
      </c>
      <c r="N62" s="2">
        <v>7487</v>
      </c>
      <c r="O62" s="2">
        <v>7416</v>
      </c>
      <c r="P62" s="2">
        <v>7258</v>
      </c>
      <c r="Q62" s="2">
        <v>7269</v>
      </c>
      <c r="R62" s="2">
        <v>7118</v>
      </c>
      <c r="S62" s="31">
        <f t="shared" si="12"/>
        <v>1.5131863380890618</v>
      </c>
      <c r="T62" s="31">
        <f t="shared" si="13"/>
        <v>0.68671885729982152</v>
      </c>
      <c r="U62" s="31">
        <f t="shared" si="14"/>
        <v>1.4230097999731508</v>
      </c>
      <c r="V62" s="31">
        <f t="shared" si="15"/>
        <v>0.81474555896887935</v>
      </c>
      <c r="W62" s="31">
        <f t="shared" si="8"/>
        <v>1.0922330097087378</v>
      </c>
      <c r="X62" s="31">
        <f t="shared" si="9"/>
        <v>0.86800771562413892</v>
      </c>
      <c r="Y62" s="31">
        <f t="shared" si="10"/>
        <v>0.77039482734901643</v>
      </c>
      <c r="Z62" s="31">
        <f t="shared" si="11"/>
        <v>1.0536667603259342</v>
      </c>
    </row>
    <row r="63" spans="1:26">
      <c r="A63" s="145"/>
      <c r="B63" s="2" t="s">
        <v>56</v>
      </c>
      <c r="C63" s="65">
        <v>43</v>
      </c>
      <c r="D63" s="65">
        <v>18</v>
      </c>
      <c r="E63" s="65">
        <v>35</v>
      </c>
      <c r="F63" s="65">
        <v>16</v>
      </c>
      <c r="G63" s="65">
        <v>34</v>
      </c>
      <c r="H63" s="65">
        <v>31</v>
      </c>
      <c r="I63" s="65">
        <v>67</v>
      </c>
      <c r="J63" s="65">
        <v>25</v>
      </c>
      <c r="K63" s="2">
        <v>4801</v>
      </c>
      <c r="L63" s="2">
        <v>5036</v>
      </c>
      <c r="M63" s="2">
        <v>5219</v>
      </c>
      <c r="N63" s="2">
        <v>5222</v>
      </c>
      <c r="O63" s="2">
        <v>5269</v>
      </c>
      <c r="P63" s="2">
        <v>5342</v>
      </c>
      <c r="Q63" s="2">
        <v>5383</v>
      </c>
      <c r="R63" s="2">
        <v>5145</v>
      </c>
      <c r="S63" s="31">
        <f t="shared" si="12"/>
        <v>0.8956467402624454</v>
      </c>
      <c r="T63" s="31">
        <f t="shared" si="13"/>
        <v>0.35742652899126293</v>
      </c>
      <c r="U63" s="31">
        <f t="shared" si="14"/>
        <v>0.67062655681164973</v>
      </c>
      <c r="V63" s="31">
        <f t="shared" si="15"/>
        <v>0.30639601685178092</v>
      </c>
      <c r="W63" s="31">
        <f t="shared" si="8"/>
        <v>0.64528373505408998</v>
      </c>
      <c r="X63" s="31">
        <f t="shared" si="9"/>
        <v>0.5803070011231749</v>
      </c>
      <c r="Y63" s="31">
        <f t="shared" si="10"/>
        <v>1.24465911201932</v>
      </c>
      <c r="Z63" s="31">
        <f t="shared" si="11"/>
        <v>0.48590864917395532</v>
      </c>
    </row>
    <row r="64" spans="1:26">
      <c r="A64" s="145"/>
      <c r="B64" s="2" t="s">
        <v>57</v>
      </c>
      <c r="C64" s="65">
        <v>40</v>
      </c>
      <c r="D64" s="65">
        <v>35</v>
      </c>
      <c r="E64" s="65">
        <v>29</v>
      </c>
      <c r="F64" s="65">
        <v>10</v>
      </c>
      <c r="G64" s="65">
        <v>34</v>
      </c>
      <c r="H64" s="65">
        <v>47</v>
      </c>
      <c r="I64" s="65">
        <v>26</v>
      </c>
      <c r="J64" s="65">
        <v>35</v>
      </c>
      <c r="K64" s="2">
        <v>5490</v>
      </c>
      <c r="L64" s="2">
        <v>5843</v>
      </c>
      <c r="M64" s="2">
        <v>5991</v>
      </c>
      <c r="N64" s="2">
        <v>5996</v>
      </c>
      <c r="O64" s="2">
        <v>6148</v>
      </c>
      <c r="P64" s="2">
        <v>6239</v>
      </c>
      <c r="Q64" s="2">
        <v>6345</v>
      </c>
      <c r="R64" s="2">
        <v>6330</v>
      </c>
      <c r="S64" s="31">
        <f t="shared" si="12"/>
        <v>0.72859744990892528</v>
      </c>
      <c r="T64" s="31">
        <f t="shared" si="13"/>
        <v>0.59900735923327053</v>
      </c>
      <c r="U64" s="31">
        <f t="shared" si="14"/>
        <v>0.48405942246703387</v>
      </c>
      <c r="V64" s="31">
        <f t="shared" si="15"/>
        <v>0.16677785190126751</v>
      </c>
      <c r="W64" s="31">
        <f t="shared" si="8"/>
        <v>0.55302537410540009</v>
      </c>
      <c r="X64" s="31">
        <f t="shared" si="9"/>
        <v>0.75332585350216386</v>
      </c>
      <c r="Y64" s="31">
        <f t="shared" si="10"/>
        <v>0.40977147360126082</v>
      </c>
      <c r="Z64" s="31">
        <f t="shared" si="11"/>
        <v>0.55292259083728279</v>
      </c>
    </row>
    <row r="65" spans="1:26">
      <c r="A65" s="145"/>
      <c r="B65" s="2" t="s">
        <v>58</v>
      </c>
      <c r="C65" s="65">
        <v>21</v>
      </c>
      <c r="D65" s="65">
        <v>32</v>
      </c>
      <c r="E65" s="65">
        <v>3</v>
      </c>
      <c r="F65" s="65">
        <v>13</v>
      </c>
      <c r="G65" s="65">
        <v>28</v>
      </c>
      <c r="H65" s="65">
        <v>14</v>
      </c>
      <c r="I65" s="65">
        <v>39</v>
      </c>
      <c r="J65" s="65">
        <v>19</v>
      </c>
      <c r="K65" s="2">
        <v>2123</v>
      </c>
      <c r="L65" s="2">
        <v>2262</v>
      </c>
      <c r="M65" s="2">
        <v>2267</v>
      </c>
      <c r="N65" s="2">
        <v>2205</v>
      </c>
      <c r="O65" s="2">
        <v>2278</v>
      </c>
      <c r="P65" s="2">
        <v>2282</v>
      </c>
      <c r="Q65" s="2">
        <v>2276</v>
      </c>
      <c r="R65" s="2">
        <v>2257</v>
      </c>
      <c r="S65" s="31">
        <f t="shared" si="12"/>
        <v>0.9891662741403674</v>
      </c>
      <c r="T65" s="31">
        <f t="shared" si="13"/>
        <v>1.4146772767462421</v>
      </c>
      <c r="U65" s="31">
        <f t="shared" si="14"/>
        <v>0.13233348037053375</v>
      </c>
      <c r="V65" s="31">
        <f t="shared" si="15"/>
        <v>0.58956916099773249</v>
      </c>
      <c r="W65" s="31">
        <f t="shared" si="8"/>
        <v>1.2291483757682178</v>
      </c>
      <c r="X65" s="31">
        <f t="shared" si="9"/>
        <v>0.61349693251533743</v>
      </c>
      <c r="Y65" s="31">
        <f t="shared" si="10"/>
        <v>1.7135325131810195</v>
      </c>
      <c r="Z65" s="31">
        <f t="shared" si="11"/>
        <v>0.84182543198936632</v>
      </c>
    </row>
    <row r="66" spans="1:26">
      <c r="A66" s="145"/>
      <c r="B66" s="2" t="s">
        <v>84</v>
      </c>
      <c r="C66" s="65">
        <v>11</v>
      </c>
      <c r="D66" s="65">
        <v>3</v>
      </c>
      <c r="E66" s="65">
        <v>18</v>
      </c>
      <c r="F66" s="65">
        <v>12</v>
      </c>
      <c r="G66" s="65">
        <v>23</v>
      </c>
      <c r="H66" s="65">
        <v>21</v>
      </c>
      <c r="I66" s="65">
        <v>18</v>
      </c>
      <c r="J66" s="65">
        <v>17</v>
      </c>
      <c r="K66" s="2">
        <v>3843</v>
      </c>
      <c r="L66" s="2">
        <v>4097</v>
      </c>
      <c r="M66" s="2">
        <v>4209</v>
      </c>
      <c r="N66" s="2">
        <v>4299</v>
      </c>
      <c r="O66" s="2">
        <v>4333</v>
      </c>
      <c r="P66" s="2">
        <v>4427</v>
      </c>
      <c r="Q66" s="2">
        <v>4389</v>
      </c>
      <c r="R66" s="2">
        <v>4288</v>
      </c>
      <c r="S66" s="31">
        <f t="shared" si="12"/>
        <v>0.28623471246422066</v>
      </c>
      <c r="T66" s="31">
        <f t="shared" si="13"/>
        <v>7.3224310471076401E-2</v>
      </c>
      <c r="U66" s="31">
        <f t="shared" si="14"/>
        <v>0.42765502494654317</v>
      </c>
      <c r="V66" s="31">
        <f t="shared" si="15"/>
        <v>0.27913468248429868</v>
      </c>
      <c r="W66" s="31">
        <f t="shared" si="8"/>
        <v>0.53081006231248562</v>
      </c>
      <c r="X66" s="31">
        <f t="shared" si="9"/>
        <v>0.47436187034108873</v>
      </c>
      <c r="Y66" s="31">
        <f t="shared" si="10"/>
        <v>0.41011619958988382</v>
      </c>
      <c r="Z66" s="31">
        <f t="shared" si="11"/>
        <v>0.39645522388059701</v>
      </c>
    </row>
    <row r="67" spans="1:26">
      <c r="A67" s="145"/>
      <c r="B67" s="2" t="s">
        <v>60</v>
      </c>
      <c r="C67" s="65">
        <v>14</v>
      </c>
      <c r="D67" s="65">
        <v>13</v>
      </c>
      <c r="E67" s="65">
        <v>27</v>
      </c>
      <c r="F67" s="65">
        <v>10</v>
      </c>
      <c r="G67" s="65">
        <v>11</v>
      </c>
      <c r="H67" s="65">
        <v>5</v>
      </c>
      <c r="I67" s="65">
        <v>23</v>
      </c>
      <c r="J67" s="65">
        <v>12</v>
      </c>
      <c r="K67" s="2">
        <v>2732</v>
      </c>
      <c r="L67" s="2">
        <v>2783</v>
      </c>
      <c r="M67" s="2">
        <v>2871</v>
      </c>
      <c r="N67" s="2">
        <v>2866</v>
      </c>
      <c r="O67" s="2">
        <v>2879</v>
      </c>
      <c r="P67" s="2">
        <v>2809</v>
      </c>
      <c r="Q67" s="2">
        <v>2729</v>
      </c>
      <c r="R67" s="2">
        <v>2606</v>
      </c>
      <c r="S67" s="31">
        <f t="shared" si="12"/>
        <v>0.51244509516837478</v>
      </c>
      <c r="T67" s="31">
        <f t="shared" si="13"/>
        <v>0.46712181099532885</v>
      </c>
      <c r="U67" s="31">
        <f t="shared" si="14"/>
        <v>0.94043887147335425</v>
      </c>
      <c r="V67" s="31">
        <f t="shared" si="15"/>
        <v>0.34891835310537334</v>
      </c>
      <c r="W67" s="31">
        <f t="shared" si="8"/>
        <v>0.38207711010767625</v>
      </c>
      <c r="X67" s="31">
        <f t="shared" si="9"/>
        <v>0.17799928800284801</v>
      </c>
      <c r="Y67" s="31">
        <f t="shared" si="10"/>
        <v>0.84279956027849023</v>
      </c>
      <c r="Z67" s="31">
        <f t="shared" si="11"/>
        <v>0.46047582501918649</v>
      </c>
    </row>
    <row r="68" spans="1:26">
      <c r="A68" s="145"/>
      <c r="B68" s="2" t="s">
        <v>61</v>
      </c>
      <c r="C68" s="65">
        <v>8</v>
      </c>
      <c r="D68" s="65">
        <v>6</v>
      </c>
      <c r="E68" s="65">
        <v>5</v>
      </c>
      <c r="F68" s="65">
        <v>2</v>
      </c>
      <c r="G68" s="65">
        <v>6</v>
      </c>
      <c r="H68" s="65">
        <v>7</v>
      </c>
      <c r="I68" s="65">
        <v>15</v>
      </c>
      <c r="J68" s="65">
        <v>9</v>
      </c>
      <c r="K68" s="2">
        <v>1752</v>
      </c>
      <c r="L68" s="2">
        <v>1791</v>
      </c>
      <c r="M68" s="2">
        <v>1839</v>
      </c>
      <c r="N68" s="2">
        <v>1891</v>
      </c>
      <c r="O68" s="2">
        <v>1946</v>
      </c>
      <c r="P68" s="2">
        <v>1894</v>
      </c>
      <c r="Q68" s="2">
        <v>1919</v>
      </c>
      <c r="R68" s="2">
        <v>1941</v>
      </c>
      <c r="S68" s="31">
        <f t="shared" si="12"/>
        <v>0.45662100456621002</v>
      </c>
      <c r="T68" s="31">
        <f t="shared" si="13"/>
        <v>0.33500837520938026</v>
      </c>
      <c r="U68" s="31">
        <f t="shared" si="14"/>
        <v>0.27188689505165853</v>
      </c>
      <c r="V68" s="31">
        <f t="shared" si="15"/>
        <v>0.10576414595452141</v>
      </c>
      <c r="W68" s="31">
        <f t="shared" si="8"/>
        <v>0.3083247687564234</v>
      </c>
      <c r="X68" s="31">
        <f t="shared" si="9"/>
        <v>0.36958817317845827</v>
      </c>
      <c r="Y68" s="31">
        <f t="shared" si="10"/>
        <v>0.78165711307972907</v>
      </c>
      <c r="Z68" s="31">
        <f t="shared" si="11"/>
        <v>0.46367851622874806</v>
      </c>
    </row>
    <row r="69" spans="1:26">
      <c r="A69" s="145"/>
      <c r="B69" s="2" t="s">
        <v>62</v>
      </c>
      <c r="C69" s="65">
        <v>19</v>
      </c>
      <c r="D69" s="65">
        <v>4</v>
      </c>
      <c r="E69" s="65">
        <v>6</v>
      </c>
      <c r="F69" s="65">
        <v>9</v>
      </c>
      <c r="G69" s="65">
        <v>2</v>
      </c>
      <c r="H69" s="65">
        <v>9</v>
      </c>
      <c r="I69" s="65">
        <v>21</v>
      </c>
      <c r="J69" s="65">
        <v>9</v>
      </c>
      <c r="K69" s="2">
        <v>1859</v>
      </c>
      <c r="L69" s="2">
        <v>1895</v>
      </c>
      <c r="M69" s="2">
        <v>1949</v>
      </c>
      <c r="N69" s="2">
        <v>1925</v>
      </c>
      <c r="O69" s="2">
        <v>1898</v>
      </c>
      <c r="P69" s="2">
        <v>1910</v>
      </c>
      <c r="Q69" s="2">
        <v>1902</v>
      </c>
      <c r="R69" s="2">
        <v>1840</v>
      </c>
      <c r="S69" s="31">
        <f t="shared" si="12"/>
        <v>1.0220548682087143</v>
      </c>
      <c r="T69" s="31">
        <f t="shared" si="13"/>
        <v>0.21108179419525064</v>
      </c>
      <c r="U69" s="31">
        <f t="shared" si="14"/>
        <v>0.30785017957927141</v>
      </c>
      <c r="V69" s="31">
        <f t="shared" si="15"/>
        <v>0.46753246753246752</v>
      </c>
      <c r="W69" s="31">
        <f t="shared" si="8"/>
        <v>0.10537407797681769</v>
      </c>
      <c r="X69" s="31">
        <f t="shared" si="9"/>
        <v>0.47120418848167539</v>
      </c>
      <c r="Y69" s="31">
        <f t="shared" si="10"/>
        <v>1.1041009463722398</v>
      </c>
      <c r="Z69" s="31">
        <f t="shared" si="11"/>
        <v>0.48913043478260876</v>
      </c>
    </row>
    <row r="70" spans="1:26">
      <c r="A70" s="145"/>
      <c r="B70" s="2" t="s">
        <v>63</v>
      </c>
      <c r="C70" s="65">
        <v>2</v>
      </c>
      <c r="D70" s="65">
        <v>2</v>
      </c>
      <c r="E70" s="65">
        <v>13</v>
      </c>
      <c r="F70" s="65">
        <v>4</v>
      </c>
      <c r="G70" s="65">
        <v>8</v>
      </c>
      <c r="H70" s="65">
        <v>8</v>
      </c>
      <c r="I70" s="65">
        <v>7</v>
      </c>
      <c r="J70" s="65">
        <v>1</v>
      </c>
      <c r="K70" s="2">
        <v>1107</v>
      </c>
      <c r="L70" s="2">
        <v>1027</v>
      </c>
      <c r="M70" s="2">
        <v>1056</v>
      </c>
      <c r="N70" s="2">
        <v>1083</v>
      </c>
      <c r="O70" s="2">
        <v>1064</v>
      </c>
      <c r="P70" s="2">
        <v>1028</v>
      </c>
      <c r="Q70" s="2">
        <v>1011</v>
      </c>
      <c r="R70" s="2">
        <v>965</v>
      </c>
      <c r="S70" s="31">
        <f t="shared" si="12"/>
        <v>0.18066847335140018</v>
      </c>
      <c r="T70" s="31">
        <f t="shared" si="13"/>
        <v>0.19474196689386564</v>
      </c>
      <c r="U70" s="31">
        <f t="shared" si="14"/>
        <v>1.231060606060606</v>
      </c>
      <c r="V70" s="31">
        <f t="shared" si="15"/>
        <v>0.36934441366574328</v>
      </c>
      <c r="W70" s="31">
        <f t="shared" si="8"/>
        <v>0.75187969924812026</v>
      </c>
      <c r="X70" s="31">
        <f t="shared" si="9"/>
        <v>0.77821011673151752</v>
      </c>
      <c r="Y70" s="31">
        <f t="shared" si="10"/>
        <v>0.6923837784371909</v>
      </c>
      <c r="Z70" s="31">
        <f t="shared" si="11"/>
        <v>0.10362694300518134</v>
      </c>
    </row>
    <row r="71" spans="1:26">
      <c r="A71" s="145"/>
      <c r="B71" s="2" t="s">
        <v>64</v>
      </c>
      <c r="C71" s="65">
        <v>27</v>
      </c>
      <c r="D71" s="65">
        <v>35</v>
      </c>
      <c r="E71" s="65">
        <v>12</v>
      </c>
      <c r="F71" s="65">
        <v>9</v>
      </c>
      <c r="G71" s="65">
        <v>11</v>
      </c>
      <c r="H71" s="65">
        <v>20</v>
      </c>
      <c r="I71" s="65">
        <v>11</v>
      </c>
      <c r="J71" s="65">
        <v>13</v>
      </c>
      <c r="K71" s="2">
        <v>2660</v>
      </c>
      <c r="L71" s="2">
        <v>2810</v>
      </c>
      <c r="M71" s="2">
        <v>2909</v>
      </c>
      <c r="N71" s="2">
        <v>2934</v>
      </c>
      <c r="O71" s="2">
        <v>2870</v>
      </c>
      <c r="P71" s="2">
        <v>2969</v>
      </c>
      <c r="Q71" s="2">
        <v>3019</v>
      </c>
      <c r="R71" s="2">
        <v>2944</v>
      </c>
      <c r="S71" s="31">
        <f t="shared" si="12"/>
        <v>1.0150375939849625</v>
      </c>
      <c r="T71" s="31">
        <f t="shared" si="13"/>
        <v>1.2455516014234875</v>
      </c>
      <c r="U71" s="31">
        <f t="shared" si="14"/>
        <v>0.41251289102784461</v>
      </c>
      <c r="V71" s="31">
        <f t="shared" si="15"/>
        <v>0.30674846625766872</v>
      </c>
      <c r="W71" s="31">
        <f t="shared" si="8"/>
        <v>0.38327526132404183</v>
      </c>
      <c r="X71" s="31">
        <f t="shared" si="9"/>
        <v>0.6736274840013472</v>
      </c>
      <c r="Y71" s="31">
        <f t="shared" si="10"/>
        <v>0.36435905929115603</v>
      </c>
      <c r="Z71" s="31">
        <f t="shared" si="11"/>
        <v>0.44157608695652173</v>
      </c>
    </row>
    <row r="72" spans="1:26">
      <c r="A72" s="145"/>
      <c r="B72" s="2" t="s">
        <v>65</v>
      </c>
      <c r="C72" s="65">
        <v>0</v>
      </c>
      <c r="D72" s="65">
        <v>1</v>
      </c>
      <c r="E72" s="65">
        <v>0</v>
      </c>
      <c r="F72" s="65">
        <v>0</v>
      </c>
      <c r="G72" s="65">
        <v>1</v>
      </c>
      <c r="H72" s="65">
        <v>0</v>
      </c>
      <c r="I72" s="65">
        <v>5</v>
      </c>
      <c r="J72" s="65">
        <v>4</v>
      </c>
      <c r="K72" s="2">
        <v>689</v>
      </c>
      <c r="L72" s="2">
        <v>701</v>
      </c>
      <c r="M72" s="2">
        <v>698</v>
      </c>
      <c r="N72" s="2">
        <v>696</v>
      </c>
      <c r="O72" s="2">
        <v>698</v>
      </c>
      <c r="P72" s="2">
        <v>706</v>
      </c>
      <c r="Q72" s="2">
        <v>687</v>
      </c>
      <c r="R72" s="2">
        <v>697</v>
      </c>
      <c r="S72" s="31">
        <f t="shared" ref="S72:S91" si="16">+C72/K72*100</f>
        <v>0</v>
      </c>
      <c r="T72" s="31">
        <f t="shared" ref="T72:T91" si="17">+D72/L72*100</f>
        <v>0.14265335235378032</v>
      </c>
      <c r="U72" s="31">
        <f t="shared" ref="U72:U91" si="18">+E72/M72*100</f>
        <v>0</v>
      </c>
      <c r="V72" s="31">
        <f t="shared" ref="V72:V91" si="19">+F72/N72*100</f>
        <v>0</v>
      </c>
      <c r="W72" s="31">
        <f t="shared" si="8"/>
        <v>0.14326647564469913</v>
      </c>
      <c r="X72" s="31">
        <f t="shared" si="9"/>
        <v>0</v>
      </c>
      <c r="Y72" s="31">
        <f t="shared" si="10"/>
        <v>0.72780203784570596</v>
      </c>
      <c r="Z72" s="31">
        <f t="shared" si="11"/>
        <v>0.57388809182209477</v>
      </c>
    </row>
    <row r="73" spans="1:26">
      <c r="A73" s="145"/>
      <c r="B73" s="2" t="s">
        <v>66</v>
      </c>
      <c r="C73" s="65">
        <v>59</v>
      </c>
      <c r="D73" s="65">
        <v>57</v>
      </c>
      <c r="E73" s="65">
        <v>71</v>
      </c>
      <c r="F73" s="65">
        <v>34</v>
      </c>
      <c r="G73" s="65">
        <v>43</v>
      </c>
      <c r="H73" s="65">
        <v>61</v>
      </c>
      <c r="I73" s="65">
        <v>61</v>
      </c>
      <c r="J73" s="65">
        <v>63</v>
      </c>
      <c r="K73" s="2">
        <v>11395</v>
      </c>
      <c r="L73" s="2">
        <v>11777</v>
      </c>
      <c r="M73" s="2">
        <v>11858</v>
      </c>
      <c r="N73" s="2">
        <v>11955</v>
      </c>
      <c r="O73" s="2">
        <v>11889</v>
      </c>
      <c r="P73" s="2">
        <v>11894</v>
      </c>
      <c r="Q73" s="2">
        <v>11900</v>
      </c>
      <c r="R73" s="2">
        <v>11621</v>
      </c>
      <c r="S73" s="31">
        <f t="shared" si="16"/>
        <v>0.51777095217200531</v>
      </c>
      <c r="T73" s="31">
        <f t="shared" si="17"/>
        <v>0.48399422603379472</v>
      </c>
      <c r="U73" s="31">
        <f t="shared" si="18"/>
        <v>0.59875189745319624</v>
      </c>
      <c r="V73" s="31">
        <f t="shared" si="19"/>
        <v>0.28439983270598074</v>
      </c>
      <c r="W73" s="31">
        <f t="shared" ref="W73:W91" si="20">+G73/O73*100</f>
        <v>0.36167886281436623</v>
      </c>
      <c r="X73" s="31">
        <f t="shared" ref="X73:X91" si="21">+H73/P73*100</f>
        <v>0.51286362872036317</v>
      </c>
      <c r="Y73" s="31">
        <f t="shared" ref="Y73:Y91" si="22">+I73/Q73*100</f>
        <v>0.51260504201680668</v>
      </c>
      <c r="Z73" s="31">
        <f t="shared" ref="Z73:Z91" si="23">+J73/R73*100</f>
        <v>0.54212202048016522</v>
      </c>
    </row>
    <row r="74" spans="1:26">
      <c r="A74" s="145"/>
      <c r="B74" s="2" t="s">
        <v>67</v>
      </c>
      <c r="C74" s="65">
        <v>18</v>
      </c>
      <c r="D74" s="65">
        <v>21</v>
      </c>
      <c r="E74" s="65">
        <v>7</v>
      </c>
      <c r="F74" s="65">
        <v>3</v>
      </c>
      <c r="G74" s="65">
        <v>22</v>
      </c>
      <c r="H74" s="65">
        <v>14</v>
      </c>
      <c r="I74" s="65">
        <v>17</v>
      </c>
      <c r="J74" s="65">
        <v>24</v>
      </c>
      <c r="K74" s="2">
        <v>2844</v>
      </c>
      <c r="L74" s="2">
        <v>2909</v>
      </c>
      <c r="M74" s="2">
        <v>2994</v>
      </c>
      <c r="N74" s="2">
        <v>2989</v>
      </c>
      <c r="O74" s="2">
        <v>2913</v>
      </c>
      <c r="P74" s="2">
        <v>2832</v>
      </c>
      <c r="Q74" s="2">
        <v>2800</v>
      </c>
      <c r="R74" s="2">
        <v>2750</v>
      </c>
      <c r="S74" s="31">
        <f t="shared" si="16"/>
        <v>0.63291139240506333</v>
      </c>
      <c r="T74" s="31">
        <f t="shared" si="17"/>
        <v>0.72189755929872812</v>
      </c>
      <c r="U74" s="31">
        <f t="shared" si="18"/>
        <v>0.23380093520374082</v>
      </c>
      <c r="V74" s="31">
        <f t="shared" si="19"/>
        <v>0.10036801605888257</v>
      </c>
      <c r="W74" s="31">
        <f t="shared" si="20"/>
        <v>0.75523515276347408</v>
      </c>
      <c r="X74" s="31">
        <f t="shared" si="21"/>
        <v>0.49435028248587576</v>
      </c>
      <c r="Y74" s="31">
        <f t="shared" si="22"/>
        <v>0.6071428571428571</v>
      </c>
      <c r="Z74" s="31">
        <f t="shared" si="23"/>
        <v>0.8727272727272728</v>
      </c>
    </row>
    <row r="75" spans="1:26">
      <c r="A75" s="145"/>
      <c r="B75" s="2" t="s">
        <v>68</v>
      </c>
      <c r="C75" s="65">
        <v>34</v>
      </c>
      <c r="D75" s="65">
        <v>15</v>
      </c>
      <c r="E75" s="65">
        <v>34</v>
      </c>
      <c r="F75" s="65">
        <v>7</v>
      </c>
      <c r="G75" s="65">
        <v>24</v>
      </c>
      <c r="H75" s="65">
        <v>27</v>
      </c>
      <c r="I75" s="65">
        <v>43</v>
      </c>
      <c r="J75" s="65">
        <v>28</v>
      </c>
      <c r="K75" s="2">
        <v>5569</v>
      </c>
      <c r="L75" s="2">
        <v>5787</v>
      </c>
      <c r="M75" s="2">
        <v>5917</v>
      </c>
      <c r="N75" s="2">
        <v>5900</v>
      </c>
      <c r="O75" s="2">
        <v>5919</v>
      </c>
      <c r="P75" s="2">
        <v>5818</v>
      </c>
      <c r="Q75" s="2">
        <v>5729</v>
      </c>
      <c r="R75" s="2">
        <v>5481</v>
      </c>
      <c r="S75" s="31">
        <f t="shared" si="16"/>
        <v>0.61052253546417667</v>
      </c>
      <c r="T75" s="31">
        <f t="shared" si="17"/>
        <v>0.25920165889061691</v>
      </c>
      <c r="U75" s="31">
        <f t="shared" si="18"/>
        <v>0.57461551461889471</v>
      </c>
      <c r="V75" s="31">
        <f t="shared" si="19"/>
        <v>0.11864406779661016</v>
      </c>
      <c r="W75" s="31">
        <f t="shared" si="20"/>
        <v>0.40547389761784086</v>
      </c>
      <c r="X75" s="31">
        <f t="shared" si="21"/>
        <v>0.46407700240632521</v>
      </c>
      <c r="Y75" s="31">
        <f t="shared" si="22"/>
        <v>0.75056728923023208</v>
      </c>
      <c r="Z75" s="31">
        <f t="shared" si="23"/>
        <v>0.51085568326947639</v>
      </c>
    </row>
    <row r="76" spans="1:26">
      <c r="A76" s="145"/>
      <c r="B76" s="2" t="s">
        <v>69</v>
      </c>
      <c r="C76" s="65">
        <v>6</v>
      </c>
      <c r="D76" s="65">
        <v>1</v>
      </c>
      <c r="E76" s="65">
        <v>9</v>
      </c>
      <c r="F76" s="65">
        <v>1</v>
      </c>
      <c r="G76" s="65">
        <v>5</v>
      </c>
      <c r="H76" s="65">
        <v>7</v>
      </c>
      <c r="I76" s="65">
        <v>10</v>
      </c>
      <c r="J76" s="65">
        <v>23</v>
      </c>
      <c r="K76" s="2">
        <v>1119</v>
      </c>
      <c r="L76" s="2">
        <v>1115</v>
      </c>
      <c r="M76" s="2">
        <v>1151</v>
      </c>
      <c r="N76" s="2">
        <v>1152</v>
      </c>
      <c r="O76" s="2">
        <v>1135</v>
      </c>
      <c r="P76" s="2">
        <v>1163</v>
      </c>
      <c r="Q76" s="2">
        <v>1130</v>
      </c>
      <c r="R76" s="2">
        <v>1136</v>
      </c>
      <c r="S76" s="31">
        <f t="shared" si="16"/>
        <v>0.53619302949061665</v>
      </c>
      <c r="T76" s="31">
        <f t="shared" si="17"/>
        <v>8.9686098654708515E-2</v>
      </c>
      <c r="U76" s="31">
        <f t="shared" si="18"/>
        <v>0.78192875760208524</v>
      </c>
      <c r="V76" s="31">
        <f t="shared" si="19"/>
        <v>8.6805555555555552E-2</v>
      </c>
      <c r="W76" s="31">
        <f t="shared" si="20"/>
        <v>0.44052863436123352</v>
      </c>
      <c r="X76" s="31">
        <f t="shared" si="21"/>
        <v>0.60189165950128976</v>
      </c>
      <c r="Y76" s="31">
        <f t="shared" si="22"/>
        <v>0.88495575221238942</v>
      </c>
      <c r="Z76" s="31">
        <f t="shared" si="23"/>
        <v>2.024647887323944</v>
      </c>
    </row>
    <row r="77" spans="1:26">
      <c r="A77" s="145"/>
      <c r="B77" s="2" t="s">
        <v>70</v>
      </c>
      <c r="C77" s="65">
        <v>25</v>
      </c>
      <c r="D77" s="65">
        <v>35</v>
      </c>
      <c r="E77" s="65">
        <v>23</v>
      </c>
      <c r="F77" s="65">
        <v>16</v>
      </c>
      <c r="G77" s="65">
        <v>23</v>
      </c>
      <c r="H77" s="65">
        <v>55</v>
      </c>
      <c r="I77" s="65">
        <v>76</v>
      </c>
      <c r="J77" s="65">
        <v>81</v>
      </c>
      <c r="K77" s="2">
        <v>3286</v>
      </c>
      <c r="L77" s="2">
        <v>3366</v>
      </c>
      <c r="M77" s="2">
        <v>3440</v>
      </c>
      <c r="N77" s="2">
        <v>3470</v>
      </c>
      <c r="O77" s="2">
        <v>3472</v>
      </c>
      <c r="P77" s="2">
        <v>3499</v>
      </c>
      <c r="Q77" s="2">
        <v>3632</v>
      </c>
      <c r="R77" s="2">
        <v>3382</v>
      </c>
      <c r="S77" s="31">
        <f t="shared" si="16"/>
        <v>0.76080340839926963</v>
      </c>
      <c r="T77" s="31">
        <f t="shared" si="17"/>
        <v>1.0398098633392752</v>
      </c>
      <c r="U77" s="31">
        <f t="shared" si="18"/>
        <v>0.66860465116279066</v>
      </c>
      <c r="V77" s="31">
        <f t="shared" si="19"/>
        <v>0.46109510086455335</v>
      </c>
      <c r="W77" s="31">
        <f t="shared" si="20"/>
        <v>0.6624423963133641</v>
      </c>
      <c r="X77" s="31">
        <f t="shared" si="21"/>
        <v>1.5718776793369533</v>
      </c>
      <c r="Y77" s="31">
        <f t="shared" si="22"/>
        <v>2.0925110132158591</v>
      </c>
      <c r="Z77" s="31">
        <f t="shared" si="23"/>
        <v>2.3950325251330571</v>
      </c>
    </row>
    <row r="78" spans="1:26">
      <c r="A78" s="145"/>
      <c r="B78" s="2" t="s">
        <v>71</v>
      </c>
      <c r="C78" s="65">
        <v>19</v>
      </c>
      <c r="D78" s="65">
        <v>12</v>
      </c>
      <c r="E78" s="65">
        <v>34</v>
      </c>
      <c r="F78" s="65">
        <v>5</v>
      </c>
      <c r="G78" s="65">
        <v>6</v>
      </c>
      <c r="H78" s="65">
        <v>20</v>
      </c>
      <c r="I78" s="65">
        <v>14</v>
      </c>
      <c r="J78" s="65">
        <v>21</v>
      </c>
      <c r="K78" s="2">
        <v>2918</v>
      </c>
      <c r="L78" s="2">
        <v>2999</v>
      </c>
      <c r="M78" s="2">
        <v>3099</v>
      </c>
      <c r="N78" s="2">
        <v>3122</v>
      </c>
      <c r="O78" s="2">
        <v>3119</v>
      </c>
      <c r="P78" s="2">
        <v>3145</v>
      </c>
      <c r="Q78" s="2">
        <v>3152</v>
      </c>
      <c r="R78" s="2">
        <v>3011</v>
      </c>
      <c r="S78" s="31">
        <f t="shared" si="16"/>
        <v>0.6511309115832763</v>
      </c>
      <c r="T78" s="31">
        <f t="shared" si="17"/>
        <v>0.40013337779259756</v>
      </c>
      <c r="U78" s="31">
        <f t="shared" si="18"/>
        <v>1.0971281058405937</v>
      </c>
      <c r="V78" s="31">
        <f t="shared" si="19"/>
        <v>0.1601537475976938</v>
      </c>
      <c r="W78" s="31">
        <f t="shared" si="20"/>
        <v>0.19236934915036871</v>
      </c>
      <c r="X78" s="31">
        <f t="shared" si="21"/>
        <v>0.63593004769475359</v>
      </c>
      <c r="Y78" s="31">
        <f t="shared" si="22"/>
        <v>0.4441624365482234</v>
      </c>
      <c r="Z78" s="31">
        <f t="shared" si="23"/>
        <v>0.69744271006310188</v>
      </c>
    </row>
    <row r="79" spans="1:26">
      <c r="A79" s="145"/>
      <c r="B79" s="2" t="s">
        <v>72</v>
      </c>
      <c r="C79" s="65">
        <v>20</v>
      </c>
      <c r="D79" s="65">
        <v>20</v>
      </c>
      <c r="E79" s="65">
        <v>19</v>
      </c>
      <c r="F79" s="65">
        <v>8</v>
      </c>
      <c r="G79" s="65">
        <v>12</v>
      </c>
      <c r="H79" s="65">
        <v>19</v>
      </c>
      <c r="I79" s="65">
        <v>20</v>
      </c>
      <c r="J79" s="65">
        <v>17</v>
      </c>
      <c r="K79" s="2">
        <v>3497</v>
      </c>
      <c r="L79" s="2">
        <v>3307</v>
      </c>
      <c r="M79" s="2">
        <v>3658</v>
      </c>
      <c r="N79" s="2">
        <v>3622</v>
      </c>
      <c r="O79" s="2">
        <v>3668</v>
      </c>
      <c r="P79" s="2">
        <v>3627</v>
      </c>
      <c r="Q79" s="2">
        <v>3557</v>
      </c>
      <c r="R79" s="2">
        <v>3430</v>
      </c>
      <c r="S79" s="31">
        <f t="shared" si="16"/>
        <v>0.57191878753217051</v>
      </c>
      <c r="T79" s="31">
        <f t="shared" si="17"/>
        <v>0.6047777441790142</v>
      </c>
      <c r="U79" s="31">
        <f t="shared" si="18"/>
        <v>0.51940951339529795</v>
      </c>
      <c r="V79" s="31">
        <f t="shared" si="19"/>
        <v>0.22087244616234128</v>
      </c>
      <c r="W79" s="31">
        <f t="shared" si="20"/>
        <v>0.32715376226826609</v>
      </c>
      <c r="X79" s="31">
        <f t="shared" si="21"/>
        <v>0.52384891094568509</v>
      </c>
      <c r="Y79" s="31">
        <f t="shared" si="22"/>
        <v>0.56227157717177401</v>
      </c>
      <c r="Z79" s="31">
        <f t="shared" si="23"/>
        <v>0.49562682215743437</v>
      </c>
    </row>
    <row r="80" spans="1:26">
      <c r="A80" s="145"/>
      <c r="B80" s="2" t="s">
        <v>73</v>
      </c>
      <c r="C80" s="65">
        <v>30</v>
      </c>
      <c r="D80" s="65">
        <v>25</v>
      </c>
      <c r="E80" s="65">
        <v>28</v>
      </c>
      <c r="F80" s="65">
        <v>11</v>
      </c>
      <c r="G80" s="65">
        <v>13</v>
      </c>
      <c r="H80" s="65">
        <v>15</v>
      </c>
      <c r="I80" s="65">
        <v>39</v>
      </c>
      <c r="J80" s="65">
        <v>31</v>
      </c>
      <c r="K80" s="2">
        <v>4764</v>
      </c>
      <c r="L80" s="2">
        <v>4890</v>
      </c>
      <c r="M80" s="2">
        <v>5030</v>
      </c>
      <c r="N80" s="2">
        <v>5085</v>
      </c>
      <c r="O80" s="2">
        <v>4936</v>
      </c>
      <c r="P80" s="2">
        <v>4890</v>
      </c>
      <c r="Q80" s="2">
        <v>4831</v>
      </c>
      <c r="R80" s="2">
        <v>4683</v>
      </c>
      <c r="S80" s="31">
        <f t="shared" si="16"/>
        <v>0.62972292191435775</v>
      </c>
      <c r="T80" s="31">
        <f t="shared" si="17"/>
        <v>0.5112474437627812</v>
      </c>
      <c r="U80" s="31">
        <f t="shared" si="18"/>
        <v>0.55666003976143141</v>
      </c>
      <c r="V80" s="31">
        <f t="shared" si="19"/>
        <v>0.21632251720747295</v>
      </c>
      <c r="W80" s="31">
        <f t="shared" si="20"/>
        <v>0.26337115072933548</v>
      </c>
      <c r="X80" s="31">
        <f t="shared" si="21"/>
        <v>0.30674846625766872</v>
      </c>
      <c r="Y80" s="31">
        <f t="shared" si="22"/>
        <v>0.80728627613330572</v>
      </c>
      <c r="Z80" s="31">
        <f t="shared" si="23"/>
        <v>0.66196882340380103</v>
      </c>
    </row>
    <row r="81" spans="1:26">
      <c r="A81" s="145"/>
      <c r="B81" s="2" t="s">
        <v>74</v>
      </c>
      <c r="C81" s="65">
        <v>14</v>
      </c>
      <c r="D81" s="65">
        <v>10</v>
      </c>
      <c r="E81" s="65">
        <v>11</v>
      </c>
      <c r="F81" s="65">
        <v>7</v>
      </c>
      <c r="G81" s="65">
        <v>19</v>
      </c>
      <c r="H81" s="65">
        <v>16</v>
      </c>
      <c r="I81" s="65">
        <v>9</v>
      </c>
      <c r="J81" s="65">
        <v>21</v>
      </c>
      <c r="K81" s="2">
        <v>1872</v>
      </c>
      <c r="L81" s="2">
        <v>2015</v>
      </c>
      <c r="M81" s="2">
        <v>2048</v>
      </c>
      <c r="N81" s="2">
        <v>2044</v>
      </c>
      <c r="O81" s="2">
        <v>2089</v>
      </c>
      <c r="P81" s="2">
        <v>2154</v>
      </c>
      <c r="Q81" s="2">
        <v>2114</v>
      </c>
      <c r="R81" s="2">
        <v>2122</v>
      </c>
      <c r="S81" s="31">
        <f t="shared" si="16"/>
        <v>0.74786324786324787</v>
      </c>
      <c r="T81" s="31">
        <f t="shared" si="17"/>
        <v>0.49627791563275436</v>
      </c>
      <c r="U81" s="31">
        <f t="shared" si="18"/>
        <v>0.537109375</v>
      </c>
      <c r="V81" s="31">
        <f t="shared" si="19"/>
        <v>0.34246575342465752</v>
      </c>
      <c r="W81" s="31">
        <f t="shared" si="20"/>
        <v>0.90952608903781718</v>
      </c>
      <c r="X81" s="31">
        <f t="shared" si="21"/>
        <v>0.74280408542246978</v>
      </c>
      <c r="Y81" s="31">
        <f t="shared" si="22"/>
        <v>0.42573320719016089</v>
      </c>
      <c r="Z81" s="31">
        <f t="shared" si="23"/>
        <v>0.98963242224316683</v>
      </c>
    </row>
    <row r="82" spans="1:26">
      <c r="A82" s="145"/>
      <c r="B82" s="2" t="s">
        <v>75</v>
      </c>
      <c r="C82" s="65">
        <v>40</v>
      </c>
      <c r="D82" s="65">
        <v>44</v>
      </c>
      <c r="E82" s="65">
        <v>44</v>
      </c>
      <c r="F82" s="65">
        <v>18</v>
      </c>
      <c r="G82" s="65">
        <v>15</v>
      </c>
      <c r="H82" s="65">
        <v>35</v>
      </c>
      <c r="I82" s="65">
        <v>19</v>
      </c>
      <c r="J82" s="65">
        <v>29</v>
      </c>
      <c r="K82" s="2">
        <v>4653</v>
      </c>
      <c r="L82" s="2">
        <v>4734</v>
      </c>
      <c r="M82" s="2">
        <v>4724</v>
      </c>
      <c r="N82" s="2">
        <v>4671</v>
      </c>
      <c r="O82" s="2">
        <v>4631</v>
      </c>
      <c r="P82" s="2">
        <v>4521</v>
      </c>
      <c r="Q82" s="2">
        <v>4437</v>
      </c>
      <c r="R82" s="2">
        <v>4249</v>
      </c>
      <c r="S82" s="31">
        <f t="shared" si="16"/>
        <v>0.85966043412851922</v>
      </c>
      <c r="T82" s="31">
        <f t="shared" si="17"/>
        <v>0.92944655682298261</v>
      </c>
      <c r="U82" s="31">
        <f t="shared" si="18"/>
        <v>0.93141405588484327</v>
      </c>
      <c r="V82" s="31">
        <f t="shared" si="19"/>
        <v>0.38535645472061658</v>
      </c>
      <c r="W82" s="31">
        <f t="shared" si="20"/>
        <v>0.32390412437918376</v>
      </c>
      <c r="X82" s="31">
        <f t="shared" si="21"/>
        <v>0.77416500774165009</v>
      </c>
      <c r="Y82" s="31">
        <f t="shared" si="22"/>
        <v>0.42821726391706105</v>
      </c>
      <c r="Z82" s="31">
        <f t="shared" si="23"/>
        <v>0.68251353259590497</v>
      </c>
    </row>
    <row r="83" spans="1:26">
      <c r="A83" s="145"/>
      <c r="B83" s="2" t="s">
        <v>76</v>
      </c>
      <c r="C83" s="65">
        <v>17</v>
      </c>
      <c r="D83" s="65">
        <v>18</v>
      </c>
      <c r="E83" s="65">
        <v>33</v>
      </c>
      <c r="F83" s="65">
        <v>2</v>
      </c>
      <c r="G83" s="65">
        <v>9</v>
      </c>
      <c r="H83" s="65">
        <v>20</v>
      </c>
      <c r="I83" s="65">
        <v>7</v>
      </c>
      <c r="J83" s="65">
        <v>22</v>
      </c>
      <c r="K83" s="2">
        <v>2370</v>
      </c>
      <c r="L83" s="2">
        <v>2491</v>
      </c>
      <c r="M83" s="2">
        <v>2577</v>
      </c>
      <c r="N83" s="2">
        <v>2668</v>
      </c>
      <c r="O83" s="2">
        <v>2606</v>
      </c>
      <c r="P83" s="2">
        <v>2600</v>
      </c>
      <c r="Q83" s="2">
        <v>2613</v>
      </c>
      <c r="R83" s="2">
        <v>2551</v>
      </c>
      <c r="S83" s="31">
        <f t="shared" si="16"/>
        <v>0.71729957805907174</v>
      </c>
      <c r="T83" s="31">
        <f t="shared" si="17"/>
        <v>0.7226013649136892</v>
      </c>
      <c r="U83" s="31">
        <f t="shared" si="18"/>
        <v>1.2805587892898718</v>
      </c>
      <c r="V83" s="31">
        <f t="shared" si="19"/>
        <v>7.4962518740629688E-2</v>
      </c>
      <c r="W83" s="31">
        <f t="shared" si="20"/>
        <v>0.34535686876438987</v>
      </c>
      <c r="X83" s="31">
        <f t="shared" si="21"/>
        <v>0.76923076923076927</v>
      </c>
      <c r="Y83" s="31">
        <f t="shared" si="22"/>
        <v>0.26789131266743205</v>
      </c>
      <c r="Z83" s="31">
        <f t="shared" si="23"/>
        <v>0.86240689925519398</v>
      </c>
    </row>
    <row r="84" spans="1:26">
      <c r="A84" s="145"/>
      <c r="B84" s="2" t="s">
        <v>103</v>
      </c>
      <c r="C84" s="65">
        <v>1</v>
      </c>
      <c r="D84" s="65">
        <v>1</v>
      </c>
      <c r="E84" s="65">
        <v>0</v>
      </c>
      <c r="F84" s="65">
        <v>0</v>
      </c>
      <c r="G84" s="65">
        <v>1</v>
      </c>
      <c r="H84" s="65">
        <v>1</v>
      </c>
      <c r="I84" s="65">
        <v>2</v>
      </c>
      <c r="J84" s="65">
        <v>2</v>
      </c>
      <c r="K84" s="2">
        <v>329</v>
      </c>
      <c r="L84" s="2">
        <v>335</v>
      </c>
      <c r="M84" s="2">
        <v>371</v>
      </c>
      <c r="N84" s="2">
        <v>364</v>
      </c>
      <c r="O84" s="2">
        <v>336</v>
      </c>
      <c r="P84" s="2">
        <v>334</v>
      </c>
      <c r="Q84" s="2">
        <v>361</v>
      </c>
      <c r="R84" s="2">
        <v>375</v>
      </c>
      <c r="S84" s="31">
        <f t="shared" si="16"/>
        <v>0.303951367781155</v>
      </c>
      <c r="T84" s="31">
        <f t="shared" si="17"/>
        <v>0.29850746268656719</v>
      </c>
      <c r="U84" s="31">
        <f t="shared" si="18"/>
        <v>0</v>
      </c>
      <c r="V84" s="31">
        <f t="shared" si="19"/>
        <v>0</v>
      </c>
      <c r="W84" s="31">
        <f t="shared" si="20"/>
        <v>0.29761904761904762</v>
      </c>
      <c r="X84" s="31">
        <f t="shared" si="21"/>
        <v>0.29940119760479045</v>
      </c>
      <c r="Y84" s="31">
        <f t="shared" si="22"/>
        <v>0.554016620498615</v>
      </c>
      <c r="Z84" s="31">
        <f t="shared" si="23"/>
        <v>0.53333333333333333</v>
      </c>
    </row>
    <row r="85" spans="1:26">
      <c r="A85" s="145"/>
      <c r="B85" s="2" t="s">
        <v>115</v>
      </c>
      <c r="C85" s="65">
        <v>15</v>
      </c>
      <c r="D85" s="65">
        <v>1</v>
      </c>
      <c r="E85" s="65">
        <v>0</v>
      </c>
      <c r="F85" s="65">
        <v>1</v>
      </c>
      <c r="G85" s="65">
        <v>0</v>
      </c>
      <c r="H85" s="65">
        <v>4</v>
      </c>
      <c r="I85" s="65">
        <v>5</v>
      </c>
      <c r="J85" s="65">
        <v>0</v>
      </c>
      <c r="K85" s="2">
        <v>1081</v>
      </c>
      <c r="L85" s="2">
        <v>1131</v>
      </c>
      <c r="M85" s="2">
        <v>1141</v>
      </c>
      <c r="N85" s="2">
        <v>1126</v>
      </c>
      <c r="O85" s="2">
        <v>1173</v>
      </c>
      <c r="P85" s="2">
        <v>1221</v>
      </c>
      <c r="Q85" s="2">
        <v>1187</v>
      </c>
      <c r="R85" s="2">
        <v>1130</v>
      </c>
      <c r="S85" s="31">
        <f t="shared" si="16"/>
        <v>1.3876040703052728</v>
      </c>
      <c r="T85" s="31">
        <f t="shared" si="17"/>
        <v>8.8417329796640132E-2</v>
      </c>
      <c r="U85" s="31">
        <f t="shared" si="18"/>
        <v>0</v>
      </c>
      <c r="V85" s="31">
        <f t="shared" si="19"/>
        <v>8.8809946714031973E-2</v>
      </c>
      <c r="W85" s="31">
        <f t="shared" si="20"/>
        <v>0</v>
      </c>
      <c r="X85" s="31">
        <f t="shared" si="21"/>
        <v>0.32760032760032765</v>
      </c>
      <c r="Y85" s="31">
        <f t="shared" si="22"/>
        <v>0.42122999157540014</v>
      </c>
      <c r="Z85" s="31">
        <f t="shared" si="23"/>
        <v>0</v>
      </c>
    </row>
    <row r="86" spans="1:26">
      <c r="A86" s="145"/>
      <c r="B86" s="2" t="s">
        <v>77</v>
      </c>
      <c r="C86" s="65">
        <v>57</v>
      </c>
      <c r="D86" s="65">
        <v>62</v>
      </c>
      <c r="E86" s="65">
        <v>96</v>
      </c>
      <c r="F86" s="65">
        <v>39</v>
      </c>
      <c r="G86" s="65">
        <v>50</v>
      </c>
      <c r="H86" s="65">
        <v>72</v>
      </c>
      <c r="I86" s="65">
        <v>104</v>
      </c>
      <c r="J86" s="65">
        <v>96</v>
      </c>
      <c r="K86" s="2">
        <v>11753</v>
      </c>
      <c r="L86" s="2">
        <v>12073</v>
      </c>
      <c r="M86" s="2">
        <v>12392</v>
      </c>
      <c r="N86" s="2">
        <v>12545</v>
      </c>
      <c r="O86" s="2">
        <v>12724</v>
      </c>
      <c r="P86" s="2">
        <v>12582</v>
      </c>
      <c r="Q86" s="2">
        <v>12520</v>
      </c>
      <c r="R86" s="2">
        <v>11941</v>
      </c>
      <c r="S86" s="31">
        <f t="shared" si="16"/>
        <v>0.48498255764485665</v>
      </c>
      <c r="T86" s="31">
        <f t="shared" si="17"/>
        <v>0.51354261575416216</v>
      </c>
      <c r="U86" s="31">
        <f t="shared" si="18"/>
        <v>0.77469335054874111</v>
      </c>
      <c r="V86" s="31">
        <f t="shared" si="19"/>
        <v>0.31088082901554404</v>
      </c>
      <c r="W86" s="31">
        <f t="shared" si="20"/>
        <v>0.39295818924866399</v>
      </c>
      <c r="X86" s="31">
        <f t="shared" si="21"/>
        <v>0.57224606580829751</v>
      </c>
      <c r="Y86" s="31">
        <f t="shared" si="22"/>
        <v>0.83067092651757191</v>
      </c>
      <c r="Z86" s="31">
        <f t="shared" si="23"/>
        <v>0.80395276777489333</v>
      </c>
    </row>
    <row r="87" spans="1:26">
      <c r="A87" s="145"/>
      <c r="B87" s="2" t="s">
        <v>78</v>
      </c>
      <c r="C87" s="65">
        <v>396</v>
      </c>
      <c r="D87" s="65">
        <v>223</v>
      </c>
      <c r="E87" s="65">
        <v>205</v>
      </c>
      <c r="F87" s="65">
        <v>110</v>
      </c>
      <c r="G87" s="65">
        <v>108</v>
      </c>
      <c r="H87" s="65">
        <v>88</v>
      </c>
      <c r="I87" s="65">
        <v>139</v>
      </c>
      <c r="J87" s="65">
        <v>133</v>
      </c>
      <c r="K87" s="2">
        <v>14291</v>
      </c>
      <c r="L87" s="2">
        <v>14822</v>
      </c>
      <c r="M87" s="2">
        <v>15268</v>
      </c>
      <c r="N87" s="2">
        <v>15069</v>
      </c>
      <c r="O87" s="2">
        <v>15065</v>
      </c>
      <c r="P87" s="2">
        <v>14912</v>
      </c>
      <c r="Q87" s="2">
        <v>14759</v>
      </c>
      <c r="R87" s="2">
        <v>14439</v>
      </c>
      <c r="S87" s="31">
        <f t="shared" si="16"/>
        <v>2.7709747393464417</v>
      </c>
      <c r="T87" s="31">
        <f t="shared" si="17"/>
        <v>1.5045203076507894</v>
      </c>
      <c r="U87" s="31">
        <f t="shared" si="18"/>
        <v>1.3426774954152476</v>
      </c>
      <c r="V87" s="31">
        <f t="shared" si="19"/>
        <v>0.72997544628044331</v>
      </c>
      <c r="W87" s="31">
        <f t="shared" si="20"/>
        <v>0.71689346166611356</v>
      </c>
      <c r="X87" s="31">
        <f t="shared" si="21"/>
        <v>0.59012875536480691</v>
      </c>
      <c r="Y87" s="31">
        <f t="shared" si="22"/>
        <v>0.94179822481197917</v>
      </c>
      <c r="Z87" s="31">
        <f t="shared" si="23"/>
        <v>0.92111642080476497</v>
      </c>
    </row>
    <row r="88" spans="1:26">
      <c r="A88" s="145"/>
      <c r="B88" s="2" t="s">
        <v>79</v>
      </c>
      <c r="C88" s="65">
        <v>107</v>
      </c>
      <c r="D88" s="65">
        <v>73</v>
      </c>
      <c r="E88" s="65">
        <v>106</v>
      </c>
      <c r="F88" s="65">
        <v>44</v>
      </c>
      <c r="G88" s="65">
        <v>43</v>
      </c>
      <c r="H88" s="65">
        <v>51</v>
      </c>
      <c r="I88" s="65">
        <v>78</v>
      </c>
      <c r="J88" s="65">
        <v>54</v>
      </c>
      <c r="K88" s="2">
        <v>6587</v>
      </c>
      <c r="L88" s="2">
        <v>6761</v>
      </c>
      <c r="M88" s="2">
        <v>7017</v>
      </c>
      <c r="N88" s="2">
        <v>7038</v>
      </c>
      <c r="O88" s="2">
        <v>7142</v>
      </c>
      <c r="P88" s="2">
        <v>7165</v>
      </c>
      <c r="Q88" s="2">
        <v>7035</v>
      </c>
      <c r="R88" s="2">
        <v>6815</v>
      </c>
      <c r="S88" s="31">
        <f t="shared" si="16"/>
        <v>1.6244117200546531</v>
      </c>
      <c r="T88" s="31">
        <f t="shared" si="17"/>
        <v>1.0797219346250555</v>
      </c>
      <c r="U88" s="31">
        <f t="shared" si="18"/>
        <v>1.5106170728231438</v>
      </c>
      <c r="V88" s="31">
        <f t="shared" si="19"/>
        <v>0.62517760727479399</v>
      </c>
      <c r="W88" s="31">
        <f t="shared" si="20"/>
        <v>0.60207224866984044</v>
      </c>
      <c r="X88" s="31">
        <f t="shared" si="21"/>
        <v>0.71179344033496161</v>
      </c>
      <c r="Y88" s="31">
        <f t="shared" si="22"/>
        <v>1.1087420042643923</v>
      </c>
      <c r="Z88" s="31">
        <f t="shared" si="23"/>
        <v>0.79236977256052832</v>
      </c>
    </row>
    <row r="89" spans="1:26">
      <c r="A89" s="145"/>
      <c r="B89" s="2" t="s">
        <v>80</v>
      </c>
      <c r="C89" s="65">
        <v>47</v>
      </c>
      <c r="D89" s="65">
        <v>30</v>
      </c>
      <c r="E89" s="65">
        <v>36</v>
      </c>
      <c r="F89" s="65">
        <v>10</v>
      </c>
      <c r="G89" s="65">
        <v>28</v>
      </c>
      <c r="H89" s="65">
        <v>55</v>
      </c>
      <c r="I89" s="65">
        <v>36</v>
      </c>
      <c r="J89" s="65">
        <v>49</v>
      </c>
      <c r="K89" s="2">
        <v>4773</v>
      </c>
      <c r="L89" s="2">
        <v>4956</v>
      </c>
      <c r="M89" s="2">
        <v>5284</v>
      </c>
      <c r="N89" s="2">
        <v>5464</v>
      </c>
      <c r="O89" s="2">
        <v>5459</v>
      </c>
      <c r="P89" s="2">
        <v>5618</v>
      </c>
      <c r="Q89" s="2">
        <v>5707</v>
      </c>
      <c r="R89" s="2">
        <v>5575</v>
      </c>
      <c r="S89" s="31">
        <f t="shared" si="16"/>
        <v>0.98470563586842663</v>
      </c>
      <c r="T89" s="31">
        <f t="shared" si="17"/>
        <v>0.60532687651331718</v>
      </c>
      <c r="U89" s="31">
        <f t="shared" si="18"/>
        <v>0.68130204390613169</v>
      </c>
      <c r="V89" s="31">
        <f t="shared" si="19"/>
        <v>0.18301610541727673</v>
      </c>
      <c r="W89" s="31">
        <f t="shared" si="20"/>
        <v>0.51291445319655615</v>
      </c>
      <c r="X89" s="31">
        <f t="shared" si="21"/>
        <v>0.97899608401566396</v>
      </c>
      <c r="Y89" s="31">
        <f t="shared" si="22"/>
        <v>0.63080427545120032</v>
      </c>
      <c r="Z89" s="31">
        <f t="shared" si="23"/>
        <v>0.87892376681614337</v>
      </c>
    </row>
    <row r="90" spans="1:26">
      <c r="A90" s="145"/>
      <c r="B90" s="2" t="s">
        <v>81</v>
      </c>
      <c r="C90" s="65">
        <v>51</v>
      </c>
      <c r="D90" s="65">
        <v>30</v>
      </c>
      <c r="E90" s="65">
        <v>63</v>
      </c>
      <c r="F90" s="65">
        <v>3</v>
      </c>
      <c r="G90" s="65">
        <v>21</v>
      </c>
      <c r="H90" s="65">
        <v>54</v>
      </c>
      <c r="I90" s="65">
        <v>34</v>
      </c>
      <c r="J90" s="65">
        <v>67</v>
      </c>
      <c r="K90" s="2">
        <v>4912</v>
      </c>
      <c r="L90" s="2">
        <v>5193</v>
      </c>
      <c r="M90" s="2">
        <v>5359</v>
      </c>
      <c r="N90" s="2">
        <v>5314</v>
      </c>
      <c r="O90" s="2">
        <v>5454</v>
      </c>
      <c r="P90" s="2">
        <v>5386</v>
      </c>
      <c r="Q90" s="2">
        <v>5317</v>
      </c>
      <c r="R90" s="2">
        <v>5109</v>
      </c>
      <c r="S90" s="31">
        <f t="shared" si="16"/>
        <v>1.0382736156351791</v>
      </c>
      <c r="T90" s="31">
        <f t="shared" si="17"/>
        <v>0.57770075101097629</v>
      </c>
      <c r="U90" s="31">
        <f t="shared" si="18"/>
        <v>1.1755924612800897</v>
      </c>
      <c r="V90" s="31">
        <f t="shared" si="19"/>
        <v>5.6454648099360183E-2</v>
      </c>
      <c r="W90" s="31">
        <f t="shared" si="20"/>
        <v>0.38503850385038502</v>
      </c>
      <c r="X90" s="31">
        <f t="shared" si="21"/>
        <v>1.0025993316004456</v>
      </c>
      <c r="Y90" s="31">
        <f t="shared" si="22"/>
        <v>0.63945834116983258</v>
      </c>
      <c r="Z90" s="31">
        <f t="shared" si="23"/>
        <v>1.3114112350753573</v>
      </c>
    </row>
    <row r="91" spans="1:26">
      <c r="A91" s="145"/>
      <c r="B91" s="2" t="s">
        <v>82</v>
      </c>
      <c r="C91" s="65">
        <v>57</v>
      </c>
      <c r="D91" s="65">
        <v>48</v>
      </c>
      <c r="E91" s="65">
        <v>65</v>
      </c>
      <c r="F91" s="65">
        <v>17</v>
      </c>
      <c r="G91" s="65">
        <v>12</v>
      </c>
      <c r="H91" s="65">
        <v>17</v>
      </c>
      <c r="I91" s="65">
        <v>26</v>
      </c>
      <c r="J91" s="65">
        <v>24</v>
      </c>
      <c r="K91" s="2">
        <v>5061</v>
      </c>
      <c r="L91" s="2">
        <v>5222</v>
      </c>
      <c r="M91" s="2">
        <v>5434</v>
      </c>
      <c r="N91" s="2">
        <v>5547</v>
      </c>
      <c r="O91" s="2">
        <v>5574</v>
      </c>
      <c r="P91" s="2">
        <v>5570</v>
      </c>
      <c r="Q91" s="2">
        <v>5327</v>
      </c>
      <c r="R91" s="2">
        <v>5133</v>
      </c>
      <c r="S91" s="31">
        <f t="shared" si="16"/>
        <v>1.1262596324836989</v>
      </c>
      <c r="T91" s="31">
        <f t="shared" si="17"/>
        <v>0.91918805055534281</v>
      </c>
      <c r="U91" s="31">
        <f t="shared" si="18"/>
        <v>1.1961722488038278</v>
      </c>
      <c r="V91" s="31">
        <f t="shared" si="19"/>
        <v>0.30647196682891653</v>
      </c>
      <c r="W91" s="31">
        <f t="shared" si="20"/>
        <v>0.2152852529601722</v>
      </c>
      <c r="X91" s="31">
        <f t="shared" si="21"/>
        <v>0.30520646319569117</v>
      </c>
      <c r="Y91" s="31">
        <f t="shared" si="22"/>
        <v>0.4880795945184907</v>
      </c>
      <c r="Z91" s="31">
        <f t="shared" si="23"/>
        <v>0.46756282875511396</v>
      </c>
    </row>
    <row r="92" spans="1:2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</row>
    <row r="93" spans="1:26">
      <c r="A93" s="145"/>
      <c r="B93" s="431" t="s">
        <v>243</v>
      </c>
      <c r="C93" s="431"/>
      <c r="D93" s="431"/>
      <c r="E93" s="431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</row>
    <row r="94" spans="1:26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</row>
    <row r="95" spans="1:26"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</row>
  </sheetData>
  <mergeCells count="6">
    <mergeCell ref="S6:Z6"/>
    <mergeCell ref="B4:K4"/>
    <mergeCell ref="B93:E93"/>
    <mergeCell ref="B6:B7"/>
    <mergeCell ref="C6:J6"/>
    <mergeCell ref="K6:R6"/>
  </mergeCells>
  <hyperlinks>
    <hyperlink ref="A1" location="'ODS 2'!A1" display="ODS 2" xr:uid="{00000000-0004-0000-0600-000000000000}"/>
  </hyperlinks>
  <pageMargins left="0.7" right="0.7" top="0.75" bottom="0.75" header="0.3" footer="0.3"/>
  <pageSetup scale="39" orientation="portrait" horizontalDpi="0" verticalDpi="0"/>
  <ignoredErrors>
    <ignoredError sqref="S7:W7 C7:G7 K7:O7" numberStoredAsText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F2B800"/>
  </sheetPr>
  <dimension ref="A1:E94"/>
  <sheetViews>
    <sheetView topLeftCell="A82" zoomScale="80" zoomScaleNormal="80" workbookViewId="0">
      <selection activeCell="B93" sqref="B93:E94"/>
    </sheetView>
  </sheetViews>
  <sheetFormatPr baseColWidth="10" defaultRowHeight="14.4"/>
  <cols>
    <col min="1" max="1" width="8.88671875" customWidth="1"/>
    <col min="2" max="2" width="23.77734375" bestFit="1" customWidth="1"/>
  </cols>
  <sheetData>
    <row r="1" spans="1:5" ht="15" thickBot="1">
      <c r="A1" s="172" t="s">
        <v>1095</v>
      </c>
      <c r="B1" s="145"/>
    </row>
    <row r="2" spans="1:5">
      <c r="A2" s="506" t="s">
        <v>1180</v>
      </c>
      <c r="B2" s="506"/>
      <c r="C2" s="506"/>
      <c r="D2" s="506"/>
      <c r="E2" s="161"/>
    </row>
    <row r="3" spans="1:5">
      <c r="A3" s="166"/>
      <c r="B3" s="166"/>
    </row>
    <row r="4" spans="1:5">
      <c r="A4" s="161"/>
      <c r="B4" s="161" t="s">
        <v>1099</v>
      </c>
    </row>
    <row r="5" spans="1:5">
      <c r="A5" s="145"/>
      <c r="B5" s="145"/>
    </row>
    <row r="6" spans="1:5">
      <c r="A6" s="145"/>
      <c r="B6" s="145"/>
    </row>
    <row r="7" spans="1:5">
      <c r="A7" s="309" t="s">
        <v>1161</v>
      </c>
      <c r="B7" s="309" t="s">
        <v>86</v>
      </c>
      <c r="C7" s="309">
        <v>2022</v>
      </c>
      <c r="D7" s="309">
        <v>2023</v>
      </c>
      <c r="E7" s="309">
        <v>2024</v>
      </c>
    </row>
    <row r="8" spans="1:5">
      <c r="A8" s="347">
        <v>101</v>
      </c>
      <c r="B8" s="214" t="s">
        <v>1</v>
      </c>
      <c r="C8" s="209">
        <v>7.5681422351233696</v>
      </c>
      <c r="D8" s="209">
        <v>3.8448876404494401</v>
      </c>
      <c r="E8" s="209">
        <v>6.5723885595527003</v>
      </c>
    </row>
    <row r="9" spans="1:5">
      <c r="A9" s="347">
        <v>102</v>
      </c>
      <c r="B9" s="214" t="s">
        <v>2</v>
      </c>
      <c r="C9" s="209">
        <v>6.1380670611439703</v>
      </c>
      <c r="D9" s="209">
        <v>6.3463636363636402</v>
      </c>
      <c r="E9" s="209">
        <v>12.529622830180365</v>
      </c>
    </row>
    <row r="10" spans="1:5" ht="13.95" customHeight="1">
      <c r="A10" s="347">
        <v>103</v>
      </c>
      <c r="B10" s="214" t="s">
        <v>3</v>
      </c>
      <c r="C10" s="209">
        <v>9.9722365038559797</v>
      </c>
      <c r="D10" s="209">
        <v>6.8580851063829797</v>
      </c>
      <c r="E10" s="209">
        <v>9.1225519775484045</v>
      </c>
    </row>
    <row r="11" spans="1:5">
      <c r="A11" s="347">
        <v>104</v>
      </c>
      <c r="B11" s="214" t="s">
        <v>4</v>
      </c>
      <c r="C11" s="209">
        <v>9.7913043478260899</v>
      </c>
      <c r="D11" s="209">
        <v>9.4287500000000009</v>
      </c>
      <c r="E11" s="209">
        <v>10.391449641703131</v>
      </c>
    </row>
    <row r="12" spans="1:5">
      <c r="A12" s="347">
        <v>105</v>
      </c>
      <c r="B12" s="214" t="s">
        <v>5</v>
      </c>
      <c r="C12" s="209">
        <v>10.3705882352941</v>
      </c>
      <c r="D12" s="209">
        <v>9.9488888888888898</v>
      </c>
      <c r="E12" s="209">
        <v>11.333221053137022</v>
      </c>
    </row>
    <row r="13" spans="1:5">
      <c r="A13" s="347">
        <v>106</v>
      </c>
      <c r="B13" s="214" t="s">
        <v>6</v>
      </c>
      <c r="C13" s="209">
        <v>8.7982758620689605</v>
      </c>
      <c r="D13" s="209">
        <v>10.7436842105263</v>
      </c>
      <c r="E13" s="209">
        <v>12.966193517075173</v>
      </c>
    </row>
    <row r="14" spans="1:5">
      <c r="A14" s="347">
        <v>107</v>
      </c>
      <c r="B14" s="214" t="s">
        <v>7</v>
      </c>
      <c r="C14" s="209">
        <v>21.428915662650599</v>
      </c>
      <c r="D14" s="209">
        <v>14.8010526315789</v>
      </c>
      <c r="E14" s="209">
        <v>14.285369909867462</v>
      </c>
    </row>
    <row r="15" spans="1:5">
      <c r="A15" s="347">
        <v>108</v>
      </c>
      <c r="B15" s="214" t="s">
        <v>8</v>
      </c>
      <c r="C15" s="209">
        <v>9.3697109826589706</v>
      </c>
      <c r="D15" s="209">
        <v>7.2788235294117696</v>
      </c>
      <c r="E15" s="209">
        <v>11.441611397227089</v>
      </c>
    </row>
    <row r="16" spans="1:5">
      <c r="A16" s="347">
        <v>109</v>
      </c>
      <c r="B16" s="214" t="s">
        <v>9</v>
      </c>
      <c r="C16" s="209">
        <v>16.349519890260598</v>
      </c>
      <c r="D16" s="209">
        <v>8.5556666666666707</v>
      </c>
      <c r="E16" s="209">
        <v>14.25552981737343</v>
      </c>
    </row>
    <row r="17" spans="1:5">
      <c r="A17" s="347">
        <v>110</v>
      </c>
      <c r="B17" s="214" t="s">
        <v>10</v>
      </c>
      <c r="C17" s="209">
        <v>15.010441767068301</v>
      </c>
      <c r="D17" s="209">
        <v>5.1058823529411796</v>
      </c>
      <c r="E17" s="209">
        <v>7.9380258138832245</v>
      </c>
    </row>
    <row r="18" spans="1:5" ht="14.25" customHeight="1">
      <c r="A18" s="347">
        <v>111</v>
      </c>
      <c r="B18" s="214" t="s">
        <v>11</v>
      </c>
      <c r="C18" s="209">
        <v>13.284569732937699</v>
      </c>
      <c r="D18" s="209">
        <v>9.0776470588235298</v>
      </c>
      <c r="E18" s="209">
        <v>10.636214638902432</v>
      </c>
    </row>
    <row r="19" spans="1:5">
      <c r="A19" s="347">
        <v>112</v>
      </c>
      <c r="B19" s="214" t="s">
        <v>12</v>
      </c>
      <c r="C19" s="209">
        <v>17.9722222222222</v>
      </c>
      <c r="D19" s="209">
        <v>14.384545454545499</v>
      </c>
      <c r="E19" s="209">
        <v>14.844669639438219</v>
      </c>
    </row>
    <row r="20" spans="1:5">
      <c r="A20" s="347">
        <v>113</v>
      </c>
      <c r="B20" s="214" t="s">
        <v>13</v>
      </c>
      <c r="C20" s="209">
        <v>6.4772908366533599</v>
      </c>
      <c r="D20" s="209">
        <v>5.26936170212766</v>
      </c>
      <c r="E20" s="209">
        <v>8.2285874556519367</v>
      </c>
    </row>
    <row r="21" spans="1:5">
      <c r="A21" s="347">
        <v>114</v>
      </c>
      <c r="B21" s="214" t="s">
        <v>14</v>
      </c>
      <c r="C21" s="209">
        <v>7.0879194630872302</v>
      </c>
      <c r="D21" s="209">
        <v>4.7986666666666702</v>
      </c>
      <c r="E21" s="209">
        <v>5.8778735843963394</v>
      </c>
    </row>
    <row r="22" spans="1:5" ht="13.95" customHeight="1">
      <c r="A22" s="347">
        <v>115</v>
      </c>
      <c r="B22" s="214" t="s">
        <v>15</v>
      </c>
      <c r="C22" s="209">
        <v>7.4919431279621103</v>
      </c>
      <c r="D22" s="209">
        <v>8.8486206896551707</v>
      </c>
      <c r="E22" s="209">
        <v>10.242125571423802</v>
      </c>
    </row>
    <row r="23" spans="1:5">
      <c r="A23" s="347">
        <v>116</v>
      </c>
      <c r="B23" s="214" t="s">
        <v>83</v>
      </c>
      <c r="C23" s="209">
        <v>6.1911764705882399</v>
      </c>
      <c r="D23" s="209">
        <v>7.6792857142857196</v>
      </c>
      <c r="E23" s="209">
        <v>7.2360662629224777</v>
      </c>
    </row>
    <row r="24" spans="1:5">
      <c r="A24" s="347">
        <v>117</v>
      </c>
      <c r="B24" s="214" t="s">
        <v>17</v>
      </c>
      <c r="C24" s="209">
        <v>8.03125</v>
      </c>
      <c r="D24" s="209">
        <v>10.303333333333301</v>
      </c>
      <c r="E24" s="209">
        <v>12.467179777534</v>
      </c>
    </row>
    <row r="25" spans="1:5">
      <c r="A25" s="347">
        <v>118</v>
      </c>
      <c r="B25" s="214" t="s">
        <v>18</v>
      </c>
      <c r="C25" s="209">
        <v>6.3315068493150601</v>
      </c>
      <c r="D25" s="209">
        <v>5.2148000000000003</v>
      </c>
      <c r="E25" s="209">
        <v>8.833237993691414</v>
      </c>
    </row>
    <row r="26" spans="1:5" ht="15" customHeight="1">
      <c r="A26" s="347">
        <v>119</v>
      </c>
      <c r="B26" s="214" t="s">
        <v>19</v>
      </c>
      <c r="C26" s="209">
        <v>4.6223241590214004</v>
      </c>
      <c r="D26" s="209">
        <v>8.7070000000000007</v>
      </c>
      <c r="E26" s="209">
        <v>8.8814907226008035</v>
      </c>
    </row>
    <row r="27" spans="1:5" ht="15" customHeight="1">
      <c r="A27" s="347">
        <v>120</v>
      </c>
      <c r="B27" s="214" t="s">
        <v>85</v>
      </c>
      <c r="C27" s="209">
        <v>8.0775510204081602</v>
      </c>
      <c r="D27" s="209">
        <v>7.9428571428571404</v>
      </c>
      <c r="E27" s="209">
        <v>9.7968014096440275</v>
      </c>
    </row>
    <row r="28" spans="1:5">
      <c r="A28" s="347">
        <v>201</v>
      </c>
      <c r="B28" s="214" t="s">
        <v>21</v>
      </c>
      <c r="C28" s="209">
        <v>8.8071502590672992</v>
      </c>
      <c r="D28" s="209">
        <v>4.1313131313131297</v>
      </c>
      <c r="E28" s="209">
        <v>5.1910750204556519</v>
      </c>
    </row>
    <row r="29" spans="1:5">
      <c r="A29" s="347">
        <v>202</v>
      </c>
      <c r="B29" s="214" t="s">
        <v>22</v>
      </c>
      <c r="C29" s="209">
        <v>8.1386430678462496</v>
      </c>
      <c r="D29" s="209">
        <v>5.5130555555555496</v>
      </c>
      <c r="E29" s="209">
        <v>4.5628684322709177</v>
      </c>
    </row>
    <row r="30" spans="1:5">
      <c r="A30" s="347">
        <v>203</v>
      </c>
      <c r="B30" s="214" t="s">
        <v>23</v>
      </c>
      <c r="C30" s="209">
        <v>4.1255813953488403</v>
      </c>
      <c r="D30" s="209">
        <v>4.8611764705882399</v>
      </c>
      <c r="E30" s="209">
        <v>3.963194830902792</v>
      </c>
    </row>
    <row r="31" spans="1:5">
      <c r="A31" s="347">
        <v>204</v>
      </c>
      <c r="B31" s="214" t="s">
        <v>24</v>
      </c>
      <c r="C31" s="209">
        <v>6.3915254237288099</v>
      </c>
      <c r="D31" s="209">
        <v>7.0122222222222197</v>
      </c>
      <c r="E31" s="209">
        <v>5.0386096456505056</v>
      </c>
    </row>
    <row r="32" spans="1:5">
      <c r="A32" s="347">
        <v>205</v>
      </c>
      <c r="B32" s="214" t="s">
        <v>25</v>
      </c>
      <c r="C32" s="209">
        <v>8.9561403508772006</v>
      </c>
      <c r="D32" s="209">
        <v>6.835</v>
      </c>
      <c r="E32" s="209">
        <v>5.8150655737237837</v>
      </c>
    </row>
    <row r="33" spans="1:5">
      <c r="A33" s="347">
        <v>206</v>
      </c>
      <c r="B33" s="214" t="s">
        <v>26</v>
      </c>
      <c r="C33" s="209">
        <v>6.9222222222222403</v>
      </c>
      <c r="D33" s="209">
        <v>5.1577777777777802</v>
      </c>
      <c r="E33" s="209">
        <v>4.9898777349903387</v>
      </c>
    </row>
    <row r="34" spans="1:5">
      <c r="A34" s="347">
        <v>207</v>
      </c>
      <c r="B34" s="214" t="s">
        <v>27</v>
      </c>
      <c r="C34" s="209">
        <v>4.7379746835442997</v>
      </c>
      <c r="D34" s="209">
        <v>5.1449999999999996</v>
      </c>
      <c r="E34" s="209">
        <v>4.5059498972874987</v>
      </c>
    </row>
    <row r="35" spans="1:5">
      <c r="A35" s="347">
        <v>208</v>
      </c>
      <c r="B35" s="214" t="s">
        <v>28</v>
      </c>
      <c r="C35" s="209">
        <v>5.77671232876712</v>
      </c>
      <c r="D35" s="209">
        <v>4.1464705882352897</v>
      </c>
      <c r="E35" s="209">
        <v>3.7526787369203438</v>
      </c>
    </row>
    <row r="36" spans="1:5">
      <c r="A36" s="347">
        <v>209</v>
      </c>
      <c r="B36" s="214" t="s">
        <v>29</v>
      </c>
      <c r="C36" s="209">
        <v>6.4139784946236498</v>
      </c>
      <c r="D36" s="209">
        <v>9.1059999999999999</v>
      </c>
      <c r="E36" s="209">
        <v>8.0351012286349857</v>
      </c>
    </row>
    <row r="37" spans="1:5">
      <c r="A37" s="347">
        <v>210</v>
      </c>
      <c r="B37" s="214" t="s">
        <v>30</v>
      </c>
      <c r="C37" s="209">
        <v>7.5241167627143701</v>
      </c>
      <c r="D37" s="209">
        <v>6.7535555555555504</v>
      </c>
      <c r="E37" s="209">
        <v>13.836296322251389</v>
      </c>
    </row>
    <row r="38" spans="1:5">
      <c r="A38" s="347">
        <v>211</v>
      </c>
      <c r="B38" s="214" t="s">
        <v>31</v>
      </c>
      <c r="C38" s="209">
        <v>2.8150684931506902</v>
      </c>
      <c r="D38" s="209">
        <v>5.9247619047619002</v>
      </c>
      <c r="E38" s="209">
        <v>5.0234550005338008</v>
      </c>
    </row>
    <row r="39" spans="1:5">
      <c r="A39" s="347">
        <v>212</v>
      </c>
      <c r="B39" s="214" t="s">
        <v>32</v>
      </c>
      <c r="C39" s="209">
        <v>12.0192307692308</v>
      </c>
      <c r="D39" s="209">
        <v>5.492</v>
      </c>
      <c r="E39" s="209">
        <v>5.2709261483432925</v>
      </c>
    </row>
    <row r="40" spans="1:5">
      <c r="A40" s="347">
        <v>213</v>
      </c>
      <c r="B40" s="214" t="s">
        <v>33</v>
      </c>
      <c r="C40" s="209">
        <v>9.7014084507042107</v>
      </c>
      <c r="D40" s="209">
        <v>11.2205882352941</v>
      </c>
      <c r="E40" s="209">
        <v>10.049566170277821</v>
      </c>
    </row>
    <row r="41" spans="1:5">
      <c r="A41" s="347">
        <v>214</v>
      </c>
      <c r="B41" s="214" t="s">
        <v>34</v>
      </c>
      <c r="C41" s="209">
        <v>12.0897959183674</v>
      </c>
      <c r="D41" s="209">
        <v>10.5927272727273</v>
      </c>
      <c r="E41" s="209">
        <v>10.426039905961781</v>
      </c>
    </row>
    <row r="42" spans="1:5">
      <c r="A42" s="347">
        <v>215</v>
      </c>
      <c r="B42" s="214" t="s">
        <v>35</v>
      </c>
      <c r="C42" s="209">
        <v>12.4513513513514</v>
      </c>
      <c r="D42" s="209">
        <v>14.268000000000001</v>
      </c>
      <c r="E42" s="209">
        <v>12.163119641667736</v>
      </c>
    </row>
    <row r="43" spans="1:5">
      <c r="A43" s="347">
        <v>216</v>
      </c>
      <c r="B43" s="214" t="s">
        <v>36</v>
      </c>
      <c r="C43" s="209">
        <v>12.180623608018101</v>
      </c>
      <c r="D43" s="209">
        <v>6.05866666666667</v>
      </c>
      <c r="E43" s="209">
        <v>8.226444150769936</v>
      </c>
    </row>
    <row r="44" spans="1:5">
      <c r="A44" s="347">
        <v>301</v>
      </c>
      <c r="B44" s="214" t="s">
        <v>37</v>
      </c>
      <c r="C44" s="209">
        <v>9.2192000000000007</v>
      </c>
      <c r="D44" s="209">
        <v>2.9801492537313501</v>
      </c>
      <c r="E44" s="209">
        <v>5.9914554886897147</v>
      </c>
    </row>
    <row r="45" spans="1:5">
      <c r="A45" s="347">
        <v>302</v>
      </c>
      <c r="B45" s="214" t="s">
        <v>38</v>
      </c>
      <c r="C45" s="209">
        <v>3.9207317073170702</v>
      </c>
      <c r="D45" s="209">
        <v>2.6434375000000001</v>
      </c>
      <c r="E45" s="209">
        <v>4.8912164093767858</v>
      </c>
    </row>
    <row r="46" spans="1:5">
      <c r="A46" s="347">
        <v>303</v>
      </c>
      <c r="B46" s="214" t="s">
        <v>39</v>
      </c>
      <c r="C46" s="209">
        <v>6.92224299065421</v>
      </c>
      <c r="D46" s="209">
        <v>4.0532258064516098</v>
      </c>
      <c r="E46" s="209">
        <v>11.19354311595314</v>
      </c>
    </row>
    <row r="47" spans="1:5">
      <c r="A47" s="347">
        <v>304</v>
      </c>
      <c r="B47" s="214" t="s">
        <v>40</v>
      </c>
      <c r="C47" s="209">
        <v>7.5285714285714302</v>
      </c>
      <c r="D47" s="209">
        <v>3.5576923076923102</v>
      </c>
      <c r="E47" s="209">
        <v>4.9764532445296172</v>
      </c>
    </row>
    <row r="48" spans="1:5">
      <c r="A48" s="347">
        <v>305</v>
      </c>
      <c r="B48" s="214" t="s">
        <v>41</v>
      </c>
      <c r="C48" s="209">
        <v>10.2039603960396</v>
      </c>
      <c r="D48" s="209">
        <v>6.1745454545454601</v>
      </c>
      <c r="E48" s="209">
        <v>8.669514672647642</v>
      </c>
    </row>
    <row r="49" spans="1:5">
      <c r="A49" s="347">
        <v>306</v>
      </c>
      <c r="B49" s="214" t="s">
        <v>42</v>
      </c>
      <c r="C49" s="209">
        <v>4.7</v>
      </c>
      <c r="D49" s="209">
        <v>1.61</v>
      </c>
      <c r="E49" s="209">
        <v>5.0747057329155734</v>
      </c>
    </row>
    <row r="50" spans="1:5">
      <c r="A50" s="347">
        <v>307</v>
      </c>
      <c r="B50" s="214" t="s">
        <v>43</v>
      </c>
      <c r="C50" s="209" t="s">
        <v>100</v>
      </c>
      <c r="D50" s="209">
        <v>1.92333333333333</v>
      </c>
      <c r="E50" s="209">
        <v>4.0729785160511423</v>
      </c>
    </row>
    <row r="51" spans="1:5">
      <c r="A51" s="347">
        <v>308</v>
      </c>
      <c r="B51" s="214" t="s">
        <v>44</v>
      </c>
      <c r="C51" s="209">
        <v>10.9807692307692</v>
      </c>
      <c r="D51" s="209">
        <v>5.0088888888888903</v>
      </c>
      <c r="E51" s="209">
        <v>8.6392812691753154</v>
      </c>
    </row>
    <row r="52" spans="1:5">
      <c r="A52" s="347">
        <v>401</v>
      </c>
      <c r="B52" s="214" t="s">
        <v>45</v>
      </c>
      <c r="C52" s="209">
        <v>6.2072625698324204</v>
      </c>
      <c r="D52" s="209">
        <v>6.0314285714285703</v>
      </c>
      <c r="E52" s="209">
        <v>8.7914661185393612</v>
      </c>
    </row>
    <row r="53" spans="1:5">
      <c r="A53" s="347">
        <v>402</v>
      </c>
      <c r="B53" s="214" t="s">
        <v>46</v>
      </c>
      <c r="C53" s="209">
        <v>12.4671232876712</v>
      </c>
      <c r="D53" s="209">
        <v>6.1082608695652203</v>
      </c>
      <c r="E53" s="209">
        <v>10.031244342673753</v>
      </c>
    </row>
    <row r="54" spans="1:5" ht="15.45" customHeight="1">
      <c r="A54" s="347">
        <v>403</v>
      </c>
      <c r="B54" s="214" t="s">
        <v>47</v>
      </c>
      <c r="C54" s="209">
        <v>5.12686025408349</v>
      </c>
      <c r="D54" s="209">
        <v>4.9917241379310298</v>
      </c>
      <c r="E54" s="209">
        <v>5.6849741776520828</v>
      </c>
    </row>
    <row r="55" spans="1:5" ht="13.95" customHeight="1">
      <c r="A55" s="347">
        <v>404</v>
      </c>
      <c r="B55" s="214" t="s">
        <v>48</v>
      </c>
      <c r="C55" s="209">
        <v>19.553608247422702</v>
      </c>
      <c r="D55" s="209">
        <v>6.3676923076923098</v>
      </c>
      <c r="E55" s="209">
        <v>9.0202626089832041</v>
      </c>
    </row>
    <row r="56" spans="1:5">
      <c r="A56" s="347">
        <v>405</v>
      </c>
      <c r="B56" s="214" t="s">
        <v>49</v>
      </c>
      <c r="C56" s="209">
        <v>6.6938775510203996</v>
      </c>
      <c r="D56" s="209">
        <v>5.4375</v>
      </c>
      <c r="E56" s="209">
        <v>6.3039125311066435</v>
      </c>
    </row>
    <row r="57" spans="1:5">
      <c r="A57" s="347">
        <v>406</v>
      </c>
      <c r="B57" s="214" t="s">
        <v>50</v>
      </c>
      <c r="C57" s="209">
        <v>9.9160714285714295</v>
      </c>
      <c r="D57" s="209">
        <v>5.0791666666666702</v>
      </c>
      <c r="E57" s="209">
        <v>4.2247600652834159</v>
      </c>
    </row>
    <row r="58" spans="1:5">
      <c r="A58" s="347">
        <v>407</v>
      </c>
      <c r="B58" s="214" t="s">
        <v>51</v>
      </c>
      <c r="C58" s="209">
        <v>9.39438943894387</v>
      </c>
      <c r="D58" s="209">
        <v>4.6008333333333304</v>
      </c>
      <c r="E58" s="209">
        <v>7.4440756707614417</v>
      </c>
    </row>
    <row r="59" spans="1:5">
      <c r="A59" s="347">
        <v>408</v>
      </c>
      <c r="B59" s="214" t="s">
        <v>52</v>
      </c>
      <c r="C59" s="209">
        <v>7.3424107142857302</v>
      </c>
      <c r="D59" s="209">
        <v>5.8387500000000001</v>
      </c>
      <c r="E59" s="209">
        <v>8.0953748756577859</v>
      </c>
    </row>
    <row r="60" spans="1:5">
      <c r="A60" s="347">
        <v>409</v>
      </c>
      <c r="B60" s="214" t="s">
        <v>53</v>
      </c>
      <c r="C60" s="209">
        <v>6.98141592920354</v>
      </c>
      <c r="D60" s="209">
        <v>6.6539999999999999</v>
      </c>
      <c r="E60" s="209">
        <v>11.298430181542248</v>
      </c>
    </row>
    <row r="61" spans="1:5">
      <c r="A61" s="347">
        <v>410</v>
      </c>
      <c r="B61" s="214" t="s">
        <v>54</v>
      </c>
      <c r="C61" s="209">
        <v>15.7584122359804</v>
      </c>
      <c r="D61" s="209">
        <v>5.16357142857143</v>
      </c>
      <c r="E61" s="209">
        <v>7.3172742441282521</v>
      </c>
    </row>
    <row r="62" spans="1:5">
      <c r="A62" s="347">
        <v>501</v>
      </c>
      <c r="B62" s="214" t="s">
        <v>55</v>
      </c>
      <c r="C62" s="209">
        <v>9.5993197278911495</v>
      </c>
      <c r="D62" s="209">
        <v>10.8118518518519</v>
      </c>
      <c r="E62" s="209">
        <v>7.2311198885967451</v>
      </c>
    </row>
    <row r="63" spans="1:5">
      <c r="A63" s="347">
        <v>502</v>
      </c>
      <c r="B63" s="214" t="s">
        <v>56</v>
      </c>
      <c r="C63" s="209">
        <v>19.025233644859799</v>
      </c>
      <c r="D63" s="209">
        <v>8.6084999999999994</v>
      </c>
      <c r="E63" s="209">
        <v>15.796607997885678</v>
      </c>
    </row>
    <row r="64" spans="1:5">
      <c r="A64" s="347">
        <v>503</v>
      </c>
      <c r="B64" s="214" t="s">
        <v>57</v>
      </c>
      <c r="C64" s="209">
        <v>11.3176470588235</v>
      </c>
      <c r="D64" s="209">
        <v>5.4832258064516104</v>
      </c>
      <c r="E64" s="209">
        <v>11.593553346186958</v>
      </c>
    </row>
    <row r="65" spans="1:5">
      <c r="A65" s="347">
        <v>504</v>
      </c>
      <c r="B65" s="214" t="s">
        <v>58</v>
      </c>
      <c r="C65" s="209">
        <v>11.181981981982</v>
      </c>
      <c r="D65" s="209">
        <v>10.955</v>
      </c>
      <c r="E65" s="209">
        <v>11.350148073602867</v>
      </c>
    </row>
    <row r="66" spans="1:5">
      <c r="A66" s="347">
        <v>505</v>
      </c>
      <c r="B66" s="214" t="s">
        <v>84</v>
      </c>
      <c r="C66" s="209">
        <v>9.6464285714285705</v>
      </c>
      <c r="D66" s="209">
        <v>6.9364705882352897</v>
      </c>
      <c r="E66" s="209">
        <v>7.7077031434876169</v>
      </c>
    </row>
    <row r="67" spans="1:5">
      <c r="A67" s="347">
        <v>506</v>
      </c>
      <c r="B67" s="214" t="s">
        <v>60</v>
      </c>
      <c r="C67" s="209">
        <v>13.775167785234901</v>
      </c>
      <c r="D67" s="209">
        <v>10.4541176470588</v>
      </c>
      <c r="E67" s="209">
        <v>11.929636638721352</v>
      </c>
    </row>
    <row r="68" spans="1:5">
      <c r="A68" s="347">
        <v>507</v>
      </c>
      <c r="B68" s="214" t="s">
        <v>61</v>
      </c>
      <c r="C68" s="209">
        <v>12.148623853210999</v>
      </c>
      <c r="D68" s="209">
        <v>11.414999999999999</v>
      </c>
      <c r="E68" s="209">
        <v>11.766050351143781</v>
      </c>
    </row>
    <row r="69" spans="1:5">
      <c r="A69" s="347">
        <v>508</v>
      </c>
      <c r="B69" s="214" t="s">
        <v>62</v>
      </c>
      <c r="C69" s="209">
        <v>8.9306451612903306</v>
      </c>
      <c r="D69" s="209">
        <v>9.7488235294117604</v>
      </c>
      <c r="E69" s="209">
        <v>9.9472714169757932</v>
      </c>
    </row>
    <row r="70" spans="1:5">
      <c r="A70" s="347">
        <v>509</v>
      </c>
      <c r="B70" s="214" t="s">
        <v>63</v>
      </c>
      <c r="C70" s="209">
        <v>17.1076923076923</v>
      </c>
      <c r="D70" s="209">
        <v>9.6205263157894692</v>
      </c>
      <c r="E70" s="209">
        <v>14.359603067743528</v>
      </c>
    </row>
    <row r="71" spans="1:5">
      <c r="A71" s="347">
        <v>510</v>
      </c>
      <c r="B71" s="214" t="s">
        <v>64</v>
      </c>
      <c r="C71" s="209">
        <v>9.2909090909090999</v>
      </c>
      <c r="D71" s="209">
        <v>9.7949999999999999</v>
      </c>
      <c r="E71" s="209">
        <v>7.518594984058045</v>
      </c>
    </row>
    <row r="72" spans="1:5">
      <c r="A72" s="347">
        <v>511</v>
      </c>
      <c r="B72" s="214" t="s">
        <v>65</v>
      </c>
      <c r="C72" s="209">
        <v>19.922641509434001</v>
      </c>
      <c r="D72" s="209">
        <v>10.053000000000001</v>
      </c>
      <c r="E72" s="209">
        <v>15.729582159438015</v>
      </c>
    </row>
    <row r="73" spans="1:5">
      <c r="A73" s="347">
        <v>601</v>
      </c>
      <c r="B73" s="214" t="s">
        <v>66</v>
      </c>
      <c r="C73" s="209">
        <v>10.147733333333401</v>
      </c>
      <c r="D73" s="209">
        <v>8.9584444444444404</v>
      </c>
      <c r="E73" s="209">
        <v>8.8050239484032637</v>
      </c>
    </row>
    <row r="74" spans="1:5">
      <c r="A74" s="347">
        <v>602</v>
      </c>
      <c r="B74" s="214" t="s">
        <v>67</v>
      </c>
      <c r="C74" s="209">
        <v>5.5984848484848504</v>
      </c>
      <c r="D74" s="209">
        <v>7.55066666666667</v>
      </c>
      <c r="E74" s="209">
        <v>6.5257330538887777</v>
      </c>
    </row>
    <row r="75" spans="1:5" ht="14.7" customHeight="1">
      <c r="A75" s="347">
        <v>603</v>
      </c>
      <c r="B75" s="214" t="s">
        <v>68</v>
      </c>
      <c r="C75" s="209">
        <v>5.2453237410071996</v>
      </c>
      <c r="D75" s="209">
        <v>8.0129411764705907</v>
      </c>
      <c r="E75" s="209">
        <v>10.267001288653429</v>
      </c>
    </row>
    <row r="76" spans="1:5" ht="14.25" customHeight="1">
      <c r="A76" s="347">
        <v>604</v>
      </c>
      <c r="B76" s="214" t="s">
        <v>69</v>
      </c>
      <c r="C76" s="209">
        <v>5.7468085106383002</v>
      </c>
      <c r="D76" s="209">
        <v>8.2271428571428604</v>
      </c>
      <c r="E76" s="209">
        <v>6.4177702396528078</v>
      </c>
    </row>
    <row r="77" spans="1:5">
      <c r="A77" s="347">
        <v>605</v>
      </c>
      <c r="B77" s="214" t="s">
        <v>70</v>
      </c>
      <c r="C77" s="209">
        <v>13.5208333333333</v>
      </c>
      <c r="D77" s="209">
        <v>14.505625</v>
      </c>
      <c r="E77" s="209">
        <v>18.086674906070797</v>
      </c>
    </row>
    <row r="78" spans="1:5">
      <c r="A78" s="347">
        <v>606</v>
      </c>
      <c r="B78" s="214" t="s">
        <v>71</v>
      </c>
      <c r="C78" s="209">
        <v>9.5133333333333407</v>
      </c>
      <c r="D78" s="209">
        <v>15.1228571428571</v>
      </c>
      <c r="E78" s="209">
        <v>14.261714255225085</v>
      </c>
    </row>
    <row r="79" spans="1:5">
      <c r="A79" s="347">
        <v>607</v>
      </c>
      <c r="B79" s="214" t="s">
        <v>72</v>
      </c>
      <c r="C79" s="209">
        <v>15.8609090909091</v>
      </c>
      <c r="D79" s="209">
        <v>13.868</v>
      </c>
      <c r="E79" s="209">
        <v>14.800824306327829</v>
      </c>
    </row>
    <row r="80" spans="1:5">
      <c r="A80" s="347">
        <v>608</v>
      </c>
      <c r="B80" s="214" t="s">
        <v>73</v>
      </c>
      <c r="C80" s="209">
        <v>16.634920634920601</v>
      </c>
      <c r="D80" s="209">
        <v>9.2375000000000007</v>
      </c>
      <c r="E80" s="209">
        <v>13.583626901521217</v>
      </c>
    </row>
    <row r="81" spans="1:5">
      <c r="A81" s="347">
        <v>609</v>
      </c>
      <c r="B81" s="214" t="s">
        <v>74</v>
      </c>
      <c r="C81" s="209">
        <v>12.311904761904801</v>
      </c>
      <c r="D81" s="209">
        <v>12.09</v>
      </c>
      <c r="E81" s="209">
        <v>13.218629071720475</v>
      </c>
    </row>
    <row r="82" spans="1:5">
      <c r="A82" s="347">
        <v>610</v>
      </c>
      <c r="B82" s="214" t="s">
        <v>75</v>
      </c>
      <c r="C82" s="209">
        <v>15.606122448979599</v>
      </c>
      <c r="D82" s="209">
        <v>9.7433333333333305</v>
      </c>
      <c r="E82" s="209">
        <v>11.630999623446721</v>
      </c>
    </row>
    <row r="83" spans="1:5">
      <c r="A83" s="347">
        <v>611</v>
      </c>
      <c r="B83" s="214" t="s">
        <v>76</v>
      </c>
      <c r="C83" s="209">
        <v>8.5021582733812995</v>
      </c>
      <c r="D83" s="209">
        <v>10.6645454545455</v>
      </c>
      <c r="E83" s="209">
        <v>9.2027101113390444</v>
      </c>
    </row>
    <row r="84" spans="1:5">
      <c r="A84" s="347">
        <v>612</v>
      </c>
      <c r="B84" s="214" t="s">
        <v>103</v>
      </c>
      <c r="C84" s="209" t="e">
        <v>#N/A</v>
      </c>
      <c r="D84" s="209" t="e">
        <v>#N/A</v>
      </c>
      <c r="E84" s="209" t="e">
        <v>#N/A</v>
      </c>
    </row>
    <row r="85" spans="1:5" ht="15.75" customHeight="1">
      <c r="A85" s="347">
        <v>613</v>
      </c>
      <c r="B85" s="214" t="s">
        <v>115</v>
      </c>
      <c r="C85" s="209" t="e">
        <v>#N/A</v>
      </c>
      <c r="D85" s="209" t="e">
        <v>#N/A</v>
      </c>
      <c r="E85" s="209" t="e">
        <v>#N/A</v>
      </c>
    </row>
    <row r="86" spans="1:5">
      <c r="A86" s="347">
        <v>701</v>
      </c>
      <c r="B86" s="214" t="s">
        <v>77</v>
      </c>
      <c r="C86" s="209">
        <v>16.303488372093</v>
      </c>
      <c r="D86" s="209">
        <v>7.2606666666666699</v>
      </c>
      <c r="E86" s="209">
        <v>12.809509002083706</v>
      </c>
    </row>
    <row r="87" spans="1:5">
      <c r="A87" s="347">
        <v>702</v>
      </c>
      <c r="B87" s="214" t="s">
        <v>78</v>
      </c>
      <c r="C87" s="209">
        <v>12.6448979591837</v>
      </c>
      <c r="D87" s="209">
        <v>8.0370000000000008</v>
      </c>
      <c r="E87" s="209">
        <v>6.3101871412692301</v>
      </c>
    </row>
    <row r="88" spans="1:5">
      <c r="A88" s="347">
        <v>703</v>
      </c>
      <c r="B88" s="214" t="s">
        <v>79</v>
      </c>
      <c r="C88" s="209">
        <v>17.3392156862745</v>
      </c>
      <c r="D88" s="209">
        <v>7.03857142857143</v>
      </c>
      <c r="E88" s="209">
        <v>9.9552801759472818</v>
      </c>
    </row>
    <row r="89" spans="1:5">
      <c r="A89" s="347">
        <v>704</v>
      </c>
      <c r="B89" s="214" t="s">
        <v>80</v>
      </c>
      <c r="C89" s="209">
        <v>25.126760563380302</v>
      </c>
      <c r="D89" s="209">
        <v>12.9866666666667</v>
      </c>
      <c r="E89" s="209">
        <v>18.525044566886031</v>
      </c>
    </row>
    <row r="90" spans="1:5">
      <c r="A90" s="347">
        <v>705</v>
      </c>
      <c r="B90" s="214" t="s">
        <v>81</v>
      </c>
      <c r="C90" s="209">
        <v>15.18</v>
      </c>
      <c r="D90" s="209">
        <v>12.85</v>
      </c>
      <c r="E90" s="209">
        <v>10.273766858151141</v>
      </c>
    </row>
    <row r="91" spans="1:5">
      <c r="A91" s="347">
        <v>706</v>
      </c>
      <c r="B91" s="214" t="s">
        <v>82</v>
      </c>
      <c r="C91" s="209">
        <v>12.8243902439024</v>
      </c>
      <c r="D91" s="209">
        <v>7.51</v>
      </c>
      <c r="E91" s="209">
        <v>6.7624669796685515</v>
      </c>
    </row>
    <row r="93" spans="1:5">
      <c r="B93" s="586" t="s">
        <v>1179</v>
      </c>
      <c r="C93" s="586"/>
      <c r="D93" s="586"/>
      <c r="E93" s="586"/>
    </row>
    <row r="94" spans="1:5">
      <c r="B94" s="586"/>
      <c r="C94" s="586"/>
      <c r="D94" s="586"/>
      <c r="E94" s="586"/>
    </row>
  </sheetData>
  <mergeCells count="2">
    <mergeCell ref="A2:D2"/>
    <mergeCell ref="B93:E94"/>
  </mergeCells>
  <hyperlinks>
    <hyperlink ref="A1" location="'ODS 7'!A1" display="ODS 7" xr:uid="{00000000-0004-0000-4500-000000000000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F2B800"/>
  </sheetPr>
  <dimension ref="A1:G93"/>
  <sheetViews>
    <sheetView zoomScale="80" zoomScaleNormal="80" workbookViewId="0">
      <selection activeCell="B92" sqref="B92:E93"/>
    </sheetView>
  </sheetViews>
  <sheetFormatPr baseColWidth="10" defaultRowHeight="14.4"/>
  <cols>
    <col min="1" max="1" width="8.88671875" customWidth="1"/>
    <col min="2" max="2" width="23.77734375" bestFit="1" customWidth="1"/>
    <col min="7" max="7" width="14.33203125" customWidth="1"/>
  </cols>
  <sheetData>
    <row r="1" spans="1:7" ht="15" thickBot="1">
      <c r="A1" s="175" t="s">
        <v>1095</v>
      </c>
      <c r="B1" s="145"/>
    </row>
    <row r="2" spans="1:7">
      <c r="A2" s="506" t="s">
        <v>1180</v>
      </c>
      <c r="B2" s="506"/>
      <c r="C2" s="506"/>
      <c r="D2" s="506"/>
      <c r="E2" s="161"/>
      <c r="F2" s="161"/>
      <c r="G2" s="161"/>
    </row>
    <row r="3" spans="1:7">
      <c r="A3" s="166"/>
      <c r="B3" s="166"/>
    </row>
    <row r="4" spans="1:7">
      <c r="A4" s="161"/>
      <c r="B4" s="161" t="s">
        <v>1100</v>
      </c>
    </row>
    <row r="5" spans="1:7">
      <c r="A5" s="145"/>
      <c r="B5" s="145"/>
    </row>
    <row r="6" spans="1:7">
      <c r="A6" s="309" t="s">
        <v>1161</v>
      </c>
      <c r="B6" s="309" t="s">
        <v>86</v>
      </c>
      <c r="C6" s="309">
        <v>2022</v>
      </c>
      <c r="D6" s="309">
        <v>2023</v>
      </c>
      <c r="E6" s="309">
        <v>2024</v>
      </c>
    </row>
    <row r="7" spans="1:7">
      <c r="A7" s="347">
        <v>101</v>
      </c>
      <c r="B7" s="214" t="s">
        <v>1</v>
      </c>
      <c r="C7" s="209">
        <v>5.1405297532656098</v>
      </c>
      <c r="D7" s="209">
        <v>3.8858988764044899</v>
      </c>
      <c r="E7" s="209">
        <v>6.8640324266371158</v>
      </c>
    </row>
    <row r="8" spans="1:7">
      <c r="A8" s="347">
        <v>102</v>
      </c>
      <c r="B8" s="214" t="s">
        <v>2</v>
      </c>
      <c r="C8" s="209">
        <v>4.6810650887574097</v>
      </c>
      <c r="D8" s="209">
        <v>7.2586363636363602</v>
      </c>
      <c r="E8" s="209">
        <v>9.5903251551626543</v>
      </c>
    </row>
    <row r="9" spans="1:7" ht="13.95" customHeight="1">
      <c r="A9" s="347">
        <v>103</v>
      </c>
      <c r="B9" s="214" t="s">
        <v>3</v>
      </c>
      <c r="C9" s="209">
        <v>8.3439588688946493</v>
      </c>
      <c r="D9" s="209">
        <v>6.9085106382978703</v>
      </c>
      <c r="E9" s="209">
        <v>10.224154226016955</v>
      </c>
    </row>
    <row r="10" spans="1:7">
      <c r="A10" s="347">
        <v>104</v>
      </c>
      <c r="B10" s="214" t="s">
        <v>4</v>
      </c>
      <c r="C10" s="209">
        <v>18.369565217391301</v>
      </c>
      <c r="D10" s="209">
        <v>18.244375000000002</v>
      </c>
      <c r="E10" s="209">
        <v>17.942507124205605</v>
      </c>
    </row>
    <row r="11" spans="1:7">
      <c r="A11" s="347">
        <v>105</v>
      </c>
      <c r="B11" s="214" t="s">
        <v>5</v>
      </c>
      <c r="C11" s="209">
        <v>16.6294117647059</v>
      </c>
      <c r="D11" s="209">
        <v>11.981111111111099</v>
      </c>
      <c r="E11" s="209">
        <v>13.793134802259209</v>
      </c>
    </row>
    <row r="12" spans="1:7">
      <c r="A12" s="347">
        <v>106</v>
      </c>
      <c r="B12" s="214" t="s">
        <v>6</v>
      </c>
      <c r="C12" s="209">
        <v>7.6025862068965502</v>
      </c>
      <c r="D12" s="209">
        <v>9.2231578947368398</v>
      </c>
      <c r="E12" s="209">
        <v>14.311311336272434</v>
      </c>
    </row>
    <row r="13" spans="1:7">
      <c r="A13" s="347">
        <v>107</v>
      </c>
      <c r="B13" s="214" t="s">
        <v>7</v>
      </c>
      <c r="C13" s="209">
        <v>21.401807228915601</v>
      </c>
      <c r="D13" s="209">
        <v>19.172631578947399</v>
      </c>
      <c r="E13" s="209">
        <v>15.574033191110642</v>
      </c>
    </row>
    <row r="14" spans="1:7">
      <c r="A14" s="347">
        <v>108</v>
      </c>
      <c r="B14" s="214" t="s">
        <v>8</v>
      </c>
      <c r="C14" s="209">
        <v>6.0655491329479903</v>
      </c>
      <c r="D14" s="209">
        <v>4.0925000000000002</v>
      </c>
      <c r="E14" s="209">
        <v>8.0588684892458762</v>
      </c>
    </row>
    <row r="15" spans="1:7">
      <c r="A15" s="347">
        <v>109</v>
      </c>
      <c r="B15" s="214" t="s">
        <v>9</v>
      </c>
      <c r="C15" s="209">
        <v>13.1517146776406</v>
      </c>
      <c r="D15" s="209">
        <v>7.0176666666666696</v>
      </c>
      <c r="E15" s="209">
        <v>12.570232031381265</v>
      </c>
    </row>
    <row r="16" spans="1:7">
      <c r="A16" s="347">
        <v>110</v>
      </c>
      <c r="B16" s="214" t="s">
        <v>10</v>
      </c>
      <c r="C16" s="209">
        <v>8.0357429718875508</v>
      </c>
      <c r="D16" s="209">
        <v>5.8905882352941203</v>
      </c>
      <c r="E16" s="209">
        <v>6.9954570461011674</v>
      </c>
    </row>
    <row r="17" spans="1:5" ht="14.25" customHeight="1">
      <c r="A17" s="347">
        <v>111</v>
      </c>
      <c r="B17" s="214" t="s">
        <v>11</v>
      </c>
      <c r="C17" s="209">
        <v>10.6329376854599</v>
      </c>
      <c r="D17" s="209">
        <v>5.5211764705882302</v>
      </c>
      <c r="E17" s="209">
        <v>8.712490021937457</v>
      </c>
    </row>
    <row r="18" spans="1:5">
      <c r="A18" s="347">
        <v>112</v>
      </c>
      <c r="B18" s="214" t="s">
        <v>12</v>
      </c>
      <c r="C18" s="209">
        <v>30.927777777777798</v>
      </c>
      <c r="D18" s="209">
        <v>15.976363636363599</v>
      </c>
      <c r="E18" s="209">
        <v>18.931610649274717</v>
      </c>
    </row>
    <row r="19" spans="1:5">
      <c r="A19" s="347">
        <v>113</v>
      </c>
      <c r="B19" s="214" t="s">
        <v>13</v>
      </c>
      <c r="C19" s="209">
        <v>3.4940239043824701</v>
      </c>
      <c r="D19" s="209">
        <v>4.12851063829787</v>
      </c>
      <c r="E19" s="209">
        <v>7.9504392472544101</v>
      </c>
    </row>
    <row r="20" spans="1:5">
      <c r="A20" s="347">
        <v>114</v>
      </c>
      <c r="B20" s="214" t="s">
        <v>14</v>
      </c>
      <c r="C20" s="209">
        <v>4.64362416107382</v>
      </c>
      <c r="D20" s="209">
        <v>3.10266666666667</v>
      </c>
      <c r="E20" s="209">
        <v>6.8174756038919027</v>
      </c>
    </row>
    <row r="21" spans="1:5" ht="13.95" customHeight="1">
      <c r="A21" s="347">
        <v>115</v>
      </c>
      <c r="B21" s="214" t="s">
        <v>15</v>
      </c>
      <c r="C21" s="209">
        <v>4.94660347551343</v>
      </c>
      <c r="D21" s="209">
        <v>4.4000000000000004</v>
      </c>
      <c r="E21" s="209">
        <v>6.1626645241749829</v>
      </c>
    </row>
    <row r="22" spans="1:5">
      <c r="A22" s="347">
        <v>116</v>
      </c>
      <c r="B22" s="214" t="s">
        <v>83</v>
      </c>
      <c r="C22" s="209">
        <v>7.6794117647058799</v>
      </c>
      <c r="D22" s="209">
        <v>12.7814285714286</v>
      </c>
      <c r="E22" s="209">
        <v>12.082898885868826</v>
      </c>
    </row>
    <row r="23" spans="1:5">
      <c r="A23" s="347">
        <v>117</v>
      </c>
      <c r="B23" s="214" t="s">
        <v>17</v>
      </c>
      <c r="C23" s="209">
        <v>16.637499999999999</v>
      </c>
      <c r="D23" s="209">
        <v>13.084444444444401</v>
      </c>
      <c r="E23" s="209">
        <v>15.763374795050545</v>
      </c>
    </row>
    <row r="24" spans="1:5">
      <c r="A24" s="347">
        <v>118</v>
      </c>
      <c r="B24" s="214" t="s">
        <v>18</v>
      </c>
      <c r="C24" s="209">
        <v>7.94168297455969</v>
      </c>
      <c r="D24" s="209">
        <v>5.6336000000000004</v>
      </c>
      <c r="E24" s="209">
        <v>9.1566471411435426</v>
      </c>
    </row>
    <row r="25" spans="1:5" ht="15" customHeight="1">
      <c r="A25" s="347">
        <v>119</v>
      </c>
      <c r="B25" s="214" t="s">
        <v>19</v>
      </c>
      <c r="C25" s="209">
        <v>9.6070336391437401</v>
      </c>
      <c r="D25" s="209">
        <v>12.013999999999999</v>
      </c>
      <c r="E25" s="209">
        <v>11.61948498181029</v>
      </c>
    </row>
    <row r="26" spans="1:5" ht="15" customHeight="1">
      <c r="A26" s="347">
        <v>120</v>
      </c>
      <c r="B26" s="214" t="s">
        <v>85</v>
      </c>
      <c r="C26" s="209">
        <v>14.620408163265299</v>
      </c>
      <c r="D26" s="209">
        <v>8.3371428571428599</v>
      </c>
      <c r="E26" s="209">
        <v>9.2051282555041194</v>
      </c>
    </row>
    <row r="27" spans="1:5">
      <c r="A27" s="347">
        <v>201</v>
      </c>
      <c r="B27" s="214" t="s">
        <v>21</v>
      </c>
      <c r="C27" s="209">
        <v>8.9925388601037106</v>
      </c>
      <c r="D27" s="209">
        <v>6.5829292929293004</v>
      </c>
      <c r="E27" s="209">
        <v>7.5052032676354807</v>
      </c>
    </row>
    <row r="28" spans="1:5">
      <c r="A28" s="347">
        <v>202</v>
      </c>
      <c r="B28" s="214" t="s">
        <v>22</v>
      </c>
      <c r="C28" s="209">
        <v>13.307170410709601</v>
      </c>
      <c r="D28" s="209">
        <v>6.9408333333333303</v>
      </c>
      <c r="E28" s="209">
        <v>7.0067632330801262</v>
      </c>
    </row>
    <row r="29" spans="1:5">
      <c r="A29" s="347">
        <v>203</v>
      </c>
      <c r="B29" s="214" t="s">
        <v>23</v>
      </c>
      <c r="C29" s="209">
        <v>4.2302325581395301</v>
      </c>
      <c r="D29" s="209">
        <v>5.56</v>
      </c>
      <c r="E29" s="209">
        <v>5.4685486828454293</v>
      </c>
    </row>
    <row r="30" spans="1:5">
      <c r="A30" s="347">
        <v>204</v>
      </c>
      <c r="B30" s="214" t="s">
        <v>24</v>
      </c>
      <c r="C30" s="209">
        <v>7.8067796610169502</v>
      </c>
      <c r="D30" s="209">
        <v>10.5933333333333</v>
      </c>
      <c r="E30" s="209">
        <v>6.7280583158486165</v>
      </c>
    </row>
    <row r="31" spans="1:5">
      <c r="A31" s="347">
        <v>205</v>
      </c>
      <c r="B31" s="214" t="s">
        <v>25</v>
      </c>
      <c r="C31" s="209">
        <v>12.4719298245614</v>
      </c>
      <c r="D31" s="209">
        <v>10.5692857142857</v>
      </c>
      <c r="E31" s="209">
        <v>8.6606597901868767</v>
      </c>
    </row>
    <row r="32" spans="1:5">
      <c r="A32" s="347">
        <v>206</v>
      </c>
      <c r="B32" s="214" t="s">
        <v>26</v>
      </c>
      <c r="C32" s="209">
        <v>6.4052287581699296</v>
      </c>
      <c r="D32" s="209">
        <v>5.7462962962962996</v>
      </c>
      <c r="E32" s="209">
        <v>7.0157624441119308</v>
      </c>
    </row>
    <row r="33" spans="1:5">
      <c r="A33" s="347">
        <v>207</v>
      </c>
      <c r="B33" s="214" t="s">
        <v>27</v>
      </c>
      <c r="C33" s="209">
        <v>5.43924050632911</v>
      </c>
      <c r="D33" s="209">
        <v>7.0971428571428596</v>
      </c>
      <c r="E33" s="209">
        <v>6.628563854671266</v>
      </c>
    </row>
    <row r="34" spans="1:5">
      <c r="A34" s="347">
        <v>208</v>
      </c>
      <c r="B34" s="214" t="s">
        <v>28</v>
      </c>
      <c r="C34" s="209">
        <v>9.5424657534246595</v>
      </c>
      <c r="D34" s="209">
        <v>5.9147058823529397</v>
      </c>
      <c r="E34" s="209">
        <v>6.4793367786591105</v>
      </c>
    </row>
    <row r="35" spans="1:5">
      <c r="A35" s="347">
        <v>209</v>
      </c>
      <c r="B35" s="214" t="s">
        <v>29</v>
      </c>
      <c r="C35" s="209">
        <v>8.9193548387096797</v>
      </c>
      <c r="D35" s="209">
        <v>13.988</v>
      </c>
      <c r="E35" s="209">
        <v>9.6509115739480595</v>
      </c>
    </row>
    <row r="36" spans="1:5">
      <c r="A36" s="347">
        <v>210</v>
      </c>
      <c r="B36" s="214" t="s">
        <v>30</v>
      </c>
      <c r="C36" s="209">
        <v>10.3656978200979</v>
      </c>
      <c r="D36" s="209">
        <v>11.012</v>
      </c>
      <c r="E36" s="209">
        <v>14.453667218023176</v>
      </c>
    </row>
    <row r="37" spans="1:5">
      <c r="A37" s="347">
        <v>211</v>
      </c>
      <c r="B37" s="214" t="s">
        <v>31</v>
      </c>
      <c r="C37" s="209">
        <v>1.2191780821917799</v>
      </c>
      <c r="D37" s="209">
        <v>9.7180952380952395</v>
      </c>
      <c r="E37" s="209">
        <v>4.6273867451157153</v>
      </c>
    </row>
    <row r="38" spans="1:5">
      <c r="A38" s="347">
        <v>212</v>
      </c>
      <c r="B38" s="214" t="s">
        <v>32</v>
      </c>
      <c r="C38" s="209">
        <v>7.6884615384615396</v>
      </c>
      <c r="D38" s="209">
        <v>8.9730000000000008</v>
      </c>
      <c r="E38" s="209">
        <v>6.9732971117725207</v>
      </c>
    </row>
    <row r="39" spans="1:5">
      <c r="A39" s="347">
        <v>213</v>
      </c>
      <c r="B39" s="214" t="s">
        <v>33</v>
      </c>
      <c r="C39" s="209">
        <v>14.038028169014099</v>
      </c>
      <c r="D39" s="209">
        <v>15.367058823529399</v>
      </c>
      <c r="E39" s="209">
        <v>14.429896934444038</v>
      </c>
    </row>
    <row r="40" spans="1:5">
      <c r="A40" s="347">
        <v>214</v>
      </c>
      <c r="B40" s="214" t="s">
        <v>34</v>
      </c>
      <c r="C40" s="209">
        <v>17.259183673469401</v>
      </c>
      <c r="D40" s="209">
        <v>14.76</v>
      </c>
      <c r="E40" s="209">
        <v>14.701725962987522</v>
      </c>
    </row>
    <row r="41" spans="1:5">
      <c r="A41" s="347">
        <v>215</v>
      </c>
      <c r="B41" s="214" t="s">
        <v>35</v>
      </c>
      <c r="C41" s="209">
        <v>16.686486486486501</v>
      </c>
      <c r="D41" s="209">
        <v>20.873999999999999</v>
      </c>
      <c r="E41" s="209">
        <v>17.695329947997823</v>
      </c>
    </row>
    <row r="42" spans="1:5">
      <c r="A42" s="347">
        <v>216</v>
      </c>
      <c r="B42" s="214" t="s">
        <v>36</v>
      </c>
      <c r="C42" s="209">
        <v>16.8874164810683</v>
      </c>
      <c r="D42" s="209">
        <v>10.921333333333299</v>
      </c>
      <c r="E42" s="209">
        <v>14.787167164636479</v>
      </c>
    </row>
    <row r="43" spans="1:5">
      <c r="A43" s="347">
        <v>301</v>
      </c>
      <c r="B43" s="214" t="s">
        <v>37</v>
      </c>
      <c r="C43" s="209">
        <v>9.8927999999999905</v>
      </c>
      <c r="D43" s="209">
        <v>2.9552238805970199</v>
      </c>
      <c r="E43" s="209">
        <v>6.8624302285111405</v>
      </c>
    </row>
    <row r="44" spans="1:5">
      <c r="A44" s="347">
        <v>302</v>
      </c>
      <c r="B44" s="214" t="s">
        <v>38</v>
      </c>
      <c r="C44" s="209">
        <v>5.1853658536585296</v>
      </c>
      <c r="D44" s="209">
        <v>3.2071874999999999</v>
      </c>
      <c r="E44" s="209">
        <v>9.2721148753036733</v>
      </c>
    </row>
    <row r="45" spans="1:5">
      <c r="A45" s="347">
        <v>303</v>
      </c>
      <c r="B45" s="214" t="s">
        <v>39</v>
      </c>
      <c r="C45" s="209">
        <v>7.7829906542056504</v>
      </c>
      <c r="D45" s="209">
        <v>4.8464516129032296</v>
      </c>
      <c r="E45" s="209">
        <v>9.0242764255751027</v>
      </c>
    </row>
    <row r="46" spans="1:5">
      <c r="A46" s="347">
        <v>304</v>
      </c>
      <c r="B46" s="214" t="s">
        <v>40</v>
      </c>
      <c r="C46" s="209">
        <v>11.0204081632653</v>
      </c>
      <c r="D46" s="209">
        <v>8.3238461538461603</v>
      </c>
      <c r="E46" s="209">
        <v>8.503174051268088</v>
      </c>
    </row>
    <row r="47" spans="1:5">
      <c r="A47" s="347">
        <v>305</v>
      </c>
      <c r="B47" s="214" t="s">
        <v>41</v>
      </c>
      <c r="C47" s="209">
        <v>13.898514851485199</v>
      </c>
      <c r="D47" s="209">
        <v>12.2722727272727</v>
      </c>
      <c r="E47" s="209">
        <v>12.102170463468534</v>
      </c>
    </row>
    <row r="48" spans="1:5">
      <c r="A48" s="347">
        <v>306</v>
      </c>
      <c r="B48" s="214" t="s">
        <v>42</v>
      </c>
      <c r="C48" s="209">
        <v>6.3</v>
      </c>
      <c r="D48" s="209">
        <v>4.4728571428571398</v>
      </c>
      <c r="E48" s="209">
        <v>11.940533719573581</v>
      </c>
    </row>
    <row r="49" spans="1:5">
      <c r="A49" s="347">
        <v>307</v>
      </c>
      <c r="B49" s="214" t="s">
        <v>43</v>
      </c>
      <c r="C49" s="209" t="s">
        <v>100</v>
      </c>
      <c r="D49" s="209">
        <v>2.8226666666666702</v>
      </c>
      <c r="E49" s="209">
        <v>7.7504565185594601</v>
      </c>
    </row>
    <row r="50" spans="1:5">
      <c r="A50" s="347">
        <v>308</v>
      </c>
      <c r="B50" s="214" t="s">
        <v>44</v>
      </c>
      <c r="C50" s="209">
        <v>16.346153846153801</v>
      </c>
      <c r="D50" s="209">
        <v>5.0925925925925899</v>
      </c>
      <c r="E50" s="209">
        <v>9.4442897414729821</v>
      </c>
    </row>
    <row r="51" spans="1:5">
      <c r="A51" s="347">
        <v>401</v>
      </c>
      <c r="B51" s="214" t="s">
        <v>45</v>
      </c>
      <c r="C51" s="209">
        <v>5.0085661080074502</v>
      </c>
      <c r="D51" s="209">
        <v>5.21904761904762</v>
      </c>
      <c r="E51" s="209">
        <v>6.0248943788324798</v>
      </c>
    </row>
    <row r="52" spans="1:5">
      <c r="A52" s="347">
        <v>402</v>
      </c>
      <c r="B52" s="214" t="s">
        <v>46</v>
      </c>
      <c r="C52" s="209">
        <v>14.720205479452099</v>
      </c>
      <c r="D52" s="209">
        <v>7.6391304347826097</v>
      </c>
      <c r="E52" s="209">
        <v>10.194537834272548</v>
      </c>
    </row>
    <row r="53" spans="1:5" ht="15.45" customHeight="1">
      <c r="A53" s="347">
        <v>403</v>
      </c>
      <c r="B53" s="214" t="s">
        <v>47</v>
      </c>
      <c r="C53" s="209">
        <v>4.8923774954628003</v>
      </c>
      <c r="D53" s="209">
        <v>4.2265517241379298</v>
      </c>
      <c r="E53" s="209">
        <v>4.7136297345331606</v>
      </c>
    </row>
    <row r="54" spans="1:5" ht="13.95" customHeight="1">
      <c r="A54" s="347">
        <v>404</v>
      </c>
      <c r="B54" s="214" t="s">
        <v>48</v>
      </c>
      <c r="C54" s="209">
        <v>14.1087628865979</v>
      </c>
      <c r="D54" s="209">
        <v>8.5776923076923097</v>
      </c>
      <c r="E54" s="209">
        <v>12.262933881932478</v>
      </c>
    </row>
    <row r="55" spans="1:5">
      <c r="A55" s="347">
        <v>405</v>
      </c>
      <c r="B55" s="214" t="s">
        <v>49</v>
      </c>
      <c r="C55" s="209">
        <v>7.4176870748299404</v>
      </c>
      <c r="D55" s="209">
        <v>3.6789999999999998</v>
      </c>
      <c r="E55" s="209">
        <v>5.0983380855683569</v>
      </c>
    </row>
    <row r="56" spans="1:5">
      <c r="A56" s="347">
        <v>406</v>
      </c>
      <c r="B56" s="214" t="s">
        <v>50</v>
      </c>
      <c r="C56" s="209">
        <v>12.9517857142857</v>
      </c>
      <c r="D56" s="209">
        <v>3.9525000000000001</v>
      </c>
      <c r="E56" s="209">
        <v>5.7005232706785653</v>
      </c>
    </row>
    <row r="57" spans="1:5">
      <c r="A57" s="347">
        <v>407</v>
      </c>
      <c r="B57" s="214" t="s">
        <v>51</v>
      </c>
      <c r="C57" s="209">
        <v>6.5178217821782098</v>
      </c>
      <c r="D57" s="209">
        <v>5.9545833333333302</v>
      </c>
      <c r="E57" s="209">
        <v>11.320707277888507</v>
      </c>
    </row>
    <row r="58" spans="1:5">
      <c r="A58" s="347">
        <v>408</v>
      </c>
      <c r="B58" s="214" t="s">
        <v>52</v>
      </c>
      <c r="C58" s="209">
        <v>4.9249999999999901</v>
      </c>
      <c r="D58" s="209">
        <v>4.5768750000000002</v>
      </c>
      <c r="E58" s="209">
        <v>7.2010729416639023</v>
      </c>
    </row>
    <row r="59" spans="1:5">
      <c r="A59" s="347">
        <v>409</v>
      </c>
      <c r="B59" s="214" t="s">
        <v>53</v>
      </c>
      <c r="C59" s="209">
        <v>4.7787610619469003</v>
      </c>
      <c r="D59" s="209">
        <v>4.1189999999999998</v>
      </c>
      <c r="E59" s="209">
        <v>5.2577862592682871</v>
      </c>
    </row>
    <row r="60" spans="1:5">
      <c r="A60" s="347">
        <v>410</v>
      </c>
      <c r="B60" s="214" t="s">
        <v>54</v>
      </c>
      <c r="C60" s="209">
        <v>11.3662539451319</v>
      </c>
      <c r="D60" s="209">
        <v>9.1403571428571393</v>
      </c>
      <c r="E60" s="209">
        <v>12.501924643037437</v>
      </c>
    </row>
    <row r="61" spans="1:5">
      <c r="A61" s="347">
        <v>501</v>
      </c>
      <c r="B61" s="214" t="s">
        <v>55</v>
      </c>
      <c r="C61" s="209">
        <v>14.1231292517007</v>
      </c>
      <c r="D61" s="209">
        <v>19.2662962962963</v>
      </c>
      <c r="E61" s="209">
        <v>9.8876406777976165</v>
      </c>
    </row>
    <row r="62" spans="1:5">
      <c r="A62" s="347">
        <v>502</v>
      </c>
      <c r="B62" s="214" t="s">
        <v>56</v>
      </c>
      <c r="C62" s="209">
        <v>17.434579439252399</v>
      </c>
      <c r="D62" s="209">
        <v>13.911</v>
      </c>
      <c r="E62" s="209">
        <v>17.822225722152481</v>
      </c>
    </row>
    <row r="63" spans="1:5">
      <c r="A63" s="347">
        <v>503</v>
      </c>
      <c r="B63" s="214" t="s">
        <v>57</v>
      </c>
      <c r="C63" s="209">
        <v>11.795588235294099</v>
      </c>
      <c r="D63" s="209">
        <v>5.44935483870968</v>
      </c>
      <c r="E63" s="209">
        <v>9.1448197426874973</v>
      </c>
    </row>
    <row r="64" spans="1:5">
      <c r="A64" s="347">
        <v>504</v>
      </c>
      <c r="B64" s="214" t="s">
        <v>58</v>
      </c>
      <c r="C64" s="209">
        <v>14.358558558558499</v>
      </c>
      <c r="D64" s="209">
        <v>14.271428571428601</v>
      </c>
      <c r="E64" s="209">
        <v>14.979551343723303</v>
      </c>
    </row>
    <row r="65" spans="1:5">
      <c r="A65" s="347">
        <v>505</v>
      </c>
      <c r="B65" s="214" t="s">
        <v>84</v>
      </c>
      <c r="C65" s="209">
        <v>10.3892857142857</v>
      </c>
      <c r="D65" s="209">
        <v>7.8176470588235301</v>
      </c>
      <c r="E65" s="209">
        <v>6.5749298579816076</v>
      </c>
    </row>
    <row r="66" spans="1:5">
      <c r="A66" s="347">
        <v>506</v>
      </c>
      <c r="B66" s="214" t="s">
        <v>60</v>
      </c>
      <c r="C66" s="209">
        <v>16.291275167785201</v>
      </c>
      <c r="D66" s="209">
        <v>14.836470588235301</v>
      </c>
      <c r="E66" s="209">
        <v>15.327709505919199</v>
      </c>
    </row>
    <row r="67" spans="1:5">
      <c r="A67" s="347">
        <v>507</v>
      </c>
      <c r="B67" s="214" t="s">
        <v>61</v>
      </c>
      <c r="C67" s="209">
        <v>15.4366972477064</v>
      </c>
      <c r="D67" s="209">
        <v>14.712999999999999</v>
      </c>
      <c r="E67" s="209">
        <v>15.369505113146332</v>
      </c>
    </row>
    <row r="68" spans="1:5">
      <c r="A68" s="347">
        <v>508</v>
      </c>
      <c r="B68" s="214" t="s">
        <v>62</v>
      </c>
      <c r="C68" s="209">
        <v>11.8806451612903</v>
      </c>
      <c r="D68" s="209">
        <v>11.5994117647059</v>
      </c>
      <c r="E68" s="209">
        <v>14.212668388672693</v>
      </c>
    </row>
    <row r="69" spans="1:5">
      <c r="A69" s="347">
        <v>509</v>
      </c>
      <c r="B69" s="214" t="s">
        <v>63</v>
      </c>
      <c r="C69" s="209">
        <v>19.419230769230801</v>
      </c>
      <c r="D69" s="209">
        <v>15.7836842105263</v>
      </c>
      <c r="E69" s="209">
        <v>18.817939240819634</v>
      </c>
    </row>
    <row r="70" spans="1:5">
      <c r="A70" s="347">
        <v>510</v>
      </c>
      <c r="B70" s="214" t="s">
        <v>64</v>
      </c>
      <c r="C70" s="209">
        <v>12.0409090909091</v>
      </c>
      <c r="D70" s="209">
        <v>17.06625</v>
      </c>
      <c r="E70" s="209">
        <v>11.730658704095532</v>
      </c>
    </row>
    <row r="71" spans="1:5">
      <c r="A71" s="347">
        <v>511</v>
      </c>
      <c r="B71" s="214" t="s">
        <v>65</v>
      </c>
      <c r="C71" s="209">
        <v>19.4188679245283</v>
      </c>
      <c r="D71" s="209">
        <v>18.114999999999998</v>
      </c>
      <c r="E71" s="209">
        <v>20.716581905865528</v>
      </c>
    </row>
    <row r="72" spans="1:5">
      <c r="A72" s="347">
        <v>601</v>
      </c>
      <c r="B72" s="214" t="s">
        <v>66</v>
      </c>
      <c r="C72" s="209">
        <v>13.5194666666667</v>
      </c>
      <c r="D72" s="209">
        <v>10.499777777777799</v>
      </c>
      <c r="E72" s="209">
        <v>9.5409867920590052</v>
      </c>
    </row>
    <row r="73" spans="1:5">
      <c r="A73" s="347">
        <v>602</v>
      </c>
      <c r="B73" s="214" t="s">
        <v>67</v>
      </c>
      <c r="C73" s="209">
        <v>6.6893939393939403</v>
      </c>
      <c r="D73" s="209">
        <v>9.7386666666666706</v>
      </c>
      <c r="E73" s="209">
        <v>6.7476821796675379</v>
      </c>
    </row>
    <row r="74" spans="1:5" ht="14.7" customHeight="1">
      <c r="A74" s="347">
        <v>603</v>
      </c>
      <c r="B74" s="214" t="s">
        <v>68</v>
      </c>
      <c r="C74" s="209">
        <v>8.5985611510791298</v>
      </c>
      <c r="D74" s="209">
        <v>10.413529411764699</v>
      </c>
      <c r="E74" s="209">
        <v>8.5748757017236343</v>
      </c>
    </row>
    <row r="75" spans="1:5" ht="14.25" customHeight="1">
      <c r="A75" s="347">
        <v>604</v>
      </c>
      <c r="B75" s="214" t="s">
        <v>69</v>
      </c>
      <c r="C75" s="209">
        <v>8.1617021276595807</v>
      </c>
      <c r="D75" s="209">
        <v>8.5542857142857205</v>
      </c>
      <c r="E75" s="209">
        <v>6.6902852857644328</v>
      </c>
    </row>
    <row r="76" spans="1:5">
      <c r="A76" s="347">
        <v>605</v>
      </c>
      <c r="B76" s="214" t="s">
        <v>70</v>
      </c>
      <c r="C76" s="209">
        <v>33.753571428571398</v>
      </c>
      <c r="D76" s="209">
        <v>15.139374999999999</v>
      </c>
      <c r="E76" s="209">
        <v>24.239501900555883</v>
      </c>
    </row>
    <row r="77" spans="1:5">
      <c r="A77" s="347">
        <v>606</v>
      </c>
      <c r="B77" s="214" t="s">
        <v>71</v>
      </c>
      <c r="C77" s="209">
        <v>15.1373333333333</v>
      </c>
      <c r="D77" s="209">
        <v>21.837142857142901</v>
      </c>
      <c r="E77" s="209">
        <v>24.626072228912907</v>
      </c>
    </row>
    <row r="78" spans="1:5">
      <c r="A78" s="347">
        <v>607</v>
      </c>
      <c r="B78" s="214" t="s">
        <v>72</v>
      </c>
      <c r="C78" s="209">
        <v>38.942727272727304</v>
      </c>
      <c r="D78" s="209">
        <v>15.1</v>
      </c>
      <c r="E78" s="209">
        <v>16.881443222537996</v>
      </c>
    </row>
    <row r="79" spans="1:5">
      <c r="A79" s="347">
        <v>608</v>
      </c>
      <c r="B79" s="214" t="s">
        <v>73</v>
      </c>
      <c r="C79" s="209">
        <v>24.687301587301601</v>
      </c>
      <c r="D79" s="209">
        <v>5.55</v>
      </c>
      <c r="E79" s="209">
        <v>8.3558767013610904</v>
      </c>
    </row>
    <row r="80" spans="1:5">
      <c r="A80" s="347">
        <v>609</v>
      </c>
      <c r="B80" s="214" t="s">
        <v>74</v>
      </c>
      <c r="C80" s="209">
        <v>24.9119047619048</v>
      </c>
      <c r="D80" s="209">
        <v>18.545000000000002</v>
      </c>
      <c r="E80" s="209">
        <v>23.196635499186652</v>
      </c>
    </row>
    <row r="81" spans="1:5">
      <c r="A81" s="347">
        <v>610</v>
      </c>
      <c r="B81" s="214" t="s">
        <v>75</v>
      </c>
      <c r="C81" s="209">
        <v>16.065306122449002</v>
      </c>
      <c r="D81" s="209">
        <v>9.6211111111111105</v>
      </c>
      <c r="E81" s="209">
        <v>14.181270992845485</v>
      </c>
    </row>
    <row r="82" spans="1:5">
      <c r="A82" s="347">
        <v>611</v>
      </c>
      <c r="B82" s="214" t="s">
        <v>76</v>
      </c>
      <c r="C82" s="209">
        <v>11.4611510791367</v>
      </c>
      <c r="D82" s="209">
        <v>16.226363636363601</v>
      </c>
      <c r="E82" s="209">
        <v>11.781369893045614</v>
      </c>
    </row>
    <row r="83" spans="1:5">
      <c r="A83" s="347">
        <v>612</v>
      </c>
      <c r="B83" s="214" t="s">
        <v>103</v>
      </c>
      <c r="C83" s="209" t="e">
        <v>#N/A</v>
      </c>
      <c r="D83" s="209" t="e">
        <v>#N/A</v>
      </c>
      <c r="E83" s="209" t="e">
        <v>#N/A</v>
      </c>
    </row>
    <row r="84" spans="1:5" ht="15.75" customHeight="1">
      <c r="A84" s="347">
        <v>613</v>
      </c>
      <c r="B84" s="214" t="s">
        <v>115</v>
      </c>
      <c r="C84" s="209" t="e">
        <v>#N/A</v>
      </c>
      <c r="D84" s="209" t="e">
        <v>#N/A</v>
      </c>
      <c r="E84" s="209" t="e">
        <v>#N/A</v>
      </c>
    </row>
    <row r="85" spans="1:5">
      <c r="A85" s="347">
        <v>701</v>
      </c>
      <c r="B85" s="214" t="s">
        <v>77</v>
      </c>
      <c r="C85" s="209">
        <v>21.7261627906977</v>
      </c>
      <c r="D85" s="209">
        <v>12.6</v>
      </c>
      <c r="E85" s="209">
        <v>17.263294247563159</v>
      </c>
    </row>
    <row r="86" spans="1:5">
      <c r="A86" s="347">
        <v>702</v>
      </c>
      <c r="B86" s="214" t="s">
        <v>78</v>
      </c>
      <c r="C86" s="209">
        <v>23.782142857142802</v>
      </c>
      <c r="D86" s="209">
        <v>10.884499999999999</v>
      </c>
      <c r="E86" s="209">
        <v>14.02092026832899</v>
      </c>
    </row>
    <row r="87" spans="1:5">
      <c r="A87" s="347">
        <v>703</v>
      </c>
      <c r="B87" s="214" t="s">
        <v>79</v>
      </c>
      <c r="C87" s="209">
        <v>15.386274509803901</v>
      </c>
      <c r="D87" s="209">
        <v>7.4442857142857104</v>
      </c>
      <c r="E87" s="209">
        <v>10.042334412135283</v>
      </c>
    </row>
    <row r="88" spans="1:5">
      <c r="A88" s="347">
        <v>704</v>
      </c>
      <c r="B88" s="214" t="s">
        <v>80</v>
      </c>
      <c r="C88" s="209">
        <v>42.856338028168999</v>
      </c>
      <c r="D88" s="209">
        <v>20.4933333333333</v>
      </c>
      <c r="E88" s="209">
        <v>29.062806702288441</v>
      </c>
    </row>
    <row r="89" spans="1:5">
      <c r="A89" s="347">
        <v>705</v>
      </c>
      <c r="B89" s="214" t="s">
        <v>81</v>
      </c>
      <c r="C89" s="209">
        <v>14.595555555555499</v>
      </c>
      <c r="D89" s="209">
        <v>16.227499999999999</v>
      </c>
      <c r="E89" s="209">
        <v>14.88954777281581</v>
      </c>
    </row>
    <row r="90" spans="1:5">
      <c r="A90" s="347">
        <v>706</v>
      </c>
      <c r="B90" s="214" t="s">
        <v>82</v>
      </c>
      <c r="C90" s="209">
        <v>13.7756097560976</v>
      </c>
      <c r="D90" s="209">
        <v>9.9529999999999994</v>
      </c>
      <c r="E90" s="209">
        <v>26.805436668401772</v>
      </c>
    </row>
    <row r="92" spans="1:5">
      <c r="B92" s="586" t="s">
        <v>1179</v>
      </c>
      <c r="C92" s="586"/>
      <c r="D92" s="586"/>
      <c r="E92" s="586"/>
    </row>
    <row r="93" spans="1:5">
      <c r="B93" s="586"/>
      <c r="C93" s="586"/>
      <c r="D93" s="586"/>
      <c r="E93" s="586"/>
    </row>
  </sheetData>
  <mergeCells count="2">
    <mergeCell ref="A2:D2"/>
    <mergeCell ref="B92:E93"/>
  </mergeCells>
  <hyperlinks>
    <hyperlink ref="A1" location="'ODS 7'!A1" display="ODS 7" xr:uid="{00000000-0004-0000-4600-000000000000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0033"/>
  </sheetPr>
  <dimension ref="A1:L6"/>
  <sheetViews>
    <sheetView zoomScale="80" zoomScaleNormal="80" workbookViewId="0"/>
  </sheetViews>
  <sheetFormatPr baseColWidth="10" defaultColWidth="11.44140625" defaultRowHeight="13.2"/>
  <cols>
    <col min="1" max="16384" width="11.44140625" style="48"/>
  </cols>
  <sheetData>
    <row r="1" spans="1:12">
      <c r="A1" s="171" t="s">
        <v>232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>
      <c r="A2" s="506" t="s">
        <v>1181</v>
      </c>
      <c r="B2" s="506"/>
      <c r="C2" s="506"/>
      <c r="D2" s="506"/>
      <c r="E2" s="143"/>
      <c r="F2" s="143"/>
      <c r="G2" s="143"/>
      <c r="H2" s="143"/>
      <c r="I2" s="143"/>
      <c r="J2" s="143"/>
      <c r="K2" s="143"/>
      <c r="L2" s="143"/>
    </row>
    <row r="3" spans="1:1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>
      <c r="A4" s="145"/>
      <c r="B4" s="350" t="s">
        <v>289</v>
      </c>
      <c r="C4" s="592" t="s">
        <v>290</v>
      </c>
      <c r="D4" s="592"/>
      <c r="E4" s="592"/>
      <c r="F4" s="592"/>
      <c r="G4" s="145"/>
      <c r="H4" s="145"/>
      <c r="I4" s="145"/>
      <c r="J4" s="145"/>
      <c r="K4" s="145"/>
      <c r="L4" s="145"/>
    </row>
    <row r="5" spans="1:12" ht="13.2" customHeight="1">
      <c r="A5" s="145"/>
      <c r="B5" s="609" t="s">
        <v>1147</v>
      </c>
      <c r="C5" s="592" t="s">
        <v>1148</v>
      </c>
      <c r="D5" s="592"/>
      <c r="E5" s="592"/>
      <c r="F5" s="592"/>
      <c r="G5" s="145"/>
      <c r="H5" s="145"/>
      <c r="I5" s="145"/>
      <c r="J5" s="145"/>
      <c r="K5" s="145"/>
      <c r="L5" s="145"/>
    </row>
    <row r="6" spans="1:12" ht="24.75" customHeight="1">
      <c r="A6" s="145"/>
      <c r="B6" s="610"/>
      <c r="C6" s="600" t="s">
        <v>1149</v>
      </c>
      <c r="D6" s="600"/>
      <c r="E6" s="600"/>
      <c r="F6" s="600"/>
      <c r="G6" s="145"/>
      <c r="H6" s="145"/>
      <c r="I6" s="145"/>
      <c r="J6" s="145"/>
      <c r="K6" s="145"/>
      <c r="L6" s="145"/>
    </row>
  </sheetData>
  <mergeCells count="5">
    <mergeCell ref="B5:B6"/>
    <mergeCell ref="C4:F4"/>
    <mergeCell ref="C5:F5"/>
    <mergeCell ref="C6:F6"/>
    <mergeCell ref="A2:D2"/>
  </mergeCells>
  <hyperlinks>
    <hyperlink ref="A1" location="ODS!A1" display="INICIO " xr:uid="{00000000-0004-0000-4700-000000000000}"/>
    <hyperlink ref="C4:E4" location="'PIB per Cápita'!A1" display="PIB per Cápita (millones de colones)" xr:uid="{00000000-0004-0000-4700-000001000000}"/>
    <hyperlink ref="C5:F5" location="'% Personas en desempleo'!A1" display="Porcentaje de personas en condición de desempleo" xr:uid="{00000000-0004-0000-4700-000002000000}"/>
    <hyperlink ref="C6:F6" location="'Desempleados más de un año'!A1" display="Porcentaje de personas desempleadas, que han estado en esa condición por más de un año." xr:uid="{00000000-0004-0000-4700-000003000000}"/>
  </hyperlinks>
  <pageMargins left="0.7" right="0.7" top="0.75" bottom="0.75" header="0.3" footer="0.3"/>
  <pageSetup scale="61" orientation="portrait" horizontalDpi="0" verticalDpi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Hoja2">
    <tabColor rgb="FF660033"/>
  </sheetPr>
  <dimension ref="A1:Z94"/>
  <sheetViews>
    <sheetView zoomScale="80" zoomScaleNormal="80" workbookViewId="0"/>
  </sheetViews>
  <sheetFormatPr baseColWidth="10" defaultColWidth="11.44140625" defaultRowHeight="14.4"/>
  <cols>
    <col min="1" max="1" width="6.44140625" style="394" bestFit="1" customWidth="1"/>
    <col min="2" max="2" width="19.33203125" style="394" bestFit="1" customWidth="1"/>
    <col min="3" max="3" width="20" style="394" customWidth="1"/>
    <col min="4" max="4" width="13.44140625" style="394" customWidth="1"/>
    <col min="5" max="6" width="11.44140625" style="394" customWidth="1"/>
    <col min="7" max="7" width="13.33203125" style="394" customWidth="1"/>
    <col min="8" max="8" width="15.33203125" style="394" customWidth="1"/>
    <col min="9" max="12" width="11.44140625" style="394" customWidth="1"/>
    <col min="13" max="13" width="14.21875" style="394" customWidth="1"/>
    <col min="14" max="14" width="16.109375" style="394" customWidth="1"/>
    <col min="15" max="18" width="11.44140625" style="394" customWidth="1"/>
    <col min="19" max="19" width="14.109375" style="394" customWidth="1"/>
    <col min="20" max="20" width="14.44140625" style="394" customWidth="1"/>
    <col min="21" max="21" width="14" style="395" bestFit="1" customWidth="1"/>
    <col min="22" max="22" width="11.44140625" style="394"/>
    <col min="23" max="23" width="13" style="394" bestFit="1" customWidth="1"/>
    <col min="24" max="24" width="11.44140625" style="394"/>
    <col min="25" max="26" width="13" style="395" bestFit="1" customWidth="1"/>
    <col min="27" max="16384" width="11.44140625" style="394"/>
  </cols>
  <sheetData>
    <row r="1" spans="1:26" ht="15" thickBot="1">
      <c r="A1" s="175" t="s">
        <v>292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408"/>
      <c r="V1" s="393"/>
      <c r="W1" s="393"/>
      <c r="X1" s="393"/>
      <c r="Y1" s="408"/>
      <c r="Z1" s="408"/>
    </row>
    <row r="2" spans="1:26">
      <c r="A2" s="611" t="s">
        <v>89</v>
      </c>
      <c r="B2" s="612"/>
      <c r="C2" s="612"/>
      <c r="D2" s="613"/>
      <c r="E2" s="396"/>
      <c r="F2" s="396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408"/>
      <c r="V2" s="393"/>
      <c r="W2" s="393"/>
      <c r="X2" s="393"/>
      <c r="Y2" s="408"/>
      <c r="Z2" s="408"/>
    </row>
    <row r="3" spans="1:26">
      <c r="A3" s="397"/>
      <c r="B3" s="397"/>
      <c r="C3" s="397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408"/>
      <c r="V3" s="393"/>
      <c r="W3" s="393"/>
      <c r="X3" s="393"/>
      <c r="Y3" s="408"/>
      <c r="Z3" s="408"/>
    </row>
    <row r="4" spans="1:26">
      <c r="A4" s="396"/>
      <c r="B4" s="396" t="s">
        <v>1204</v>
      </c>
      <c r="C4" s="396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408"/>
      <c r="V4" s="393"/>
      <c r="W4" s="393"/>
      <c r="X4" s="393"/>
      <c r="Y4" s="408"/>
      <c r="Z4" s="408"/>
    </row>
    <row r="5" spans="1:26">
      <c r="A5" s="393"/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408"/>
      <c r="V5" s="393"/>
      <c r="W5" s="393"/>
      <c r="X5" s="393"/>
      <c r="Y5" s="408"/>
      <c r="Z5" s="408"/>
    </row>
    <row r="6" spans="1:26">
      <c r="A6" s="393"/>
      <c r="B6" s="393"/>
      <c r="C6" s="616">
        <v>2019</v>
      </c>
      <c r="D6" s="617"/>
      <c r="E6" s="617"/>
      <c r="F6" s="617"/>
      <c r="G6" s="617"/>
      <c r="H6" s="618"/>
      <c r="I6" s="619">
        <v>2020</v>
      </c>
      <c r="J6" s="620"/>
      <c r="K6" s="620"/>
      <c r="L6" s="620"/>
      <c r="M6" s="620"/>
      <c r="N6" s="621"/>
      <c r="O6" s="616">
        <v>2021</v>
      </c>
      <c r="P6" s="617"/>
      <c r="Q6" s="617"/>
      <c r="R6" s="617"/>
      <c r="S6" s="617"/>
      <c r="T6" s="618"/>
      <c r="U6" s="615">
        <v>2022</v>
      </c>
      <c r="V6" s="615"/>
      <c r="W6" s="615"/>
      <c r="X6" s="615"/>
      <c r="Y6" s="615"/>
      <c r="Z6" s="615"/>
    </row>
    <row r="7" spans="1:26" ht="43.2">
      <c r="A7" s="398" t="s">
        <v>1161</v>
      </c>
      <c r="B7" s="398" t="s">
        <v>86</v>
      </c>
      <c r="C7" s="399" t="s">
        <v>610</v>
      </c>
      <c r="D7" s="399" t="s">
        <v>611</v>
      </c>
      <c r="E7" s="399" t="s">
        <v>612</v>
      </c>
      <c r="F7" s="399" t="s">
        <v>1203</v>
      </c>
      <c r="G7" s="399" t="s">
        <v>613</v>
      </c>
      <c r="H7" s="399" t="s">
        <v>614</v>
      </c>
      <c r="I7" s="400" t="s">
        <v>610</v>
      </c>
      <c r="J7" s="400" t="s">
        <v>611</v>
      </c>
      <c r="K7" s="400" t="s">
        <v>612</v>
      </c>
      <c r="L7" s="400" t="s">
        <v>1203</v>
      </c>
      <c r="M7" s="400" t="s">
        <v>613</v>
      </c>
      <c r="N7" s="400" t="s">
        <v>614</v>
      </c>
      <c r="O7" s="399" t="s">
        <v>610</v>
      </c>
      <c r="P7" s="399" t="s">
        <v>611</v>
      </c>
      <c r="Q7" s="399" t="s">
        <v>612</v>
      </c>
      <c r="R7" s="399" t="s">
        <v>1203</v>
      </c>
      <c r="S7" s="399" t="s">
        <v>613</v>
      </c>
      <c r="T7" s="399" t="s">
        <v>614</v>
      </c>
      <c r="U7" s="401" t="s">
        <v>610</v>
      </c>
      <c r="V7" s="400" t="s">
        <v>611</v>
      </c>
      <c r="W7" s="400" t="s">
        <v>612</v>
      </c>
      <c r="X7" s="400" t="s">
        <v>1203</v>
      </c>
      <c r="Y7" s="401" t="s">
        <v>613</v>
      </c>
      <c r="Z7" s="401" t="s">
        <v>614</v>
      </c>
    </row>
    <row r="8" spans="1:26">
      <c r="A8" s="402">
        <v>101</v>
      </c>
      <c r="B8" s="403" t="s">
        <v>1</v>
      </c>
      <c r="C8" s="351">
        <v>6147938.2199999997</v>
      </c>
      <c r="D8" s="351">
        <v>551260.39</v>
      </c>
      <c r="E8" s="351">
        <v>6699198.6100000003</v>
      </c>
      <c r="F8" s="351">
        <v>19.43</v>
      </c>
      <c r="G8" s="351">
        <v>884942.52789999999</v>
      </c>
      <c r="H8" s="351">
        <v>3234484.47</v>
      </c>
      <c r="I8" s="351">
        <v>6392321.7199999997</v>
      </c>
      <c r="J8" s="351">
        <v>533576.82999999996</v>
      </c>
      <c r="K8" s="351">
        <v>6925898.5499999998</v>
      </c>
      <c r="L8" s="351">
        <v>20.13</v>
      </c>
      <c r="M8" s="351">
        <v>879817.96649999998</v>
      </c>
      <c r="N8" s="351">
        <v>3131747.12</v>
      </c>
      <c r="O8" s="351">
        <v>6321547.1699999999</v>
      </c>
      <c r="P8" s="351">
        <v>630900.19999999995</v>
      </c>
      <c r="Q8" s="351">
        <v>6952447.3700000001</v>
      </c>
      <c r="R8" s="351">
        <v>19.91</v>
      </c>
      <c r="S8" s="351">
        <v>1145351.952</v>
      </c>
      <c r="T8" s="351">
        <v>3939310.25</v>
      </c>
      <c r="U8" s="404">
        <v>7305652.29</v>
      </c>
      <c r="V8" s="405">
        <v>759199.29</v>
      </c>
      <c r="W8" s="404">
        <v>8064851.5800000001</v>
      </c>
      <c r="X8" s="405">
        <v>22.88</v>
      </c>
      <c r="Y8" s="404">
        <v>1229599.81</v>
      </c>
      <c r="Z8" s="404">
        <v>3812299.42</v>
      </c>
    </row>
    <row r="9" spans="1:26">
      <c r="A9" s="402">
        <v>102</v>
      </c>
      <c r="B9" s="403" t="s">
        <v>2</v>
      </c>
      <c r="C9" s="351">
        <v>1424373.29</v>
      </c>
      <c r="D9" s="351">
        <v>93262.12</v>
      </c>
      <c r="E9" s="351">
        <v>1517635.42</v>
      </c>
      <c r="F9" s="351">
        <v>21.9</v>
      </c>
      <c r="G9" s="351">
        <v>11040.03184</v>
      </c>
      <c r="H9" s="351">
        <v>54072.95</v>
      </c>
      <c r="I9" s="351">
        <v>1249190.27</v>
      </c>
      <c r="J9" s="351">
        <v>83857.009999999995</v>
      </c>
      <c r="K9" s="351">
        <v>1333047.28</v>
      </c>
      <c r="L9" s="351">
        <v>18.850000000000001</v>
      </c>
      <c r="M9" s="351">
        <v>17994.245780000001</v>
      </c>
      <c r="N9" s="351">
        <v>51073.78</v>
      </c>
      <c r="O9" s="351">
        <v>1469968.4</v>
      </c>
      <c r="P9" s="351">
        <v>108991.57</v>
      </c>
      <c r="Q9" s="351">
        <v>1578959.96</v>
      </c>
      <c r="R9" s="351">
        <v>22.43</v>
      </c>
      <c r="S9" s="351">
        <v>22613.201730000001</v>
      </c>
      <c r="T9" s="351">
        <v>76985.59</v>
      </c>
      <c r="U9" s="404">
        <v>1852110.43</v>
      </c>
      <c r="V9" s="405">
        <v>130671.81000000006</v>
      </c>
      <c r="W9" s="404">
        <v>1982782.24</v>
      </c>
      <c r="X9" s="405">
        <v>27.89</v>
      </c>
      <c r="Y9" s="404">
        <v>57375.48</v>
      </c>
      <c r="Z9" s="404">
        <v>140847.63</v>
      </c>
    </row>
    <row r="10" spans="1:26" ht="15.75" customHeight="1">
      <c r="A10" s="402">
        <v>103</v>
      </c>
      <c r="B10" s="403" t="s">
        <v>3</v>
      </c>
      <c r="C10" s="351">
        <v>923245.85</v>
      </c>
      <c r="D10" s="351">
        <v>76502.98</v>
      </c>
      <c r="E10" s="351">
        <v>999748.83</v>
      </c>
      <c r="F10" s="351">
        <v>4.1100000000000003</v>
      </c>
      <c r="G10" s="351">
        <v>37369.900900000001</v>
      </c>
      <c r="H10" s="351">
        <v>229606.17</v>
      </c>
      <c r="I10" s="351">
        <v>787227.71</v>
      </c>
      <c r="J10" s="351">
        <v>73711.509999999995</v>
      </c>
      <c r="K10" s="351">
        <v>860939.22</v>
      </c>
      <c r="L10" s="351">
        <v>3.51</v>
      </c>
      <c r="M10" s="351">
        <v>35827.512759999998</v>
      </c>
      <c r="N10" s="351">
        <v>238579.78</v>
      </c>
      <c r="O10" s="351">
        <v>793760.3</v>
      </c>
      <c r="P10" s="351">
        <v>64681.32</v>
      </c>
      <c r="Q10" s="351">
        <v>858441.62</v>
      </c>
      <c r="R10" s="351">
        <v>3.46</v>
      </c>
      <c r="S10" s="351">
        <v>45069.749810000001</v>
      </c>
      <c r="T10" s="351">
        <v>296365.07</v>
      </c>
      <c r="U10" s="404">
        <v>883084.24</v>
      </c>
      <c r="V10" s="405">
        <v>78278.020000000019</v>
      </c>
      <c r="W10" s="404">
        <v>961362.26</v>
      </c>
      <c r="X10" s="405">
        <v>4.3099999999999996</v>
      </c>
      <c r="Y10" s="404">
        <v>45437.85</v>
      </c>
      <c r="Z10" s="404">
        <v>256448.29</v>
      </c>
    </row>
    <row r="11" spans="1:26">
      <c r="A11" s="402">
        <v>104</v>
      </c>
      <c r="B11" s="403" t="s">
        <v>4</v>
      </c>
      <c r="C11" s="351">
        <v>111683.8</v>
      </c>
      <c r="D11" s="351">
        <v>16729.79</v>
      </c>
      <c r="E11" s="351">
        <v>128413.59</v>
      </c>
      <c r="F11" s="351">
        <v>3.41</v>
      </c>
      <c r="G11" s="351">
        <v>1491.937754</v>
      </c>
      <c r="H11" s="351">
        <v>3368</v>
      </c>
      <c r="I11" s="351">
        <v>105685.44</v>
      </c>
      <c r="J11" s="351">
        <v>12163.6</v>
      </c>
      <c r="K11" s="351">
        <v>117849.04</v>
      </c>
      <c r="L11" s="351">
        <v>3.09</v>
      </c>
      <c r="M11" s="351">
        <v>735.25668880000001</v>
      </c>
      <c r="N11" s="351">
        <v>5446.7</v>
      </c>
      <c r="O11" s="351">
        <v>105710.66</v>
      </c>
      <c r="P11" s="351">
        <v>18505.59</v>
      </c>
      <c r="Q11" s="351">
        <v>124216.25</v>
      </c>
      <c r="R11" s="351">
        <v>3.23</v>
      </c>
      <c r="S11" s="351">
        <v>1208.4752739999999</v>
      </c>
      <c r="T11" s="351">
        <v>6118.31</v>
      </c>
      <c r="U11" s="404">
        <v>118709.85</v>
      </c>
      <c r="V11" s="405">
        <v>12626.679999999993</v>
      </c>
      <c r="W11" s="404">
        <v>131336.53</v>
      </c>
      <c r="X11" s="405">
        <v>3.41</v>
      </c>
      <c r="Y11" s="404">
        <v>1432.01</v>
      </c>
      <c r="Z11" s="404">
        <v>7831.85</v>
      </c>
    </row>
    <row r="12" spans="1:26">
      <c r="A12" s="402">
        <v>105</v>
      </c>
      <c r="B12" s="403" t="s">
        <v>5</v>
      </c>
      <c r="C12" s="351">
        <v>66880.22</v>
      </c>
      <c r="D12" s="351">
        <v>2708.92</v>
      </c>
      <c r="E12" s="351">
        <v>69589.149999999994</v>
      </c>
      <c r="F12" s="351">
        <v>3.82</v>
      </c>
      <c r="G12" s="351">
        <v>24464.3685</v>
      </c>
      <c r="H12" s="351">
        <v>2119.15</v>
      </c>
      <c r="I12" s="351">
        <v>75057.460000000006</v>
      </c>
      <c r="J12" s="351">
        <v>3994.26</v>
      </c>
      <c r="K12" s="351">
        <v>79051.72</v>
      </c>
      <c r="L12" s="351">
        <v>4.22</v>
      </c>
      <c r="M12" s="351">
        <v>24350.29969</v>
      </c>
      <c r="N12" s="351">
        <v>1798.7</v>
      </c>
      <c r="O12" s="351">
        <v>86501.05</v>
      </c>
      <c r="P12" s="351">
        <v>4439.54</v>
      </c>
      <c r="Q12" s="351">
        <v>90940.59</v>
      </c>
      <c r="R12" s="351">
        <v>4.8600000000000003</v>
      </c>
      <c r="S12" s="351">
        <v>27623.152109999999</v>
      </c>
      <c r="T12" s="351">
        <v>1731.17</v>
      </c>
      <c r="U12" s="404">
        <v>96990.95</v>
      </c>
      <c r="V12" s="405">
        <v>4426.070000000007</v>
      </c>
      <c r="W12" s="404">
        <v>101417.02</v>
      </c>
      <c r="X12" s="405">
        <v>5.69</v>
      </c>
      <c r="Y12" s="404">
        <v>35897.339999999997</v>
      </c>
      <c r="Z12" s="404">
        <v>1227.08</v>
      </c>
    </row>
    <row r="13" spans="1:26">
      <c r="A13" s="402">
        <v>106</v>
      </c>
      <c r="B13" s="403" t="s">
        <v>6</v>
      </c>
      <c r="C13" s="351">
        <v>137425.46</v>
      </c>
      <c r="D13" s="351">
        <v>9139.1</v>
      </c>
      <c r="E13" s="351">
        <v>146564.56</v>
      </c>
      <c r="F13" s="351">
        <v>2.33</v>
      </c>
      <c r="G13" s="351">
        <v>31430.09864</v>
      </c>
      <c r="H13" s="351">
        <v>5729.93</v>
      </c>
      <c r="I13" s="351">
        <v>134286.75</v>
      </c>
      <c r="J13" s="351">
        <v>7412.41</v>
      </c>
      <c r="K13" s="351">
        <v>141699.16</v>
      </c>
      <c r="L13" s="351">
        <v>2.23</v>
      </c>
      <c r="M13" s="351">
        <v>3574.263567</v>
      </c>
      <c r="N13" s="351">
        <v>6743.21</v>
      </c>
      <c r="O13" s="351">
        <v>133038.63</v>
      </c>
      <c r="P13" s="351">
        <v>8254.67</v>
      </c>
      <c r="Q13" s="351">
        <v>141293.31</v>
      </c>
      <c r="R13" s="351">
        <v>2.2000000000000002</v>
      </c>
      <c r="S13" s="351">
        <v>6441.2812540000004</v>
      </c>
      <c r="T13" s="351">
        <v>10069.620000000001</v>
      </c>
      <c r="U13" s="404">
        <v>137353.07999999999</v>
      </c>
      <c r="V13" s="405">
        <v>9097.8700000000244</v>
      </c>
      <c r="W13" s="404">
        <v>146450.95000000001</v>
      </c>
      <c r="X13" s="405">
        <v>2.46</v>
      </c>
      <c r="Y13" s="404">
        <v>5484.14</v>
      </c>
      <c r="Z13" s="404">
        <v>8363.0300000000007</v>
      </c>
    </row>
    <row r="14" spans="1:26">
      <c r="A14" s="402">
        <v>107</v>
      </c>
      <c r="B14" s="403" t="s">
        <v>7</v>
      </c>
      <c r="C14" s="351">
        <v>135380.48000000001</v>
      </c>
      <c r="D14" s="351">
        <v>8698.77</v>
      </c>
      <c r="E14" s="351">
        <v>144079.26</v>
      </c>
      <c r="F14" s="351">
        <v>4.79</v>
      </c>
      <c r="G14" s="351">
        <v>7320.1561609999999</v>
      </c>
      <c r="H14" s="351">
        <v>7664.68</v>
      </c>
      <c r="I14" s="351">
        <v>113019.89</v>
      </c>
      <c r="J14" s="351">
        <v>7643.06</v>
      </c>
      <c r="K14" s="351">
        <v>120662.95</v>
      </c>
      <c r="L14" s="351">
        <v>3.99</v>
      </c>
      <c r="M14" s="351">
        <v>7894.8667130000003</v>
      </c>
      <c r="N14" s="351">
        <v>6270.67</v>
      </c>
      <c r="O14" s="351">
        <v>191831.2</v>
      </c>
      <c r="P14" s="351">
        <v>9913.5300000000007</v>
      </c>
      <c r="Q14" s="351">
        <v>201744.73</v>
      </c>
      <c r="R14" s="351">
        <v>6.59</v>
      </c>
      <c r="S14" s="351">
        <v>8924.0971470000004</v>
      </c>
      <c r="T14" s="351">
        <v>8655.82</v>
      </c>
      <c r="U14" s="404">
        <v>215740.85</v>
      </c>
      <c r="V14" s="405">
        <v>11633.489999999991</v>
      </c>
      <c r="W14" s="404">
        <v>227374.34</v>
      </c>
      <c r="X14" s="405">
        <v>7.03</v>
      </c>
      <c r="Y14" s="404">
        <v>9281.52</v>
      </c>
      <c r="Z14" s="404">
        <v>8460.49</v>
      </c>
    </row>
    <row r="15" spans="1:26">
      <c r="A15" s="402">
        <v>108</v>
      </c>
      <c r="B15" s="403" t="s">
        <v>8</v>
      </c>
      <c r="C15" s="351">
        <v>897636.94</v>
      </c>
      <c r="D15" s="351">
        <v>182361.62</v>
      </c>
      <c r="E15" s="351">
        <v>1079998.56</v>
      </c>
      <c r="F15" s="351">
        <v>7.86</v>
      </c>
      <c r="G15" s="351">
        <v>2141.831905</v>
      </c>
      <c r="H15" s="351">
        <v>84374.27</v>
      </c>
      <c r="I15" s="351">
        <v>1012758.74</v>
      </c>
      <c r="J15" s="351">
        <v>165974.29999999999</v>
      </c>
      <c r="K15" s="351">
        <v>1178733.05</v>
      </c>
      <c r="L15" s="351">
        <v>8.48</v>
      </c>
      <c r="M15" s="351">
        <v>1564.634106</v>
      </c>
      <c r="N15" s="351">
        <v>83796.179999999993</v>
      </c>
      <c r="O15" s="351">
        <v>836950.22</v>
      </c>
      <c r="P15" s="351">
        <v>95527.59</v>
      </c>
      <c r="Q15" s="351">
        <v>932477.81</v>
      </c>
      <c r="R15" s="351">
        <v>6.68</v>
      </c>
      <c r="S15" s="351">
        <v>5388.3263399999996</v>
      </c>
      <c r="T15" s="351">
        <v>110782.88</v>
      </c>
      <c r="U15" s="404">
        <v>976245.29</v>
      </c>
      <c r="V15" s="405">
        <v>100331.42999999993</v>
      </c>
      <c r="W15" s="404">
        <v>1076576.72</v>
      </c>
      <c r="X15" s="405">
        <v>8.16</v>
      </c>
      <c r="Y15" s="404">
        <v>19359.22</v>
      </c>
      <c r="Z15" s="404">
        <v>164223.57</v>
      </c>
    </row>
    <row r="16" spans="1:26">
      <c r="A16" s="402">
        <v>109</v>
      </c>
      <c r="B16" s="403" t="s">
        <v>9</v>
      </c>
      <c r="C16" s="351">
        <v>1588254.17</v>
      </c>
      <c r="D16" s="351">
        <v>77674.880000000005</v>
      </c>
      <c r="E16" s="351">
        <v>1665929.05</v>
      </c>
      <c r="F16" s="351">
        <v>27.9</v>
      </c>
      <c r="G16" s="351">
        <v>2151.4826760000001</v>
      </c>
      <c r="H16" s="351">
        <v>31275.47</v>
      </c>
      <c r="I16" s="351">
        <v>1385573.95</v>
      </c>
      <c r="J16" s="351">
        <v>64139.5</v>
      </c>
      <c r="K16" s="351">
        <v>1449713.45</v>
      </c>
      <c r="L16" s="351">
        <v>23.68</v>
      </c>
      <c r="M16" s="351">
        <v>1974.565709</v>
      </c>
      <c r="N16" s="351">
        <v>28703.72</v>
      </c>
      <c r="O16" s="351">
        <v>1895856.76</v>
      </c>
      <c r="P16" s="351">
        <v>79601.05</v>
      </c>
      <c r="Q16" s="351">
        <v>1975457.81</v>
      </c>
      <c r="R16" s="351">
        <v>32.32</v>
      </c>
      <c r="S16" s="351">
        <v>2451.357434</v>
      </c>
      <c r="T16" s="351">
        <v>48538.13</v>
      </c>
      <c r="U16" s="404">
        <v>1927745.71</v>
      </c>
      <c r="V16" s="405">
        <v>88729.800000000047</v>
      </c>
      <c r="W16" s="404">
        <v>2016475.51</v>
      </c>
      <c r="X16" s="405">
        <v>34.869999999999997</v>
      </c>
      <c r="Y16" s="404">
        <v>22973.67</v>
      </c>
      <c r="Z16" s="404">
        <v>171383.75</v>
      </c>
    </row>
    <row r="17" spans="1:26">
      <c r="A17" s="402">
        <v>110</v>
      </c>
      <c r="B17" s="403" t="s">
        <v>10</v>
      </c>
      <c r="C17" s="351">
        <v>170187.42</v>
      </c>
      <c r="D17" s="351">
        <v>10454.34</v>
      </c>
      <c r="E17" s="351">
        <v>180641.76</v>
      </c>
      <c r="F17" s="351">
        <v>1.94</v>
      </c>
      <c r="G17" s="351">
        <v>1035.8567929999999</v>
      </c>
      <c r="H17" s="351">
        <v>20130.599999999999</v>
      </c>
      <c r="I17" s="351">
        <v>202612.01</v>
      </c>
      <c r="J17" s="351">
        <v>15146.86</v>
      </c>
      <c r="K17" s="351">
        <v>217758.87</v>
      </c>
      <c r="L17" s="351">
        <v>2.33</v>
      </c>
      <c r="M17" s="351">
        <v>977.80705109999997</v>
      </c>
      <c r="N17" s="351">
        <v>17919.099999999999</v>
      </c>
      <c r="O17" s="351">
        <v>180922.62</v>
      </c>
      <c r="P17" s="351">
        <v>14864.07</v>
      </c>
      <c r="Q17" s="351">
        <v>195786.69</v>
      </c>
      <c r="R17" s="351">
        <v>2.0299999999999998</v>
      </c>
      <c r="S17" s="351">
        <v>947.2916477</v>
      </c>
      <c r="T17" s="351">
        <v>22294.19</v>
      </c>
      <c r="U17" s="404">
        <v>183012.48000000001</v>
      </c>
      <c r="V17" s="405">
        <v>15431.039999999979</v>
      </c>
      <c r="W17" s="404">
        <v>198443.51999999999</v>
      </c>
      <c r="X17" s="405">
        <v>2.4500000000000002</v>
      </c>
      <c r="Y17" s="404">
        <v>914.17</v>
      </c>
      <c r="Z17" s="404">
        <v>19508.64</v>
      </c>
    </row>
    <row r="18" spans="1:26" ht="16.5" customHeight="1">
      <c r="A18" s="402">
        <v>111</v>
      </c>
      <c r="B18" s="403" t="s">
        <v>11</v>
      </c>
      <c r="C18" s="351">
        <v>279667.28000000003</v>
      </c>
      <c r="D18" s="351">
        <v>16868.27</v>
      </c>
      <c r="E18" s="351">
        <v>296535.55</v>
      </c>
      <c r="F18" s="351">
        <v>4.18</v>
      </c>
      <c r="G18" s="351">
        <v>1174.9322380000001</v>
      </c>
      <c r="H18" s="351">
        <v>21019.34</v>
      </c>
      <c r="I18" s="351">
        <v>246745.12</v>
      </c>
      <c r="J18" s="351">
        <v>16766.259999999998</v>
      </c>
      <c r="K18" s="351">
        <v>263511.38</v>
      </c>
      <c r="L18" s="351">
        <v>3.8</v>
      </c>
      <c r="M18" s="351">
        <v>803.72705029999997</v>
      </c>
      <c r="N18" s="351">
        <v>20966.080000000002</v>
      </c>
      <c r="O18" s="351">
        <v>295476.57</v>
      </c>
      <c r="P18" s="351">
        <v>21389.91</v>
      </c>
      <c r="Q18" s="351">
        <v>316866.48</v>
      </c>
      <c r="R18" s="351">
        <v>4.3600000000000003</v>
      </c>
      <c r="S18" s="351">
        <v>1305.6414050000001</v>
      </c>
      <c r="T18" s="351">
        <v>25818.69</v>
      </c>
      <c r="U18" s="404">
        <v>303359.73</v>
      </c>
      <c r="V18" s="405">
        <v>20871.179999999993</v>
      </c>
      <c r="W18" s="404">
        <v>324230.90999999997</v>
      </c>
      <c r="X18" s="405">
        <v>4.83</v>
      </c>
      <c r="Y18" s="404">
        <v>1266.33</v>
      </c>
      <c r="Z18" s="404">
        <v>22825.15</v>
      </c>
    </row>
    <row r="19" spans="1:26">
      <c r="A19" s="402">
        <v>112</v>
      </c>
      <c r="B19" s="403" t="s">
        <v>12</v>
      </c>
      <c r="C19" s="351">
        <v>50354.22</v>
      </c>
      <c r="D19" s="351">
        <v>3085.4</v>
      </c>
      <c r="E19" s="351">
        <v>53439.62</v>
      </c>
      <c r="F19" s="351">
        <v>2.4500000000000002</v>
      </c>
      <c r="G19" s="351">
        <v>11753.585279999999</v>
      </c>
      <c r="H19" s="351">
        <v>7822.66</v>
      </c>
      <c r="I19" s="351">
        <v>57896.32</v>
      </c>
      <c r="J19" s="351">
        <v>4239.3999999999996</v>
      </c>
      <c r="K19" s="351">
        <v>62135.72</v>
      </c>
      <c r="L19" s="351">
        <v>2.82</v>
      </c>
      <c r="M19" s="351">
        <v>13602.07929</v>
      </c>
      <c r="N19" s="351">
        <v>6209.36</v>
      </c>
      <c r="O19" s="351">
        <v>66120.61</v>
      </c>
      <c r="P19" s="351">
        <v>4847.51</v>
      </c>
      <c r="Q19" s="351">
        <v>70968.12</v>
      </c>
      <c r="R19" s="351">
        <v>3.2</v>
      </c>
      <c r="S19" s="351">
        <v>17622.479080000001</v>
      </c>
      <c r="T19" s="351">
        <v>8009.28</v>
      </c>
      <c r="U19" s="404">
        <v>71716.81</v>
      </c>
      <c r="V19" s="405">
        <v>3841.6900000000023</v>
      </c>
      <c r="W19" s="404">
        <v>75558.5</v>
      </c>
      <c r="X19" s="405">
        <v>3.35</v>
      </c>
      <c r="Y19" s="404">
        <v>17308.79</v>
      </c>
      <c r="Z19" s="404">
        <v>3962.87</v>
      </c>
    </row>
    <row r="20" spans="1:26">
      <c r="A20" s="402">
        <v>113</v>
      </c>
      <c r="B20" s="403" t="s">
        <v>13</v>
      </c>
      <c r="C20" s="351">
        <v>452765.66</v>
      </c>
      <c r="D20" s="351">
        <v>37786.230000000003</v>
      </c>
      <c r="E20" s="351">
        <v>490551.89</v>
      </c>
      <c r="F20" s="351">
        <v>5.83</v>
      </c>
      <c r="G20" s="351">
        <v>16385.9653</v>
      </c>
      <c r="H20" s="351">
        <v>33874.93</v>
      </c>
      <c r="I20" s="351">
        <v>364195.27</v>
      </c>
      <c r="J20" s="351">
        <v>28359.41</v>
      </c>
      <c r="K20" s="351">
        <v>392554.68</v>
      </c>
      <c r="L20" s="351">
        <v>4.63</v>
      </c>
      <c r="M20" s="351">
        <v>17064.3989</v>
      </c>
      <c r="N20" s="351">
        <v>31561.56</v>
      </c>
      <c r="O20" s="351">
        <v>471274.53</v>
      </c>
      <c r="P20" s="351">
        <v>46714.42</v>
      </c>
      <c r="Q20" s="351">
        <v>517988.94</v>
      </c>
      <c r="R20" s="351">
        <v>6.06</v>
      </c>
      <c r="S20" s="351">
        <v>21095.437099999999</v>
      </c>
      <c r="T20" s="351">
        <v>44021.120000000003</v>
      </c>
      <c r="U20" s="404">
        <v>559946.46</v>
      </c>
      <c r="V20" s="405">
        <v>50809.380000000005</v>
      </c>
      <c r="W20" s="404">
        <v>610755.83999999997</v>
      </c>
      <c r="X20" s="405">
        <v>8.19</v>
      </c>
      <c r="Y20" s="404">
        <v>27682.58</v>
      </c>
      <c r="Z20" s="404">
        <v>67344.95</v>
      </c>
    </row>
    <row r="21" spans="1:26" ht="13.95" customHeight="1">
      <c r="A21" s="402">
        <v>114</v>
      </c>
      <c r="B21" s="403" t="s">
        <v>14</v>
      </c>
      <c r="C21" s="351">
        <v>342932.7</v>
      </c>
      <c r="D21" s="351">
        <v>30611.919999999998</v>
      </c>
      <c r="E21" s="351">
        <v>373544.61</v>
      </c>
      <c r="F21" s="351">
        <v>6</v>
      </c>
      <c r="G21" s="351">
        <v>17960.038329999999</v>
      </c>
      <c r="H21" s="351">
        <v>38901.39</v>
      </c>
      <c r="I21" s="351">
        <v>279707.44</v>
      </c>
      <c r="J21" s="351">
        <v>26315.040000000001</v>
      </c>
      <c r="K21" s="351">
        <v>306022.46999999997</v>
      </c>
      <c r="L21" s="351">
        <v>4.9000000000000004</v>
      </c>
      <c r="M21" s="351">
        <v>17451.592089999998</v>
      </c>
      <c r="N21" s="351">
        <v>35984.65</v>
      </c>
      <c r="O21" s="351">
        <v>382306.83</v>
      </c>
      <c r="P21" s="351">
        <v>35701.040000000001</v>
      </c>
      <c r="Q21" s="351">
        <v>418007.86</v>
      </c>
      <c r="R21" s="351">
        <v>6.61</v>
      </c>
      <c r="S21" s="351">
        <v>24738.57603</v>
      </c>
      <c r="T21" s="351">
        <v>53067.15</v>
      </c>
      <c r="U21" s="404">
        <v>311223.34000000003</v>
      </c>
      <c r="V21" s="405">
        <v>26057.639999999956</v>
      </c>
      <c r="W21" s="404">
        <v>337280.98</v>
      </c>
      <c r="X21" s="405">
        <v>6.67</v>
      </c>
      <c r="Y21" s="404">
        <v>29581.96</v>
      </c>
      <c r="Z21" s="404">
        <v>48529.34</v>
      </c>
    </row>
    <row r="22" spans="1:26" ht="15" customHeight="1">
      <c r="A22" s="402">
        <v>115</v>
      </c>
      <c r="B22" s="403" t="s">
        <v>15</v>
      </c>
      <c r="C22" s="351">
        <v>1030598.98</v>
      </c>
      <c r="D22" s="351">
        <v>41430.870000000003</v>
      </c>
      <c r="E22" s="351">
        <v>1072029.8500000001</v>
      </c>
      <c r="F22" s="351">
        <v>17.22</v>
      </c>
      <c r="G22" s="351">
        <v>4561.2247159999997</v>
      </c>
      <c r="H22" s="351">
        <v>26154.47</v>
      </c>
      <c r="I22" s="351">
        <v>952917.91</v>
      </c>
      <c r="J22" s="351">
        <v>31130.03</v>
      </c>
      <c r="K22" s="351">
        <v>984047.94</v>
      </c>
      <c r="L22" s="351">
        <v>15.59</v>
      </c>
      <c r="M22" s="351">
        <v>6264.0454159999999</v>
      </c>
      <c r="N22" s="351">
        <v>22134.92</v>
      </c>
      <c r="O22" s="351">
        <v>1040409.28</v>
      </c>
      <c r="P22" s="351">
        <v>40875.01</v>
      </c>
      <c r="Q22" s="351">
        <v>1081284.3</v>
      </c>
      <c r="R22" s="351">
        <v>17.239999999999998</v>
      </c>
      <c r="S22" s="351">
        <v>6001.1993510000002</v>
      </c>
      <c r="T22" s="351">
        <v>25353.1</v>
      </c>
      <c r="U22" s="404">
        <v>1327291.49</v>
      </c>
      <c r="V22" s="405">
        <v>61912.899999999907</v>
      </c>
      <c r="W22" s="404">
        <v>1389204.39</v>
      </c>
      <c r="X22" s="405">
        <v>25.07</v>
      </c>
      <c r="Y22" s="404">
        <v>20311</v>
      </c>
      <c r="Z22" s="404">
        <v>31434.41</v>
      </c>
    </row>
    <row r="23" spans="1:26">
      <c r="A23" s="402">
        <v>116</v>
      </c>
      <c r="B23" s="403" t="s">
        <v>83</v>
      </c>
      <c r="C23" s="351">
        <v>14512.98</v>
      </c>
      <c r="D23" s="351">
        <v>387.63</v>
      </c>
      <c r="E23" s="351">
        <v>14900.61</v>
      </c>
      <c r="F23" s="351">
        <v>2.19</v>
      </c>
      <c r="G23" s="351">
        <v>0</v>
      </c>
      <c r="H23" s="351">
        <v>105.96</v>
      </c>
      <c r="I23" s="351">
        <v>19145.080000000002</v>
      </c>
      <c r="J23" s="351">
        <v>588.62</v>
      </c>
      <c r="K23" s="351">
        <v>19733.689999999999</v>
      </c>
      <c r="L23" s="351">
        <v>2.88</v>
      </c>
      <c r="M23" s="351">
        <v>0</v>
      </c>
      <c r="N23" s="351">
        <v>4.7</v>
      </c>
      <c r="O23" s="351">
        <v>17559.5</v>
      </c>
      <c r="P23" s="351">
        <v>549.79</v>
      </c>
      <c r="Q23" s="351">
        <v>18109.29</v>
      </c>
      <c r="R23" s="351">
        <v>2.6</v>
      </c>
      <c r="S23" s="351">
        <v>2.6993120269999999</v>
      </c>
      <c r="T23" s="351" t="s">
        <v>615</v>
      </c>
      <c r="U23" s="404">
        <v>17119.38</v>
      </c>
      <c r="V23" s="405">
        <v>524.87999999999738</v>
      </c>
      <c r="W23" s="404">
        <v>17644.259999999998</v>
      </c>
      <c r="X23" s="405">
        <v>2.86</v>
      </c>
      <c r="Y23" s="404">
        <v>3.49</v>
      </c>
      <c r="Z23" s="404">
        <v>158.16999999999999</v>
      </c>
    </row>
    <row r="24" spans="1:26">
      <c r="A24" s="402">
        <v>117</v>
      </c>
      <c r="B24" s="403" t="s">
        <v>17</v>
      </c>
      <c r="C24" s="351">
        <v>27146.77</v>
      </c>
      <c r="D24" s="351">
        <v>1107.52</v>
      </c>
      <c r="E24" s="351">
        <v>28254.29</v>
      </c>
      <c r="F24" s="351">
        <v>3.58</v>
      </c>
      <c r="G24" s="351">
        <v>1241.7472929999999</v>
      </c>
      <c r="H24" s="351">
        <v>44.66</v>
      </c>
      <c r="I24" s="351">
        <v>34455.699999999997</v>
      </c>
      <c r="J24" s="351">
        <v>2305.7199999999998</v>
      </c>
      <c r="K24" s="351">
        <v>36761.42</v>
      </c>
      <c r="L24" s="351">
        <v>4.5</v>
      </c>
      <c r="M24" s="351">
        <v>849.07803390000004</v>
      </c>
      <c r="N24" s="351">
        <v>7.4</v>
      </c>
      <c r="O24" s="351">
        <v>32846.730000000003</v>
      </c>
      <c r="P24" s="351">
        <v>1460.68</v>
      </c>
      <c r="Q24" s="351">
        <v>34307.410000000003</v>
      </c>
      <c r="R24" s="351">
        <v>4.26</v>
      </c>
      <c r="S24" s="351">
        <v>1465.0444540000001</v>
      </c>
      <c r="T24" s="351">
        <v>48.4</v>
      </c>
      <c r="U24" s="404">
        <v>35873.83</v>
      </c>
      <c r="V24" s="405">
        <v>2002.6899999999951</v>
      </c>
      <c r="W24" s="404">
        <v>37876.519999999997</v>
      </c>
      <c r="X24" s="405">
        <v>4.05</v>
      </c>
      <c r="Y24" s="404">
        <v>4571.78</v>
      </c>
      <c r="Z24" s="404">
        <v>32.64</v>
      </c>
    </row>
    <row r="25" spans="1:26">
      <c r="A25" s="402">
        <v>118</v>
      </c>
      <c r="B25" s="403" t="s">
        <v>18</v>
      </c>
      <c r="C25" s="351">
        <v>779290.64</v>
      </c>
      <c r="D25" s="351">
        <v>43635.54</v>
      </c>
      <c r="E25" s="351">
        <v>822926.18</v>
      </c>
      <c r="F25" s="351">
        <v>10.42</v>
      </c>
      <c r="G25" s="351">
        <v>11628.66568</v>
      </c>
      <c r="H25" s="351">
        <v>56035.88</v>
      </c>
      <c r="I25" s="351">
        <v>574502.67000000004</v>
      </c>
      <c r="J25" s="351">
        <v>31758.75</v>
      </c>
      <c r="K25" s="351">
        <v>606261.43000000005</v>
      </c>
      <c r="L25" s="351">
        <v>7.61</v>
      </c>
      <c r="M25" s="351">
        <v>8880.5582090000007</v>
      </c>
      <c r="N25" s="351">
        <v>48847.14</v>
      </c>
      <c r="O25" s="351">
        <v>805308.14</v>
      </c>
      <c r="P25" s="351">
        <v>56923.82</v>
      </c>
      <c r="Q25" s="351">
        <v>862231.95</v>
      </c>
      <c r="R25" s="351">
        <v>10.76</v>
      </c>
      <c r="S25" s="351">
        <v>11475.97999</v>
      </c>
      <c r="T25" s="351">
        <v>58077.83</v>
      </c>
      <c r="U25" s="404">
        <v>883223.56</v>
      </c>
      <c r="V25" s="405">
        <v>67490.579999999958</v>
      </c>
      <c r="W25" s="404">
        <v>950714.14</v>
      </c>
      <c r="X25" s="405">
        <v>13.51</v>
      </c>
      <c r="Y25" s="404">
        <v>11085.14</v>
      </c>
      <c r="Z25" s="404">
        <v>132445.16</v>
      </c>
    </row>
    <row r="26" spans="1:26" ht="14.25" customHeight="1">
      <c r="A26" s="402">
        <v>119</v>
      </c>
      <c r="B26" s="403" t="s">
        <v>19</v>
      </c>
      <c r="C26" s="351">
        <v>501514.39</v>
      </c>
      <c r="D26" s="351">
        <v>29122.560000000001</v>
      </c>
      <c r="E26" s="351">
        <v>530636.96</v>
      </c>
      <c r="F26" s="351">
        <v>3.71</v>
      </c>
      <c r="G26" s="351">
        <v>13021.31474</v>
      </c>
      <c r="H26" s="351">
        <v>8462.8700000000008</v>
      </c>
      <c r="I26" s="351">
        <v>513954.46</v>
      </c>
      <c r="J26" s="351">
        <v>31298.35</v>
      </c>
      <c r="K26" s="351">
        <v>545252.80000000005</v>
      </c>
      <c r="L26" s="351">
        <v>3.8</v>
      </c>
      <c r="M26" s="351">
        <v>11882.512640000001</v>
      </c>
      <c r="N26" s="351">
        <v>7826.68</v>
      </c>
      <c r="O26" s="351">
        <v>583712.88</v>
      </c>
      <c r="P26" s="351">
        <v>38057.550000000003</v>
      </c>
      <c r="Q26" s="351">
        <v>621770.43000000005</v>
      </c>
      <c r="R26" s="351">
        <v>4.32</v>
      </c>
      <c r="S26" s="351">
        <v>12050.09902</v>
      </c>
      <c r="T26" s="351">
        <v>7545.94</v>
      </c>
      <c r="U26" s="404">
        <v>651154.81999999995</v>
      </c>
      <c r="V26" s="405">
        <v>40783.730000000098</v>
      </c>
      <c r="W26" s="404">
        <v>691938.55</v>
      </c>
      <c r="X26" s="405">
        <v>4.41</v>
      </c>
      <c r="Y26" s="404">
        <v>16693.34</v>
      </c>
      <c r="Z26" s="404">
        <v>9918.2999999999993</v>
      </c>
    </row>
    <row r="27" spans="1:26" ht="15.75" customHeight="1">
      <c r="A27" s="402">
        <v>120</v>
      </c>
      <c r="B27" s="403" t="s">
        <v>85</v>
      </c>
      <c r="C27" s="351">
        <v>67969.960000000006</v>
      </c>
      <c r="D27" s="351">
        <v>2521.0100000000002</v>
      </c>
      <c r="E27" s="351">
        <v>70490.97</v>
      </c>
      <c r="F27" s="351">
        <v>5.14</v>
      </c>
      <c r="G27" s="351">
        <v>100.9159952</v>
      </c>
      <c r="H27" s="351">
        <v>1953.37</v>
      </c>
      <c r="I27" s="351">
        <v>68551.16</v>
      </c>
      <c r="J27" s="351">
        <v>3510.13</v>
      </c>
      <c r="K27" s="351">
        <v>72061.289999999994</v>
      </c>
      <c r="L27" s="351">
        <v>5.25</v>
      </c>
      <c r="M27" s="351">
        <v>0</v>
      </c>
      <c r="N27" s="351">
        <v>145.22999999999999</v>
      </c>
      <c r="O27" s="351">
        <v>66909.94</v>
      </c>
      <c r="P27" s="351">
        <v>4118.87</v>
      </c>
      <c r="Q27" s="351">
        <v>71028.800000000003</v>
      </c>
      <c r="R27" s="351">
        <v>5.07</v>
      </c>
      <c r="S27" s="351">
        <v>0.40382870599999998</v>
      </c>
      <c r="T27" s="351">
        <v>461.43</v>
      </c>
      <c r="U27" s="404">
        <v>84103.97</v>
      </c>
      <c r="V27" s="405">
        <v>4276.3300000000017</v>
      </c>
      <c r="W27" s="404">
        <v>88380.3</v>
      </c>
      <c r="X27" s="405">
        <v>6.52</v>
      </c>
      <c r="Y27" s="406"/>
      <c r="Z27" s="404">
        <v>182.11</v>
      </c>
    </row>
    <row r="28" spans="1:26">
      <c r="A28" s="402">
        <v>201</v>
      </c>
      <c r="B28" s="403" t="s">
        <v>21</v>
      </c>
      <c r="C28" s="351">
        <v>3347695.6</v>
      </c>
      <c r="D28" s="351">
        <v>315325.71999999997</v>
      </c>
      <c r="E28" s="351">
        <v>3663021.31</v>
      </c>
      <c r="F28" s="351">
        <v>11.81</v>
      </c>
      <c r="G28" s="351">
        <v>2377792.0109999999</v>
      </c>
      <c r="H28" s="351">
        <v>1997857.51</v>
      </c>
      <c r="I28" s="351">
        <v>3422966.4</v>
      </c>
      <c r="J28" s="351">
        <v>307203.36</v>
      </c>
      <c r="K28" s="351">
        <v>3730169.76</v>
      </c>
      <c r="L28" s="351">
        <v>11.91</v>
      </c>
      <c r="M28" s="351">
        <v>2590036.182</v>
      </c>
      <c r="N28" s="351">
        <v>1735586.35</v>
      </c>
      <c r="O28" s="351">
        <v>3691955.66</v>
      </c>
      <c r="P28" s="351">
        <v>376877.56</v>
      </c>
      <c r="Q28" s="351">
        <v>4068833.22</v>
      </c>
      <c r="R28" s="351">
        <v>12.81</v>
      </c>
      <c r="S28" s="351">
        <v>3504415.1039999998</v>
      </c>
      <c r="T28" s="351">
        <v>2485137.7200000002</v>
      </c>
      <c r="U28" s="404">
        <v>4105841.5</v>
      </c>
      <c r="V28" s="405">
        <v>417864.33000000007</v>
      </c>
      <c r="W28" s="404">
        <v>4523705.83</v>
      </c>
      <c r="X28" s="405">
        <v>14.03</v>
      </c>
      <c r="Y28" s="404">
        <v>3732599.37</v>
      </c>
      <c r="Z28" s="404">
        <v>2386526.64</v>
      </c>
    </row>
    <row r="29" spans="1:26">
      <c r="A29" s="402">
        <v>202</v>
      </c>
      <c r="B29" s="403" t="s">
        <v>22</v>
      </c>
      <c r="C29" s="351">
        <v>366858.95</v>
      </c>
      <c r="D29" s="351">
        <v>21890.37</v>
      </c>
      <c r="E29" s="351">
        <v>388749.32</v>
      </c>
      <c r="F29" s="351">
        <v>4.1900000000000004</v>
      </c>
      <c r="G29" s="351">
        <v>23149.51239</v>
      </c>
      <c r="H29" s="351">
        <v>23662.560000000001</v>
      </c>
      <c r="I29" s="351">
        <v>383523.05</v>
      </c>
      <c r="J29" s="351">
        <v>23114.93</v>
      </c>
      <c r="K29" s="351">
        <v>406637.98</v>
      </c>
      <c r="L29" s="351">
        <v>4.3099999999999996</v>
      </c>
      <c r="M29" s="351">
        <v>19907.111229999999</v>
      </c>
      <c r="N29" s="351">
        <v>25044.799999999999</v>
      </c>
      <c r="O29" s="351">
        <v>354244.78</v>
      </c>
      <c r="P29" s="351">
        <v>24571.05</v>
      </c>
      <c r="Q29" s="351">
        <v>378815.84</v>
      </c>
      <c r="R29" s="351">
        <v>4</v>
      </c>
      <c r="S29" s="351">
        <v>25930.572240000001</v>
      </c>
      <c r="T29" s="351">
        <v>33437.14</v>
      </c>
      <c r="U29" s="404">
        <v>368373.49</v>
      </c>
      <c r="V29" s="405">
        <v>22262.549999999988</v>
      </c>
      <c r="W29" s="404">
        <v>390636.04</v>
      </c>
      <c r="X29" s="405">
        <v>4.1900000000000004</v>
      </c>
      <c r="Y29" s="404">
        <v>23743.29</v>
      </c>
      <c r="Z29" s="404">
        <v>23188.57</v>
      </c>
    </row>
    <row r="30" spans="1:26">
      <c r="A30" s="402">
        <v>203</v>
      </c>
      <c r="B30" s="403" t="s">
        <v>23</v>
      </c>
      <c r="C30" s="351">
        <v>342508.2</v>
      </c>
      <c r="D30" s="351">
        <v>49885.279999999999</v>
      </c>
      <c r="E30" s="351">
        <v>392393.48</v>
      </c>
      <c r="F30" s="351">
        <v>5.08</v>
      </c>
      <c r="G30" s="351">
        <v>110293.68060000001</v>
      </c>
      <c r="H30" s="351">
        <v>76174.38</v>
      </c>
      <c r="I30" s="351">
        <v>373785.71</v>
      </c>
      <c r="J30" s="351">
        <v>51144.07</v>
      </c>
      <c r="K30" s="351">
        <v>424929.78</v>
      </c>
      <c r="L30" s="351">
        <v>5.47</v>
      </c>
      <c r="M30" s="351">
        <v>98425.910359999994</v>
      </c>
      <c r="N30" s="351">
        <v>69341.2</v>
      </c>
      <c r="O30" s="351">
        <v>406153.05</v>
      </c>
      <c r="P30" s="351">
        <v>53069.83</v>
      </c>
      <c r="Q30" s="351">
        <v>459222.88</v>
      </c>
      <c r="R30" s="351">
        <v>5.83</v>
      </c>
      <c r="S30" s="351">
        <v>124195.9546</v>
      </c>
      <c r="T30" s="351">
        <v>85972.43</v>
      </c>
      <c r="U30" s="404">
        <v>452125.46</v>
      </c>
      <c r="V30" s="405">
        <v>55911.079999999958</v>
      </c>
      <c r="W30" s="404">
        <v>508036.54</v>
      </c>
      <c r="X30" s="405">
        <v>6.67</v>
      </c>
      <c r="Y30" s="404">
        <v>114173.49</v>
      </c>
      <c r="Z30" s="404">
        <v>76545.61</v>
      </c>
    </row>
    <row r="31" spans="1:26">
      <c r="A31" s="402">
        <v>204</v>
      </c>
      <c r="B31" s="403" t="s">
        <v>24</v>
      </c>
      <c r="C31" s="351">
        <v>28581.47</v>
      </c>
      <c r="D31" s="351">
        <v>818.94</v>
      </c>
      <c r="E31" s="351">
        <v>29400.41</v>
      </c>
      <c r="F31" s="351">
        <v>4.1500000000000004</v>
      </c>
      <c r="G31" s="351">
        <v>38.541319600000001</v>
      </c>
      <c r="H31" s="351">
        <v>75.010000000000005</v>
      </c>
      <c r="I31" s="351">
        <v>22231.03</v>
      </c>
      <c r="J31" s="351">
        <v>1098.1400000000001</v>
      </c>
      <c r="K31" s="351">
        <v>23329.17</v>
      </c>
      <c r="L31" s="351">
        <v>3.33</v>
      </c>
      <c r="M31" s="351">
        <v>102.8157037</v>
      </c>
      <c r="N31" s="351">
        <v>248.54</v>
      </c>
      <c r="O31" s="351">
        <v>17829.439999999999</v>
      </c>
      <c r="P31" s="351">
        <v>851.26</v>
      </c>
      <c r="Q31" s="351">
        <v>18680.7</v>
      </c>
      <c r="R31" s="351">
        <v>2.59</v>
      </c>
      <c r="S31" s="351">
        <v>205.82558399999999</v>
      </c>
      <c r="T31" s="351">
        <v>128.47999999999999</v>
      </c>
      <c r="U31" s="404">
        <v>19890.14</v>
      </c>
      <c r="V31" s="405">
        <v>946.36000000000058</v>
      </c>
      <c r="W31" s="404">
        <v>20836.5</v>
      </c>
      <c r="X31" s="405">
        <v>3</v>
      </c>
      <c r="Y31" s="404">
        <v>229.82</v>
      </c>
      <c r="Z31" s="404">
        <v>88.45</v>
      </c>
    </row>
    <row r="32" spans="1:26">
      <c r="A32" s="402">
        <v>205</v>
      </c>
      <c r="B32" s="403" t="s">
        <v>25</v>
      </c>
      <c r="C32" s="351">
        <v>111514.82</v>
      </c>
      <c r="D32" s="351">
        <v>5737.95</v>
      </c>
      <c r="E32" s="351">
        <v>117252.77</v>
      </c>
      <c r="F32" s="351">
        <v>4.03</v>
      </c>
      <c r="G32" s="351">
        <v>1932.1419080000001</v>
      </c>
      <c r="H32" s="351">
        <v>4633.58</v>
      </c>
      <c r="I32" s="351">
        <v>119861.57</v>
      </c>
      <c r="J32" s="351">
        <v>7060.84</v>
      </c>
      <c r="K32" s="351">
        <v>126922.41</v>
      </c>
      <c r="L32" s="351">
        <v>4.33</v>
      </c>
      <c r="M32" s="351">
        <v>1397.187987</v>
      </c>
      <c r="N32" s="351">
        <v>4389.29</v>
      </c>
      <c r="O32" s="351">
        <v>111715.05</v>
      </c>
      <c r="P32" s="351">
        <v>7868.95</v>
      </c>
      <c r="Q32" s="351">
        <v>119584.01</v>
      </c>
      <c r="R32" s="351">
        <v>4.04</v>
      </c>
      <c r="S32" s="351">
        <v>1936.100412</v>
      </c>
      <c r="T32" s="351">
        <v>3841.18</v>
      </c>
      <c r="U32" s="404">
        <v>119524.52</v>
      </c>
      <c r="V32" s="405">
        <v>7664.9899999999907</v>
      </c>
      <c r="W32" s="404">
        <v>127189.51</v>
      </c>
      <c r="X32" s="405">
        <v>4.18</v>
      </c>
      <c r="Y32" s="404">
        <v>1336.69</v>
      </c>
      <c r="Z32" s="404">
        <v>6899.89</v>
      </c>
    </row>
    <row r="33" spans="1:26">
      <c r="A33" s="402">
        <v>206</v>
      </c>
      <c r="B33" s="403" t="s">
        <v>26</v>
      </c>
      <c r="C33" s="351">
        <v>159851.07</v>
      </c>
      <c r="D33" s="351">
        <v>13780.72</v>
      </c>
      <c r="E33" s="351">
        <v>173631.8</v>
      </c>
      <c r="F33" s="351">
        <v>3.59</v>
      </c>
      <c r="G33" s="351">
        <v>3637.744158</v>
      </c>
      <c r="H33" s="351">
        <v>16416.91</v>
      </c>
      <c r="I33" s="351">
        <v>155708.4</v>
      </c>
      <c r="J33" s="351">
        <v>16293.48</v>
      </c>
      <c r="K33" s="351">
        <v>172001.88</v>
      </c>
      <c r="L33" s="351">
        <v>3.51</v>
      </c>
      <c r="M33" s="351">
        <v>3478.1512120000002</v>
      </c>
      <c r="N33" s="351">
        <v>17983.55</v>
      </c>
      <c r="O33" s="351">
        <v>160494.16</v>
      </c>
      <c r="P33" s="351">
        <v>18039.62</v>
      </c>
      <c r="Q33" s="351">
        <v>178533.79</v>
      </c>
      <c r="R33" s="351">
        <v>3.63</v>
      </c>
      <c r="S33" s="351">
        <v>5690.3744909999996</v>
      </c>
      <c r="T33" s="351">
        <v>20461.79</v>
      </c>
      <c r="U33" s="404">
        <v>157281.45000000001</v>
      </c>
      <c r="V33" s="405">
        <v>15450.609999999986</v>
      </c>
      <c r="W33" s="404">
        <v>172732.06</v>
      </c>
      <c r="X33" s="405">
        <v>3.7</v>
      </c>
      <c r="Y33" s="404">
        <v>5425.3</v>
      </c>
      <c r="Z33" s="404">
        <v>18542.34</v>
      </c>
    </row>
    <row r="34" spans="1:26">
      <c r="A34" s="402">
        <v>207</v>
      </c>
      <c r="B34" s="403" t="s">
        <v>27</v>
      </c>
      <c r="C34" s="351">
        <v>158197.78</v>
      </c>
      <c r="D34" s="351">
        <v>14002.05</v>
      </c>
      <c r="E34" s="351">
        <v>172199.84</v>
      </c>
      <c r="F34" s="351">
        <v>4.26</v>
      </c>
      <c r="G34" s="351">
        <v>14587.433569999999</v>
      </c>
      <c r="H34" s="351">
        <v>32071.84</v>
      </c>
      <c r="I34" s="351">
        <v>159530.74</v>
      </c>
      <c r="J34" s="351">
        <v>14902.65</v>
      </c>
      <c r="K34" s="351">
        <v>174433.39</v>
      </c>
      <c r="L34" s="351">
        <v>4.22</v>
      </c>
      <c r="M34" s="351">
        <v>14292.67821</v>
      </c>
      <c r="N34" s="351">
        <v>33906.58</v>
      </c>
      <c r="O34" s="351">
        <v>169205.63</v>
      </c>
      <c r="P34" s="351">
        <v>15208.22</v>
      </c>
      <c r="Q34" s="351">
        <v>184413.85</v>
      </c>
      <c r="R34" s="351">
        <v>4.47</v>
      </c>
      <c r="S34" s="351">
        <v>14573.29385</v>
      </c>
      <c r="T34" s="351">
        <v>46620.22</v>
      </c>
      <c r="U34" s="404">
        <v>188583.18</v>
      </c>
      <c r="V34" s="405">
        <v>19532.53</v>
      </c>
      <c r="W34" s="404">
        <v>208115.71</v>
      </c>
      <c r="X34" s="405">
        <v>5.32</v>
      </c>
      <c r="Y34" s="404">
        <v>15125.18</v>
      </c>
      <c r="Z34" s="404">
        <v>37845.67</v>
      </c>
    </row>
    <row r="35" spans="1:26">
      <c r="A35" s="402">
        <v>208</v>
      </c>
      <c r="B35" s="403" t="s">
        <v>28</v>
      </c>
      <c r="C35" s="351">
        <v>147187.28</v>
      </c>
      <c r="D35" s="351">
        <v>8309.1299999999992</v>
      </c>
      <c r="E35" s="351">
        <v>155496.41</v>
      </c>
      <c r="F35" s="351">
        <v>4.6100000000000003</v>
      </c>
      <c r="G35" s="351">
        <v>5430.6527720000004</v>
      </c>
      <c r="H35" s="351">
        <v>4312.1499999999996</v>
      </c>
      <c r="I35" s="351">
        <v>131233.35999999999</v>
      </c>
      <c r="J35" s="351">
        <v>8433.6</v>
      </c>
      <c r="K35" s="351">
        <v>139666.96</v>
      </c>
      <c r="L35" s="351">
        <v>4.0999999999999996</v>
      </c>
      <c r="M35" s="351">
        <v>3057.033273</v>
      </c>
      <c r="N35" s="351">
        <v>4572.08</v>
      </c>
      <c r="O35" s="351">
        <v>138921.72</v>
      </c>
      <c r="P35" s="351">
        <v>9615.33</v>
      </c>
      <c r="Q35" s="351">
        <v>148537.04999999999</v>
      </c>
      <c r="R35" s="351">
        <v>4.3</v>
      </c>
      <c r="S35" s="351">
        <v>3714.7088789999998</v>
      </c>
      <c r="T35" s="351">
        <v>7349.25</v>
      </c>
      <c r="U35" s="404">
        <v>155287.34</v>
      </c>
      <c r="V35" s="405">
        <v>11514.369999999995</v>
      </c>
      <c r="W35" s="404">
        <v>166801.71</v>
      </c>
      <c r="X35" s="405">
        <v>4.6100000000000003</v>
      </c>
      <c r="Y35" s="404">
        <v>3401.11</v>
      </c>
      <c r="Z35" s="404">
        <v>6305.89</v>
      </c>
    </row>
    <row r="36" spans="1:26">
      <c r="A36" s="402">
        <v>209</v>
      </c>
      <c r="B36" s="403" t="s">
        <v>29</v>
      </c>
      <c r="C36" s="351">
        <v>80312.22</v>
      </c>
      <c r="D36" s="351">
        <v>5253.04</v>
      </c>
      <c r="E36" s="351">
        <v>85565.26</v>
      </c>
      <c r="F36" s="351">
        <v>3.65</v>
      </c>
      <c r="G36" s="351">
        <v>716.93384219999996</v>
      </c>
      <c r="H36" s="351">
        <v>575.07000000000005</v>
      </c>
      <c r="I36" s="351">
        <v>84466.33</v>
      </c>
      <c r="J36" s="351">
        <v>5460.38</v>
      </c>
      <c r="K36" s="351">
        <v>89926.71</v>
      </c>
      <c r="L36" s="351">
        <v>3.78</v>
      </c>
      <c r="M36" s="351">
        <v>1082.6635719999999</v>
      </c>
      <c r="N36" s="351">
        <v>597.74</v>
      </c>
      <c r="O36" s="351">
        <v>88891.5</v>
      </c>
      <c r="P36" s="351">
        <v>6904.97</v>
      </c>
      <c r="Q36" s="351">
        <v>95796.47</v>
      </c>
      <c r="R36" s="351">
        <v>3.98</v>
      </c>
      <c r="S36" s="351">
        <v>1194.2745030000001</v>
      </c>
      <c r="T36" s="351">
        <v>513.87</v>
      </c>
      <c r="U36" s="404">
        <v>93794.95</v>
      </c>
      <c r="V36" s="405">
        <v>7394.6000000000058</v>
      </c>
      <c r="W36" s="404">
        <v>101189.55</v>
      </c>
      <c r="X36" s="405">
        <v>4.18</v>
      </c>
      <c r="Y36" s="404">
        <v>8578.18</v>
      </c>
      <c r="Z36" s="404">
        <v>18840.509999999998</v>
      </c>
    </row>
    <row r="37" spans="1:26">
      <c r="A37" s="402">
        <v>210</v>
      </c>
      <c r="B37" s="403" t="s">
        <v>30</v>
      </c>
      <c r="C37" s="351">
        <v>991604.73</v>
      </c>
      <c r="D37" s="351">
        <v>66895.23</v>
      </c>
      <c r="E37" s="351">
        <v>1058499.96</v>
      </c>
      <c r="F37" s="351">
        <v>5.37</v>
      </c>
      <c r="G37" s="351">
        <v>265331.97080000001</v>
      </c>
      <c r="H37" s="351">
        <v>59418.18</v>
      </c>
      <c r="I37" s="351">
        <v>910566.77</v>
      </c>
      <c r="J37" s="351">
        <v>58153.97</v>
      </c>
      <c r="K37" s="351">
        <v>968720.74</v>
      </c>
      <c r="L37" s="351">
        <v>4.84</v>
      </c>
      <c r="M37" s="351">
        <v>263637.46100000001</v>
      </c>
      <c r="N37" s="351">
        <v>54816.67</v>
      </c>
      <c r="O37" s="351">
        <v>1099104.6200000001</v>
      </c>
      <c r="P37" s="351">
        <v>75119.789999999994</v>
      </c>
      <c r="Q37" s="351">
        <v>1174224.4099999999</v>
      </c>
      <c r="R37" s="351">
        <v>5.8</v>
      </c>
      <c r="S37" s="351">
        <v>282559.34009999997</v>
      </c>
      <c r="T37" s="351">
        <v>65056.59</v>
      </c>
      <c r="U37" s="404">
        <v>1132768.3600000001</v>
      </c>
      <c r="V37" s="405">
        <v>75244.019999999786</v>
      </c>
      <c r="W37" s="404">
        <v>1208012.3799999999</v>
      </c>
      <c r="X37" s="405">
        <v>6.09</v>
      </c>
      <c r="Y37" s="404">
        <v>444837.63</v>
      </c>
      <c r="Z37" s="404">
        <v>64387.69</v>
      </c>
    </row>
    <row r="38" spans="1:26">
      <c r="A38" s="402">
        <v>211</v>
      </c>
      <c r="B38" s="403" t="s">
        <v>31</v>
      </c>
      <c r="C38" s="351">
        <v>82916.5</v>
      </c>
      <c r="D38" s="351">
        <v>3849.21</v>
      </c>
      <c r="E38" s="351">
        <v>86765.71</v>
      </c>
      <c r="F38" s="351">
        <v>6.12</v>
      </c>
      <c r="G38" s="351">
        <v>1261.601729</v>
      </c>
      <c r="H38" s="351">
        <v>1471.73</v>
      </c>
      <c r="I38" s="351">
        <v>94683.73</v>
      </c>
      <c r="J38" s="351">
        <v>5601.36</v>
      </c>
      <c r="K38" s="351">
        <v>100285.09</v>
      </c>
      <c r="L38" s="351">
        <v>6.93</v>
      </c>
      <c r="M38" s="351">
        <v>803.4088706</v>
      </c>
      <c r="N38" s="351">
        <v>1273.6300000000001</v>
      </c>
      <c r="O38" s="351">
        <v>92765.15</v>
      </c>
      <c r="P38" s="351">
        <v>4403.1400000000003</v>
      </c>
      <c r="Q38" s="351">
        <v>97168.29</v>
      </c>
      <c r="R38" s="351">
        <v>6.72</v>
      </c>
      <c r="S38" s="351">
        <v>1359.668983</v>
      </c>
      <c r="T38" s="351">
        <v>2106.0100000000002</v>
      </c>
      <c r="U38" s="404">
        <v>106431.28</v>
      </c>
      <c r="V38" s="405">
        <v>7936.0099999999948</v>
      </c>
      <c r="W38" s="404">
        <v>114367.29</v>
      </c>
      <c r="X38" s="405">
        <v>7.4</v>
      </c>
      <c r="Y38" s="404">
        <v>3575.43</v>
      </c>
      <c r="Z38" s="404">
        <v>1589.91</v>
      </c>
    </row>
    <row r="39" spans="1:26">
      <c r="A39" s="402">
        <v>212</v>
      </c>
      <c r="B39" s="403" t="s">
        <v>32</v>
      </c>
      <c r="C39" s="351">
        <v>76523.289999999994</v>
      </c>
      <c r="D39" s="351">
        <v>4577.6099999999997</v>
      </c>
      <c r="E39" s="351">
        <v>81100.91</v>
      </c>
      <c r="F39" s="351">
        <v>3.68</v>
      </c>
      <c r="G39" s="351">
        <v>11685.286819999999</v>
      </c>
      <c r="H39" s="351">
        <v>2741.88</v>
      </c>
      <c r="I39" s="351">
        <v>83356.73</v>
      </c>
      <c r="J39" s="351">
        <v>5000.47</v>
      </c>
      <c r="K39" s="351">
        <v>88357.2</v>
      </c>
      <c r="L39" s="351">
        <v>3.99</v>
      </c>
      <c r="M39" s="351">
        <v>11588.52182</v>
      </c>
      <c r="N39" s="351">
        <v>2653.76</v>
      </c>
      <c r="O39" s="351">
        <v>91945.56</v>
      </c>
      <c r="P39" s="351">
        <v>5776.42</v>
      </c>
      <c r="Q39" s="351">
        <v>97721.98</v>
      </c>
      <c r="R39" s="351">
        <v>4.3600000000000003</v>
      </c>
      <c r="S39" s="351">
        <v>14704.39724</v>
      </c>
      <c r="T39" s="351">
        <v>3931.03</v>
      </c>
      <c r="U39" s="404">
        <v>97595.37</v>
      </c>
      <c r="V39" s="405">
        <v>4980.820000000007</v>
      </c>
      <c r="W39" s="404">
        <v>102576.19</v>
      </c>
      <c r="X39" s="405">
        <v>5.16</v>
      </c>
      <c r="Y39" s="404">
        <v>17523.68</v>
      </c>
      <c r="Z39" s="404">
        <v>2362.67</v>
      </c>
    </row>
    <row r="40" spans="1:26">
      <c r="A40" s="402">
        <v>213</v>
      </c>
      <c r="B40" s="403" t="s">
        <v>33</v>
      </c>
      <c r="C40" s="351">
        <v>157713.82</v>
      </c>
      <c r="D40" s="351">
        <v>5233.6400000000003</v>
      </c>
      <c r="E40" s="351">
        <v>162947.46</v>
      </c>
      <c r="F40" s="351">
        <v>3.05</v>
      </c>
      <c r="G40" s="351">
        <v>23845.582129999999</v>
      </c>
      <c r="H40" s="351">
        <v>389.15</v>
      </c>
      <c r="I40" s="351">
        <v>161091.87</v>
      </c>
      <c r="J40" s="351">
        <v>5038.91</v>
      </c>
      <c r="K40" s="351">
        <v>166130.78</v>
      </c>
      <c r="L40" s="351">
        <v>3.07</v>
      </c>
      <c r="M40" s="351">
        <v>20671.978459999998</v>
      </c>
      <c r="N40" s="351">
        <v>196.66</v>
      </c>
      <c r="O40" s="351">
        <v>166654.39000000001</v>
      </c>
      <c r="P40" s="351">
        <v>7060.05</v>
      </c>
      <c r="Q40" s="351">
        <v>173714.44</v>
      </c>
      <c r="R40" s="351">
        <v>3.17</v>
      </c>
      <c r="S40" s="351">
        <v>30150.91129</v>
      </c>
      <c r="T40" s="351">
        <v>284.20999999999998</v>
      </c>
      <c r="U40" s="404">
        <v>167199.85</v>
      </c>
      <c r="V40" s="405">
        <v>8033.4599999999919</v>
      </c>
      <c r="W40" s="404">
        <v>175233.31</v>
      </c>
      <c r="X40" s="405">
        <v>3.06</v>
      </c>
      <c r="Y40" s="404">
        <v>21823.33</v>
      </c>
      <c r="Z40" s="404">
        <v>52.33</v>
      </c>
    </row>
    <row r="41" spans="1:26">
      <c r="A41" s="402">
        <v>214</v>
      </c>
      <c r="B41" s="403" t="s">
        <v>34</v>
      </c>
      <c r="C41" s="351">
        <v>115628.61</v>
      </c>
      <c r="D41" s="351">
        <v>3764.41</v>
      </c>
      <c r="E41" s="351">
        <v>119393.02</v>
      </c>
      <c r="F41" s="351">
        <v>3.62</v>
      </c>
      <c r="G41" s="351">
        <v>10650.781559999999</v>
      </c>
      <c r="H41" s="351">
        <v>212.74</v>
      </c>
      <c r="I41" s="351">
        <v>106064.11</v>
      </c>
      <c r="J41" s="351">
        <v>2059.94</v>
      </c>
      <c r="K41" s="351">
        <v>108124.04</v>
      </c>
      <c r="L41" s="351">
        <v>3.2</v>
      </c>
      <c r="M41" s="351">
        <v>9507.5466570000008</v>
      </c>
      <c r="N41" s="351">
        <v>508.31</v>
      </c>
      <c r="O41" s="351">
        <v>113298.76</v>
      </c>
      <c r="P41" s="351">
        <v>2920.27</v>
      </c>
      <c r="Q41" s="351">
        <v>116219.03</v>
      </c>
      <c r="R41" s="351">
        <v>3.38</v>
      </c>
      <c r="S41" s="351">
        <v>15084.89662</v>
      </c>
      <c r="T41" s="351">
        <v>39.49</v>
      </c>
      <c r="U41" s="404">
        <v>106230.87</v>
      </c>
      <c r="V41" s="405">
        <v>3430.8400000000111</v>
      </c>
      <c r="W41" s="404">
        <v>109661.71</v>
      </c>
      <c r="X41" s="405">
        <v>3.16</v>
      </c>
      <c r="Y41" s="404">
        <v>38123.360000000001</v>
      </c>
      <c r="Z41" s="404">
        <v>10.81</v>
      </c>
    </row>
    <row r="42" spans="1:26">
      <c r="A42" s="402">
        <v>215</v>
      </c>
      <c r="B42" s="403" t="s">
        <v>35</v>
      </c>
      <c r="C42" s="351">
        <v>51087.49</v>
      </c>
      <c r="D42" s="351">
        <v>2169.6799999999998</v>
      </c>
      <c r="E42" s="351">
        <v>53257.17</v>
      </c>
      <c r="F42" s="351">
        <v>2.8</v>
      </c>
      <c r="G42" s="351">
        <v>274.06099380000001</v>
      </c>
      <c r="H42" s="351">
        <v>1649.46</v>
      </c>
      <c r="I42" s="351">
        <v>58392.83</v>
      </c>
      <c r="J42" s="351">
        <v>1991.41</v>
      </c>
      <c r="K42" s="351">
        <v>60384.24</v>
      </c>
      <c r="L42" s="351">
        <v>3.12</v>
      </c>
      <c r="M42" s="351">
        <v>135.11948169999999</v>
      </c>
      <c r="N42" s="351">
        <v>1611.63</v>
      </c>
      <c r="O42" s="351">
        <v>53286.080000000002</v>
      </c>
      <c r="P42" s="351">
        <v>2044.22</v>
      </c>
      <c r="Q42" s="351">
        <v>55330.31</v>
      </c>
      <c r="R42" s="351">
        <v>2.85</v>
      </c>
      <c r="S42" s="351">
        <v>427.52518049999998</v>
      </c>
      <c r="T42" s="351">
        <v>1551.93</v>
      </c>
      <c r="U42" s="404">
        <v>45016.13</v>
      </c>
      <c r="V42" s="405">
        <v>2367.5600000000049</v>
      </c>
      <c r="W42" s="404">
        <v>47383.69</v>
      </c>
      <c r="X42" s="405">
        <v>2.58</v>
      </c>
      <c r="Y42" s="404">
        <v>200.9</v>
      </c>
      <c r="Z42" s="404">
        <v>970.11</v>
      </c>
    </row>
    <row r="43" spans="1:26">
      <c r="A43" s="402">
        <v>216</v>
      </c>
      <c r="B43" s="403" t="s">
        <v>36</v>
      </c>
      <c r="C43" s="351">
        <v>49350.239999999998</v>
      </c>
      <c r="D43" s="351">
        <v>772.22</v>
      </c>
      <c r="E43" s="351">
        <v>50122.46</v>
      </c>
      <c r="F43" s="351">
        <v>3.24</v>
      </c>
      <c r="G43" s="351">
        <v>7785.1136580000002</v>
      </c>
      <c r="H43" s="351">
        <v>19388.34</v>
      </c>
      <c r="I43" s="351">
        <v>45639.49</v>
      </c>
      <c r="J43" s="351">
        <v>1292.5</v>
      </c>
      <c r="K43" s="351">
        <v>46931.99</v>
      </c>
      <c r="L43" s="351">
        <v>3.19</v>
      </c>
      <c r="M43" s="351">
        <v>7557.8484539999999</v>
      </c>
      <c r="N43" s="351">
        <v>9514.11</v>
      </c>
      <c r="O43" s="351">
        <v>53305.71</v>
      </c>
      <c r="P43" s="351">
        <v>1395.79</v>
      </c>
      <c r="Q43" s="351">
        <v>54701.5</v>
      </c>
      <c r="R43" s="351">
        <v>3.39</v>
      </c>
      <c r="S43" s="351">
        <v>7425.9660549999999</v>
      </c>
      <c r="T43" s="351">
        <v>7183.64</v>
      </c>
      <c r="U43" s="404">
        <v>53378.52</v>
      </c>
      <c r="V43" s="405">
        <v>3185.7400000000052</v>
      </c>
      <c r="W43" s="404">
        <v>56564.26</v>
      </c>
      <c r="X43" s="405">
        <v>3.92</v>
      </c>
      <c r="Y43" s="404">
        <v>35603.21</v>
      </c>
      <c r="Z43" s="404">
        <v>6179.37</v>
      </c>
    </row>
    <row r="44" spans="1:26">
      <c r="A44" s="402">
        <v>301</v>
      </c>
      <c r="B44" s="403" t="s">
        <v>37</v>
      </c>
      <c r="C44" s="351">
        <v>1196634.93</v>
      </c>
      <c r="D44" s="351">
        <v>204602.14</v>
      </c>
      <c r="E44" s="351">
        <v>1401237.07</v>
      </c>
      <c r="F44" s="351">
        <v>8.6</v>
      </c>
      <c r="G44" s="351">
        <v>561071.69429999997</v>
      </c>
      <c r="H44" s="351">
        <v>502169.3</v>
      </c>
      <c r="I44" s="351">
        <v>1187050.24</v>
      </c>
      <c r="J44" s="351">
        <v>162123.82999999999</v>
      </c>
      <c r="K44" s="351">
        <v>1349174.06</v>
      </c>
      <c r="L44" s="351">
        <v>8.23</v>
      </c>
      <c r="M44" s="351">
        <v>644143.12459999998</v>
      </c>
      <c r="N44" s="351">
        <v>475649.72</v>
      </c>
      <c r="O44" s="351">
        <v>1424239.07</v>
      </c>
      <c r="P44" s="351">
        <v>206834.65</v>
      </c>
      <c r="Q44" s="351">
        <v>1631073.72</v>
      </c>
      <c r="R44" s="351">
        <v>9.8699999999999992</v>
      </c>
      <c r="S44" s="351">
        <v>955063.07120000001</v>
      </c>
      <c r="T44" s="351">
        <v>634392.37</v>
      </c>
      <c r="U44" s="404">
        <v>1639363.96</v>
      </c>
      <c r="V44" s="405">
        <v>201805.92999999993</v>
      </c>
      <c r="W44" s="404">
        <v>1841169.89</v>
      </c>
      <c r="X44" s="405">
        <v>11.13</v>
      </c>
      <c r="Y44" s="404">
        <v>1136139.31</v>
      </c>
      <c r="Z44" s="404">
        <v>728890.14</v>
      </c>
    </row>
    <row r="45" spans="1:26">
      <c r="A45" s="402">
        <v>302</v>
      </c>
      <c r="B45" s="403" t="s">
        <v>38</v>
      </c>
      <c r="C45" s="351">
        <v>245026.26</v>
      </c>
      <c r="D45" s="351">
        <v>17950.29</v>
      </c>
      <c r="E45" s="351">
        <v>262976.56</v>
      </c>
      <c r="F45" s="351">
        <v>4.2</v>
      </c>
      <c r="G45" s="351">
        <v>31144.714260000001</v>
      </c>
      <c r="H45" s="351">
        <v>15186.77</v>
      </c>
      <c r="I45" s="351">
        <v>257023.4</v>
      </c>
      <c r="J45" s="351">
        <v>23581.87</v>
      </c>
      <c r="K45" s="351">
        <v>280605.27</v>
      </c>
      <c r="L45" s="351">
        <v>4.4800000000000004</v>
      </c>
      <c r="M45" s="351">
        <v>31516.708610000001</v>
      </c>
      <c r="N45" s="351">
        <v>8412.4500000000007</v>
      </c>
      <c r="O45" s="351">
        <v>249702.28</v>
      </c>
      <c r="P45" s="351">
        <v>17324.2</v>
      </c>
      <c r="Q45" s="351">
        <v>267026.48</v>
      </c>
      <c r="R45" s="351">
        <v>4.1900000000000004</v>
      </c>
      <c r="S45" s="351">
        <v>37426.714829999997</v>
      </c>
      <c r="T45" s="351">
        <v>12091.06</v>
      </c>
      <c r="U45" s="404">
        <v>271287.14</v>
      </c>
      <c r="V45" s="405">
        <v>20259.52999999997</v>
      </c>
      <c r="W45" s="404">
        <v>291546.67</v>
      </c>
      <c r="X45" s="405">
        <v>4.4000000000000004</v>
      </c>
      <c r="Y45" s="404">
        <v>34993.01</v>
      </c>
      <c r="Z45" s="404">
        <v>9432.93</v>
      </c>
    </row>
    <row r="46" spans="1:26">
      <c r="A46" s="402">
        <v>303</v>
      </c>
      <c r="B46" s="403" t="s">
        <v>39</v>
      </c>
      <c r="C46" s="351">
        <v>571056.73</v>
      </c>
      <c r="D46" s="351">
        <v>63828.94</v>
      </c>
      <c r="E46" s="351">
        <v>634885.67000000004</v>
      </c>
      <c r="F46" s="351">
        <v>5.7</v>
      </c>
      <c r="G46" s="351">
        <v>40920.886050000001</v>
      </c>
      <c r="H46" s="351">
        <v>58209.919999999998</v>
      </c>
      <c r="I46" s="351">
        <v>564967.57999999996</v>
      </c>
      <c r="J46" s="351">
        <v>61041.19</v>
      </c>
      <c r="K46" s="351">
        <v>626008.76</v>
      </c>
      <c r="L46" s="351">
        <v>5.55</v>
      </c>
      <c r="M46" s="351">
        <v>42786.499839999997</v>
      </c>
      <c r="N46" s="351">
        <v>56805.440000000002</v>
      </c>
      <c r="O46" s="351">
        <v>540323.31000000006</v>
      </c>
      <c r="P46" s="351">
        <v>69008.52</v>
      </c>
      <c r="Q46" s="351">
        <v>609331.82999999996</v>
      </c>
      <c r="R46" s="351">
        <v>5.36</v>
      </c>
      <c r="S46" s="351">
        <v>56997.931210000002</v>
      </c>
      <c r="T46" s="351">
        <v>80157.97</v>
      </c>
      <c r="U46" s="404">
        <v>555057.80000000005</v>
      </c>
      <c r="V46" s="405">
        <v>79325.5</v>
      </c>
      <c r="W46" s="404">
        <v>634383.30000000005</v>
      </c>
      <c r="X46" s="405">
        <v>6.37</v>
      </c>
      <c r="Y46" s="404">
        <v>52717.98</v>
      </c>
      <c r="Z46" s="404">
        <v>73928.13</v>
      </c>
    </row>
    <row r="47" spans="1:26">
      <c r="A47" s="402">
        <v>304</v>
      </c>
      <c r="B47" s="403" t="s">
        <v>40</v>
      </c>
      <c r="C47" s="351">
        <v>85122.13</v>
      </c>
      <c r="D47" s="351">
        <v>4201.3</v>
      </c>
      <c r="E47" s="351">
        <v>89323.43</v>
      </c>
      <c r="F47" s="405">
        <v>5.43</v>
      </c>
      <c r="G47" s="351">
        <v>1130.0735360000001</v>
      </c>
      <c r="H47" s="351">
        <v>874.67</v>
      </c>
      <c r="I47" s="351">
        <v>91098.59</v>
      </c>
      <c r="J47" s="351">
        <v>5553.92</v>
      </c>
      <c r="K47" s="351">
        <v>96652.51</v>
      </c>
      <c r="L47" s="351">
        <v>5.9</v>
      </c>
      <c r="M47" s="351">
        <v>1262.2881870000001</v>
      </c>
      <c r="N47" s="351">
        <v>1044.04</v>
      </c>
      <c r="O47" s="351">
        <v>92238.12</v>
      </c>
      <c r="P47" s="351">
        <v>5784.38</v>
      </c>
      <c r="Q47" s="351">
        <v>98022.5</v>
      </c>
      <c r="R47" s="351">
        <v>5.95</v>
      </c>
      <c r="S47" s="351">
        <v>1848.52982</v>
      </c>
      <c r="T47" s="351">
        <v>1229.53</v>
      </c>
      <c r="U47" s="404">
        <v>109763.82</v>
      </c>
      <c r="V47" s="405">
        <v>5977</v>
      </c>
      <c r="W47" s="404">
        <v>115740.82</v>
      </c>
      <c r="X47" s="405">
        <v>6.2</v>
      </c>
      <c r="Y47" s="404">
        <v>2241.7199999999998</v>
      </c>
      <c r="Z47" s="404">
        <v>730.04</v>
      </c>
    </row>
    <row r="48" spans="1:26">
      <c r="A48" s="402">
        <v>305</v>
      </c>
      <c r="B48" s="403" t="s">
        <v>41</v>
      </c>
      <c r="C48" s="351">
        <v>297864.75</v>
      </c>
      <c r="D48" s="351">
        <v>25920.9</v>
      </c>
      <c r="E48" s="351">
        <v>323785.65000000002</v>
      </c>
      <c r="F48" s="351">
        <v>4.3899999999999997</v>
      </c>
      <c r="G48" s="351">
        <v>22539.900450000001</v>
      </c>
      <c r="H48" s="351">
        <v>11297.57</v>
      </c>
      <c r="I48" s="351">
        <v>293468.73</v>
      </c>
      <c r="J48" s="351">
        <v>20652.29</v>
      </c>
      <c r="K48" s="351">
        <v>314121.02</v>
      </c>
      <c r="L48" s="351">
        <v>4.26</v>
      </c>
      <c r="M48" s="351">
        <v>17051.864099999999</v>
      </c>
      <c r="N48" s="351">
        <v>5275.45</v>
      </c>
      <c r="O48" s="351">
        <v>304306.62</v>
      </c>
      <c r="P48" s="351">
        <v>22322.21</v>
      </c>
      <c r="Q48" s="351">
        <v>326628.83</v>
      </c>
      <c r="R48" s="351">
        <v>4.42</v>
      </c>
      <c r="S48" s="351">
        <v>18783.160690000001</v>
      </c>
      <c r="T48" s="351">
        <v>6796.29</v>
      </c>
      <c r="U48" s="404">
        <v>321332.59000000003</v>
      </c>
      <c r="V48" s="405">
        <v>33518.699999999953</v>
      </c>
      <c r="W48" s="404">
        <v>354851.29</v>
      </c>
      <c r="X48" s="405">
        <v>4.32</v>
      </c>
      <c r="Y48" s="404">
        <v>30180.71</v>
      </c>
      <c r="Z48" s="404">
        <v>10747.03</v>
      </c>
    </row>
    <row r="49" spans="1:26">
      <c r="A49" s="402">
        <v>306</v>
      </c>
      <c r="B49" s="403" t="s">
        <v>42</v>
      </c>
      <c r="C49" s="351">
        <v>65974.25</v>
      </c>
      <c r="D49" s="351">
        <v>2649.49</v>
      </c>
      <c r="E49" s="351">
        <v>68623.740000000005</v>
      </c>
      <c r="F49" s="351">
        <v>4.47</v>
      </c>
      <c r="G49" s="351">
        <v>16.356102409999998</v>
      </c>
      <c r="H49" s="351">
        <v>920.03</v>
      </c>
      <c r="I49" s="351">
        <v>66441.5</v>
      </c>
      <c r="J49" s="351">
        <v>3158.41</v>
      </c>
      <c r="K49" s="351">
        <v>69599.91</v>
      </c>
      <c r="L49" s="351">
        <v>4.4400000000000004</v>
      </c>
      <c r="M49" s="351">
        <v>13.61576685</v>
      </c>
      <c r="N49" s="351">
        <v>1202.73</v>
      </c>
      <c r="O49" s="351">
        <v>79824.23</v>
      </c>
      <c r="P49" s="351">
        <v>4631.1400000000003</v>
      </c>
      <c r="Q49" s="351">
        <v>84455.37</v>
      </c>
      <c r="R49" s="351">
        <v>5.42</v>
      </c>
      <c r="S49" s="351">
        <v>45.299017419999998</v>
      </c>
      <c r="T49" s="351">
        <v>1641.81</v>
      </c>
      <c r="U49" s="404">
        <v>85971.66</v>
      </c>
      <c r="V49" s="405">
        <v>4720.5800000000017</v>
      </c>
      <c r="W49" s="404">
        <v>90692.24</v>
      </c>
      <c r="X49" s="405">
        <v>5.29</v>
      </c>
      <c r="Y49" s="404">
        <v>59.67</v>
      </c>
      <c r="Z49" s="404">
        <v>1501.7</v>
      </c>
    </row>
    <row r="50" spans="1:26">
      <c r="A50" s="402">
        <v>307</v>
      </c>
      <c r="B50" s="403" t="s">
        <v>43</v>
      </c>
      <c r="C50" s="351">
        <v>137188.92000000001</v>
      </c>
      <c r="D50" s="351">
        <v>7392.03</v>
      </c>
      <c r="E50" s="351">
        <v>144580.95000000001</v>
      </c>
      <c r="F50" s="351">
        <v>2.91</v>
      </c>
      <c r="G50" s="351">
        <v>8136.0789349999995</v>
      </c>
      <c r="H50" s="351">
        <v>7575.39</v>
      </c>
      <c r="I50" s="351">
        <v>125320.71</v>
      </c>
      <c r="J50" s="351">
        <v>7554.2</v>
      </c>
      <c r="K50" s="351">
        <v>132874.91</v>
      </c>
      <c r="L50" s="351">
        <v>2.66</v>
      </c>
      <c r="M50" s="351">
        <v>8345.8085730000003</v>
      </c>
      <c r="N50" s="351">
        <v>8358.84</v>
      </c>
      <c r="O50" s="351">
        <v>118593.94</v>
      </c>
      <c r="P50" s="351">
        <v>7215.36</v>
      </c>
      <c r="Q50" s="351">
        <v>125809.29</v>
      </c>
      <c r="R50" s="351">
        <v>2.4900000000000002</v>
      </c>
      <c r="S50" s="351">
        <v>16604.613659999999</v>
      </c>
      <c r="T50" s="351">
        <v>10068.450000000001</v>
      </c>
      <c r="U50" s="404">
        <v>141133.04</v>
      </c>
      <c r="V50" s="405">
        <v>8748.4799999999814</v>
      </c>
      <c r="W50" s="404">
        <v>149881.51999999999</v>
      </c>
      <c r="X50" s="405">
        <v>3.07</v>
      </c>
      <c r="Y50" s="404">
        <v>19969.77</v>
      </c>
      <c r="Z50" s="404">
        <v>22176.32</v>
      </c>
    </row>
    <row r="51" spans="1:26">
      <c r="A51" s="402">
        <v>308</v>
      </c>
      <c r="B51" s="403" t="s">
        <v>44</v>
      </c>
      <c r="C51" s="351">
        <v>206784.81</v>
      </c>
      <c r="D51" s="351">
        <v>15699.14</v>
      </c>
      <c r="E51" s="351">
        <v>222483.95</v>
      </c>
      <c r="F51" s="351">
        <v>4.84</v>
      </c>
      <c r="G51" s="351">
        <v>12916.07638</v>
      </c>
      <c r="H51" s="351">
        <v>21972.02</v>
      </c>
      <c r="I51" s="351">
        <v>206556.81</v>
      </c>
      <c r="J51" s="351">
        <v>10705.56</v>
      </c>
      <c r="K51" s="351">
        <v>217262.36</v>
      </c>
      <c r="L51" s="351">
        <v>4.7</v>
      </c>
      <c r="M51" s="351">
        <v>33160.726459999998</v>
      </c>
      <c r="N51" s="351">
        <v>19870.45</v>
      </c>
      <c r="O51" s="351">
        <v>176907.24</v>
      </c>
      <c r="P51" s="351">
        <v>14858.95</v>
      </c>
      <c r="Q51" s="351">
        <v>191766.19</v>
      </c>
      <c r="R51" s="351">
        <v>4.09</v>
      </c>
      <c r="S51" s="351">
        <v>27185.415010000001</v>
      </c>
      <c r="T51" s="351">
        <v>34320.29</v>
      </c>
      <c r="U51" s="404">
        <v>203515.94</v>
      </c>
      <c r="V51" s="405">
        <v>18148.48000000001</v>
      </c>
      <c r="W51" s="404">
        <v>221664.42</v>
      </c>
      <c r="X51" s="405">
        <v>4.68</v>
      </c>
      <c r="Y51" s="404">
        <v>45738.35</v>
      </c>
      <c r="Z51" s="404">
        <v>48648.34</v>
      </c>
    </row>
    <row r="52" spans="1:26">
      <c r="A52" s="402">
        <v>401</v>
      </c>
      <c r="B52" s="403" t="s">
        <v>45</v>
      </c>
      <c r="C52" s="351">
        <v>1962524.19</v>
      </c>
      <c r="D52" s="351">
        <v>117441.31</v>
      </c>
      <c r="E52" s="351">
        <v>2079965.5</v>
      </c>
      <c r="F52" s="351">
        <v>14.69</v>
      </c>
      <c r="G52" s="351">
        <v>734512.45649999997</v>
      </c>
      <c r="H52" s="351">
        <v>565426.34</v>
      </c>
      <c r="I52" s="351">
        <v>1949128.18</v>
      </c>
      <c r="J52" s="351">
        <v>123725.85</v>
      </c>
      <c r="K52" s="351">
        <v>2072854.02</v>
      </c>
      <c r="L52" s="351">
        <v>14.38</v>
      </c>
      <c r="M52" s="351">
        <v>600099.38639999996</v>
      </c>
      <c r="N52" s="351">
        <v>534555.34</v>
      </c>
      <c r="O52" s="351">
        <v>2036356.57</v>
      </c>
      <c r="P52" s="351">
        <v>137717.06</v>
      </c>
      <c r="Q52" s="351">
        <v>2174073.63</v>
      </c>
      <c r="R52" s="351">
        <v>15.04</v>
      </c>
      <c r="S52" s="351">
        <v>766230.75870000001</v>
      </c>
      <c r="T52" s="351">
        <v>754882.48</v>
      </c>
      <c r="U52" s="404">
        <v>2447462.37</v>
      </c>
      <c r="V52" s="405">
        <v>145908.33000000007</v>
      </c>
      <c r="W52" s="404">
        <v>2593370.7000000002</v>
      </c>
      <c r="X52" s="405">
        <v>19.64</v>
      </c>
      <c r="Y52" s="404">
        <v>774946.11</v>
      </c>
      <c r="Z52" s="404">
        <v>736138.7</v>
      </c>
    </row>
    <row r="53" spans="1:26">
      <c r="A53" s="402">
        <v>402</v>
      </c>
      <c r="B53" s="403" t="s">
        <v>46</v>
      </c>
      <c r="C53" s="351">
        <v>186328.51</v>
      </c>
      <c r="D53" s="351">
        <v>10697.99</v>
      </c>
      <c r="E53" s="351">
        <v>197026.5</v>
      </c>
      <c r="F53" s="351">
        <v>4.25</v>
      </c>
      <c r="G53" s="351">
        <v>8386.4677580000007</v>
      </c>
      <c r="H53" s="351">
        <v>15774.4</v>
      </c>
      <c r="I53" s="351">
        <v>176174.83</v>
      </c>
      <c r="J53" s="351">
        <v>7949.19</v>
      </c>
      <c r="K53" s="351">
        <v>184124.02</v>
      </c>
      <c r="L53" s="351">
        <v>3.92</v>
      </c>
      <c r="M53" s="351">
        <v>6813.8716640000002</v>
      </c>
      <c r="N53" s="351">
        <v>13238.79</v>
      </c>
      <c r="O53" s="351">
        <v>208064.63</v>
      </c>
      <c r="P53" s="351">
        <v>12801.62</v>
      </c>
      <c r="Q53" s="351">
        <v>220866.25</v>
      </c>
      <c r="R53" s="351">
        <v>4.62</v>
      </c>
      <c r="S53" s="351">
        <v>8761.3968440000008</v>
      </c>
      <c r="T53" s="351">
        <v>17955.79</v>
      </c>
      <c r="U53" s="404">
        <v>250253.47</v>
      </c>
      <c r="V53" s="405">
        <v>14867.529999999999</v>
      </c>
      <c r="W53" s="404">
        <v>265121</v>
      </c>
      <c r="X53" s="405">
        <v>5.56</v>
      </c>
      <c r="Y53" s="404">
        <v>8594.5400000000009</v>
      </c>
      <c r="Z53" s="404">
        <v>20293.849999999999</v>
      </c>
    </row>
    <row r="54" spans="1:26" ht="16.5" customHeight="1">
      <c r="A54" s="402">
        <v>403</v>
      </c>
      <c r="B54" s="403" t="s">
        <v>47</v>
      </c>
      <c r="C54" s="351">
        <v>411464.7</v>
      </c>
      <c r="D54" s="351">
        <v>36215.54</v>
      </c>
      <c r="E54" s="351">
        <v>447680.24</v>
      </c>
      <c r="F54" s="351">
        <v>9.2200000000000006</v>
      </c>
      <c r="G54" s="351">
        <v>14402.91474</v>
      </c>
      <c r="H54" s="351">
        <v>48372.69</v>
      </c>
      <c r="I54" s="351">
        <v>354365.42</v>
      </c>
      <c r="J54" s="351">
        <v>29142.53</v>
      </c>
      <c r="K54" s="351">
        <v>383507.95</v>
      </c>
      <c r="L54" s="351">
        <v>7.78</v>
      </c>
      <c r="M54" s="351">
        <v>12905.66259</v>
      </c>
      <c r="N54" s="351">
        <v>42354.8</v>
      </c>
      <c r="O54" s="351">
        <v>526087.37</v>
      </c>
      <c r="P54" s="351">
        <v>50396.74</v>
      </c>
      <c r="Q54" s="351">
        <v>576484.11</v>
      </c>
      <c r="R54" s="351">
        <v>11.66</v>
      </c>
      <c r="S54" s="351">
        <v>16897.202929999999</v>
      </c>
      <c r="T54" s="351">
        <v>63092.14</v>
      </c>
      <c r="U54" s="404">
        <v>588110.19999999995</v>
      </c>
      <c r="V54" s="405">
        <v>61666.290000000037</v>
      </c>
      <c r="W54" s="404">
        <v>649776.49</v>
      </c>
      <c r="X54" s="405">
        <v>14.25</v>
      </c>
      <c r="Y54" s="404">
        <v>101385.33</v>
      </c>
      <c r="Z54" s="404">
        <v>105250.97</v>
      </c>
    </row>
    <row r="55" spans="1:26" ht="16.5" customHeight="1">
      <c r="A55" s="402">
        <v>404</v>
      </c>
      <c r="B55" s="403" t="s">
        <v>48</v>
      </c>
      <c r="C55" s="351">
        <v>102679.21</v>
      </c>
      <c r="D55" s="351">
        <v>5484.04</v>
      </c>
      <c r="E55" s="351">
        <v>108163.25</v>
      </c>
      <c r="F55" s="351">
        <v>2.56</v>
      </c>
      <c r="G55" s="351">
        <v>4016.2691599999998</v>
      </c>
      <c r="H55" s="351">
        <v>9989.81</v>
      </c>
      <c r="I55" s="351">
        <v>120255.34</v>
      </c>
      <c r="J55" s="351">
        <v>6361</v>
      </c>
      <c r="K55" s="351">
        <v>126616.35</v>
      </c>
      <c r="L55" s="351">
        <v>2.96</v>
      </c>
      <c r="M55" s="351">
        <v>3502.3973249999999</v>
      </c>
      <c r="N55" s="351">
        <v>9999.75</v>
      </c>
      <c r="O55" s="351">
        <v>114075.65</v>
      </c>
      <c r="P55" s="351">
        <v>7005.1</v>
      </c>
      <c r="Q55" s="351">
        <v>121080.75</v>
      </c>
      <c r="R55" s="351">
        <v>2.78</v>
      </c>
      <c r="S55" s="351">
        <v>5765.7361030000002</v>
      </c>
      <c r="T55" s="351">
        <v>11184.32</v>
      </c>
      <c r="U55" s="404">
        <v>133836.28</v>
      </c>
      <c r="V55" s="405">
        <v>7555.5899999999965</v>
      </c>
      <c r="W55" s="404">
        <v>141391.87</v>
      </c>
      <c r="X55" s="405">
        <v>3.61</v>
      </c>
      <c r="Y55" s="404">
        <v>4128.17</v>
      </c>
      <c r="Z55" s="404">
        <v>8920.32</v>
      </c>
    </row>
    <row r="56" spans="1:26">
      <c r="A56" s="402">
        <v>405</v>
      </c>
      <c r="B56" s="403" t="s">
        <v>49</v>
      </c>
      <c r="C56" s="351">
        <v>212920.87</v>
      </c>
      <c r="D56" s="351">
        <v>7094.13</v>
      </c>
      <c r="E56" s="351">
        <v>220015</v>
      </c>
      <c r="F56" s="351">
        <v>4.03</v>
      </c>
      <c r="G56" s="351">
        <v>303.54090350000001</v>
      </c>
      <c r="H56" s="351">
        <v>8889.42</v>
      </c>
      <c r="I56" s="351">
        <v>169838.8</v>
      </c>
      <c r="J56" s="351">
        <v>8365.6</v>
      </c>
      <c r="K56" s="351">
        <v>178204.4</v>
      </c>
      <c r="L56" s="351">
        <v>3.2</v>
      </c>
      <c r="M56" s="351">
        <v>372.10200989999998</v>
      </c>
      <c r="N56" s="351">
        <v>8552.84</v>
      </c>
      <c r="O56" s="351">
        <v>288743.53999999998</v>
      </c>
      <c r="P56" s="351">
        <v>10972.4</v>
      </c>
      <c r="Q56" s="351">
        <v>299715.94</v>
      </c>
      <c r="R56" s="351">
        <v>5.35</v>
      </c>
      <c r="S56" s="351">
        <v>268.14581390000001</v>
      </c>
      <c r="T56" s="351">
        <v>10637.22</v>
      </c>
      <c r="U56" s="404">
        <v>338692.37</v>
      </c>
      <c r="V56" s="405">
        <v>13451.669999999984</v>
      </c>
      <c r="W56" s="404">
        <v>352144.04</v>
      </c>
      <c r="X56" s="405">
        <v>7.21</v>
      </c>
      <c r="Y56" s="404">
        <v>60</v>
      </c>
      <c r="Z56" s="404">
        <v>8396.64</v>
      </c>
    </row>
    <row r="57" spans="1:26">
      <c r="A57" s="402">
        <v>406</v>
      </c>
      <c r="B57" s="403" t="s">
        <v>50</v>
      </c>
      <c r="C57" s="351">
        <v>117256.76</v>
      </c>
      <c r="D57" s="351">
        <v>4115.34</v>
      </c>
      <c r="E57" s="351">
        <v>121372.1</v>
      </c>
      <c r="F57" s="351">
        <v>5.28</v>
      </c>
      <c r="G57" s="351">
        <v>584.05787210000005</v>
      </c>
      <c r="H57" s="351">
        <v>2856.71</v>
      </c>
      <c r="I57" s="351">
        <v>112021.9</v>
      </c>
      <c r="J57" s="351">
        <v>3620.02</v>
      </c>
      <c r="K57" s="351">
        <v>115641.92</v>
      </c>
      <c r="L57" s="351">
        <v>4.9800000000000004</v>
      </c>
      <c r="M57" s="351">
        <v>469.6401803</v>
      </c>
      <c r="N57" s="351">
        <v>2970.29</v>
      </c>
      <c r="O57" s="351">
        <v>127843.69</v>
      </c>
      <c r="P57" s="351">
        <v>7652.56</v>
      </c>
      <c r="Q57" s="351">
        <v>135496.25</v>
      </c>
      <c r="R57" s="351">
        <v>5.76</v>
      </c>
      <c r="S57" s="351">
        <v>986.11506429999997</v>
      </c>
      <c r="T57" s="351">
        <v>3141.71</v>
      </c>
      <c r="U57" s="404">
        <v>128689.27</v>
      </c>
      <c r="V57" s="405">
        <v>8073.5500000000029</v>
      </c>
      <c r="W57" s="404">
        <v>136762.82</v>
      </c>
      <c r="X57" s="405">
        <v>6</v>
      </c>
      <c r="Y57" s="404">
        <v>1458.02</v>
      </c>
      <c r="Z57" s="404">
        <v>2711.92</v>
      </c>
    </row>
    <row r="58" spans="1:26">
      <c r="A58" s="402">
        <v>407</v>
      </c>
      <c r="B58" s="403" t="s">
        <v>51</v>
      </c>
      <c r="C58" s="351">
        <v>1076496.82</v>
      </c>
      <c r="D58" s="351">
        <v>65497.68</v>
      </c>
      <c r="E58" s="351">
        <v>1141994.5</v>
      </c>
      <c r="F58" s="351">
        <v>43.47</v>
      </c>
      <c r="G58" s="351">
        <v>4373.0052969999997</v>
      </c>
      <c r="H58" s="351">
        <v>25066.79</v>
      </c>
      <c r="I58" s="351">
        <v>1006307.14</v>
      </c>
      <c r="J58" s="351">
        <v>61065.75</v>
      </c>
      <c r="K58" s="351">
        <v>1067372.8799999999</v>
      </c>
      <c r="L58" s="351">
        <v>39.630000000000003</v>
      </c>
      <c r="M58" s="351">
        <v>4794.9693150000003</v>
      </c>
      <c r="N58" s="351">
        <v>28850.7</v>
      </c>
      <c r="O58" s="351">
        <v>1286613.3700000001</v>
      </c>
      <c r="P58" s="351">
        <v>128478.68</v>
      </c>
      <c r="Q58" s="351">
        <v>1415092.05</v>
      </c>
      <c r="R58" s="351">
        <v>53.12</v>
      </c>
      <c r="S58" s="351">
        <v>4591.7860760000003</v>
      </c>
      <c r="T58" s="351">
        <v>32925.379999999997</v>
      </c>
      <c r="U58" s="404">
        <v>1882738.94</v>
      </c>
      <c r="V58" s="405">
        <v>116691.76000000001</v>
      </c>
      <c r="W58" s="404">
        <v>1999430.7</v>
      </c>
      <c r="X58" s="405">
        <v>84.39</v>
      </c>
      <c r="Y58" s="404">
        <v>257337.63</v>
      </c>
      <c r="Z58" s="404">
        <v>385322.59</v>
      </c>
    </row>
    <row r="59" spans="1:26">
      <c r="A59" s="402">
        <v>408</v>
      </c>
      <c r="B59" s="403" t="s">
        <v>52</v>
      </c>
      <c r="C59" s="351">
        <v>270204.19</v>
      </c>
      <c r="D59" s="351">
        <v>24712.98</v>
      </c>
      <c r="E59" s="351">
        <v>294917.17</v>
      </c>
      <c r="F59" s="351">
        <v>11.99</v>
      </c>
      <c r="G59" s="351">
        <v>2417.2435610000002</v>
      </c>
      <c r="H59" s="351">
        <v>6868.06</v>
      </c>
      <c r="I59" s="351">
        <v>197077.04</v>
      </c>
      <c r="J59" s="351">
        <v>15847.4</v>
      </c>
      <c r="K59" s="351">
        <v>212924.44</v>
      </c>
      <c r="L59" s="351">
        <v>8.6</v>
      </c>
      <c r="M59" s="351">
        <v>2247.081803</v>
      </c>
      <c r="N59" s="351">
        <v>9838.36</v>
      </c>
      <c r="O59" s="351">
        <v>301656.46999999997</v>
      </c>
      <c r="P59" s="351">
        <v>123537.57</v>
      </c>
      <c r="Q59" s="351">
        <v>425194.04</v>
      </c>
      <c r="R59" s="351">
        <v>16.93</v>
      </c>
      <c r="S59" s="351">
        <v>5977.766087</v>
      </c>
      <c r="T59" s="351">
        <v>13429.87</v>
      </c>
      <c r="U59" s="404">
        <v>353643.14</v>
      </c>
      <c r="V59" s="405">
        <v>148985.35999999999</v>
      </c>
      <c r="W59" s="404">
        <v>502628.5</v>
      </c>
      <c r="X59" s="405">
        <v>23.4</v>
      </c>
      <c r="Y59" s="404">
        <v>7825.72</v>
      </c>
      <c r="Z59" s="404">
        <v>22094.78</v>
      </c>
    </row>
    <row r="60" spans="1:26">
      <c r="A60" s="402">
        <v>409</v>
      </c>
      <c r="B60" s="403" t="s">
        <v>53</v>
      </c>
      <c r="C60" s="351">
        <v>180864.28</v>
      </c>
      <c r="D60" s="351">
        <v>10741.96</v>
      </c>
      <c r="E60" s="351">
        <v>191606.23</v>
      </c>
      <c r="F60" s="351">
        <v>6.18</v>
      </c>
      <c r="G60" s="351">
        <v>23.02406337</v>
      </c>
      <c r="H60" s="351">
        <v>2831.05</v>
      </c>
      <c r="I60" s="351">
        <v>149538.1</v>
      </c>
      <c r="J60" s="351">
        <v>10058.89</v>
      </c>
      <c r="K60" s="351">
        <v>159596.99</v>
      </c>
      <c r="L60" s="351">
        <v>5.12</v>
      </c>
      <c r="M60" s="351">
        <v>32.812698210000001</v>
      </c>
      <c r="N60" s="351">
        <v>2732.24</v>
      </c>
      <c r="O60" s="351">
        <v>187328.63</v>
      </c>
      <c r="P60" s="351">
        <v>14594.53</v>
      </c>
      <c r="Q60" s="351">
        <v>201923.15</v>
      </c>
      <c r="R60" s="351">
        <v>6.42</v>
      </c>
      <c r="S60" s="351">
        <v>105.7899807</v>
      </c>
      <c r="T60" s="351">
        <v>3518.44</v>
      </c>
      <c r="U60" s="404">
        <v>202937.12</v>
      </c>
      <c r="V60" s="405">
        <v>19707.330000000016</v>
      </c>
      <c r="W60" s="404">
        <v>222644.45</v>
      </c>
      <c r="X60" s="405">
        <v>7.46</v>
      </c>
      <c r="Y60" s="404">
        <v>6720.96</v>
      </c>
      <c r="Z60" s="404">
        <v>8562.5499999999993</v>
      </c>
    </row>
    <row r="61" spans="1:26">
      <c r="A61" s="402">
        <v>410</v>
      </c>
      <c r="B61" s="403" t="s">
        <v>54</v>
      </c>
      <c r="C61" s="351">
        <v>284193.68</v>
      </c>
      <c r="D61" s="351">
        <v>13534.93</v>
      </c>
      <c r="E61" s="351">
        <v>297728.62</v>
      </c>
      <c r="F61" s="351">
        <v>3.67</v>
      </c>
      <c r="G61" s="351">
        <v>122805.3103</v>
      </c>
      <c r="H61" s="351">
        <v>11436.59</v>
      </c>
      <c r="I61" s="351">
        <v>281389.68</v>
      </c>
      <c r="J61" s="351">
        <v>13237.73</v>
      </c>
      <c r="K61" s="351">
        <v>294627.42</v>
      </c>
      <c r="L61" s="351">
        <v>3.55</v>
      </c>
      <c r="M61" s="351">
        <v>140910.02499999999</v>
      </c>
      <c r="N61" s="351">
        <v>7568.63</v>
      </c>
      <c r="O61" s="351">
        <v>290789.90000000002</v>
      </c>
      <c r="P61" s="351">
        <v>14594.42</v>
      </c>
      <c r="Q61" s="351">
        <v>305384.31</v>
      </c>
      <c r="R61" s="351">
        <v>3.57</v>
      </c>
      <c r="S61" s="351">
        <v>168928.83350000001</v>
      </c>
      <c r="T61" s="351">
        <v>8639.7099999999991</v>
      </c>
      <c r="U61" s="404">
        <v>281602.39</v>
      </c>
      <c r="V61" s="405">
        <v>13364.77999999997</v>
      </c>
      <c r="W61" s="404">
        <v>294967.17</v>
      </c>
      <c r="X61" s="405">
        <v>4.3899999999999997</v>
      </c>
      <c r="Y61" s="404">
        <v>150359.92000000001</v>
      </c>
      <c r="Z61" s="404">
        <v>7549.24</v>
      </c>
    </row>
    <row r="62" spans="1:26">
      <c r="A62" s="402">
        <v>501</v>
      </c>
      <c r="B62" s="403" t="s">
        <v>55</v>
      </c>
      <c r="C62" s="351">
        <v>686791.84</v>
      </c>
      <c r="D62" s="351">
        <v>55018.06</v>
      </c>
      <c r="E62" s="351">
        <v>741809.9</v>
      </c>
      <c r="F62" s="351">
        <v>9.8000000000000007</v>
      </c>
      <c r="G62" s="351">
        <v>6018.7766680000004</v>
      </c>
      <c r="H62" s="351">
        <v>24904.98</v>
      </c>
      <c r="I62" s="351">
        <v>644171.62</v>
      </c>
      <c r="J62" s="351">
        <v>45366.01</v>
      </c>
      <c r="K62" s="351">
        <v>689537.63</v>
      </c>
      <c r="L62" s="351">
        <v>8.94</v>
      </c>
      <c r="M62" s="351">
        <v>7906.9125620000004</v>
      </c>
      <c r="N62" s="351">
        <v>26841.89</v>
      </c>
      <c r="O62" s="351">
        <v>767232.63</v>
      </c>
      <c r="P62" s="351">
        <v>60870.54</v>
      </c>
      <c r="Q62" s="351">
        <v>828103.17</v>
      </c>
      <c r="R62" s="351">
        <v>10.56</v>
      </c>
      <c r="S62" s="351">
        <v>9394.6476770000008</v>
      </c>
      <c r="T62" s="351">
        <v>29299.39</v>
      </c>
      <c r="U62" s="404">
        <v>961419.95</v>
      </c>
      <c r="V62" s="405">
        <v>69555.470000000088</v>
      </c>
      <c r="W62" s="404">
        <v>1030975.42</v>
      </c>
      <c r="X62" s="405">
        <v>12.55</v>
      </c>
      <c r="Y62" s="404">
        <v>8456.7999999999993</v>
      </c>
      <c r="Z62" s="404">
        <v>30909.05</v>
      </c>
    </row>
    <row r="63" spans="1:26">
      <c r="A63" s="402">
        <v>502</v>
      </c>
      <c r="B63" s="403" t="s">
        <v>56</v>
      </c>
      <c r="C63" s="351">
        <v>217015.78</v>
      </c>
      <c r="D63" s="351">
        <v>10231.67</v>
      </c>
      <c r="E63" s="351">
        <v>227247.45</v>
      </c>
      <c r="F63" s="351">
        <v>4.05</v>
      </c>
      <c r="G63" s="351">
        <v>13049.40906</v>
      </c>
      <c r="H63" s="351">
        <v>2939.72</v>
      </c>
      <c r="I63" s="351">
        <v>200942.23</v>
      </c>
      <c r="J63" s="351">
        <v>8816.73</v>
      </c>
      <c r="K63" s="351">
        <v>209758.96</v>
      </c>
      <c r="L63" s="351">
        <v>3.69</v>
      </c>
      <c r="M63" s="351">
        <v>11497.131659999999</v>
      </c>
      <c r="N63" s="351">
        <v>3114.96</v>
      </c>
      <c r="O63" s="351">
        <v>225516.71</v>
      </c>
      <c r="P63" s="351">
        <v>11822.77</v>
      </c>
      <c r="Q63" s="351">
        <v>237339.48</v>
      </c>
      <c r="R63" s="351">
        <v>4.1500000000000004</v>
      </c>
      <c r="S63" s="351">
        <v>13214.634529999999</v>
      </c>
      <c r="T63" s="351">
        <v>3034.83</v>
      </c>
      <c r="U63" s="404">
        <v>267394.40999999997</v>
      </c>
      <c r="V63" s="405">
        <v>15460.800000000047</v>
      </c>
      <c r="W63" s="404">
        <v>282855.21000000002</v>
      </c>
      <c r="X63" s="405">
        <v>4.2699999999999996</v>
      </c>
      <c r="Y63" s="404">
        <v>10014.77</v>
      </c>
      <c r="Z63" s="404">
        <v>2426.91</v>
      </c>
    </row>
    <row r="64" spans="1:26">
      <c r="A64" s="402">
        <v>503</v>
      </c>
      <c r="B64" s="403" t="s">
        <v>57</v>
      </c>
      <c r="C64" s="351">
        <v>314972.49</v>
      </c>
      <c r="D64" s="351">
        <v>25117.48</v>
      </c>
      <c r="E64" s="351">
        <v>340089.97</v>
      </c>
      <c r="F64" s="351">
        <v>5.0599999999999996</v>
      </c>
      <c r="G64" s="351">
        <v>405.87431600000002</v>
      </c>
      <c r="H64" s="351">
        <v>6898.84</v>
      </c>
      <c r="I64" s="351">
        <v>291724.46000000002</v>
      </c>
      <c r="J64" s="351">
        <v>14031.23</v>
      </c>
      <c r="K64" s="351">
        <v>305755.69</v>
      </c>
      <c r="L64" s="351">
        <v>4.4400000000000004</v>
      </c>
      <c r="M64" s="351">
        <v>608.36198309999997</v>
      </c>
      <c r="N64" s="351">
        <v>3366.13</v>
      </c>
      <c r="O64" s="351">
        <v>324641.52</v>
      </c>
      <c r="P64" s="351">
        <v>27668.45</v>
      </c>
      <c r="Q64" s="351">
        <v>352309.97</v>
      </c>
      <c r="R64" s="351">
        <v>5.03</v>
      </c>
      <c r="S64" s="351">
        <v>964.18436389999999</v>
      </c>
      <c r="T64" s="351">
        <v>3483.26</v>
      </c>
      <c r="U64" s="404">
        <v>404232.5</v>
      </c>
      <c r="V64" s="405">
        <v>32317.260000000009</v>
      </c>
      <c r="W64" s="404">
        <v>436549.76</v>
      </c>
      <c r="X64" s="405">
        <v>5.67</v>
      </c>
      <c r="Y64" s="404">
        <v>700.59</v>
      </c>
      <c r="Z64" s="404">
        <v>6772.88</v>
      </c>
    </row>
    <row r="65" spans="1:26">
      <c r="A65" s="402">
        <v>504</v>
      </c>
      <c r="B65" s="403" t="s">
        <v>58</v>
      </c>
      <c r="C65" s="351">
        <v>157730.23000000001</v>
      </c>
      <c r="D65" s="351">
        <v>8225.69</v>
      </c>
      <c r="E65" s="351">
        <v>165955.92000000001</v>
      </c>
      <c r="F65" s="351">
        <v>6.93</v>
      </c>
      <c r="G65" s="351">
        <v>515.42555930000003</v>
      </c>
      <c r="H65" s="351">
        <v>580.51</v>
      </c>
      <c r="I65" s="351">
        <v>169284.99</v>
      </c>
      <c r="J65" s="351">
        <v>10431.25</v>
      </c>
      <c r="K65" s="351">
        <v>179716.24</v>
      </c>
      <c r="L65" s="351">
        <v>7.43</v>
      </c>
      <c r="M65" s="351">
        <v>363.7033366</v>
      </c>
      <c r="N65" s="351">
        <v>4024.75</v>
      </c>
      <c r="O65" s="351">
        <v>138136.81</v>
      </c>
      <c r="P65" s="351">
        <v>9316.06</v>
      </c>
      <c r="Q65" s="351">
        <v>147452.85999999999</v>
      </c>
      <c r="R65" s="351">
        <v>5.99</v>
      </c>
      <c r="S65" s="351">
        <v>484.2732408</v>
      </c>
      <c r="T65" s="351">
        <v>4116.7700000000004</v>
      </c>
      <c r="U65" s="404">
        <v>154880.35</v>
      </c>
      <c r="V65" s="405">
        <v>12377.179999999993</v>
      </c>
      <c r="W65" s="404">
        <v>167257.53</v>
      </c>
      <c r="X65" s="405">
        <v>7.06</v>
      </c>
      <c r="Y65" s="404">
        <v>443.06</v>
      </c>
      <c r="Z65" s="404">
        <v>5351.23</v>
      </c>
    </row>
    <row r="66" spans="1:26">
      <c r="A66" s="402">
        <v>505</v>
      </c>
      <c r="B66" s="403" t="s">
        <v>84</v>
      </c>
      <c r="C66" s="351">
        <v>217606.26</v>
      </c>
      <c r="D66" s="351">
        <v>18354.73</v>
      </c>
      <c r="E66" s="351">
        <v>235960.99</v>
      </c>
      <c r="F66" s="351">
        <v>5.24</v>
      </c>
      <c r="G66" s="351">
        <v>13344.270280000001</v>
      </c>
      <c r="H66" s="351">
        <v>6446.62</v>
      </c>
      <c r="I66" s="351">
        <v>192565.01</v>
      </c>
      <c r="J66" s="351">
        <v>11444.06</v>
      </c>
      <c r="K66" s="351">
        <v>204009.07</v>
      </c>
      <c r="L66" s="351">
        <v>4.42</v>
      </c>
      <c r="M66" s="351">
        <v>9158.8922000000002</v>
      </c>
      <c r="N66" s="351">
        <v>5513.91</v>
      </c>
      <c r="O66" s="351">
        <v>229613.48</v>
      </c>
      <c r="P66" s="351">
        <v>17661.39</v>
      </c>
      <c r="Q66" s="351">
        <v>247274.87</v>
      </c>
      <c r="R66" s="351">
        <v>5.27</v>
      </c>
      <c r="S66" s="351">
        <v>7306.6115799999998</v>
      </c>
      <c r="T66" s="351">
        <v>9687.64</v>
      </c>
      <c r="U66" s="404">
        <v>277433.45</v>
      </c>
      <c r="V66" s="405">
        <v>20145.700000000012</v>
      </c>
      <c r="W66" s="404">
        <v>297579.15000000002</v>
      </c>
      <c r="X66" s="405">
        <v>6.23</v>
      </c>
      <c r="Y66" s="404">
        <v>3907.08</v>
      </c>
      <c r="Z66" s="404">
        <v>7620.71</v>
      </c>
    </row>
    <row r="67" spans="1:26">
      <c r="A67" s="402">
        <v>506</v>
      </c>
      <c r="B67" s="403" t="s">
        <v>60</v>
      </c>
      <c r="C67" s="351">
        <v>142173.78</v>
      </c>
      <c r="D67" s="351">
        <v>7213.92</v>
      </c>
      <c r="E67" s="351">
        <v>149387.70000000001</v>
      </c>
      <c r="F67" s="351">
        <v>4.62</v>
      </c>
      <c r="G67" s="351">
        <v>34109.608979999997</v>
      </c>
      <c r="H67" s="351">
        <v>21064.86</v>
      </c>
      <c r="I67" s="351">
        <v>151353.28</v>
      </c>
      <c r="J67" s="351">
        <v>7346.92</v>
      </c>
      <c r="K67" s="351">
        <v>158700.20000000001</v>
      </c>
      <c r="L67" s="351">
        <v>4.8600000000000003</v>
      </c>
      <c r="M67" s="351">
        <v>24469.053950000001</v>
      </c>
      <c r="N67" s="351">
        <v>9098.31</v>
      </c>
      <c r="O67" s="351">
        <v>135822.34</v>
      </c>
      <c r="P67" s="351">
        <v>10299.83</v>
      </c>
      <c r="Q67" s="351">
        <v>146122.17000000001</v>
      </c>
      <c r="R67" s="351">
        <v>4.41</v>
      </c>
      <c r="S67" s="351">
        <v>28082.457180000001</v>
      </c>
      <c r="T67" s="351">
        <v>12025.24</v>
      </c>
      <c r="U67" s="404">
        <v>149085.1</v>
      </c>
      <c r="V67" s="405">
        <v>11897.309999999998</v>
      </c>
      <c r="W67" s="404">
        <v>160982.41</v>
      </c>
      <c r="X67" s="405">
        <v>5.07</v>
      </c>
      <c r="Y67" s="404">
        <v>42571.72</v>
      </c>
      <c r="Z67" s="404">
        <v>10325.200000000001</v>
      </c>
    </row>
    <row r="68" spans="1:26">
      <c r="A68" s="402">
        <v>507</v>
      </c>
      <c r="B68" s="403" t="s">
        <v>61</v>
      </c>
      <c r="C68" s="351">
        <v>91318.14</v>
      </c>
      <c r="D68" s="351">
        <v>11353.53</v>
      </c>
      <c r="E68" s="351">
        <v>102671.67</v>
      </c>
      <c r="F68" s="351">
        <v>5.17</v>
      </c>
      <c r="G68" s="351">
        <v>9484.2849040000001</v>
      </c>
      <c r="H68" s="351">
        <v>8735.31</v>
      </c>
      <c r="I68" s="351">
        <v>87861.41</v>
      </c>
      <c r="J68" s="351">
        <v>10049.049999999999</v>
      </c>
      <c r="K68" s="351">
        <v>97910.46</v>
      </c>
      <c r="L68" s="351">
        <v>4.9000000000000004</v>
      </c>
      <c r="M68" s="351">
        <v>10400.107480000001</v>
      </c>
      <c r="N68" s="351">
        <v>7905.73</v>
      </c>
      <c r="O68" s="351">
        <v>91411.12</v>
      </c>
      <c r="P68" s="351">
        <v>11532.06</v>
      </c>
      <c r="Q68" s="351">
        <v>102943.18</v>
      </c>
      <c r="R68" s="351">
        <v>5.0999999999999996</v>
      </c>
      <c r="S68" s="351">
        <v>31393.501130000001</v>
      </c>
      <c r="T68" s="351">
        <v>11811.38</v>
      </c>
      <c r="U68" s="404">
        <v>105327.01</v>
      </c>
      <c r="V68" s="405">
        <v>12344.36</v>
      </c>
      <c r="W68" s="404">
        <v>117671.37</v>
      </c>
      <c r="X68" s="405">
        <v>5.3</v>
      </c>
      <c r="Y68" s="404">
        <v>24474.47</v>
      </c>
      <c r="Z68" s="404">
        <v>19670.349999999999</v>
      </c>
    </row>
    <row r="69" spans="1:26">
      <c r="A69" s="402">
        <v>508</v>
      </c>
      <c r="B69" s="403" t="s">
        <v>62</v>
      </c>
      <c r="C69" s="351">
        <v>210704.92</v>
      </c>
      <c r="D69" s="351">
        <v>11034.66</v>
      </c>
      <c r="E69" s="351">
        <v>221739.58</v>
      </c>
      <c r="F69" s="351">
        <v>10.199999999999999</v>
      </c>
      <c r="G69" s="351">
        <v>856.29887940000003</v>
      </c>
      <c r="H69" s="351">
        <v>3204.5</v>
      </c>
      <c r="I69" s="351">
        <v>156943.42000000001</v>
      </c>
      <c r="J69" s="351">
        <v>9738.6200000000008</v>
      </c>
      <c r="K69" s="351">
        <v>166682.04</v>
      </c>
      <c r="L69" s="351">
        <v>7.68</v>
      </c>
      <c r="M69" s="351">
        <v>393.87244759999999</v>
      </c>
      <c r="N69" s="351">
        <v>2890.12</v>
      </c>
      <c r="O69" s="351">
        <v>154732.57</v>
      </c>
      <c r="P69" s="351">
        <v>9916.56</v>
      </c>
      <c r="Q69" s="351">
        <v>164649.13</v>
      </c>
      <c r="R69" s="351">
        <v>7.49</v>
      </c>
      <c r="S69" s="351">
        <v>269.09693670000001</v>
      </c>
      <c r="T69" s="351">
        <v>1890.54</v>
      </c>
      <c r="U69" s="404">
        <v>180596.48000000001</v>
      </c>
      <c r="V69" s="405">
        <v>10281.809999999998</v>
      </c>
      <c r="W69" s="404">
        <v>190878.29</v>
      </c>
      <c r="X69" s="405">
        <v>8.99</v>
      </c>
      <c r="Y69" s="404">
        <v>80.040000000000006</v>
      </c>
      <c r="Z69" s="404">
        <v>2151.58</v>
      </c>
    </row>
    <row r="70" spans="1:26">
      <c r="A70" s="402">
        <v>509</v>
      </c>
      <c r="B70" s="403" t="s">
        <v>63</v>
      </c>
      <c r="C70" s="351">
        <v>36594.31</v>
      </c>
      <c r="D70" s="351">
        <v>1542.98</v>
      </c>
      <c r="E70" s="351">
        <v>38137.29</v>
      </c>
      <c r="F70" s="351">
        <v>3.25</v>
      </c>
      <c r="G70" s="351">
        <v>3318.2086949999998</v>
      </c>
      <c r="H70" s="351">
        <v>145.62</v>
      </c>
      <c r="I70" s="351">
        <v>35371.279999999999</v>
      </c>
      <c r="J70" s="351">
        <v>1024.6099999999999</v>
      </c>
      <c r="K70" s="351">
        <v>36395.89</v>
      </c>
      <c r="L70" s="351">
        <v>3.09</v>
      </c>
      <c r="M70" s="351">
        <v>2775.4653659999999</v>
      </c>
      <c r="N70" s="351">
        <v>343.55</v>
      </c>
      <c r="O70" s="351">
        <v>35668.36</v>
      </c>
      <c r="P70" s="351">
        <v>2470.15</v>
      </c>
      <c r="Q70" s="351">
        <v>38138.51</v>
      </c>
      <c r="R70" s="351">
        <v>3.22</v>
      </c>
      <c r="S70" s="351">
        <v>2911.4995140000001</v>
      </c>
      <c r="T70" s="351">
        <v>138.01</v>
      </c>
      <c r="U70" s="404">
        <v>38333.01</v>
      </c>
      <c r="V70" s="405">
        <v>2539.4499999999971</v>
      </c>
      <c r="W70" s="404">
        <v>40872.46</v>
      </c>
      <c r="X70" s="405">
        <v>3.44</v>
      </c>
      <c r="Y70" s="404">
        <v>2562.52</v>
      </c>
      <c r="Z70" s="404">
        <v>340.07</v>
      </c>
    </row>
    <row r="71" spans="1:26">
      <c r="A71" s="402">
        <v>510</v>
      </c>
      <c r="B71" s="403" t="s">
        <v>64</v>
      </c>
      <c r="C71" s="351">
        <v>83833.02</v>
      </c>
      <c r="D71" s="351">
        <v>5948.29</v>
      </c>
      <c r="E71" s="351">
        <v>89781.3</v>
      </c>
      <c r="F71" s="351">
        <v>3.38</v>
      </c>
      <c r="G71" s="351">
        <v>20750.1404</v>
      </c>
      <c r="H71" s="351">
        <v>7126.75</v>
      </c>
      <c r="I71" s="351">
        <v>63510.89</v>
      </c>
      <c r="J71" s="351">
        <v>3822.81</v>
      </c>
      <c r="K71" s="351">
        <v>67333.7</v>
      </c>
      <c r="L71" s="351">
        <v>2.4900000000000002</v>
      </c>
      <c r="M71" s="351">
        <v>25963.921729999998</v>
      </c>
      <c r="N71" s="351">
        <v>2375.9899999999998</v>
      </c>
      <c r="O71" s="351">
        <v>62283.43</v>
      </c>
      <c r="P71" s="351">
        <v>4514.8900000000003</v>
      </c>
      <c r="Q71" s="351">
        <v>66798.33</v>
      </c>
      <c r="R71" s="351">
        <v>2.42</v>
      </c>
      <c r="S71" s="351">
        <v>32145.167860000001</v>
      </c>
      <c r="T71" s="351">
        <v>2782.27</v>
      </c>
      <c r="U71" s="404">
        <v>82349.34</v>
      </c>
      <c r="V71" s="405">
        <v>6708.6100000000006</v>
      </c>
      <c r="W71" s="404">
        <v>89057.95</v>
      </c>
      <c r="X71" s="405">
        <v>3.32</v>
      </c>
      <c r="Y71" s="404">
        <v>37186.68</v>
      </c>
      <c r="Z71" s="404">
        <v>2437.08</v>
      </c>
    </row>
    <row r="72" spans="1:26">
      <c r="A72" s="402">
        <v>511</v>
      </c>
      <c r="B72" s="403" t="s">
        <v>65</v>
      </c>
      <c r="C72" s="351">
        <v>19749.240000000002</v>
      </c>
      <c r="D72" s="351">
        <v>967.84</v>
      </c>
      <c r="E72" s="351">
        <v>20717.080000000002</v>
      </c>
      <c r="F72" s="351">
        <v>2.61</v>
      </c>
      <c r="G72" s="351">
        <v>75.600564390000002</v>
      </c>
      <c r="H72" s="351">
        <v>111.03</v>
      </c>
      <c r="I72" s="351">
        <v>18933.38</v>
      </c>
      <c r="J72" s="351">
        <v>776.46</v>
      </c>
      <c r="K72" s="351">
        <v>19709.830000000002</v>
      </c>
      <c r="L72" s="351">
        <v>2.46</v>
      </c>
      <c r="M72" s="351">
        <v>174.7543737</v>
      </c>
      <c r="N72" s="351">
        <v>3.02</v>
      </c>
      <c r="O72" s="351">
        <v>25229.98</v>
      </c>
      <c r="P72" s="351">
        <v>1274.58</v>
      </c>
      <c r="Q72" s="351">
        <v>26504.560000000001</v>
      </c>
      <c r="R72" s="351">
        <v>3.29</v>
      </c>
      <c r="S72" s="351">
        <v>91.551704740000005</v>
      </c>
      <c r="T72" s="351">
        <v>12.29</v>
      </c>
      <c r="U72" s="404">
        <v>28852.35</v>
      </c>
      <c r="V72" s="405">
        <v>1694.4500000000007</v>
      </c>
      <c r="W72" s="404">
        <v>30546.799999999999</v>
      </c>
      <c r="X72" s="405">
        <v>3.71</v>
      </c>
      <c r="Y72" s="404">
        <v>116.21</v>
      </c>
      <c r="Z72" s="406"/>
    </row>
    <row r="73" spans="1:26">
      <c r="A73" s="402">
        <v>601</v>
      </c>
      <c r="B73" s="403" t="s">
        <v>66</v>
      </c>
      <c r="C73" s="351">
        <v>614496.19999999995</v>
      </c>
      <c r="D73" s="351">
        <v>40820.57</v>
      </c>
      <c r="E73" s="351">
        <v>655316.77</v>
      </c>
      <c r="F73" s="351">
        <v>4.75</v>
      </c>
      <c r="G73" s="351">
        <v>127987.72689999999</v>
      </c>
      <c r="H73" s="351">
        <v>253651.61</v>
      </c>
      <c r="I73" s="351">
        <v>610278.13</v>
      </c>
      <c r="J73" s="351">
        <v>41445.68</v>
      </c>
      <c r="K73" s="351">
        <v>651723.81000000006</v>
      </c>
      <c r="L73" s="351">
        <v>4.63</v>
      </c>
      <c r="M73" s="351">
        <v>139731.8051</v>
      </c>
      <c r="N73" s="351">
        <v>256129.94</v>
      </c>
      <c r="O73" s="351">
        <v>652003.29</v>
      </c>
      <c r="P73" s="351">
        <v>55664.51</v>
      </c>
      <c r="Q73" s="351">
        <v>707667.81</v>
      </c>
      <c r="R73" s="351">
        <v>4.9800000000000004</v>
      </c>
      <c r="S73" s="351">
        <v>171291.17660000001</v>
      </c>
      <c r="T73" s="351">
        <v>343261.33</v>
      </c>
      <c r="U73" s="404">
        <v>769734.43</v>
      </c>
      <c r="V73" s="405">
        <v>60479.269999999902</v>
      </c>
      <c r="W73" s="404">
        <v>830213.7</v>
      </c>
      <c r="X73" s="405">
        <v>5.91</v>
      </c>
      <c r="Y73" s="404">
        <v>190247.03</v>
      </c>
      <c r="Z73" s="404">
        <v>352865.41</v>
      </c>
    </row>
    <row r="74" spans="1:26">
      <c r="A74" s="402">
        <v>602</v>
      </c>
      <c r="B74" s="403" t="s">
        <v>67</v>
      </c>
      <c r="C74" s="351">
        <v>108756.26</v>
      </c>
      <c r="D74" s="351">
        <v>11270.55</v>
      </c>
      <c r="E74" s="351">
        <v>120026.81</v>
      </c>
      <c r="F74" s="351">
        <v>3.17</v>
      </c>
      <c r="G74" s="351">
        <v>66284.846479999993</v>
      </c>
      <c r="H74" s="351">
        <v>113715.06</v>
      </c>
      <c r="I74" s="351">
        <v>123480.16</v>
      </c>
      <c r="J74" s="351">
        <v>11718.89</v>
      </c>
      <c r="K74" s="351">
        <v>135199.04999999999</v>
      </c>
      <c r="L74" s="351">
        <v>3.49</v>
      </c>
      <c r="M74" s="351">
        <v>47840.562250000003</v>
      </c>
      <c r="N74" s="351">
        <v>79469.789999999994</v>
      </c>
      <c r="O74" s="351">
        <v>118771.84</v>
      </c>
      <c r="P74" s="351">
        <v>11663.41</v>
      </c>
      <c r="Q74" s="351">
        <v>130435.24</v>
      </c>
      <c r="R74" s="351">
        <v>3.36</v>
      </c>
      <c r="S74" s="351">
        <v>82787.866370000003</v>
      </c>
      <c r="T74" s="351">
        <v>194155.22</v>
      </c>
      <c r="U74" s="404">
        <v>121719.62</v>
      </c>
      <c r="V74" s="405">
        <v>12575.929999999993</v>
      </c>
      <c r="W74" s="404">
        <v>134295.54999999999</v>
      </c>
      <c r="X74" s="405">
        <v>3.86</v>
      </c>
      <c r="Y74" s="404">
        <v>69509.19</v>
      </c>
      <c r="Z74" s="404">
        <v>134845.95000000001</v>
      </c>
    </row>
    <row r="75" spans="1:26" ht="16.5" customHeight="1">
      <c r="A75" s="402">
        <v>603</v>
      </c>
      <c r="B75" s="403" t="s">
        <v>68</v>
      </c>
      <c r="C75" s="351">
        <v>111310.99</v>
      </c>
      <c r="D75" s="351">
        <v>2484.12</v>
      </c>
      <c r="E75" s="351">
        <v>113795.11</v>
      </c>
      <c r="F75" s="351">
        <v>2.16</v>
      </c>
      <c r="G75" s="351">
        <v>144.83541650000001</v>
      </c>
      <c r="H75" s="351">
        <v>482.06</v>
      </c>
      <c r="I75" s="351">
        <v>133142.14000000001</v>
      </c>
      <c r="J75" s="351">
        <v>4394.8100000000004</v>
      </c>
      <c r="K75" s="351">
        <v>137536.95999999999</v>
      </c>
      <c r="L75" s="351">
        <v>2.56</v>
      </c>
      <c r="M75" s="351">
        <v>205.35165839999999</v>
      </c>
      <c r="N75" s="351">
        <v>679.01</v>
      </c>
      <c r="O75" s="351">
        <v>127367.67999999999</v>
      </c>
      <c r="P75" s="351">
        <v>4521.5600000000004</v>
      </c>
      <c r="Q75" s="351">
        <v>131889.24</v>
      </c>
      <c r="R75" s="351">
        <v>2.4300000000000002</v>
      </c>
      <c r="S75" s="351">
        <v>363.2607726</v>
      </c>
      <c r="T75" s="351">
        <v>484.94</v>
      </c>
      <c r="U75" s="404">
        <v>135609.76999999999</v>
      </c>
      <c r="V75" s="405">
        <v>4770.3500000000058</v>
      </c>
      <c r="W75" s="404">
        <v>140380.12</v>
      </c>
      <c r="X75" s="405">
        <v>2.78</v>
      </c>
      <c r="Y75" s="404">
        <v>183.22</v>
      </c>
      <c r="Z75" s="404">
        <v>163.86</v>
      </c>
    </row>
    <row r="76" spans="1:26" ht="16.5" customHeight="1">
      <c r="A76" s="402">
        <v>604</v>
      </c>
      <c r="B76" s="403" t="s">
        <v>69</v>
      </c>
      <c r="C76" s="351">
        <v>61797.49</v>
      </c>
      <c r="D76" s="351">
        <v>4512.72</v>
      </c>
      <c r="E76" s="351">
        <v>66310.210000000006</v>
      </c>
      <c r="F76" s="351">
        <v>4.68</v>
      </c>
      <c r="G76" s="351">
        <v>905.1461994</v>
      </c>
      <c r="H76" s="351">
        <v>3064</v>
      </c>
      <c r="I76" s="351">
        <v>52759.85</v>
      </c>
      <c r="J76" s="351">
        <v>4202.53</v>
      </c>
      <c r="K76" s="351">
        <v>56962.39</v>
      </c>
      <c r="L76" s="351">
        <v>3.96</v>
      </c>
      <c r="M76" s="351">
        <v>162.31213299999999</v>
      </c>
      <c r="N76" s="351">
        <v>472.3</v>
      </c>
      <c r="O76" s="351">
        <v>65177.77</v>
      </c>
      <c r="P76" s="351">
        <v>5491.69</v>
      </c>
      <c r="Q76" s="351">
        <v>70669.460000000006</v>
      </c>
      <c r="R76" s="351">
        <v>4.87</v>
      </c>
      <c r="S76" s="351">
        <v>678.87489300000004</v>
      </c>
      <c r="T76" s="351">
        <v>617.69000000000005</v>
      </c>
      <c r="U76" s="404">
        <v>74838.64</v>
      </c>
      <c r="V76" s="405">
        <v>6056.820000000007</v>
      </c>
      <c r="W76" s="404">
        <v>80895.460000000006</v>
      </c>
      <c r="X76" s="405">
        <v>4.9400000000000004</v>
      </c>
      <c r="Y76" s="404">
        <v>243.13</v>
      </c>
      <c r="Z76" s="404">
        <v>556.15</v>
      </c>
    </row>
    <row r="77" spans="1:26">
      <c r="A77" s="402">
        <v>605</v>
      </c>
      <c r="B77" s="403" t="s">
        <v>70</v>
      </c>
      <c r="C77" s="351">
        <v>126102.46</v>
      </c>
      <c r="D77" s="351">
        <v>7839.31</v>
      </c>
      <c r="E77" s="351">
        <v>133941.76999999999</v>
      </c>
      <c r="F77" s="351">
        <v>4.32</v>
      </c>
      <c r="G77" s="351">
        <v>2426.0837929999998</v>
      </c>
      <c r="H77" s="351">
        <v>844.57</v>
      </c>
      <c r="I77" s="351">
        <v>151531.88</v>
      </c>
      <c r="J77" s="351">
        <v>6684.7</v>
      </c>
      <c r="K77" s="351">
        <v>158216.59</v>
      </c>
      <c r="L77" s="351">
        <v>5.0599999999999996</v>
      </c>
      <c r="M77" s="351">
        <v>2238.7315579999999</v>
      </c>
      <c r="N77" s="351">
        <v>296.82</v>
      </c>
      <c r="O77" s="351">
        <v>141348.17000000001</v>
      </c>
      <c r="P77" s="351">
        <v>8924.3700000000008</v>
      </c>
      <c r="Q77" s="351">
        <v>150272.54</v>
      </c>
      <c r="R77" s="351">
        <v>4.8</v>
      </c>
      <c r="S77" s="351">
        <v>1017.927328</v>
      </c>
      <c r="T77" s="351">
        <v>627.42999999999995</v>
      </c>
      <c r="U77" s="404">
        <v>163681.54999999999</v>
      </c>
      <c r="V77" s="405">
        <v>11954.330000000016</v>
      </c>
      <c r="W77" s="404">
        <v>175635.88</v>
      </c>
      <c r="X77" s="405">
        <v>4.87</v>
      </c>
      <c r="Y77" s="404">
        <v>0.68</v>
      </c>
      <c r="Z77" s="404">
        <v>560.09</v>
      </c>
    </row>
    <row r="78" spans="1:26">
      <c r="A78" s="402">
        <v>606</v>
      </c>
      <c r="B78" s="403" t="s">
        <v>71</v>
      </c>
      <c r="C78" s="351">
        <v>180407.71</v>
      </c>
      <c r="D78" s="351">
        <v>15025.95</v>
      </c>
      <c r="E78" s="351">
        <v>195433.65</v>
      </c>
      <c r="F78" s="351">
        <v>6</v>
      </c>
      <c r="G78" s="351">
        <v>17555.241740000001</v>
      </c>
      <c r="H78" s="351">
        <v>5856.41</v>
      </c>
      <c r="I78" s="351">
        <v>161148.94</v>
      </c>
      <c r="J78" s="351">
        <v>11165.8</v>
      </c>
      <c r="K78" s="351">
        <v>172314.73</v>
      </c>
      <c r="L78" s="351">
        <v>5.2</v>
      </c>
      <c r="M78" s="351">
        <v>15021.183999999999</v>
      </c>
      <c r="N78" s="351">
        <v>5518.79</v>
      </c>
      <c r="O78" s="351">
        <v>180076.25</v>
      </c>
      <c r="P78" s="351">
        <v>15227.57</v>
      </c>
      <c r="Q78" s="351">
        <v>195303.82</v>
      </c>
      <c r="R78" s="351">
        <v>5.82</v>
      </c>
      <c r="S78" s="351">
        <v>23816.72467</v>
      </c>
      <c r="T78" s="351">
        <v>5249.31</v>
      </c>
      <c r="U78" s="404">
        <v>202339.6</v>
      </c>
      <c r="V78" s="405">
        <v>15422.549999999988</v>
      </c>
      <c r="W78" s="404">
        <v>217762.15</v>
      </c>
      <c r="X78" s="405">
        <v>6.72</v>
      </c>
      <c r="Y78" s="404">
        <v>24329.68</v>
      </c>
      <c r="Z78" s="404">
        <v>3950.67</v>
      </c>
    </row>
    <row r="79" spans="1:26">
      <c r="A79" s="402">
        <v>607</v>
      </c>
      <c r="B79" s="403" t="s">
        <v>72</v>
      </c>
      <c r="C79" s="351">
        <v>164607.29</v>
      </c>
      <c r="D79" s="351">
        <v>10318.93</v>
      </c>
      <c r="E79" s="351">
        <v>174926.22</v>
      </c>
      <c r="F79" s="351">
        <v>3.87</v>
      </c>
      <c r="G79" s="351">
        <v>281.49162699999999</v>
      </c>
      <c r="H79" s="351">
        <v>22881.5</v>
      </c>
      <c r="I79" s="351">
        <v>148277.67000000001</v>
      </c>
      <c r="J79" s="351">
        <v>9762.4699999999993</v>
      </c>
      <c r="K79" s="351">
        <v>158040.14000000001</v>
      </c>
      <c r="L79" s="351">
        <v>3.46</v>
      </c>
      <c r="M79" s="351">
        <v>0</v>
      </c>
      <c r="N79" s="351">
        <v>16967.509999999998</v>
      </c>
      <c r="O79" s="351">
        <v>175685.24</v>
      </c>
      <c r="P79" s="351">
        <v>16368.75</v>
      </c>
      <c r="Q79" s="351">
        <v>192053.99</v>
      </c>
      <c r="R79" s="351">
        <v>4.16</v>
      </c>
      <c r="S79" s="351">
        <v>0</v>
      </c>
      <c r="T79" s="351">
        <v>28599.42</v>
      </c>
      <c r="U79" s="404">
        <v>175734.43</v>
      </c>
      <c r="V79" s="405">
        <v>16987.48000000001</v>
      </c>
      <c r="W79" s="404">
        <v>192721.91</v>
      </c>
      <c r="X79" s="405">
        <v>5.76</v>
      </c>
      <c r="Y79" s="404">
        <v>12.18</v>
      </c>
      <c r="Z79" s="404">
        <v>21064.720000000001</v>
      </c>
    </row>
    <row r="80" spans="1:26">
      <c r="A80" s="402">
        <v>608</v>
      </c>
      <c r="B80" s="403" t="s">
        <v>73</v>
      </c>
      <c r="C80" s="351">
        <v>110566.05</v>
      </c>
      <c r="D80" s="351">
        <v>4151.2</v>
      </c>
      <c r="E80" s="351">
        <v>114717.25</v>
      </c>
      <c r="F80" s="351">
        <v>2.59</v>
      </c>
      <c r="G80" s="351">
        <v>235.58870239999999</v>
      </c>
      <c r="H80" s="351">
        <v>1085.72</v>
      </c>
      <c r="I80" s="351">
        <v>122150.44</v>
      </c>
      <c r="J80" s="351">
        <v>5178.1499999999996</v>
      </c>
      <c r="K80" s="351">
        <v>127328.59</v>
      </c>
      <c r="L80" s="351">
        <v>2.86</v>
      </c>
      <c r="M80" s="351">
        <v>480.287102</v>
      </c>
      <c r="N80" s="351">
        <v>750.62</v>
      </c>
      <c r="O80" s="351">
        <v>138363.26999999999</v>
      </c>
      <c r="P80" s="351">
        <v>7071.41</v>
      </c>
      <c r="Q80" s="351">
        <v>145434.68</v>
      </c>
      <c r="R80" s="351">
        <v>3.27</v>
      </c>
      <c r="S80" s="351">
        <v>1325.3760850000001</v>
      </c>
      <c r="T80" s="351">
        <v>607.23</v>
      </c>
      <c r="U80" s="404">
        <v>152456.60999999999</v>
      </c>
      <c r="V80" s="405">
        <v>7924.9100000000035</v>
      </c>
      <c r="W80" s="404">
        <v>160381.51999999999</v>
      </c>
      <c r="X80" s="405">
        <v>3.46</v>
      </c>
      <c r="Y80" s="404">
        <v>1038.8499999999999</v>
      </c>
      <c r="Z80" s="404">
        <v>526.87</v>
      </c>
    </row>
    <row r="81" spans="1:26">
      <c r="A81" s="402">
        <v>609</v>
      </c>
      <c r="B81" s="403" t="s">
        <v>74</v>
      </c>
      <c r="C81" s="351">
        <v>70236.75</v>
      </c>
      <c r="D81" s="351">
        <v>3095.5</v>
      </c>
      <c r="E81" s="351">
        <v>73332.25</v>
      </c>
      <c r="F81" s="351">
        <v>3.7</v>
      </c>
      <c r="G81" s="351">
        <v>14225.61183</v>
      </c>
      <c r="H81" s="351">
        <v>1126.54</v>
      </c>
      <c r="I81" s="351">
        <v>73597.929999999993</v>
      </c>
      <c r="J81" s="351">
        <v>3198.44</v>
      </c>
      <c r="K81" s="351">
        <v>76796.38</v>
      </c>
      <c r="L81" s="351">
        <v>3.78</v>
      </c>
      <c r="M81" s="351">
        <v>14068.239589999999</v>
      </c>
      <c r="N81" s="351">
        <v>940.48</v>
      </c>
      <c r="O81" s="351">
        <v>89866.28</v>
      </c>
      <c r="P81" s="351">
        <v>5151.2299999999996</v>
      </c>
      <c r="Q81" s="351">
        <v>95017.51</v>
      </c>
      <c r="R81" s="351">
        <v>4.6100000000000003</v>
      </c>
      <c r="S81" s="351">
        <v>13900.08949</v>
      </c>
      <c r="T81" s="351">
        <v>1328.44</v>
      </c>
      <c r="U81" s="404">
        <v>95921.56</v>
      </c>
      <c r="V81" s="405">
        <v>5416.5200000000041</v>
      </c>
      <c r="W81" s="404">
        <v>101338.08</v>
      </c>
      <c r="X81" s="405">
        <v>5.05</v>
      </c>
      <c r="Y81" s="404">
        <v>10545.51</v>
      </c>
      <c r="Z81" s="404">
        <v>6165.49</v>
      </c>
    </row>
    <row r="82" spans="1:26">
      <c r="A82" s="402">
        <v>610</v>
      </c>
      <c r="B82" s="403" t="s">
        <v>75</v>
      </c>
      <c r="C82" s="351">
        <v>157783.03</v>
      </c>
      <c r="D82" s="351">
        <v>4934</v>
      </c>
      <c r="E82" s="351">
        <v>162717.03</v>
      </c>
      <c r="F82" s="351">
        <v>3.14</v>
      </c>
      <c r="G82" s="351">
        <v>87939.302360000001</v>
      </c>
      <c r="H82" s="351">
        <v>10787.23</v>
      </c>
      <c r="I82" s="351">
        <v>138712.18</v>
      </c>
      <c r="J82" s="351">
        <v>4269.17</v>
      </c>
      <c r="K82" s="351">
        <v>142981.34</v>
      </c>
      <c r="L82" s="351">
        <v>2.73</v>
      </c>
      <c r="M82" s="351">
        <v>113340.1076</v>
      </c>
      <c r="N82" s="351">
        <v>6840.55</v>
      </c>
      <c r="O82" s="351">
        <v>175154.21</v>
      </c>
      <c r="P82" s="351">
        <v>7506.18</v>
      </c>
      <c r="Q82" s="351">
        <v>182660.39</v>
      </c>
      <c r="R82" s="351">
        <v>3.44</v>
      </c>
      <c r="S82" s="351">
        <v>185093.5062</v>
      </c>
      <c r="T82" s="351">
        <v>9679.2000000000007</v>
      </c>
      <c r="U82" s="404">
        <v>197613.97</v>
      </c>
      <c r="V82" s="405">
        <v>7509.9200000000128</v>
      </c>
      <c r="W82" s="404">
        <v>205123.89</v>
      </c>
      <c r="X82" s="405">
        <v>4.0199999999999996</v>
      </c>
      <c r="Y82" s="404">
        <v>219908.89</v>
      </c>
      <c r="Z82" s="404">
        <v>7391.31</v>
      </c>
    </row>
    <row r="83" spans="1:26">
      <c r="A83" s="402">
        <v>611</v>
      </c>
      <c r="B83" s="403" t="s">
        <v>76</v>
      </c>
      <c r="C83" s="351">
        <v>161245.35</v>
      </c>
      <c r="D83" s="351">
        <v>15770.82</v>
      </c>
      <c r="E83" s="351">
        <v>177016.17</v>
      </c>
      <c r="F83" s="351">
        <v>6.97</v>
      </c>
      <c r="G83" s="351">
        <v>1449.8839559999999</v>
      </c>
      <c r="H83" s="351">
        <v>5565.3</v>
      </c>
      <c r="I83" s="351">
        <v>124897.42</v>
      </c>
      <c r="J83" s="351">
        <v>11380.28</v>
      </c>
      <c r="K83" s="351">
        <v>136277.70000000001</v>
      </c>
      <c r="L83" s="351">
        <v>5.22</v>
      </c>
      <c r="M83" s="351">
        <v>30.455926550000001</v>
      </c>
      <c r="N83" s="351">
        <v>4186.04</v>
      </c>
      <c r="O83" s="351">
        <v>171945.92</v>
      </c>
      <c r="P83" s="351">
        <v>14549.08</v>
      </c>
      <c r="Q83" s="351">
        <v>186495.01</v>
      </c>
      <c r="R83" s="351">
        <v>6.97</v>
      </c>
      <c r="S83" s="351">
        <v>611.17798249999998</v>
      </c>
      <c r="T83" s="351">
        <v>6262.28</v>
      </c>
      <c r="U83" s="404">
        <v>183662.54</v>
      </c>
      <c r="V83" s="405">
        <v>15675.199999999983</v>
      </c>
      <c r="W83" s="404">
        <v>199337.74</v>
      </c>
      <c r="X83" s="405">
        <v>7.51</v>
      </c>
      <c r="Y83" s="404">
        <v>2042.12</v>
      </c>
      <c r="Z83" s="404">
        <v>4325.54</v>
      </c>
    </row>
    <row r="84" spans="1:26">
      <c r="A84" s="402">
        <v>612</v>
      </c>
      <c r="B84" s="403" t="s">
        <v>103</v>
      </c>
      <c r="C84" s="405" t="s">
        <v>349</v>
      </c>
      <c r="D84" s="405" t="s">
        <v>349</v>
      </c>
      <c r="E84" s="405" t="s">
        <v>349</v>
      </c>
      <c r="F84" s="405"/>
      <c r="G84" s="405" t="s">
        <v>349</v>
      </c>
      <c r="H84" s="405" t="s">
        <v>349</v>
      </c>
      <c r="I84" s="405" t="s">
        <v>349</v>
      </c>
      <c r="J84" s="405" t="s">
        <v>349</v>
      </c>
      <c r="K84" s="405" t="s">
        <v>349</v>
      </c>
      <c r="L84" s="405"/>
      <c r="M84" s="405" t="s">
        <v>349</v>
      </c>
      <c r="N84" s="405" t="s">
        <v>349</v>
      </c>
      <c r="O84" s="405" t="s">
        <v>349</v>
      </c>
      <c r="P84" s="405" t="s">
        <v>349</v>
      </c>
      <c r="Q84" s="405" t="s">
        <v>349</v>
      </c>
      <c r="R84" s="405"/>
      <c r="S84" s="405" t="s">
        <v>349</v>
      </c>
      <c r="T84" s="405" t="s">
        <v>349</v>
      </c>
      <c r="U84" s="404">
        <v>25381.58</v>
      </c>
      <c r="V84" s="405">
        <v>2369.239999999998</v>
      </c>
      <c r="W84" s="404">
        <v>27750.82</v>
      </c>
      <c r="X84" s="405">
        <v>5.16</v>
      </c>
      <c r="Y84" s="406"/>
      <c r="Z84" s="406"/>
    </row>
    <row r="85" spans="1:26">
      <c r="A85" s="402">
        <v>613</v>
      </c>
      <c r="B85" s="403" t="s">
        <v>115</v>
      </c>
      <c r="C85" s="405" t="s">
        <v>349</v>
      </c>
      <c r="D85" s="405" t="s">
        <v>349</v>
      </c>
      <c r="E85" s="405" t="s">
        <v>349</v>
      </c>
      <c r="F85" s="407"/>
      <c r="G85" s="405" t="s">
        <v>349</v>
      </c>
      <c r="H85" s="405" t="s">
        <v>349</v>
      </c>
      <c r="I85" s="405" t="s">
        <v>349</v>
      </c>
      <c r="J85" s="405" t="s">
        <v>349</v>
      </c>
      <c r="K85" s="405" t="s">
        <v>349</v>
      </c>
      <c r="L85" s="405"/>
      <c r="M85" s="405" t="s">
        <v>349</v>
      </c>
      <c r="N85" s="405" t="s">
        <v>349</v>
      </c>
      <c r="O85" s="405" t="s">
        <v>349</v>
      </c>
      <c r="P85" s="405" t="s">
        <v>349</v>
      </c>
      <c r="Q85" s="405" t="s">
        <v>349</v>
      </c>
      <c r="R85" s="405"/>
      <c r="S85" s="405" t="s">
        <v>349</v>
      </c>
      <c r="T85" s="405" t="s">
        <v>349</v>
      </c>
      <c r="U85" s="404">
        <v>22896.75</v>
      </c>
      <c r="V85" s="405">
        <v>1448.8400000000001</v>
      </c>
      <c r="W85" s="404">
        <v>24345.59</v>
      </c>
      <c r="X85" s="405">
        <v>2.29</v>
      </c>
      <c r="Y85" s="406"/>
      <c r="Z85" s="406"/>
    </row>
    <row r="86" spans="1:26">
      <c r="A86" s="402">
        <v>701</v>
      </c>
      <c r="B86" s="403" t="s">
        <v>77</v>
      </c>
      <c r="C86" s="351">
        <v>466223.85</v>
      </c>
      <c r="D86" s="351">
        <v>23367.08</v>
      </c>
      <c r="E86" s="351">
        <v>489590.93</v>
      </c>
      <c r="F86" s="351">
        <v>4.92</v>
      </c>
      <c r="G86" s="351">
        <v>123904.5013</v>
      </c>
      <c r="H86" s="351">
        <v>1163511.5</v>
      </c>
      <c r="I86" s="351">
        <v>452044.99</v>
      </c>
      <c r="J86" s="351">
        <v>23944.1</v>
      </c>
      <c r="K86" s="351">
        <v>475989.08</v>
      </c>
      <c r="L86" s="351">
        <v>4.76</v>
      </c>
      <c r="M86" s="351">
        <v>132070.54999999999</v>
      </c>
      <c r="N86" s="351">
        <v>614006.09</v>
      </c>
      <c r="O86" s="351">
        <v>419982.89</v>
      </c>
      <c r="P86" s="351">
        <v>24607.07</v>
      </c>
      <c r="Q86" s="351">
        <v>444589.96</v>
      </c>
      <c r="R86" s="351">
        <v>4.43</v>
      </c>
      <c r="S86" s="351">
        <v>102329.9783</v>
      </c>
      <c r="T86" s="351">
        <v>1239357.0900000001</v>
      </c>
      <c r="U86" s="404">
        <v>443697.77</v>
      </c>
      <c r="V86" s="405">
        <v>22875.199999999953</v>
      </c>
      <c r="W86" s="404">
        <v>466572.97</v>
      </c>
      <c r="X86" s="405">
        <v>4.01</v>
      </c>
      <c r="Y86" s="404">
        <v>106134.27</v>
      </c>
      <c r="Z86" s="404">
        <v>1755326.6</v>
      </c>
    </row>
    <row r="87" spans="1:26">
      <c r="A87" s="402">
        <v>702</v>
      </c>
      <c r="B87" s="403" t="s">
        <v>78</v>
      </c>
      <c r="C87" s="351">
        <v>702425.33</v>
      </c>
      <c r="D87" s="351">
        <v>50324.87</v>
      </c>
      <c r="E87" s="351">
        <v>752750.2</v>
      </c>
      <c r="F87" s="351">
        <v>5.07</v>
      </c>
      <c r="G87" s="351">
        <v>439339.72710000002</v>
      </c>
      <c r="H87" s="351">
        <v>120043.62</v>
      </c>
      <c r="I87" s="351">
        <v>586093.06000000006</v>
      </c>
      <c r="J87" s="351">
        <v>42987.14</v>
      </c>
      <c r="K87" s="351">
        <v>629080.19999999995</v>
      </c>
      <c r="L87" s="351">
        <v>4.17</v>
      </c>
      <c r="M87" s="351">
        <v>392876.20069999999</v>
      </c>
      <c r="N87" s="351">
        <v>121436.45</v>
      </c>
      <c r="O87" s="351">
        <v>652201.41</v>
      </c>
      <c r="P87" s="351">
        <v>57647</v>
      </c>
      <c r="Q87" s="351">
        <v>709848.41</v>
      </c>
      <c r="R87" s="351">
        <v>4.6500000000000004</v>
      </c>
      <c r="S87" s="351">
        <v>466610.84950000001</v>
      </c>
      <c r="T87" s="351">
        <v>230242.04</v>
      </c>
      <c r="U87" s="404">
        <v>730340.71</v>
      </c>
      <c r="V87" s="405">
        <v>58611.460000000079</v>
      </c>
      <c r="W87" s="404">
        <v>788952.17</v>
      </c>
      <c r="X87" s="405">
        <v>5.39</v>
      </c>
      <c r="Y87" s="404">
        <v>530020.74</v>
      </c>
      <c r="Z87" s="404">
        <v>312992.15000000002</v>
      </c>
    </row>
    <row r="88" spans="1:26">
      <c r="A88" s="402">
        <v>703</v>
      </c>
      <c r="B88" s="403" t="s">
        <v>79</v>
      </c>
      <c r="C88" s="351">
        <v>330372.38</v>
      </c>
      <c r="D88" s="351">
        <v>19847.59</v>
      </c>
      <c r="E88" s="351">
        <v>350219.97</v>
      </c>
      <c r="F88" s="351">
        <v>5.39</v>
      </c>
      <c r="G88" s="351">
        <v>59942.949869999997</v>
      </c>
      <c r="H88" s="351">
        <v>70138.41</v>
      </c>
      <c r="I88" s="351">
        <v>353977.65</v>
      </c>
      <c r="J88" s="351">
        <v>19986.04</v>
      </c>
      <c r="K88" s="351">
        <v>373963.69</v>
      </c>
      <c r="L88" s="351">
        <v>5.74</v>
      </c>
      <c r="M88" s="351">
        <v>71085.945749999999</v>
      </c>
      <c r="N88" s="351">
        <v>63765.2</v>
      </c>
      <c r="O88" s="351">
        <v>362920.57</v>
      </c>
      <c r="P88" s="351">
        <v>24703.01</v>
      </c>
      <c r="Q88" s="351">
        <v>387623.58</v>
      </c>
      <c r="R88" s="351">
        <v>5.92</v>
      </c>
      <c r="S88" s="351">
        <v>85988.356480000002</v>
      </c>
      <c r="T88" s="351">
        <v>105544.32000000001</v>
      </c>
      <c r="U88" s="404">
        <v>429074.11</v>
      </c>
      <c r="V88" s="405">
        <v>28229.420000000042</v>
      </c>
      <c r="W88" s="404">
        <v>457303.53</v>
      </c>
      <c r="X88" s="405">
        <v>7.17</v>
      </c>
      <c r="Y88" s="404">
        <v>74828.72</v>
      </c>
      <c r="Z88" s="404">
        <v>101957.39</v>
      </c>
    </row>
    <row r="89" spans="1:26">
      <c r="A89" s="402">
        <v>704</v>
      </c>
      <c r="B89" s="403" t="s">
        <v>80</v>
      </c>
      <c r="C89" s="351">
        <v>133983.22</v>
      </c>
      <c r="D89" s="351">
        <v>8389.44</v>
      </c>
      <c r="E89" s="351">
        <v>142372.65</v>
      </c>
      <c r="F89" s="351">
        <v>3.36</v>
      </c>
      <c r="G89" s="351">
        <v>2643.9897959999998</v>
      </c>
      <c r="H89" s="351">
        <v>327.78</v>
      </c>
      <c r="I89" s="351">
        <v>111974.18</v>
      </c>
      <c r="J89" s="351">
        <v>5429.21</v>
      </c>
      <c r="K89" s="351">
        <v>117403.39</v>
      </c>
      <c r="L89" s="351">
        <v>2.72</v>
      </c>
      <c r="M89" s="351">
        <v>3598.9216190000002</v>
      </c>
      <c r="N89" s="351">
        <v>89.79</v>
      </c>
      <c r="O89" s="351">
        <v>143153.87</v>
      </c>
      <c r="P89" s="351">
        <v>10353.969999999999</v>
      </c>
      <c r="Q89" s="351">
        <v>153507.82999999999</v>
      </c>
      <c r="R89" s="351">
        <v>3.49</v>
      </c>
      <c r="S89" s="351">
        <v>3745.0989420000001</v>
      </c>
      <c r="T89" s="351">
        <v>226.82</v>
      </c>
      <c r="U89" s="404">
        <v>158210.84</v>
      </c>
      <c r="V89" s="405">
        <v>10823.040000000008</v>
      </c>
      <c r="W89" s="404">
        <v>169033.88</v>
      </c>
      <c r="X89" s="405">
        <v>3.46</v>
      </c>
      <c r="Y89" s="404">
        <v>1257.3800000000001</v>
      </c>
      <c r="Z89" s="404">
        <v>161.84</v>
      </c>
    </row>
    <row r="90" spans="1:26">
      <c r="A90" s="402">
        <v>705</v>
      </c>
      <c r="B90" s="403" t="s">
        <v>81</v>
      </c>
      <c r="C90" s="351">
        <v>186204.93</v>
      </c>
      <c r="D90" s="351">
        <v>6442.41</v>
      </c>
      <c r="E90" s="351">
        <v>192647.34</v>
      </c>
      <c r="F90" s="351">
        <v>4.2</v>
      </c>
      <c r="G90" s="351">
        <v>27512.832890000001</v>
      </c>
      <c r="H90" s="351">
        <v>6034.14</v>
      </c>
      <c r="I90" s="351">
        <v>203423.13</v>
      </c>
      <c r="J90" s="351">
        <v>7474.83</v>
      </c>
      <c r="K90" s="351">
        <v>210897.96</v>
      </c>
      <c r="L90" s="351">
        <v>4.55</v>
      </c>
      <c r="M90" s="351">
        <v>26269.68922</v>
      </c>
      <c r="N90" s="351">
        <v>7531.42</v>
      </c>
      <c r="O90" s="351">
        <v>202626.65</v>
      </c>
      <c r="P90" s="351">
        <v>7725.7</v>
      </c>
      <c r="Q90" s="351">
        <v>210352.34</v>
      </c>
      <c r="R90" s="351">
        <v>4.4800000000000004</v>
      </c>
      <c r="S90" s="351">
        <v>35752.288869999997</v>
      </c>
      <c r="T90" s="351">
        <v>8803.49</v>
      </c>
      <c r="U90" s="404">
        <v>180175.2</v>
      </c>
      <c r="V90" s="405">
        <v>4780.4700000000012</v>
      </c>
      <c r="W90" s="404">
        <v>184955.67</v>
      </c>
      <c r="X90" s="405">
        <v>4.08</v>
      </c>
      <c r="Y90" s="404">
        <v>20895.5</v>
      </c>
      <c r="Z90" s="404">
        <v>1358.91</v>
      </c>
    </row>
    <row r="91" spans="1:26">
      <c r="A91" s="402">
        <v>706</v>
      </c>
      <c r="B91" s="403" t="s">
        <v>82</v>
      </c>
      <c r="C91" s="351">
        <v>155082.35</v>
      </c>
      <c r="D91" s="351">
        <v>5181.53</v>
      </c>
      <c r="E91" s="351">
        <v>160263.88</v>
      </c>
      <c r="F91" s="351">
        <v>2.99</v>
      </c>
      <c r="G91" s="351">
        <v>58030.800029999999</v>
      </c>
      <c r="H91" s="351">
        <v>23106.880000000001</v>
      </c>
      <c r="I91" s="351">
        <v>169235.23</v>
      </c>
      <c r="J91" s="351">
        <v>7371.64</v>
      </c>
      <c r="K91" s="351">
        <v>176606.87</v>
      </c>
      <c r="L91" s="351">
        <v>3.24</v>
      </c>
      <c r="M91" s="351">
        <v>57618.709340000001</v>
      </c>
      <c r="N91" s="351">
        <v>22673.32</v>
      </c>
      <c r="O91" s="351">
        <v>173022</v>
      </c>
      <c r="P91" s="351">
        <v>6893.71</v>
      </c>
      <c r="Q91" s="351">
        <v>179915.71</v>
      </c>
      <c r="R91" s="351">
        <v>3.21</v>
      </c>
      <c r="S91" s="351">
        <v>78912.43982</v>
      </c>
      <c r="T91" s="351">
        <v>27487.52</v>
      </c>
      <c r="U91" s="404">
        <v>214195.81</v>
      </c>
      <c r="V91" s="405">
        <v>9145.9800000000105</v>
      </c>
      <c r="W91" s="404">
        <v>223341.79</v>
      </c>
      <c r="X91" s="405">
        <v>4.5</v>
      </c>
      <c r="Y91" s="404">
        <v>81578.14</v>
      </c>
      <c r="Z91" s="404">
        <v>25240.94</v>
      </c>
    </row>
    <row r="92" spans="1:26">
      <c r="A92" s="393"/>
      <c r="B92" s="393"/>
      <c r="C92" s="393"/>
      <c r="D92" s="393"/>
      <c r="E92" s="393"/>
      <c r="F92" s="393"/>
    </row>
    <row r="93" spans="1:26">
      <c r="B93" s="614" t="s">
        <v>1205</v>
      </c>
      <c r="C93" s="614"/>
      <c r="D93" s="614"/>
      <c r="E93" s="614"/>
      <c r="F93" s="614"/>
      <c r="G93" s="614"/>
      <c r="H93" s="614"/>
      <c r="I93" s="614"/>
    </row>
    <row r="94" spans="1:26">
      <c r="B94" s="614"/>
      <c r="C94" s="614"/>
      <c r="D94" s="614"/>
      <c r="E94" s="614"/>
      <c r="F94" s="614"/>
      <c r="G94" s="614"/>
      <c r="H94" s="614"/>
      <c r="I94" s="614"/>
    </row>
  </sheetData>
  <mergeCells count="6">
    <mergeCell ref="A2:D2"/>
    <mergeCell ref="B93:I94"/>
    <mergeCell ref="U6:Z6"/>
    <mergeCell ref="C6:H6"/>
    <mergeCell ref="I6:N6"/>
    <mergeCell ref="O6:T6"/>
  </mergeCells>
  <phoneticPr fontId="25" alignment="center"/>
  <hyperlinks>
    <hyperlink ref="A1" location="'ODS 8'!A1" display="ODS 8 " xr:uid="{00000000-0004-0000-4800-000000000000}"/>
  </hyperlink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0033"/>
  </sheetPr>
  <dimension ref="A1:E94"/>
  <sheetViews>
    <sheetView zoomScale="80" zoomScaleNormal="80" workbookViewId="0">
      <selection activeCell="B93" sqref="B93:E94"/>
    </sheetView>
  </sheetViews>
  <sheetFormatPr baseColWidth="10" defaultRowHeight="14.4"/>
  <cols>
    <col min="2" max="2" width="19.5546875" customWidth="1"/>
  </cols>
  <sheetData>
    <row r="1" spans="1:5">
      <c r="A1" s="348" t="s">
        <v>292</v>
      </c>
      <c r="B1" s="145"/>
    </row>
    <row r="2" spans="1:5">
      <c r="A2" s="553" t="s">
        <v>1150</v>
      </c>
      <c r="B2" s="553"/>
      <c r="C2" s="553"/>
      <c r="D2" s="553"/>
      <c r="E2" s="553"/>
    </row>
    <row r="3" spans="1:5">
      <c r="A3" s="166"/>
      <c r="B3" s="166"/>
    </row>
    <row r="4" spans="1:5">
      <c r="A4" s="161"/>
      <c r="B4" s="161" t="s">
        <v>1151</v>
      </c>
    </row>
    <row r="5" spans="1:5">
      <c r="A5" s="145"/>
      <c r="B5" s="145"/>
    </row>
    <row r="6" spans="1:5">
      <c r="A6" s="145"/>
      <c r="B6" s="145"/>
    </row>
    <row r="7" spans="1:5">
      <c r="A7" s="309" t="s">
        <v>1161</v>
      </c>
      <c r="B7" s="309" t="s">
        <v>86</v>
      </c>
      <c r="C7" s="309">
        <v>2022</v>
      </c>
      <c r="D7" s="309">
        <v>2023</v>
      </c>
      <c r="E7" s="309">
        <v>2024</v>
      </c>
    </row>
    <row r="8" spans="1:5" ht="14.4" customHeight="1">
      <c r="A8" s="347">
        <v>101</v>
      </c>
      <c r="B8" s="214" t="s">
        <v>1</v>
      </c>
      <c r="C8" s="209">
        <v>13.296420236889601</v>
      </c>
      <c r="D8" s="209">
        <v>15.882103885606501</v>
      </c>
      <c r="E8" s="209">
        <v>15.525012520171389</v>
      </c>
    </row>
    <row r="9" spans="1:5" ht="14.4" customHeight="1">
      <c r="A9" s="347">
        <v>102</v>
      </c>
      <c r="B9" s="214" t="s">
        <v>2</v>
      </c>
      <c r="C9" s="209">
        <v>10.7499522931111</v>
      </c>
      <c r="D9" s="209">
        <v>14.938871210852501</v>
      </c>
      <c r="E9" s="209">
        <v>14.676538542323042</v>
      </c>
    </row>
    <row r="10" spans="1:5" ht="14.4" customHeight="1">
      <c r="A10" s="347">
        <v>103</v>
      </c>
      <c r="B10" s="214" t="s">
        <v>3</v>
      </c>
      <c r="C10" s="209">
        <v>12.567534595141</v>
      </c>
      <c r="D10" s="209">
        <v>14.949256054845399</v>
      </c>
      <c r="E10" s="209">
        <v>14.577180442009446</v>
      </c>
    </row>
    <row r="11" spans="1:5" ht="14.4" customHeight="1">
      <c r="A11" s="347">
        <v>104</v>
      </c>
      <c r="B11" s="214" t="s">
        <v>4</v>
      </c>
      <c r="C11" s="209">
        <v>8.3691448216587894</v>
      </c>
      <c r="D11" s="209">
        <v>10.162314749470699</v>
      </c>
      <c r="E11" s="209">
        <v>10.143468411779512</v>
      </c>
    </row>
    <row r="12" spans="1:5" ht="14.4" customHeight="1">
      <c r="A12" s="347">
        <v>105</v>
      </c>
      <c r="B12" s="214" t="s">
        <v>5</v>
      </c>
      <c r="C12" s="209">
        <v>7.2249170283380098</v>
      </c>
      <c r="D12" s="209">
        <v>10.2704901362619</v>
      </c>
      <c r="E12" s="209">
        <v>9.8950524737631191</v>
      </c>
    </row>
    <row r="13" spans="1:5" ht="14.4" customHeight="1">
      <c r="A13" s="347">
        <v>106</v>
      </c>
      <c r="B13" s="214" t="s">
        <v>6</v>
      </c>
      <c r="C13" s="209">
        <v>10.6368563685637</v>
      </c>
      <c r="D13" s="209">
        <v>12.111937035417601</v>
      </c>
      <c r="E13" s="209">
        <v>11.597687861271675</v>
      </c>
    </row>
    <row r="14" spans="1:5" ht="14.4" customHeight="1">
      <c r="A14" s="347">
        <v>107</v>
      </c>
      <c r="B14" s="214" t="s">
        <v>7</v>
      </c>
      <c r="C14" s="209">
        <v>10.152406096243899</v>
      </c>
      <c r="D14" s="209">
        <v>12.832600041902399</v>
      </c>
      <c r="E14" s="209">
        <v>12.697780873718777</v>
      </c>
    </row>
    <row r="15" spans="1:5" ht="14.4" customHeight="1">
      <c r="A15" s="347">
        <v>108</v>
      </c>
      <c r="B15" s="214" t="s">
        <v>8</v>
      </c>
      <c r="C15" s="209">
        <v>12.3164537478836</v>
      </c>
      <c r="D15" s="209">
        <v>14.4321766561514</v>
      </c>
      <c r="E15" s="209">
        <v>14.8631612123759</v>
      </c>
    </row>
    <row r="16" spans="1:5" ht="14.4" customHeight="1">
      <c r="A16" s="347">
        <v>109</v>
      </c>
      <c r="B16" s="214" t="s">
        <v>9</v>
      </c>
      <c r="C16" s="209">
        <v>11.051344743276299</v>
      </c>
      <c r="D16" s="209">
        <v>15.2847662801721</v>
      </c>
      <c r="E16" s="209">
        <v>15.777343204358152</v>
      </c>
    </row>
    <row r="17" spans="1:5" ht="14.4" customHeight="1">
      <c r="A17" s="347">
        <v>110</v>
      </c>
      <c r="B17" s="214" t="s">
        <v>10</v>
      </c>
      <c r="C17" s="209">
        <v>11.953626821243899</v>
      </c>
      <c r="D17" s="209">
        <v>13.801379123850699</v>
      </c>
      <c r="E17" s="209">
        <v>13.253591585428426</v>
      </c>
    </row>
    <row r="18" spans="1:5" ht="14.4" customHeight="1">
      <c r="A18" s="347">
        <v>111</v>
      </c>
      <c r="B18" s="214" t="s">
        <v>11</v>
      </c>
      <c r="C18" s="209">
        <v>12.599601593625501</v>
      </c>
      <c r="D18" s="209">
        <v>15.165795561648499</v>
      </c>
      <c r="E18" s="209">
        <v>14.945410432672867</v>
      </c>
    </row>
    <row r="19" spans="1:5" ht="14.4" customHeight="1">
      <c r="A19" s="347">
        <v>112</v>
      </c>
      <c r="B19" s="214" t="s">
        <v>12</v>
      </c>
      <c r="C19" s="209">
        <v>7.6683177398642499</v>
      </c>
      <c r="D19" s="209">
        <v>8.4263065179095697</v>
      </c>
      <c r="E19" s="209">
        <v>8.7213391475594317</v>
      </c>
    </row>
    <row r="20" spans="1:5" ht="14.4" customHeight="1">
      <c r="A20" s="347">
        <v>113</v>
      </c>
      <c r="B20" s="214" t="s">
        <v>13</v>
      </c>
      <c r="C20" s="209">
        <v>10.137427404979601</v>
      </c>
      <c r="D20" s="209">
        <v>13.5127158246839</v>
      </c>
      <c r="E20" s="209">
        <v>13.098201286807869</v>
      </c>
    </row>
    <row r="21" spans="1:5" ht="14.4" customHeight="1">
      <c r="A21" s="347">
        <v>114</v>
      </c>
      <c r="B21" s="214" t="s">
        <v>14</v>
      </c>
      <c r="C21" s="209">
        <v>13.5194431835376</v>
      </c>
      <c r="D21" s="209">
        <v>15.240457489320701</v>
      </c>
      <c r="E21" s="209">
        <v>15.514480181502735</v>
      </c>
    </row>
    <row r="22" spans="1:5" ht="14.4" customHeight="1">
      <c r="A22" s="347">
        <v>115</v>
      </c>
      <c r="B22" s="214" t="s">
        <v>15</v>
      </c>
      <c r="C22" s="209">
        <v>11.822605618226101</v>
      </c>
      <c r="D22" s="209">
        <v>14.778276033881401</v>
      </c>
      <c r="E22" s="209">
        <v>14.590643274853802</v>
      </c>
    </row>
    <row r="23" spans="1:5" ht="14.4" customHeight="1">
      <c r="A23" s="347">
        <v>116</v>
      </c>
      <c r="B23" s="214" t="s">
        <v>83</v>
      </c>
      <c r="C23" s="209">
        <v>10.1650165016502</v>
      </c>
      <c r="D23" s="209">
        <v>11.022364217252401</v>
      </c>
      <c r="E23" s="209">
        <v>11.08891108891109</v>
      </c>
    </row>
    <row r="24" spans="1:5" ht="14.4" customHeight="1">
      <c r="A24" s="347">
        <v>117</v>
      </c>
      <c r="B24" s="214" t="s">
        <v>17</v>
      </c>
      <c r="C24" s="209">
        <v>8.5261875761266701</v>
      </c>
      <c r="D24" s="209">
        <v>11.5758754863813</v>
      </c>
      <c r="E24" s="209">
        <v>10.951940850277264</v>
      </c>
    </row>
    <row r="25" spans="1:5" ht="14.4" customHeight="1">
      <c r="A25" s="347">
        <v>118</v>
      </c>
      <c r="B25" s="214" t="s">
        <v>18</v>
      </c>
      <c r="C25" s="209">
        <v>12.722513089005201</v>
      </c>
      <c r="D25" s="209">
        <v>15.5776831083509</v>
      </c>
      <c r="E25" s="209">
        <v>15.247770069375619</v>
      </c>
    </row>
    <row r="26" spans="1:5" ht="14.4" customHeight="1">
      <c r="A26" s="347">
        <v>119</v>
      </c>
      <c r="B26" s="214" t="s">
        <v>19</v>
      </c>
      <c r="C26" s="209">
        <v>9.3858597041547505</v>
      </c>
      <c r="D26" s="209">
        <v>11.304597426206801</v>
      </c>
      <c r="E26" s="209">
        <v>10.920553145336227</v>
      </c>
    </row>
    <row r="27" spans="1:5" ht="14.4" customHeight="1">
      <c r="A27" s="347">
        <v>120</v>
      </c>
      <c r="B27" s="214" t="s">
        <v>85</v>
      </c>
      <c r="C27" s="209">
        <v>7.1203528670447396</v>
      </c>
      <c r="D27" s="209">
        <v>9.9234693877550999</v>
      </c>
      <c r="E27" s="209">
        <v>9.5582910934105723</v>
      </c>
    </row>
    <row r="28" spans="1:5" ht="14.4" customHeight="1">
      <c r="A28" s="347">
        <v>201</v>
      </c>
      <c r="B28" s="214" t="s">
        <v>21</v>
      </c>
      <c r="C28" s="209">
        <v>11.001884284483101</v>
      </c>
      <c r="D28" s="209">
        <v>13.487684603524499</v>
      </c>
      <c r="E28" s="209">
        <v>12.751216097142926</v>
      </c>
    </row>
    <row r="29" spans="1:5" ht="14.4" customHeight="1">
      <c r="A29" s="347">
        <v>202</v>
      </c>
      <c r="B29" s="214" t="s">
        <v>22</v>
      </c>
      <c r="C29" s="209">
        <v>11.7013156122312</v>
      </c>
      <c r="D29" s="209">
        <v>14.4490100859171</v>
      </c>
      <c r="E29" s="209">
        <v>13.24942627653471</v>
      </c>
    </row>
    <row r="30" spans="1:5" ht="14.4" customHeight="1">
      <c r="A30" s="347">
        <v>203</v>
      </c>
      <c r="B30" s="214" t="s">
        <v>23</v>
      </c>
      <c r="C30" s="209">
        <v>10.2376264823039</v>
      </c>
      <c r="D30" s="209">
        <v>12.950884086444001</v>
      </c>
      <c r="E30" s="209">
        <v>11.943226402030925</v>
      </c>
    </row>
    <row r="31" spans="1:5" ht="14.4" customHeight="1">
      <c r="A31" s="347">
        <v>204</v>
      </c>
      <c r="B31" s="214" t="s">
        <v>24</v>
      </c>
      <c r="C31" s="209">
        <v>10.490045941807001</v>
      </c>
      <c r="D31" s="209">
        <v>12.570356472795501</v>
      </c>
      <c r="E31" s="209">
        <v>11.447212336892052</v>
      </c>
    </row>
    <row r="32" spans="1:5" ht="14.4" customHeight="1">
      <c r="A32" s="347">
        <v>205</v>
      </c>
      <c r="B32" s="214" t="s">
        <v>25</v>
      </c>
      <c r="C32" s="209">
        <v>9.0223248652809893</v>
      </c>
      <c r="D32" s="209">
        <v>13.522947640594699</v>
      </c>
      <c r="E32" s="209">
        <v>13.013377141516075</v>
      </c>
    </row>
    <row r="33" spans="1:5" ht="14.4" customHeight="1">
      <c r="A33" s="347">
        <v>206</v>
      </c>
      <c r="B33" s="214" t="s">
        <v>26</v>
      </c>
      <c r="C33" s="209">
        <v>9.8285386326135296</v>
      </c>
      <c r="D33" s="209">
        <v>12.4405415294548</v>
      </c>
      <c r="E33" s="209">
        <v>12.192671394799055</v>
      </c>
    </row>
    <row r="34" spans="1:5" ht="14.4" customHeight="1">
      <c r="A34" s="347">
        <v>207</v>
      </c>
      <c r="B34" s="214" t="s">
        <v>27</v>
      </c>
      <c r="C34" s="209">
        <v>10.806483890334199</v>
      </c>
      <c r="D34" s="209">
        <v>13.6172765446911</v>
      </c>
      <c r="E34" s="209">
        <v>13.648424543946932</v>
      </c>
    </row>
    <row r="35" spans="1:5" ht="14.4" customHeight="1">
      <c r="A35" s="347">
        <v>208</v>
      </c>
      <c r="B35" s="214" t="s">
        <v>28</v>
      </c>
      <c r="C35" s="209">
        <v>9.1985332634887396</v>
      </c>
      <c r="D35" s="209">
        <v>11.7683741648107</v>
      </c>
      <c r="E35" s="209">
        <v>10.317393144308083</v>
      </c>
    </row>
    <row r="36" spans="1:5" ht="14.4" customHeight="1">
      <c r="A36" s="347">
        <v>209</v>
      </c>
      <c r="B36" s="214" t="s">
        <v>29</v>
      </c>
      <c r="C36" s="209">
        <v>13.115050651230099</v>
      </c>
      <c r="D36" s="209">
        <v>14.632363689519099</v>
      </c>
      <c r="E36" s="209">
        <v>12.295762946552202</v>
      </c>
    </row>
    <row r="37" spans="1:5" ht="14.4" customHeight="1">
      <c r="A37" s="347">
        <v>210</v>
      </c>
      <c r="B37" s="214" t="s">
        <v>30</v>
      </c>
      <c r="C37" s="209">
        <v>12.875672255615299</v>
      </c>
      <c r="D37" s="209">
        <v>16.5780023939354</v>
      </c>
      <c r="E37" s="209">
        <v>15.834504293520688</v>
      </c>
    </row>
    <row r="38" spans="1:5" ht="14.4" customHeight="1">
      <c r="A38" s="347">
        <v>211</v>
      </c>
      <c r="B38" s="214" t="s">
        <v>31</v>
      </c>
      <c r="C38" s="209">
        <v>9.4652735095267406</v>
      </c>
      <c r="D38" s="209">
        <v>12.624839948783601</v>
      </c>
      <c r="E38" s="209">
        <v>11.281303185023098</v>
      </c>
    </row>
    <row r="39" spans="1:5" ht="14.4" customHeight="1">
      <c r="A39" s="347">
        <v>212</v>
      </c>
      <c r="B39" s="214" t="s">
        <v>32</v>
      </c>
      <c r="C39" s="209">
        <v>10.5975004280089</v>
      </c>
      <c r="D39" s="209">
        <v>13.6093817865933</v>
      </c>
      <c r="E39" s="209">
        <v>12.988080558980682</v>
      </c>
    </row>
    <row r="40" spans="1:5" ht="14.4" customHeight="1">
      <c r="A40" s="347">
        <v>213</v>
      </c>
      <c r="B40" s="214" t="s">
        <v>33</v>
      </c>
      <c r="C40" s="209">
        <v>13.1774787641885</v>
      </c>
      <c r="D40" s="209">
        <v>15.300419189566799</v>
      </c>
      <c r="E40" s="209">
        <v>14.296861936346916</v>
      </c>
    </row>
    <row r="41" spans="1:5" ht="14.4" customHeight="1">
      <c r="A41" s="347">
        <v>214</v>
      </c>
      <c r="B41" s="214" t="s">
        <v>34</v>
      </c>
      <c r="C41" s="209">
        <v>11.1573871109163</v>
      </c>
      <c r="D41" s="209">
        <v>14.309704790525</v>
      </c>
      <c r="E41" s="209">
        <v>13.735357201781884</v>
      </c>
    </row>
    <row r="42" spans="1:5" ht="14.4" customHeight="1">
      <c r="A42" s="347">
        <v>215</v>
      </c>
      <c r="B42" s="214" t="s">
        <v>35</v>
      </c>
      <c r="C42" s="209">
        <v>11.862936456300201</v>
      </c>
      <c r="D42" s="209">
        <v>13.641900121802699</v>
      </c>
      <c r="E42" s="209">
        <v>11.45580589254766</v>
      </c>
    </row>
    <row r="43" spans="1:5" ht="14.4" customHeight="1">
      <c r="A43" s="347">
        <v>216</v>
      </c>
      <c r="B43" s="214" t="s">
        <v>36</v>
      </c>
      <c r="C43" s="209">
        <v>8.4259801053247507</v>
      </c>
      <c r="D43" s="209">
        <v>11.0542040119505</v>
      </c>
      <c r="E43" s="209">
        <v>10.375670840787119</v>
      </c>
    </row>
    <row r="44" spans="1:5" ht="14.4" customHeight="1">
      <c r="A44" s="347">
        <v>301</v>
      </c>
      <c r="B44" s="214" t="s">
        <v>37</v>
      </c>
      <c r="C44" s="209">
        <v>9.4008679578879697</v>
      </c>
      <c r="D44" s="209">
        <v>11.6782851167654</v>
      </c>
      <c r="E44" s="209">
        <v>10.907837433370887</v>
      </c>
    </row>
    <row r="45" spans="1:5" ht="14.4" customHeight="1">
      <c r="A45" s="347">
        <v>302</v>
      </c>
      <c r="B45" s="214" t="s">
        <v>38</v>
      </c>
      <c r="C45" s="209">
        <v>8.8948932720886305</v>
      </c>
      <c r="D45" s="209">
        <v>11.641575116415799</v>
      </c>
      <c r="E45" s="209">
        <v>10.34601480461353</v>
      </c>
    </row>
    <row r="46" spans="1:5" ht="14.4" customHeight="1">
      <c r="A46" s="347">
        <v>303</v>
      </c>
      <c r="B46" s="214" t="s">
        <v>39</v>
      </c>
      <c r="C46" s="209">
        <v>10.619798782759901</v>
      </c>
      <c r="D46" s="209">
        <v>13.677457773928101</v>
      </c>
      <c r="E46" s="209">
        <v>12.882360520551476</v>
      </c>
    </row>
    <row r="47" spans="1:5" ht="14.4" customHeight="1">
      <c r="A47" s="347">
        <v>304</v>
      </c>
      <c r="B47" s="214" t="s">
        <v>40</v>
      </c>
      <c r="C47" s="209">
        <v>10.066947681626599</v>
      </c>
      <c r="D47" s="209">
        <v>11.279737489745701</v>
      </c>
      <c r="E47" s="209">
        <v>10.439137134052388</v>
      </c>
    </row>
    <row r="48" spans="1:5" ht="14.4" customHeight="1">
      <c r="A48" s="347">
        <v>305</v>
      </c>
      <c r="B48" s="214" t="s">
        <v>41</v>
      </c>
      <c r="C48" s="209">
        <v>9.2557036367743404</v>
      </c>
      <c r="D48" s="209">
        <v>11.9113959320145</v>
      </c>
      <c r="E48" s="209">
        <v>10.935059138585137</v>
      </c>
    </row>
    <row r="49" spans="1:5" ht="14.4" customHeight="1">
      <c r="A49" s="347">
        <v>306</v>
      </c>
      <c r="B49" s="214" t="s">
        <v>42</v>
      </c>
      <c r="C49" s="209">
        <v>7.21763085399449</v>
      </c>
      <c r="D49" s="209">
        <v>10.122699386503101</v>
      </c>
      <c r="E49" s="209">
        <v>9.3852459016393439</v>
      </c>
    </row>
    <row r="50" spans="1:5" ht="14.4" customHeight="1">
      <c r="A50" s="347">
        <v>307</v>
      </c>
      <c r="B50" s="214" t="s">
        <v>43</v>
      </c>
      <c r="C50" s="209">
        <v>8.0319838639965404</v>
      </c>
      <c r="D50" s="209">
        <v>11.0843518574267</v>
      </c>
      <c r="E50" s="209">
        <v>10.276293870986271</v>
      </c>
    </row>
    <row r="51" spans="1:5" ht="14.4" customHeight="1">
      <c r="A51" s="347">
        <v>308</v>
      </c>
      <c r="B51" s="214" t="s">
        <v>44</v>
      </c>
      <c r="C51" s="209">
        <v>9.1590341382181499</v>
      </c>
      <c r="D51" s="209">
        <v>11.9106400915277</v>
      </c>
      <c r="E51" s="209">
        <v>11.297868653612891</v>
      </c>
    </row>
    <row r="52" spans="1:5" ht="14.4" customHeight="1">
      <c r="A52" s="347">
        <v>401</v>
      </c>
      <c r="B52" s="214" t="s">
        <v>45</v>
      </c>
      <c r="C52" s="209">
        <v>9.9053482551281693</v>
      </c>
      <c r="D52" s="209">
        <v>12.463159998001901</v>
      </c>
      <c r="E52" s="209">
        <v>11.978255731505556</v>
      </c>
    </row>
    <row r="53" spans="1:5" ht="14.4" customHeight="1">
      <c r="A53" s="347">
        <v>402</v>
      </c>
      <c r="B53" s="214" t="s">
        <v>46</v>
      </c>
      <c r="C53" s="209">
        <v>7.8394481028535603</v>
      </c>
      <c r="D53" s="209">
        <v>12.062052192204</v>
      </c>
      <c r="E53" s="209">
        <v>11.665139016193095</v>
      </c>
    </row>
    <row r="54" spans="1:5" ht="14.4" customHeight="1">
      <c r="A54" s="347">
        <v>403</v>
      </c>
      <c r="B54" s="214" t="s">
        <v>47</v>
      </c>
      <c r="C54" s="209">
        <v>10.9962675854149</v>
      </c>
      <c r="D54" s="209">
        <v>13.458779849801701</v>
      </c>
      <c r="E54" s="209">
        <v>13.404954702156658</v>
      </c>
    </row>
    <row r="55" spans="1:5" ht="14.4" customHeight="1">
      <c r="A55" s="347">
        <v>404</v>
      </c>
      <c r="B55" s="214" t="s">
        <v>48</v>
      </c>
      <c r="C55" s="209">
        <v>9.8048363268797107</v>
      </c>
      <c r="D55" s="209">
        <v>12.375928368154399</v>
      </c>
      <c r="E55" s="209">
        <v>12.15166130760986</v>
      </c>
    </row>
    <row r="56" spans="1:5" ht="14.4" customHeight="1">
      <c r="A56" s="347">
        <v>405</v>
      </c>
      <c r="B56" s="214" t="s">
        <v>49</v>
      </c>
      <c r="C56" s="209">
        <v>11.0301671803493</v>
      </c>
      <c r="D56" s="209">
        <v>13.089555861176301</v>
      </c>
      <c r="E56" s="209">
        <v>12.375019227811105</v>
      </c>
    </row>
    <row r="57" spans="1:5" ht="14.4" customHeight="1">
      <c r="A57" s="347">
        <v>406</v>
      </c>
      <c r="B57" s="214" t="s">
        <v>50</v>
      </c>
      <c r="C57" s="209">
        <v>10.0233488992662</v>
      </c>
      <c r="D57" s="209">
        <v>12.3721881390593</v>
      </c>
      <c r="E57" s="209">
        <v>11.316557764493258</v>
      </c>
    </row>
    <row r="58" spans="1:5" ht="14.4" customHeight="1">
      <c r="A58" s="347">
        <v>407</v>
      </c>
      <c r="B58" s="214" t="s">
        <v>51</v>
      </c>
      <c r="C58" s="209">
        <v>10.028191703584399</v>
      </c>
      <c r="D58" s="209">
        <v>11.6015132408575</v>
      </c>
      <c r="E58" s="209">
        <v>12.998958694897606</v>
      </c>
    </row>
    <row r="59" spans="1:5" ht="14.4" customHeight="1">
      <c r="A59" s="347">
        <v>408</v>
      </c>
      <c r="B59" s="214" t="s">
        <v>52</v>
      </c>
      <c r="C59" s="209">
        <v>10.419955794126899</v>
      </c>
      <c r="D59" s="209">
        <v>12.575674188222299</v>
      </c>
      <c r="E59" s="209">
        <v>13.235678786293487</v>
      </c>
    </row>
    <row r="60" spans="1:5" ht="14.4" customHeight="1">
      <c r="A60" s="347">
        <v>409</v>
      </c>
      <c r="B60" s="214" t="s">
        <v>53</v>
      </c>
      <c r="C60" s="209">
        <v>7.8162669711965496</v>
      </c>
      <c r="D60" s="209">
        <v>11.513770967073899</v>
      </c>
      <c r="E60" s="209">
        <v>10.979000862978234</v>
      </c>
    </row>
    <row r="61" spans="1:5" ht="14.4" customHeight="1">
      <c r="A61" s="347">
        <v>410</v>
      </c>
      <c r="B61" s="214" t="s">
        <v>54</v>
      </c>
      <c r="C61" s="209">
        <v>12.348873078262599</v>
      </c>
      <c r="D61" s="209">
        <v>15.2005308780225</v>
      </c>
      <c r="E61" s="209">
        <v>14.970941495544363</v>
      </c>
    </row>
    <row r="62" spans="1:5" ht="14.4" customHeight="1">
      <c r="A62" s="347">
        <v>501</v>
      </c>
      <c r="B62" s="214" t="s">
        <v>55</v>
      </c>
      <c r="C62" s="209">
        <v>13.0046427129592</v>
      </c>
      <c r="D62" s="209">
        <v>13.734275374806099</v>
      </c>
      <c r="E62" s="209">
        <v>12.320598758070487</v>
      </c>
    </row>
    <row r="63" spans="1:5" ht="14.4" customHeight="1">
      <c r="A63" s="347">
        <v>502</v>
      </c>
      <c r="B63" s="214" t="s">
        <v>56</v>
      </c>
      <c r="C63" s="209">
        <v>14.0098603122432</v>
      </c>
      <c r="D63" s="209">
        <v>15.692226474858099</v>
      </c>
      <c r="E63" s="209">
        <v>15.113728930384109</v>
      </c>
    </row>
    <row r="64" spans="1:5" ht="14.4" customHeight="1">
      <c r="A64" s="347">
        <v>503</v>
      </c>
      <c r="B64" s="214" t="s">
        <v>57</v>
      </c>
      <c r="C64" s="209">
        <v>13.326784544859199</v>
      </c>
      <c r="D64" s="209">
        <v>16.225379399418799</v>
      </c>
      <c r="E64" s="209">
        <v>15.819531696173614</v>
      </c>
    </row>
    <row r="65" spans="1:5" ht="14.4" customHeight="1">
      <c r="A65" s="347">
        <v>504</v>
      </c>
      <c r="B65" s="214" t="s">
        <v>58</v>
      </c>
      <c r="C65" s="209">
        <v>13.8083538083538</v>
      </c>
      <c r="D65" s="209">
        <v>13.6261111848215</v>
      </c>
      <c r="E65" s="209">
        <v>12.613071728882661</v>
      </c>
    </row>
    <row r="66" spans="1:5" ht="14.4" customHeight="1">
      <c r="A66" s="347">
        <v>505</v>
      </c>
      <c r="B66" s="214" t="s">
        <v>84</v>
      </c>
      <c r="C66" s="209">
        <v>14.200404858299599</v>
      </c>
      <c r="D66" s="209">
        <v>14.933426159603201</v>
      </c>
      <c r="E66" s="209">
        <v>13.968721853762384</v>
      </c>
    </row>
    <row r="67" spans="1:5" ht="14.4" customHeight="1">
      <c r="A67" s="347">
        <v>506</v>
      </c>
      <c r="B67" s="214" t="s">
        <v>60</v>
      </c>
      <c r="C67" s="209">
        <v>13.317785687983299</v>
      </c>
      <c r="D67" s="209">
        <v>13.461341000102699</v>
      </c>
      <c r="E67" s="209">
        <v>12.226460550090342</v>
      </c>
    </row>
    <row r="68" spans="1:5" ht="14.4" customHeight="1">
      <c r="A68" s="347">
        <v>507</v>
      </c>
      <c r="B68" s="214" t="s">
        <v>61</v>
      </c>
      <c r="C68" s="209">
        <v>12.781333883956201</v>
      </c>
      <c r="D68" s="209">
        <v>15.2689609087872</v>
      </c>
      <c r="E68" s="209">
        <v>15.034795274316231</v>
      </c>
    </row>
    <row r="69" spans="1:5" ht="14.4" customHeight="1">
      <c r="A69" s="347">
        <v>508</v>
      </c>
      <c r="B69" s="214" t="s">
        <v>62</v>
      </c>
      <c r="C69" s="209">
        <v>12.1678321678322</v>
      </c>
      <c r="D69" s="209">
        <v>14.2004195578506</v>
      </c>
      <c r="E69" s="209">
        <v>12.970312748055246</v>
      </c>
    </row>
    <row r="70" spans="1:5" ht="14.4" customHeight="1">
      <c r="A70" s="347">
        <v>509</v>
      </c>
      <c r="B70" s="214" t="s">
        <v>63</v>
      </c>
      <c r="C70" s="209">
        <v>13.330801367261699</v>
      </c>
      <c r="D70" s="209">
        <v>15.9372170238455</v>
      </c>
      <c r="E70" s="209">
        <v>14.079320113314447</v>
      </c>
    </row>
    <row r="71" spans="1:5" ht="14.4" customHeight="1">
      <c r="A71" s="347">
        <v>510</v>
      </c>
      <c r="B71" s="214" t="s">
        <v>64</v>
      </c>
      <c r="C71" s="209">
        <v>17.6359904208005</v>
      </c>
      <c r="D71" s="209">
        <v>15.244658855961401</v>
      </c>
      <c r="E71" s="209">
        <v>16.396492160510231</v>
      </c>
    </row>
    <row r="72" spans="1:5" ht="14.4" customHeight="1">
      <c r="A72" s="347">
        <v>511</v>
      </c>
      <c r="B72" s="214" t="s">
        <v>65</v>
      </c>
      <c r="C72" s="209">
        <v>14.6625766871166</v>
      </c>
      <c r="D72" s="209">
        <v>14.058738565238301</v>
      </c>
      <c r="E72" s="209">
        <v>12.888688598467779</v>
      </c>
    </row>
    <row r="73" spans="1:5" ht="14.4" customHeight="1">
      <c r="A73" s="347">
        <v>601</v>
      </c>
      <c r="B73" s="214" t="s">
        <v>66</v>
      </c>
      <c r="C73" s="209">
        <v>13.511416537353099</v>
      </c>
      <c r="D73" s="209">
        <v>15.6308494254235</v>
      </c>
      <c r="E73" s="209">
        <v>15.489771130534189</v>
      </c>
    </row>
    <row r="74" spans="1:5" ht="14.4" customHeight="1">
      <c r="A74" s="347">
        <v>602</v>
      </c>
      <c r="B74" s="214" t="s">
        <v>67</v>
      </c>
      <c r="C74" s="209">
        <v>11.764705882352899</v>
      </c>
      <c r="D74" s="209">
        <v>14.0081896962194</v>
      </c>
      <c r="E74" s="209">
        <v>12.417932845619958</v>
      </c>
    </row>
    <row r="75" spans="1:5" ht="14.4" customHeight="1">
      <c r="A75" s="347">
        <v>603</v>
      </c>
      <c r="B75" s="214" t="s">
        <v>68</v>
      </c>
      <c r="C75" s="209">
        <v>8.9193222719691008</v>
      </c>
      <c r="D75" s="209">
        <v>11.105341727786101</v>
      </c>
      <c r="E75" s="209">
        <v>14.267277537587919</v>
      </c>
    </row>
    <row r="76" spans="1:5" ht="14.4" customHeight="1">
      <c r="A76" s="347">
        <v>604</v>
      </c>
      <c r="B76" s="214" t="s">
        <v>69</v>
      </c>
      <c r="C76" s="209">
        <v>10.9398686205154</v>
      </c>
      <c r="D76" s="209">
        <v>13.061564059900199</v>
      </c>
      <c r="E76" s="209">
        <v>12.243237746593451</v>
      </c>
    </row>
    <row r="77" spans="1:5" ht="14.4" customHeight="1">
      <c r="A77" s="347">
        <v>605</v>
      </c>
      <c r="B77" s="214" t="s">
        <v>70</v>
      </c>
      <c r="C77" s="209">
        <v>15.3016514998315</v>
      </c>
      <c r="D77" s="209">
        <v>17.719528178243799</v>
      </c>
      <c r="E77" s="209">
        <v>18.437684334709701</v>
      </c>
    </row>
    <row r="78" spans="1:5" ht="14.4" customHeight="1">
      <c r="A78" s="347">
        <v>606</v>
      </c>
      <c r="B78" s="214" t="s">
        <v>71</v>
      </c>
      <c r="C78" s="209">
        <v>12.2149122807018</v>
      </c>
      <c r="D78" s="209">
        <v>14.9156475943944</v>
      </c>
      <c r="E78" s="209">
        <v>14.37937062937063</v>
      </c>
    </row>
    <row r="79" spans="1:5" ht="14.4" customHeight="1">
      <c r="A79" s="347">
        <v>607</v>
      </c>
      <c r="B79" s="214" t="s">
        <v>72</v>
      </c>
      <c r="C79" s="209">
        <v>12.155198545013601</v>
      </c>
      <c r="D79" s="209">
        <v>12.7529553195752</v>
      </c>
      <c r="E79" s="209">
        <v>14.793632637498808</v>
      </c>
    </row>
    <row r="80" spans="1:5" ht="14.4" customHeight="1">
      <c r="A80" s="347">
        <v>608</v>
      </c>
      <c r="B80" s="214" t="s">
        <v>73</v>
      </c>
      <c r="C80" s="209">
        <v>8.1159420289855095</v>
      </c>
      <c r="D80" s="209">
        <v>11.1453158888967</v>
      </c>
      <c r="E80" s="209">
        <v>12.176752865902426</v>
      </c>
    </row>
    <row r="81" spans="1:5" ht="14.4" customHeight="1">
      <c r="A81" s="347">
        <v>609</v>
      </c>
      <c r="B81" s="214" t="s">
        <v>74</v>
      </c>
      <c r="C81" s="209">
        <v>12.133752689952001</v>
      </c>
      <c r="D81" s="209">
        <v>14.766529200478899</v>
      </c>
      <c r="E81" s="209">
        <v>13.603228325956781</v>
      </c>
    </row>
    <row r="82" spans="1:5" ht="14.4" customHeight="1">
      <c r="A82" s="347">
        <v>610</v>
      </c>
      <c r="B82" s="214" t="s">
        <v>75</v>
      </c>
      <c r="C82" s="209">
        <v>13.2073523337464</v>
      </c>
      <c r="D82" s="209">
        <v>14.3320964749536</v>
      </c>
      <c r="E82" s="209">
        <v>13.209979525290057</v>
      </c>
    </row>
    <row r="83" spans="1:5" ht="14.4" customHeight="1">
      <c r="A83" s="347">
        <v>611</v>
      </c>
      <c r="B83" s="214" t="s">
        <v>76</v>
      </c>
      <c r="C83" s="209">
        <v>16.916384726921201</v>
      </c>
      <c r="D83" s="209">
        <v>19.288363786234399</v>
      </c>
      <c r="E83" s="209">
        <v>17.642436149312378</v>
      </c>
    </row>
    <row r="84" spans="1:5" ht="14.4" customHeight="1">
      <c r="A84" s="347">
        <v>612</v>
      </c>
      <c r="B84" s="214" t="s">
        <v>103</v>
      </c>
      <c r="C84" s="209" t="e">
        <v>#N/A</v>
      </c>
      <c r="D84" s="209" t="e">
        <v>#N/A</v>
      </c>
      <c r="E84" s="209" t="e">
        <v>#N/A</v>
      </c>
    </row>
    <row r="85" spans="1:5" ht="14.4" customHeight="1">
      <c r="A85" s="347">
        <v>613</v>
      </c>
      <c r="B85" s="214" t="s">
        <v>115</v>
      </c>
      <c r="C85" s="209" t="e">
        <v>#N/A</v>
      </c>
      <c r="D85" s="209" t="e">
        <v>#N/A</v>
      </c>
      <c r="E85" s="209" t="e">
        <v>#N/A</v>
      </c>
    </row>
    <row r="86" spans="1:5" ht="14.4" customHeight="1">
      <c r="A86" s="347">
        <v>701</v>
      </c>
      <c r="B86" s="214" t="s">
        <v>77</v>
      </c>
      <c r="C86" s="209">
        <v>14.740307242136099</v>
      </c>
      <c r="D86" s="209">
        <v>16.412345508527199</v>
      </c>
      <c r="E86" s="209">
        <v>15.899332848933218</v>
      </c>
    </row>
    <row r="87" spans="1:5" ht="14.4" customHeight="1">
      <c r="A87" s="347">
        <v>702</v>
      </c>
      <c r="B87" s="214" t="s">
        <v>78</v>
      </c>
      <c r="C87" s="209">
        <v>12.9491945477076</v>
      </c>
      <c r="D87" s="209">
        <v>14.825574357857001</v>
      </c>
      <c r="E87" s="209">
        <v>12.789715251295869</v>
      </c>
    </row>
    <row r="88" spans="1:5" ht="14.4" customHeight="1">
      <c r="A88" s="347">
        <v>703</v>
      </c>
      <c r="B88" s="214" t="s">
        <v>79</v>
      </c>
      <c r="C88" s="209">
        <v>13.875681317406899</v>
      </c>
      <c r="D88" s="209">
        <v>14.6353377949294</v>
      </c>
      <c r="E88" s="209">
        <v>12.641561550501795</v>
      </c>
    </row>
    <row r="89" spans="1:5" ht="14.4" customHeight="1">
      <c r="A89" s="347">
        <v>704</v>
      </c>
      <c r="B89" s="214" t="s">
        <v>80</v>
      </c>
      <c r="C89" s="209">
        <v>11.3594040968343</v>
      </c>
      <c r="D89" s="209">
        <v>15.9504199624888</v>
      </c>
      <c r="E89" s="209">
        <v>15.431998703193386</v>
      </c>
    </row>
    <row r="90" spans="1:5" ht="14.4" customHeight="1">
      <c r="A90" s="347">
        <v>705</v>
      </c>
      <c r="B90" s="214" t="s">
        <v>81</v>
      </c>
      <c r="C90" s="209">
        <v>13.150321009519599</v>
      </c>
      <c r="D90" s="209">
        <v>15.8958613190047</v>
      </c>
      <c r="E90" s="209">
        <v>16.007588782830378</v>
      </c>
    </row>
    <row r="91" spans="1:5" ht="14.4" customHeight="1">
      <c r="A91" s="347">
        <v>706</v>
      </c>
      <c r="B91" s="214" t="s">
        <v>82</v>
      </c>
      <c r="C91" s="209">
        <v>13.0080676142912</v>
      </c>
      <c r="D91" s="209">
        <v>14.9280104712042</v>
      </c>
      <c r="E91" s="209">
        <v>11.915339997531778</v>
      </c>
    </row>
    <row r="93" spans="1:5">
      <c r="B93" s="586" t="s">
        <v>1179</v>
      </c>
      <c r="C93" s="586"/>
      <c r="D93" s="586"/>
      <c r="E93" s="586"/>
    </row>
    <row r="94" spans="1:5">
      <c r="B94" s="586"/>
      <c r="C94" s="586"/>
      <c r="D94" s="586"/>
      <c r="E94" s="586"/>
    </row>
  </sheetData>
  <mergeCells count="2">
    <mergeCell ref="A2:E2"/>
    <mergeCell ref="B93:E94"/>
  </mergeCells>
  <hyperlinks>
    <hyperlink ref="A1" location="'ODS 8'!A1" display="ODS 8 " xr:uid="{00000000-0004-0000-4900-000000000000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0033"/>
  </sheetPr>
  <dimension ref="A1:E94"/>
  <sheetViews>
    <sheetView zoomScale="80" zoomScaleNormal="80" workbookViewId="0">
      <selection activeCell="B93" sqref="B93:E94"/>
    </sheetView>
  </sheetViews>
  <sheetFormatPr baseColWidth="10" defaultRowHeight="14.4"/>
  <cols>
    <col min="2" max="2" width="19.5546875" customWidth="1"/>
  </cols>
  <sheetData>
    <row r="1" spans="1:5">
      <c r="A1" s="348" t="s">
        <v>292</v>
      </c>
      <c r="B1" s="145"/>
    </row>
    <row r="2" spans="1:5">
      <c r="A2" s="553" t="s">
        <v>1150</v>
      </c>
      <c r="B2" s="553"/>
      <c r="C2" s="553"/>
      <c r="D2" s="553"/>
      <c r="E2" s="553"/>
    </row>
    <row r="3" spans="1:5">
      <c r="A3" s="166"/>
      <c r="B3" s="166"/>
    </row>
    <row r="4" spans="1:5">
      <c r="A4" s="161"/>
      <c r="B4" s="161" t="s">
        <v>1152</v>
      </c>
    </row>
    <row r="5" spans="1:5">
      <c r="A5" s="145"/>
      <c r="B5" s="145"/>
    </row>
    <row r="6" spans="1:5">
      <c r="A6" s="145"/>
      <c r="B6" s="145"/>
    </row>
    <row r="7" spans="1:5">
      <c r="A7" s="309" t="s">
        <v>1161</v>
      </c>
      <c r="B7" s="309" t="s">
        <v>86</v>
      </c>
      <c r="C7" s="309">
        <v>2022</v>
      </c>
      <c r="D7" s="309">
        <v>2023</v>
      </c>
      <c r="E7" s="309">
        <v>2024</v>
      </c>
    </row>
    <row r="8" spans="1:5" ht="14.4" customHeight="1">
      <c r="A8" s="347">
        <v>101</v>
      </c>
      <c r="B8" s="214" t="s">
        <v>1</v>
      </c>
      <c r="C8" s="209">
        <v>42.507708119218897</v>
      </c>
      <c r="D8" s="209">
        <v>32.446130357451999</v>
      </c>
      <c r="E8" s="209">
        <v>25.814480061378394</v>
      </c>
    </row>
    <row r="9" spans="1:5" ht="14.4" customHeight="1">
      <c r="A9" s="347">
        <v>102</v>
      </c>
      <c r="B9" s="214" t="s">
        <v>2</v>
      </c>
      <c r="C9" s="209">
        <v>44.6800454373343</v>
      </c>
      <c r="D9" s="209">
        <v>38.225939451054302</v>
      </c>
      <c r="E9" s="209">
        <v>26.476033737914012</v>
      </c>
    </row>
    <row r="10" spans="1:5" ht="14.4" customHeight="1">
      <c r="A10" s="347">
        <v>103</v>
      </c>
      <c r="B10" s="214" t="s">
        <v>3</v>
      </c>
      <c r="C10" s="209">
        <v>47.053505383414098</v>
      </c>
      <c r="D10" s="209">
        <v>32.6384364820847</v>
      </c>
      <c r="E10" s="209">
        <v>27.988399210667943</v>
      </c>
    </row>
    <row r="11" spans="1:5" ht="14.4" customHeight="1">
      <c r="A11" s="347">
        <v>104</v>
      </c>
      <c r="B11" s="214" t="s">
        <v>4</v>
      </c>
      <c r="C11" s="209">
        <v>45.634629493763804</v>
      </c>
      <c r="D11" s="209">
        <v>29.095563139931699</v>
      </c>
      <c r="E11" s="209">
        <v>19.166259566845792</v>
      </c>
    </row>
    <row r="12" spans="1:5" ht="14.4" customHeight="1">
      <c r="A12" s="347">
        <v>105</v>
      </c>
      <c r="B12" s="214" t="s">
        <v>5</v>
      </c>
      <c r="C12" s="209">
        <v>43.008849557522097</v>
      </c>
      <c r="D12" s="209">
        <v>28.551186680836</v>
      </c>
      <c r="E12" s="209">
        <v>13.780918727915195</v>
      </c>
    </row>
    <row r="13" spans="1:5" ht="14.4" customHeight="1">
      <c r="A13" s="347">
        <v>106</v>
      </c>
      <c r="B13" s="214" t="s">
        <v>6</v>
      </c>
      <c r="C13" s="209">
        <v>44.173527549081697</v>
      </c>
      <c r="D13" s="209">
        <v>32.983102253032897</v>
      </c>
      <c r="E13" s="209">
        <v>21.265250790781746</v>
      </c>
    </row>
    <row r="14" spans="1:5" ht="14.4" customHeight="1">
      <c r="A14" s="347">
        <v>107</v>
      </c>
      <c r="B14" s="214" t="s">
        <v>7</v>
      </c>
      <c r="C14" s="209">
        <v>44.055482166446502</v>
      </c>
      <c r="D14" s="209">
        <v>30.246305418719199</v>
      </c>
      <c r="E14" s="209">
        <v>23.304007820136853</v>
      </c>
    </row>
    <row r="15" spans="1:5" ht="14.4" customHeight="1">
      <c r="A15" s="347">
        <v>108</v>
      </c>
      <c r="B15" s="214" t="s">
        <v>8</v>
      </c>
      <c r="C15" s="209">
        <v>45.363268721238299</v>
      </c>
      <c r="D15" s="209">
        <v>32.2122265385402</v>
      </c>
      <c r="E15" s="209">
        <v>29.940842689846676</v>
      </c>
    </row>
    <row r="16" spans="1:5" ht="14.4" customHeight="1">
      <c r="A16" s="347">
        <v>109</v>
      </c>
      <c r="B16" s="214" t="s">
        <v>9</v>
      </c>
      <c r="C16" s="209">
        <v>44.122807017543899</v>
      </c>
      <c r="D16" s="209">
        <v>41.786974655117099</v>
      </c>
      <c r="E16" s="209">
        <v>39.491130621752376</v>
      </c>
    </row>
    <row r="17" spans="1:5" ht="14.4" customHeight="1">
      <c r="A17" s="347">
        <v>110</v>
      </c>
      <c r="B17" s="214" t="s">
        <v>10</v>
      </c>
      <c r="C17" s="209">
        <v>39.341486359360303</v>
      </c>
      <c r="D17" s="209">
        <v>29.425609057948002</v>
      </c>
      <c r="E17" s="209">
        <v>24.878220967172609</v>
      </c>
    </row>
    <row r="18" spans="1:5" ht="14.4" customHeight="1">
      <c r="A18" s="347">
        <v>111</v>
      </c>
      <c r="B18" s="214" t="s">
        <v>11</v>
      </c>
      <c r="C18" s="209">
        <v>47.7618621307073</v>
      </c>
      <c r="D18" s="209">
        <v>36.762946504871003</v>
      </c>
      <c r="E18" s="209">
        <v>29.836120966379454</v>
      </c>
    </row>
    <row r="19" spans="1:5" ht="14.4" customHeight="1">
      <c r="A19" s="347">
        <v>112</v>
      </c>
      <c r="B19" s="214" t="s">
        <v>12</v>
      </c>
      <c r="C19" s="209">
        <v>38.627700127064799</v>
      </c>
      <c r="D19" s="209">
        <v>24.784482758620701</v>
      </c>
      <c r="E19" s="209">
        <v>13.192182410423452</v>
      </c>
    </row>
    <row r="20" spans="1:5" ht="14.4" customHeight="1">
      <c r="A20" s="347">
        <v>113</v>
      </c>
      <c r="B20" s="214" t="s">
        <v>13</v>
      </c>
      <c r="C20" s="209">
        <v>40.7826649417852</v>
      </c>
      <c r="D20" s="209">
        <v>26.701482479784399</v>
      </c>
      <c r="E20" s="209">
        <v>15.978714224075938</v>
      </c>
    </row>
    <row r="21" spans="1:5" ht="14.4" customHeight="1">
      <c r="A21" s="347">
        <v>114</v>
      </c>
      <c r="B21" s="214" t="s">
        <v>14</v>
      </c>
      <c r="C21" s="209">
        <v>50.721587492483501</v>
      </c>
      <c r="D21" s="209">
        <v>37.870257037943702</v>
      </c>
      <c r="E21" s="209">
        <v>39.979445015416239</v>
      </c>
    </row>
    <row r="22" spans="1:5" ht="14.4" customHeight="1">
      <c r="A22" s="347">
        <v>115</v>
      </c>
      <c r="B22" s="214" t="s">
        <v>15</v>
      </c>
      <c r="C22" s="209">
        <v>53.590859630032597</v>
      </c>
      <c r="D22" s="209">
        <v>36.454531026821101</v>
      </c>
      <c r="E22" s="209">
        <v>44.87859335752163</v>
      </c>
    </row>
    <row r="23" spans="1:5" ht="14.4" customHeight="1">
      <c r="A23" s="347">
        <v>116</v>
      </c>
      <c r="B23" s="214" t="s">
        <v>83</v>
      </c>
      <c r="C23" s="209">
        <v>40.484429065743903</v>
      </c>
      <c r="D23" s="209">
        <v>28.571428571428601</v>
      </c>
      <c r="E23" s="209">
        <v>18.895348837209301</v>
      </c>
    </row>
    <row r="24" spans="1:5" ht="14.4" customHeight="1">
      <c r="A24" s="347">
        <v>117</v>
      </c>
      <c r="B24" s="214" t="s">
        <v>17</v>
      </c>
      <c r="C24" s="209">
        <v>41.152263374485599</v>
      </c>
      <c r="D24" s="209">
        <v>26.5822784810127</v>
      </c>
      <c r="E24" s="209">
        <v>12.586532410320956</v>
      </c>
    </row>
    <row r="25" spans="1:5" ht="14.4" customHeight="1">
      <c r="A25" s="347">
        <v>118</v>
      </c>
      <c r="B25" s="214" t="s">
        <v>18</v>
      </c>
      <c r="C25" s="209">
        <v>49.351724137931001</v>
      </c>
      <c r="D25" s="209">
        <v>36.750463630743901</v>
      </c>
      <c r="E25" s="209">
        <v>32.325224632916935</v>
      </c>
    </row>
    <row r="26" spans="1:5" ht="14.4" customHeight="1">
      <c r="A26" s="347">
        <v>119</v>
      </c>
      <c r="B26" s="214" t="s">
        <v>19</v>
      </c>
      <c r="C26" s="209">
        <v>37.582538517975102</v>
      </c>
      <c r="D26" s="209">
        <v>25.449070160608599</v>
      </c>
      <c r="E26" s="209">
        <v>10.334346504559271</v>
      </c>
    </row>
    <row r="27" spans="1:5" ht="14.4" customHeight="1">
      <c r="A27" s="347">
        <v>120</v>
      </c>
      <c r="B27" s="214" t="s">
        <v>85</v>
      </c>
      <c r="C27" s="209">
        <v>40.232558139534902</v>
      </c>
      <c r="D27" s="209">
        <v>22.484472049689401</v>
      </c>
      <c r="E27" s="209">
        <v>11.10706482155863</v>
      </c>
    </row>
    <row r="28" spans="1:5" ht="14.4" customHeight="1">
      <c r="A28" s="347">
        <v>201</v>
      </c>
      <c r="B28" s="214" t="s">
        <v>21</v>
      </c>
      <c r="C28" s="209">
        <v>44.572139667667102</v>
      </c>
      <c r="D28" s="209">
        <v>31.894917986363701</v>
      </c>
      <c r="E28" s="209">
        <v>20.742506112218273</v>
      </c>
    </row>
    <row r="29" spans="1:5" ht="14.4" customHeight="1">
      <c r="A29" s="347">
        <v>202</v>
      </c>
      <c r="B29" s="214" t="s">
        <v>22</v>
      </c>
      <c r="C29" s="209">
        <v>41.596543097566503</v>
      </c>
      <c r="D29" s="209">
        <v>29.246923023433698</v>
      </c>
      <c r="E29" s="209">
        <v>14.379762817333273</v>
      </c>
    </row>
    <row r="30" spans="1:5" ht="14.4" customHeight="1">
      <c r="A30" s="347">
        <v>203</v>
      </c>
      <c r="B30" s="214" t="s">
        <v>23</v>
      </c>
      <c r="C30" s="209">
        <v>39.152918000492498</v>
      </c>
      <c r="D30" s="209">
        <v>28.3552277790582</v>
      </c>
      <c r="E30" s="209">
        <v>13.872353641492833</v>
      </c>
    </row>
    <row r="31" spans="1:5" ht="14.4" customHeight="1">
      <c r="A31" s="347">
        <v>204</v>
      </c>
      <c r="B31" s="214" t="s">
        <v>24</v>
      </c>
      <c r="C31" s="209">
        <v>47.899159663865497</v>
      </c>
      <c r="D31" s="209">
        <v>33.455882352941202</v>
      </c>
      <c r="E31" s="209">
        <v>10.766182298546896</v>
      </c>
    </row>
    <row r="32" spans="1:5" ht="14.4" customHeight="1">
      <c r="A32" s="347">
        <v>205</v>
      </c>
      <c r="B32" s="214" t="s">
        <v>25</v>
      </c>
      <c r="C32" s="209">
        <v>38.724584103512001</v>
      </c>
      <c r="D32" s="209">
        <v>26.8508525793223</v>
      </c>
      <c r="E32" s="209">
        <v>11.699842474581125</v>
      </c>
    </row>
    <row r="33" spans="1:5" ht="14.4" customHeight="1">
      <c r="A33" s="347">
        <v>206</v>
      </c>
      <c r="B33" s="214" t="s">
        <v>26</v>
      </c>
      <c r="C33" s="209">
        <v>39.483394833948303</v>
      </c>
      <c r="D33" s="209">
        <v>28.141685115249398</v>
      </c>
      <c r="E33" s="209">
        <v>17.590408805031448</v>
      </c>
    </row>
    <row r="34" spans="1:5" ht="14.4" customHeight="1">
      <c r="A34" s="347">
        <v>207</v>
      </c>
      <c r="B34" s="214" t="s">
        <v>27</v>
      </c>
      <c r="C34" s="209">
        <v>46.190225959012103</v>
      </c>
      <c r="D34" s="209">
        <v>32.942013518320898</v>
      </c>
      <c r="E34" s="209">
        <v>26.001635322976284</v>
      </c>
    </row>
    <row r="35" spans="1:5" ht="14.4" customHeight="1">
      <c r="A35" s="347">
        <v>208</v>
      </c>
      <c r="B35" s="214" t="s">
        <v>28</v>
      </c>
      <c r="C35" s="209">
        <v>36.423054070112897</v>
      </c>
      <c r="D35" s="209">
        <v>26.366888094021501</v>
      </c>
      <c r="E35" s="209">
        <v>12.441820865024408</v>
      </c>
    </row>
    <row r="36" spans="1:5" ht="14.4" customHeight="1">
      <c r="A36" s="347">
        <v>209</v>
      </c>
      <c r="B36" s="214" t="s">
        <v>29</v>
      </c>
      <c r="C36" s="209">
        <v>46.349206349206298</v>
      </c>
      <c r="D36" s="209">
        <v>30.932733183295799</v>
      </c>
      <c r="E36" s="209">
        <v>14.144680851063828</v>
      </c>
    </row>
    <row r="37" spans="1:5" ht="14.4" customHeight="1">
      <c r="A37" s="347">
        <v>210</v>
      </c>
      <c r="B37" s="214" t="s">
        <v>30</v>
      </c>
      <c r="C37" s="209">
        <v>40.836101882613498</v>
      </c>
      <c r="D37" s="209">
        <v>29.048428452075701</v>
      </c>
      <c r="E37" s="209">
        <v>14.620692421871867</v>
      </c>
    </row>
    <row r="38" spans="1:5" ht="14.4" customHeight="1">
      <c r="A38" s="347">
        <v>211</v>
      </c>
      <c r="B38" s="214" t="s">
        <v>31</v>
      </c>
      <c r="C38" s="209">
        <v>39.781021897810199</v>
      </c>
      <c r="D38" s="209">
        <v>24.494593323930399</v>
      </c>
      <c r="E38" s="209">
        <v>13.502109704641349</v>
      </c>
    </row>
    <row r="39" spans="1:5" ht="14.4" customHeight="1">
      <c r="A39" s="347">
        <v>212</v>
      </c>
      <c r="B39" s="214" t="s">
        <v>32</v>
      </c>
      <c r="C39" s="209">
        <v>44.727891156462597</v>
      </c>
      <c r="D39" s="209">
        <v>31.431303793433202</v>
      </c>
      <c r="E39" s="209">
        <v>12.964930924548353</v>
      </c>
    </row>
    <row r="40" spans="1:5" ht="14.4" customHeight="1">
      <c r="A40" s="347">
        <v>213</v>
      </c>
      <c r="B40" s="214" t="s">
        <v>33</v>
      </c>
      <c r="C40" s="209">
        <v>39.322638146167598</v>
      </c>
      <c r="D40" s="209">
        <v>27.007562117392901</v>
      </c>
      <c r="E40" s="209">
        <v>10.79950630828305</v>
      </c>
    </row>
    <row r="41" spans="1:5" ht="14.4" customHeight="1">
      <c r="A41" s="347">
        <v>214</v>
      </c>
      <c r="B41" s="214" t="s">
        <v>34</v>
      </c>
      <c r="C41" s="209">
        <v>38.677479725514701</v>
      </c>
      <c r="D41" s="209">
        <v>26.363457373498701</v>
      </c>
      <c r="E41" s="209">
        <v>10.819558432551151</v>
      </c>
    </row>
    <row r="42" spans="1:5" ht="14.4" customHeight="1">
      <c r="A42" s="347">
        <v>215</v>
      </c>
      <c r="B42" s="214" t="s">
        <v>35</v>
      </c>
      <c r="C42" s="209">
        <v>36.153846153846203</v>
      </c>
      <c r="D42" s="209">
        <v>29.6423135464231</v>
      </c>
      <c r="E42" s="209">
        <v>7.8278211733421976</v>
      </c>
    </row>
    <row r="43" spans="1:5" ht="14.4" customHeight="1">
      <c r="A43" s="347">
        <v>216</v>
      </c>
      <c r="B43" s="214" t="s">
        <v>36</v>
      </c>
      <c r="C43" s="209">
        <v>22.4806201550388</v>
      </c>
      <c r="D43" s="209">
        <v>23.329283110571101</v>
      </c>
      <c r="E43" s="209">
        <v>4.6393295420532779</v>
      </c>
    </row>
    <row r="44" spans="1:5" ht="14.4" customHeight="1">
      <c r="A44" s="347">
        <v>301</v>
      </c>
      <c r="B44" s="214" t="s">
        <v>37</v>
      </c>
      <c r="C44" s="209">
        <v>42.330853701735698</v>
      </c>
      <c r="D44" s="209">
        <v>30.450392946902301</v>
      </c>
      <c r="E44" s="209">
        <v>17.070007450536714</v>
      </c>
    </row>
    <row r="45" spans="1:5" ht="14.4" customHeight="1">
      <c r="A45" s="347">
        <v>302</v>
      </c>
      <c r="B45" s="214" t="s">
        <v>38</v>
      </c>
      <c r="C45" s="209">
        <v>36.597428288822897</v>
      </c>
      <c r="D45" s="209">
        <v>26.601084119654701</v>
      </c>
      <c r="E45" s="209">
        <v>11.914414414414415</v>
      </c>
    </row>
    <row r="46" spans="1:5" ht="14.4" customHeight="1">
      <c r="A46" s="347">
        <v>303</v>
      </c>
      <c r="B46" s="214" t="s">
        <v>39</v>
      </c>
      <c r="C46" s="209">
        <v>40.231621349446101</v>
      </c>
      <c r="D46" s="209">
        <v>31.2092323130958</v>
      </c>
      <c r="E46" s="209">
        <v>20.212959592282491</v>
      </c>
    </row>
    <row r="47" spans="1:5" ht="14.4" customHeight="1">
      <c r="A47" s="347">
        <v>304</v>
      </c>
      <c r="B47" s="214" t="s">
        <v>40</v>
      </c>
      <c r="C47" s="209">
        <v>34.6938775510204</v>
      </c>
      <c r="D47" s="209">
        <v>28.024287716020599</v>
      </c>
      <c r="E47" s="209">
        <v>10.745401742497581</v>
      </c>
    </row>
    <row r="48" spans="1:5" ht="14.4" customHeight="1">
      <c r="A48" s="347">
        <v>305</v>
      </c>
      <c r="B48" s="214" t="s">
        <v>41</v>
      </c>
      <c r="C48" s="209">
        <v>39.993134225883999</v>
      </c>
      <c r="D48" s="209">
        <v>29.335085989703099</v>
      </c>
      <c r="E48" s="209">
        <v>13.912064627201696</v>
      </c>
    </row>
    <row r="49" spans="1:5" ht="14.4" customHeight="1">
      <c r="A49" s="347">
        <v>306</v>
      </c>
      <c r="B49" s="214" t="s">
        <v>42</v>
      </c>
      <c r="C49" s="209">
        <v>35.886214442013099</v>
      </c>
      <c r="D49" s="209">
        <v>21.129326047358798</v>
      </c>
      <c r="E49" s="209">
        <v>7.2959515046546866</v>
      </c>
    </row>
    <row r="50" spans="1:5" ht="14.4" customHeight="1">
      <c r="A50" s="347">
        <v>307</v>
      </c>
      <c r="B50" s="214" t="s">
        <v>43</v>
      </c>
      <c r="C50" s="209">
        <v>33.125649013499498</v>
      </c>
      <c r="D50" s="209">
        <v>23.771458524439801</v>
      </c>
      <c r="E50" s="209">
        <v>14.976038338658146</v>
      </c>
    </row>
    <row r="51" spans="1:5" ht="14.4" customHeight="1">
      <c r="A51" s="347">
        <v>308</v>
      </c>
      <c r="B51" s="214" t="s">
        <v>44</v>
      </c>
      <c r="C51" s="209">
        <v>41.068580542264797</v>
      </c>
      <c r="D51" s="209">
        <v>29.145042338159001</v>
      </c>
      <c r="E51" s="209">
        <v>22.68938465310125</v>
      </c>
    </row>
    <row r="52" spans="1:5" ht="14.4" customHeight="1">
      <c r="A52" s="347">
        <v>401</v>
      </c>
      <c r="B52" s="214" t="s">
        <v>45</v>
      </c>
      <c r="C52" s="209">
        <v>41.808929743926498</v>
      </c>
      <c r="D52" s="209">
        <v>29.346207835297101</v>
      </c>
      <c r="E52" s="209">
        <v>17.458862902904499</v>
      </c>
    </row>
    <row r="53" spans="1:5" ht="14.4" customHeight="1">
      <c r="A53" s="347">
        <v>402</v>
      </c>
      <c r="B53" s="214" t="s">
        <v>46</v>
      </c>
      <c r="C53" s="209">
        <v>37.417943107220999</v>
      </c>
      <c r="D53" s="209">
        <v>24.172961708778299</v>
      </c>
      <c r="E53" s="209">
        <v>11.122688200052098</v>
      </c>
    </row>
    <row r="54" spans="1:5" ht="14.4" customHeight="1">
      <c r="A54" s="347">
        <v>403</v>
      </c>
      <c r="B54" s="214" t="s">
        <v>47</v>
      </c>
      <c r="C54" s="209">
        <v>49.035131123206298</v>
      </c>
      <c r="D54" s="209">
        <v>34.8809345514453</v>
      </c>
      <c r="E54" s="209">
        <v>23.390371229698374</v>
      </c>
    </row>
    <row r="55" spans="1:5" ht="14.4" customHeight="1">
      <c r="A55" s="347">
        <v>404</v>
      </c>
      <c r="B55" s="214" t="s">
        <v>48</v>
      </c>
      <c r="C55" s="209">
        <v>44.914918876137698</v>
      </c>
      <c r="D55" s="209">
        <v>35.7537611298741</v>
      </c>
      <c r="E55" s="209">
        <v>23.194303153611393</v>
      </c>
    </row>
    <row r="56" spans="1:5" ht="14.4" customHeight="1">
      <c r="A56" s="347">
        <v>405</v>
      </c>
      <c r="B56" s="214" t="s">
        <v>49</v>
      </c>
      <c r="C56" s="209">
        <v>43.458578542326798</v>
      </c>
      <c r="D56" s="209">
        <v>32.255836441497401</v>
      </c>
      <c r="E56" s="209">
        <v>21.251987856006942</v>
      </c>
    </row>
    <row r="57" spans="1:5" ht="14.4" customHeight="1">
      <c r="A57" s="347">
        <v>406</v>
      </c>
      <c r="B57" s="214" t="s">
        <v>50</v>
      </c>
      <c r="C57" s="209">
        <v>42.989786443825402</v>
      </c>
      <c r="D57" s="209">
        <v>30.2118171683389</v>
      </c>
      <c r="E57" s="209">
        <v>16.267529665587919</v>
      </c>
    </row>
    <row r="58" spans="1:5" ht="14.4" customHeight="1">
      <c r="A58" s="347">
        <v>407</v>
      </c>
      <c r="B58" s="214" t="s">
        <v>51</v>
      </c>
      <c r="C58" s="209">
        <v>45.299145299145302</v>
      </c>
      <c r="D58" s="209">
        <v>27.479065667695</v>
      </c>
      <c r="E58" s="209">
        <v>26.819204801200303</v>
      </c>
    </row>
    <row r="59" spans="1:5" ht="14.4" customHeight="1">
      <c r="A59" s="347">
        <v>408</v>
      </c>
      <c r="B59" s="214" t="s">
        <v>52</v>
      </c>
      <c r="C59" s="209" t="s">
        <v>708</v>
      </c>
      <c r="D59" s="209">
        <v>30.203938115330502</v>
      </c>
      <c r="E59" s="209">
        <v>26.261530113944652</v>
      </c>
    </row>
    <row r="60" spans="1:5" ht="14.4" customHeight="1">
      <c r="A60" s="347">
        <v>409</v>
      </c>
      <c r="B60" s="214" t="s">
        <v>53</v>
      </c>
      <c r="C60" s="209">
        <v>37.691001697792899</v>
      </c>
      <c r="D60" s="209">
        <v>21.879128137384399</v>
      </c>
      <c r="E60" s="209">
        <v>10.413285054313896</v>
      </c>
    </row>
    <row r="61" spans="1:5" ht="14.4" customHeight="1">
      <c r="A61" s="347">
        <v>410</v>
      </c>
      <c r="B61" s="214" t="s">
        <v>54</v>
      </c>
      <c r="C61" s="209">
        <v>35.5220417633411</v>
      </c>
      <c r="D61" s="209">
        <v>30.560964302271699</v>
      </c>
      <c r="E61" s="209">
        <v>18.449567304196059</v>
      </c>
    </row>
    <row r="62" spans="1:5" ht="14.4" customHeight="1">
      <c r="A62" s="347">
        <v>501</v>
      </c>
      <c r="B62" s="214" t="s">
        <v>55</v>
      </c>
      <c r="C62" s="209">
        <v>45.534591194968598</v>
      </c>
      <c r="D62" s="209">
        <v>34.677213574891603</v>
      </c>
      <c r="E62" s="209">
        <v>25.054485223607358</v>
      </c>
    </row>
    <row r="63" spans="1:5" ht="14.4" customHeight="1">
      <c r="A63" s="347">
        <v>502</v>
      </c>
      <c r="B63" s="214" t="s">
        <v>56</v>
      </c>
      <c r="C63" s="209">
        <v>45.1388888888889</v>
      </c>
      <c r="D63" s="209">
        <v>35.161455663762197</v>
      </c>
      <c r="E63" s="209">
        <v>22.897089158835662</v>
      </c>
    </row>
    <row r="64" spans="1:5" ht="14.4" customHeight="1">
      <c r="A64" s="347">
        <v>503</v>
      </c>
      <c r="B64" s="214" t="s">
        <v>57</v>
      </c>
      <c r="C64" s="209">
        <v>43.836001123279999</v>
      </c>
      <c r="D64" s="209">
        <v>34.288281094030701</v>
      </c>
      <c r="E64" s="209">
        <v>21.709315939120255</v>
      </c>
    </row>
    <row r="65" spans="1:5" ht="14.4" customHeight="1">
      <c r="A65" s="347">
        <v>504</v>
      </c>
      <c r="B65" s="214" t="s">
        <v>58</v>
      </c>
      <c r="C65" s="209">
        <v>42.626404494382001</v>
      </c>
      <c r="D65" s="209">
        <v>29.374657158529899</v>
      </c>
      <c r="E65" s="209">
        <v>11.050888286660644</v>
      </c>
    </row>
    <row r="66" spans="1:5" ht="14.4" customHeight="1">
      <c r="A66" s="347">
        <v>505</v>
      </c>
      <c r="B66" s="214" t="s">
        <v>84</v>
      </c>
      <c r="C66" s="209">
        <v>44.269741439552803</v>
      </c>
      <c r="D66" s="209">
        <v>31.3625636566886</v>
      </c>
      <c r="E66" s="209">
        <v>30.297029702970296</v>
      </c>
    </row>
    <row r="67" spans="1:5" ht="14.4" customHeight="1">
      <c r="A67" s="347">
        <v>506</v>
      </c>
      <c r="B67" s="214" t="s">
        <v>60</v>
      </c>
      <c r="C67" s="209">
        <v>39.082855653986499</v>
      </c>
      <c r="D67" s="209">
        <v>30.6953434955105</v>
      </c>
      <c r="E67" s="209">
        <v>13.807902915495044</v>
      </c>
    </row>
    <row r="68" spans="1:5" ht="14.4" customHeight="1">
      <c r="A68" s="347">
        <v>507</v>
      </c>
      <c r="B68" s="214" t="s">
        <v>61</v>
      </c>
      <c r="C68" s="209">
        <v>40.316573556797003</v>
      </c>
      <c r="D68" s="209">
        <v>30.705804749340398</v>
      </c>
      <c r="E68" s="209">
        <v>16.255813953488371</v>
      </c>
    </row>
    <row r="69" spans="1:5" ht="14.4" customHeight="1">
      <c r="A69" s="347">
        <v>508</v>
      </c>
      <c r="B69" s="214" t="s">
        <v>62</v>
      </c>
      <c r="C69" s="209">
        <v>43.977591036414601</v>
      </c>
      <c r="D69" s="209">
        <v>28.540237055520901</v>
      </c>
      <c r="E69" s="209">
        <v>12.423343224530168</v>
      </c>
    </row>
    <row r="70" spans="1:5" ht="14.4" customHeight="1">
      <c r="A70" s="347">
        <v>509</v>
      </c>
      <c r="B70" s="214" t="s">
        <v>63</v>
      </c>
      <c r="C70" s="209">
        <v>39.013452914798201</v>
      </c>
      <c r="D70" s="209">
        <v>26.1213720316623</v>
      </c>
      <c r="E70" s="209">
        <v>12.621011115095015</v>
      </c>
    </row>
    <row r="71" spans="1:5" ht="14.4" customHeight="1">
      <c r="A71" s="347">
        <v>510</v>
      </c>
      <c r="B71" s="214" t="s">
        <v>64</v>
      </c>
      <c r="C71" s="209">
        <v>45.752895752895803</v>
      </c>
      <c r="D71" s="209">
        <v>35.666052793124599</v>
      </c>
      <c r="E71" s="209">
        <v>13.871144369410477</v>
      </c>
    </row>
    <row r="72" spans="1:5" ht="14.4" customHeight="1">
      <c r="A72" s="347">
        <v>511</v>
      </c>
      <c r="B72" s="214" t="s">
        <v>65</v>
      </c>
      <c r="C72" s="209">
        <v>50.128534704370203</v>
      </c>
      <c r="D72" s="209">
        <v>28.698752228164</v>
      </c>
      <c r="E72" s="209">
        <v>11.701556629092861</v>
      </c>
    </row>
    <row r="73" spans="1:5" ht="14.4" customHeight="1">
      <c r="A73" s="347">
        <v>601</v>
      </c>
      <c r="B73" s="214" t="s">
        <v>66</v>
      </c>
      <c r="C73" s="209">
        <v>42.033981777887199</v>
      </c>
      <c r="D73" s="209">
        <v>29.575590731819201</v>
      </c>
      <c r="E73" s="209">
        <v>13.052149746607814</v>
      </c>
    </row>
    <row r="74" spans="1:5" ht="14.4" customHeight="1">
      <c r="A74" s="347">
        <v>602</v>
      </c>
      <c r="B74" s="214" t="s">
        <v>67</v>
      </c>
      <c r="C74" s="209">
        <v>40.950639853747703</v>
      </c>
      <c r="D74" s="209">
        <v>25.483071841453299</v>
      </c>
      <c r="E74" s="209">
        <v>11.612695689470298</v>
      </c>
    </row>
    <row r="75" spans="1:5" ht="14.4" customHeight="1">
      <c r="A75" s="347">
        <v>603</v>
      </c>
      <c r="B75" s="214" t="s">
        <v>68</v>
      </c>
      <c r="C75" s="209">
        <v>38.4744812114414</v>
      </c>
      <c r="D75" s="209">
        <v>28.372352285395799</v>
      </c>
      <c r="E75" s="209">
        <v>8.9464882943143813</v>
      </c>
    </row>
    <row r="76" spans="1:5" ht="14.4" customHeight="1">
      <c r="A76" s="347">
        <v>604</v>
      </c>
      <c r="B76" s="214" t="s">
        <v>69</v>
      </c>
      <c r="C76" s="209">
        <v>35.794743429286598</v>
      </c>
      <c r="D76" s="209">
        <v>21.3343384847343</v>
      </c>
      <c r="E76" s="209">
        <v>8.7829946274234985</v>
      </c>
    </row>
    <row r="77" spans="1:5" ht="14.4" customHeight="1">
      <c r="A77" s="347">
        <v>605</v>
      </c>
      <c r="B77" s="214" t="s">
        <v>70</v>
      </c>
      <c r="C77" s="209">
        <v>38.980509745127399</v>
      </c>
      <c r="D77" s="209">
        <v>30.993249758920001</v>
      </c>
      <c r="E77" s="209">
        <v>15.658232489915658</v>
      </c>
    </row>
    <row r="78" spans="1:5" ht="14.4" customHeight="1">
      <c r="A78" s="347">
        <v>606</v>
      </c>
      <c r="B78" s="214" t="s">
        <v>71</v>
      </c>
      <c r="C78" s="209">
        <v>36.027599802858603</v>
      </c>
      <c r="D78" s="209">
        <v>28.306828811973801</v>
      </c>
      <c r="E78" s="209">
        <v>12.693901716992304</v>
      </c>
    </row>
    <row r="79" spans="1:5" ht="14.4" customHeight="1">
      <c r="A79" s="347">
        <v>607</v>
      </c>
      <c r="B79" s="214" t="s">
        <v>72</v>
      </c>
      <c r="C79" s="209">
        <v>47.764227642276403</v>
      </c>
      <c r="D79" s="209">
        <v>33.604387291981801</v>
      </c>
      <c r="E79" s="209">
        <v>14.418948926720947</v>
      </c>
    </row>
    <row r="80" spans="1:5" ht="14.4" customHeight="1">
      <c r="A80" s="347">
        <v>608</v>
      </c>
      <c r="B80" s="214" t="s">
        <v>73</v>
      </c>
      <c r="C80" s="209">
        <v>38.299418604651201</v>
      </c>
      <c r="D80" s="209">
        <v>24.218207088255699</v>
      </c>
      <c r="E80" s="209">
        <v>8.1177976952624835</v>
      </c>
    </row>
    <row r="81" spans="1:5" ht="14.4" customHeight="1">
      <c r="A81" s="347">
        <v>609</v>
      </c>
      <c r="B81" s="214" t="s">
        <v>74</v>
      </c>
      <c r="C81" s="209">
        <v>35.899450117831897</v>
      </c>
      <c r="D81" s="209">
        <v>25.2530495717623</v>
      </c>
      <c r="E81" s="209">
        <v>7.4535741541592468</v>
      </c>
    </row>
    <row r="82" spans="1:5" ht="14.4" customHeight="1">
      <c r="A82" s="347">
        <v>610</v>
      </c>
      <c r="B82" s="214" t="s">
        <v>75</v>
      </c>
      <c r="C82" s="209">
        <v>38.5089974293059</v>
      </c>
      <c r="D82" s="209">
        <v>26.074895977808598</v>
      </c>
      <c r="E82" s="209">
        <v>10.275535275535276</v>
      </c>
    </row>
    <row r="83" spans="1:5" ht="14.4" customHeight="1">
      <c r="A83" s="347">
        <v>611</v>
      </c>
      <c r="B83" s="214" t="s">
        <v>76</v>
      </c>
      <c r="C83" s="209">
        <v>51.141018139262698</v>
      </c>
      <c r="D83" s="209">
        <v>39.401669758812602</v>
      </c>
      <c r="E83" s="209">
        <v>24.592737978410206</v>
      </c>
    </row>
    <row r="84" spans="1:5" ht="14.4" customHeight="1">
      <c r="A84" s="347">
        <v>612</v>
      </c>
      <c r="B84" s="214" t="s">
        <v>103</v>
      </c>
      <c r="C84" s="209" t="e">
        <v>#N/A</v>
      </c>
      <c r="D84" s="209" t="e">
        <v>#N/A</v>
      </c>
      <c r="E84" s="209" t="e">
        <v>#N/A</v>
      </c>
    </row>
    <row r="85" spans="1:5" ht="14.4" customHeight="1">
      <c r="A85" s="347">
        <v>613</v>
      </c>
      <c r="B85" s="214" t="s">
        <v>115</v>
      </c>
      <c r="C85" s="209" t="e">
        <v>#N/A</v>
      </c>
      <c r="D85" s="209" t="e">
        <v>#N/A</v>
      </c>
      <c r="E85" s="209" t="e">
        <v>#N/A</v>
      </c>
    </row>
    <row r="86" spans="1:5" ht="14.4" customHeight="1">
      <c r="A86" s="347">
        <v>701</v>
      </c>
      <c r="B86" s="214" t="s">
        <v>77</v>
      </c>
      <c r="C86" s="209">
        <v>45.488177577609797</v>
      </c>
      <c r="D86" s="209">
        <v>34.866159135559897</v>
      </c>
      <c r="E86" s="209">
        <v>17.500117167361857</v>
      </c>
    </row>
    <row r="87" spans="1:5" ht="14.4" customHeight="1">
      <c r="A87" s="347">
        <v>702</v>
      </c>
      <c r="B87" s="214" t="s">
        <v>78</v>
      </c>
      <c r="C87" s="209">
        <v>42.64898923602</v>
      </c>
      <c r="D87" s="209">
        <v>30.369437447523101</v>
      </c>
      <c r="E87" s="209">
        <v>12.997635805320797</v>
      </c>
    </row>
    <row r="88" spans="1:5" ht="14.4" customHeight="1">
      <c r="A88" s="347">
        <v>703</v>
      </c>
      <c r="B88" s="214" t="s">
        <v>79</v>
      </c>
      <c r="C88" s="209">
        <v>40.709812108559497</v>
      </c>
      <c r="D88" s="209">
        <v>30.615626089989501</v>
      </c>
      <c r="E88" s="209">
        <v>14.985868448098664</v>
      </c>
    </row>
    <row r="89" spans="1:5" ht="14.4" customHeight="1">
      <c r="A89" s="347">
        <v>704</v>
      </c>
      <c r="B89" s="214" t="s">
        <v>80</v>
      </c>
      <c r="C89" s="209">
        <v>38.961038961039002</v>
      </c>
      <c r="D89" s="209">
        <v>27.0119521912351</v>
      </c>
      <c r="E89" s="209">
        <v>11.211250866594037</v>
      </c>
    </row>
    <row r="90" spans="1:5" ht="14.4" customHeight="1">
      <c r="A90" s="347">
        <v>705</v>
      </c>
      <c r="B90" s="214" t="s">
        <v>81</v>
      </c>
      <c r="C90" s="209">
        <v>42.270375161707598</v>
      </c>
      <c r="D90" s="209">
        <v>35.362434921906299</v>
      </c>
      <c r="E90" s="209">
        <v>15.194869264923533</v>
      </c>
    </row>
    <row r="91" spans="1:5" ht="14.4" customHeight="1">
      <c r="A91" s="347">
        <v>706</v>
      </c>
      <c r="B91" s="214" t="s">
        <v>82</v>
      </c>
      <c r="C91" s="209">
        <v>41.345820326049299</v>
      </c>
      <c r="D91" s="209">
        <v>31.1343427060803</v>
      </c>
      <c r="E91" s="209">
        <v>12.35444476001136</v>
      </c>
    </row>
    <row r="93" spans="1:5">
      <c r="B93" s="586" t="s">
        <v>1179</v>
      </c>
      <c r="C93" s="586"/>
      <c r="D93" s="586"/>
      <c r="E93" s="586"/>
    </row>
    <row r="94" spans="1:5">
      <c r="B94" s="586"/>
      <c r="C94" s="586"/>
      <c r="D94" s="586"/>
      <c r="E94" s="586"/>
    </row>
  </sheetData>
  <mergeCells count="2">
    <mergeCell ref="A2:E2"/>
    <mergeCell ref="B93:E94"/>
  </mergeCells>
  <hyperlinks>
    <hyperlink ref="A1" location="'ODS 8'!A1" display="ODS 8 " xr:uid="{00000000-0004-0000-4A00-000000000000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5"/>
  </sheetPr>
  <dimension ref="A1:H7"/>
  <sheetViews>
    <sheetView zoomScale="80" zoomScaleNormal="80" workbookViewId="0">
      <selection activeCell="A2" sqref="A2:D2"/>
    </sheetView>
  </sheetViews>
  <sheetFormatPr baseColWidth="10" defaultColWidth="10.6640625" defaultRowHeight="14.4"/>
  <sheetData>
    <row r="1" spans="1:8">
      <c r="A1" s="171" t="s">
        <v>232</v>
      </c>
      <c r="B1" s="157"/>
      <c r="C1" s="157"/>
      <c r="D1" s="157"/>
      <c r="E1" s="157"/>
    </row>
    <row r="2" spans="1:8">
      <c r="A2" s="506" t="s">
        <v>1182</v>
      </c>
      <c r="B2" s="506"/>
      <c r="C2" s="506"/>
      <c r="D2" s="506"/>
      <c r="E2" s="143"/>
      <c r="F2" s="143"/>
    </row>
    <row r="3" spans="1:8">
      <c r="A3" s="11"/>
      <c r="B3" s="11"/>
      <c r="C3" s="11"/>
      <c r="D3" s="11"/>
      <c r="E3" s="11"/>
      <c r="F3" s="11"/>
    </row>
    <row r="4" spans="1:8" ht="26.4" customHeight="1">
      <c r="A4" s="145"/>
      <c r="B4" s="622" t="s">
        <v>1108</v>
      </c>
      <c r="C4" s="625" t="s">
        <v>1103</v>
      </c>
      <c r="D4" s="625"/>
      <c r="E4" s="625"/>
      <c r="F4" s="625"/>
      <c r="G4" s="625"/>
      <c r="H4" s="625"/>
    </row>
    <row r="5" spans="1:8" ht="26.4" customHeight="1">
      <c r="A5" s="145"/>
      <c r="B5" s="622"/>
      <c r="C5" s="625" t="s">
        <v>1104</v>
      </c>
      <c r="D5" s="625"/>
      <c r="E5" s="625"/>
      <c r="F5" s="625"/>
      <c r="G5" s="625"/>
      <c r="H5" s="625"/>
    </row>
    <row r="6" spans="1:8" ht="26.4" customHeight="1">
      <c r="B6" s="623" t="s">
        <v>1109</v>
      </c>
      <c r="C6" s="626" t="s">
        <v>1105</v>
      </c>
      <c r="D6" s="626"/>
      <c r="E6" s="626"/>
      <c r="F6" s="626"/>
      <c r="G6" s="626"/>
      <c r="H6" s="626"/>
    </row>
    <row r="7" spans="1:8" ht="14.25" customHeight="1">
      <c r="B7" s="624"/>
      <c r="C7" s="625" t="s">
        <v>1106</v>
      </c>
      <c r="D7" s="625"/>
      <c r="E7" s="625"/>
      <c r="F7" s="625"/>
      <c r="G7" s="625"/>
      <c r="H7" s="625"/>
    </row>
  </sheetData>
  <mergeCells count="7">
    <mergeCell ref="A2:D2"/>
    <mergeCell ref="B4:B5"/>
    <mergeCell ref="B6:B7"/>
    <mergeCell ref="C4:H4"/>
    <mergeCell ref="C5:H5"/>
    <mergeCell ref="C6:H6"/>
    <mergeCell ref="C7:H7"/>
  </mergeCells>
  <phoneticPr fontId="10" type="noConversion"/>
  <hyperlinks>
    <hyperlink ref="A1" location="ODS!A1" display="INICIO " xr:uid="{00000000-0004-0000-4B00-000000000000}"/>
    <hyperlink ref="C4:F4" location="IDGc!A1" display="Índice de Desigualdad de Género" xr:uid="{00000000-0004-0000-4B00-000001000000}"/>
    <hyperlink ref="C4:H4" location="'Superfie ruedo red vial'!A1" display="Porcentaje de la superficie de ruedo de la red vial cantonal en excelente o buen estado" xr:uid="{00000000-0004-0000-4B00-000002000000}"/>
    <hyperlink ref="C5:H5" location="'Puentes red vial'!A1" display="Porcentaje de puentes que forman parte de la red vial cantonal que se encuentran en condición satisfactoria" xr:uid="{00000000-0004-0000-4B00-000003000000}"/>
    <hyperlink ref="C6:H6" location="'Verificación municipal'!A1" display="Porcentaje del grado en el que la municipalidad verifica la calidad de las obras ejecutadas en la red vial cantonal de su jurisdicción." xr:uid="{00000000-0004-0000-4B00-000004000000}"/>
    <hyperlink ref="C7:H7" location="'Egresos red vial'!A1" display="Egresos reales destinados a la red vial cantonal, por kilómetro" xr:uid="{00000000-0004-0000-4B00-000005000000}"/>
  </hyperlinks>
  <pageMargins left="0.7" right="0.7" top="0.75" bottom="0.75" header="0.3" footer="0.3"/>
  <pageSetup orientation="portrait" horizontalDpi="0" verticalDpi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5"/>
  </sheetPr>
  <dimension ref="A1:G93"/>
  <sheetViews>
    <sheetView zoomScale="80" zoomScaleNormal="80" workbookViewId="0">
      <selection activeCell="E116" sqref="E116"/>
    </sheetView>
  </sheetViews>
  <sheetFormatPr baseColWidth="10" defaultRowHeight="14.4"/>
  <cols>
    <col min="2" max="2" width="17.77734375" customWidth="1"/>
  </cols>
  <sheetData>
    <row r="1" spans="1:7">
      <c r="A1" s="348" t="s">
        <v>1110</v>
      </c>
      <c r="B1" s="145"/>
    </row>
    <row r="2" spans="1:7">
      <c r="A2" s="506" t="s">
        <v>1182</v>
      </c>
      <c r="B2" s="506"/>
      <c r="C2" s="506"/>
      <c r="D2" s="506"/>
      <c r="E2" s="161"/>
      <c r="F2" s="161"/>
      <c r="G2" s="161"/>
    </row>
    <row r="3" spans="1:7">
      <c r="A3" s="166"/>
      <c r="B3" s="166"/>
    </row>
    <row r="4" spans="1:7">
      <c r="A4" s="161"/>
      <c r="B4" s="161" t="s">
        <v>1103</v>
      </c>
    </row>
    <row r="5" spans="1:7">
      <c r="A5" s="145"/>
      <c r="B5" s="145"/>
    </row>
    <row r="6" spans="1:7">
      <c r="A6" s="145"/>
      <c r="B6" s="145"/>
    </row>
    <row r="7" spans="1:7">
      <c r="A7" s="309" t="s">
        <v>1161</v>
      </c>
      <c r="B7" s="309" t="s">
        <v>86</v>
      </c>
      <c r="C7" s="309">
        <v>2021</v>
      </c>
      <c r="D7" s="309">
        <v>2022</v>
      </c>
      <c r="E7" s="309">
        <v>2023</v>
      </c>
      <c r="F7" s="309">
        <v>2024</v>
      </c>
    </row>
    <row r="8" spans="1:7" ht="15" customHeight="1">
      <c r="A8" s="347">
        <v>101</v>
      </c>
      <c r="B8" s="214" t="s">
        <v>1</v>
      </c>
      <c r="C8" s="312">
        <v>61.93</v>
      </c>
      <c r="D8" s="312">
        <v>71.855345911949698</v>
      </c>
      <c r="E8" s="312">
        <v>43.999807145267802</v>
      </c>
      <c r="F8" s="312">
        <v>43.999807145267823</v>
      </c>
    </row>
    <row r="9" spans="1:7" ht="15" customHeight="1">
      <c r="A9" s="347">
        <v>102</v>
      </c>
      <c r="B9" s="214" t="s">
        <v>2</v>
      </c>
      <c r="C9" s="312">
        <v>84.61</v>
      </c>
      <c r="D9" s="312">
        <v>85.928449744463407</v>
      </c>
      <c r="E9" s="312">
        <v>87.432765575974898</v>
      </c>
      <c r="F9" s="312">
        <v>87.432765575974898</v>
      </c>
    </row>
    <row r="10" spans="1:7" ht="15" customHeight="1">
      <c r="A10" s="347">
        <v>103</v>
      </c>
      <c r="B10" s="214" t="s">
        <v>3</v>
      </c>
      <c r="C10" s="312">
        <v>59.72</v>
      </c>
      <c r="D10" s="312">
        <v>77.750195726479404</v>
      </c>
      <c r="E10" s="312">
        <v>10.201618311055499</v>
      </c>
      <c r="F10" s="312">
        <v>10.201618311055478</v>
      </c>
    </row>
    <row r="11" spans="1:7" ht="15" customHeight="1">
      <c r="A11" s="347">
        <v>104</v>
      </c>
      <c r="B11" s="214" t="s">
        <v>4</v>
      </c>
      <c r="C11" s="312">
        <v>50.94</v>
      </c>
      <c r="D11" s="312">
        <v>26.918110405681698</v>
      </c>
      <c r="E11" s="312">
        <v>24.963447825989199</v>
      </c>
      <c r="F11" s="312">
        <v>24.96344782598916</v>
      </c>
    </row>
    <row r="12" spans="1:7" ht="15" customHeight="1">
      <c r="A12" s="347">
        <v>105</v>
      </c>
      <c r="B12" s="214" t="s">
        <v>5</v>
      </c>
      <c r="C12" s="312">
        <v>73.3</v>
      </c>
      <c r="D12" s="312">
        <v>81.126620721878297</v>
      </c>
      <c r="E12" s="312">
        <v>33.057714020057098</v>
      </c>
      <c r="F12" s="312">
        <v>33.057714020057119</v>
      </c>
    </row>
    <row r="13" spans="1:7" ht="15" customHeight="1">
      <c r="A13" s="347">
        <v>106</v>
      </c>
      <c r="B13" s="214" t="s">
        <v>6</v>
      </c>
      <c r="C13" s="312">
        <v>57.07</v>
      </c>
      <c r="D13" s="312">
        <v>47.235621521335801</v>
      </c>
      <c r="E13" s="312">
        <v>50.563364359196598</v>
      </c>
      <c r="F13" s="312">
        <v>50.563364359196598</v>
      </c>
    </row>
    <row r="14" spans="1:7" ht="15" customHeight="1">
      <c r="A14" s="347">
        <v>107</v>
      </c>
      <c r="B14" s="214" t="s">
        <v>7</v>
      </c>
      <c r="C14" s="312">
        <v>60.59</v>
      </c>
      <c r="D14" s="312">
        <v>34.480248471319001</v>
      </c>
      <c r="E14" s="312">
        <v>43.113292124758203</v>
      </c>
      <c r="F14" s="312">
        <v>43.113292124758175</v>
      </c>
    </row>
    <row r="15" spans="1:7" ht="15" customHeight="1">
      <c r="A15" s="347">
        <v>108</v>
      </c>
      <c r="B15" s="214" t="s">
        <v>8</v>
      </c>
      <c r="C15" s="312">
        <v>56.04</v>
      </c>
      <c r="D15" s="312">
        <v>46.046383213694099</v>
      </c>
      <c r="E15" s="312">
        <v>55.453089623943903</v>
      </c>
      <c r="F15" s="312">
        <v>55.453089623943896</v>
      </c>
    </row>
    <row r="16" spans="1:7" ht="15" customHeight="1">
      <c r="A16" s="347">
        <v>109</v>
      </c>
      <c r="B16" s="214" t="s">
        <v>9</v>
      </c>
      <c r="C16" s="312">
        <v>70.73</v>
      </c>
      <c r="D16" s="312">
        <v>46.315789473684198</v>
      </c>
      <c r="E16" s="312">
        <v>45.899512093844102</v>
      </c>
      <c r="F16" s="312">
        <v>45.899512093844081</v>
      </c>
    </row>
    <row r="17" spans="1:6" ht="15" customHeight="1">
      <c r="A17" s="347">
        <v>110</v>
      </c>
      <c r="B17" s="214" t="s">
        <v>10</v>
      </c>
      <c r="C17" s="312">
        <v>43.56</v>
      </c>
      <c r="D17" s="312">
        <v>18.627450980392201</v>
      </c>
      <c r="E17" s="312">
        <v>18.529411764705898</v>
      </c>
      <c r="F17" s="312">
        <v>18.52941176470588</v>
      </c>
    </row>
    <row r="18" spans="1:6" ht="15" customHeight="1">
      <c r="A18" s="347">
        <v>111</v>
      </c>
      <c r="B18" s="214" t="s">
        <v>11</v>
      </c>
      <c r="C18" s="312">
        <v>50.72</v>
      </c>
      <c r="D18" s="312">
        <v>40.438880536602298</v>
      </c>
      <c r="E18" s="312">
        <v>39.990718719183199</v>
      </c>
      <c r="F18" s="312">
        <v>39.990718719183249</v>
      </c>
    </row>
    <row r="19" spans="1:6" ht="15" customHeight="1">
      <c r="A19" s="347">
        <v>112</v>
      </c>
      <c r="B19" s="214" t="s">
        <v>12</v>
      </c>
      <c r="C19" s="312">
        <v>62.28</v>
      </c>
      <c r="D19" s="312">
        <v>17.898257268963</v>
      </c>
      <c r="E19" s="312">
        <v>17.901922858118098</v>
      </c>
      <c r="F19" s="312">
        <v>17.901922858118102</v>
      </c>
    </row>
    <row r="20" spans="1:6" ht="15" customHeight="1">
      <c r="A20" s="347">
        <v>113</v>
      </c>
      <c r="B20" s="214" t="s">
        <v>13</v>
      </c>
      <c r="C20" s="312">
        <v>74.33</v>
      </c>
      <c r="D20" s="312" t="s">
        <v>1080</v>
      </c>
      <c r="E20" s="312">
        <v>86.125933831376699</v>
      </c>
      <c r="F20" s="312">
        <v>86.125933831376727</v>
      </c>
    </row>
    <row r="21" spans="1:6" ht="15" customHeight="1">
      <c r="A21" s="347">
        <v>114</v>
      </c>
      <c r="B21" s="214" t="s">
        <v>14</v>
      </c>
      <c r="C21" s="312">
        <v>73.37</v>
      </c>
      <c r="D21" s="312">
        <v>75.448331867090701</v>
      </c>
      <c r="E21" s="312">
        <v>82.492001421969405</v>
      </c>
      <c r="F21" s="312">
        <v>82.492001421969434</v>
      </c>
    </row>
    <row r="22" spans="1:6" ht="15" customHeight="1">
      <c r="A22" s="347">
        <v>115</v>
      </c>
      <c r="B22" s="214" t="s">
        <v>15</v>
      </c>
      <c r="C22" s="312">
        <v>74.67</v>
      </c>
      <c r="D22" s="312">
        <v>93.392070484581495</v>
      </c>
      <c r="E22" s="312">
        <v>30.9406376607363</v>
      </c>
      <c r="F22" s="312">
        <v>30.940637660736304</v>
      </c>
    </row>
    <row r="23" spans="1:6" ht="15" customHeight="1">
      <c r="A23" s="347">
        <v>116</v>
      </c>
      <c r="B23" s="214" t="s">
        <v>83</v>
      </c>
      <c r="C23" s="312">
        <v>65.680000000000007</v>
      </c>
      <c r="D23" s="312">
        <v>71.265199768384505</v>
      </c>
      <c r="E23" s="312">
        <v>19.228931603513502</v>
      </c>
      <c r="F23" s="312">
        <v>19.228931603513544</v>
      </c>
    </row>
    <row r="24" spans="1:6" ht="15" customHeight="1">
      <c r="A24" s="347">
        <v>117</v>
      </c>
      <c r="B24" s="214" t="s">
        <v>17</v>
      </c>
      <c r="C24" s="312">
        <v>72.849999999999994</v>
      </c>
      <c r="D24" s="312">
        <v>73.026418026418</v>
      </c>
      <c r="E24" s="312">
        <v>66.5442881434534</v>
      </c>
      <c r="F24" s="312">
        <v>66.544288143453386</v>
      </c>
    </row>
    <row r="25" spans="1:6" ht="15" customHeight="1">
      <c r="A25" s="347">
        <v>118</v>
      </c>
      <c r="B25" s="214" t="s">
        <v>18</v>
      </c>
      <c r="C25" s="312">
        <v>77.900000000000006</v>
      </c>
      <c r="D25" s="312">
        <v>88.825566296349706</v>
      </c>
      <c r="E25" s="312">
        <v>67.397865292602106</v>
      </c>
      <c r="F25" s="312">
        <v>67.397865292602148</v>
      </c>
    </row>
    <row r="26" spans="1:6" ht="15" customHeight="1">
      <c r="A26" s="347">
        <v>119</v>
      </c>
      <c r="B26" s="214" t="s">
        <v>19</v>
      </c>
      <c r="C26" s="312">
        <v>52.79</v>
      </c>
      <c r="D26" s="312">
        <v>26.006226737517299</v>
      </c>
      <c r="E26" s="312">
        <v>34.933387761160802</v>
      </c>
      <c r="F26" s="312">
        <v>34.933387761160795</v>
      </c>
    </row>
    <row r="27" spans="1:6" ht="15" customHeight="1">
      <c r="A27" s="347">
        <v>120</v>
      </c>
      <c r="B27" s="214" t="s">
        <v>85</v>
      </c>
      <c r="C27" s="312">
        <v>68.72</v>
      </c>
      <c r="D27" s="312">
        <v>66.898719964069201</v>
      </c>
      <c r="E27" s="312">
        <v>7.3115810852576297</v>
      </c>
      <c r="F27" s="312">
        <v>7.311581085257628</v>
      </c>
    </row>
    <row r="28" spans="1:6" ht="15" customHeight="1">
      <c r="A28" s="347">
        <v>201</v>
      </c>
      <c r="B28" s="214" t="s">
        <v>21</v>
      </c>
      <c r="C28" s="312">
        <v>81.86</v>
      </c>
      <c r="D28" s="312">
        <v>83.573021975414093</v>
      </c>
      <c r="E28" s="312">
        <v>85.500478647645295</v>
      </c>
      <c r="F28" s="312">
        <v>85.500478647645281</v>
      </c>
    </row>
    <row r="29" spans="1:6" ht="15" customHeight="1">
      <c r="A29" s="347">
        <v>202</v>
      </c>
      <c r="B29" s="214" t="s">
        <v>22</v>
      </c>
      <c r="C29" s="312">
        <v>61.99</v>
      </c>
      <c r="D29" s="312" t="s">
        <v>827</v>
      </c>
      <c r="E29" s="312" t="s">
        <v>827</v>
      </c>
      <c r="F29" s="312">
        <v>30</v>
      </c>
    </row>
    <row r="30" spans="1:6" ht="15" customHeight="1">
      <c r="A30" s="347">
        <v>203</v>
      </c>
      <c r="B30" s="214" t="s">
        <v>23</v>
      </c>
      <c r="C30" s="312">
        <v>56.85</v>
      </c>
      <c r="D30" s="312">
        <v>52.778199483831798</v>
      </c>
      <c r="E30" s="312">
        <v>54.835527563835001</v>
      </c>
      <c r="F30" s="312">
        <v>54.835527563835043</v>
      </c>
    </row>
    <row r="31" spans="1:6" ht="15" customHeight="1">
      <c r="A31" s="347">
        <v>204</v>
      </c>
      <c r="B31" s="214" t="s">
        <v>24</v>
      </c>
      <c r="C31" s="312">
        <v>28.52</v>
      </c>
      <c r="D31" s="312">
        <v>20.444474284946999</v>
      </c>
      <c r="E31" s="312">
        <v>19.033253823488099</v>
      </c>
      <c r="F31" s="312">
        <v>19.033253823488145</v>
      </c>
    </row>
    <row r="32" spans="1:6" ht="15" customHeight="1">
      <c r="A32" s="347">
        <v>205</v>
      </c>
      <c r="B32" s="214" t="s">
        <v>25</v>
      </c>
      <c r="C32" s="312">
        <v>85.88</v>
      </c>
      <c r="D32" s="312">
        <v>83.3333333333333</v>
      </c>
      <c r="E32" s="312">
        <v>70.512820512820497</v>
      </c>
      <c r="F32" s="312">
        <v>70.512820512820511</v>
      </c>
    </row>
    <row r="33" spans="1:6" ht="15" customHeight="1">
      <c r="A33" s="347">
        <v>206</v>
      </c>
      <c r="B33" s="214" t="s">
        <v>26</v>
      </c>
      <c r="C33" s="312">
        <v>69.58</v>
      </c>
      <c r="D33" s="312">
        <v>67.207716742852696</v>
      </c>
      <c r="E33" s="312">
        <v>68.078497811661705</v>
      </c>
      <c r="F33" s="312">
        <v>68.07849781166172</v>
      </c>
    </row>
    <row r="34" spans="1:6" ht="15" customHeight="1">
      <c r="A34" s="347">
        <v>207</v>
      </c>
      <c r="B34" s="214" t="s">
        <v>27</v>
      </c>
      <c r="C34" s="312">
        <v>70.52</v>
      </c>
      <c r="D34" s="312">
        <v>75.858736059479597</v>
      </c>
      <c r="E34" s="312">
        <v>26.665550719785699</v>
      </c>
      <c r="F34" s="312">
        <v>26.665550719785735</v>
      </c>
    </row>
    <row r="35" spans="1:6" ht="15" customHeight="1">
      <c r="A35" s="347">
        <v>208</v>
      </c>
      <c r="B35" s="214" t="s">
        <v>28</v>
      </c>
      <c r="C35" s="312">
        <v>71.8</v>
      </c>
      <c r="D35" s="312">
        <v>69.194312796208493</v>
      </c>
      <c r="E35" s="312">
        <v>66.576517765550705</v>
      </c>
      <c r="F35" s="312">
        <v>66.576517765550676</v>
      </c>
    </row>
    <row r="36" spans="1:6" ht="15" customHeight="1">
      <c r="A36" s="347">
        <v>209</v>
      </c>
      <c r="B36" s="214" t="s">
        <v>29</v>
      </c>
      <c r="C36" s="312">
        <v>65.27</v>
      </c>
      <c r="D36" s="312">
        <v>55.941314108644796</v>
      </c>
      <c r="E36" s="312">
        <v>40.841180163214098</v>
      </c>
      <c r="F36" s="312">
        <v>40.841180163214055</v>
      </c>
    </row>
    <row r="37" spans="1:6" ht="15" customHeight="1">
      <c r="A37" s="347">
        <v>210</v>
      </c>
      <c r="B37" s="214" t="s">
        <v>30</v>
      </c>
      <c r="C37" s="312">
        <v>76.34</v>
      </c>
      <c r="D37" s="312">
        <v>75.1124275165825</v>
      </c>
      <c r="E37" s="312">
        <v>67.219419873122604</v>
      </c>
      <c r="F37" s="312">
        <v>67.219419873122646</v>
      </c>
    </row>
    <row r="38" spans="1:6" ht="15" customHeight="1">
      <c r="A38" s="347">
        <v>211</v>
      </c>
      <c r="B38" s="214" t="s">
        <v>31</v>
      </c>
      <c r="C38" s="312">
        <v>49.79</v>
      </c>
      <c r="D38" s="312">
        <v>46.632124352331601</v>
      </c>
      <c r="E38" s="312">
        <v>43.212153569868498</v>
      </c>
      <c r="F38" s="312">
        <v>43.21215356986847</v>
      </c>
    </row>
    <row r="39" spans="1:6" ht="15" customHeight="1">
      <c r="A39" s="347">
        <v>212</v>
      </c>
      <c r="B39" s="214" t="s">
        <v>32</v>
      </c>
      <c r="C39" s="312">
        <v>67.099999999999994</v>
      </c>
      <c r="D39" s="312">
        <v>63.734862970044603</v>
      </c>
      <c r="E39" s="312">
        <v>48.170212765957501</v>
      </c>
      <c r="F39" s="312">
        <v>48.170212765957451</v>
      </c>
    </row>
    <row r="40" spans="1:6" ht="15" customHeight="1">
      <c r="A40" s="347">
        <v>213</v>
      </c>
      <c r="B40" s="214" t="s">
        <v>33</v>
      </c>
      <c r="C40" s="312">
        <v>59.92</v>
      </c>
      <c r="D40" s="312">
        <v>22.572766130673699</v>
      </c>
      <c r="E40" s="312">
        <v>6.8738107809246802</v>
      </c>
      <c r="F40" s="312">
        <v>6.8738107809246776</v>
      </c>
    </row>
    <row r="41" spans="1:6" ht="15" customHeight="1">
      <c r="A41" s="347">
        <v>214</v>
      </c>
      <c r="B41" s="214" t="s">
        <v>34</v>
      </c>
      <c r="C41" s="312">
        <v>62.26</v>
      </c>
      <c r="D41" s="312">
        <v>49.538293699754497</v>
      </c>
      <c r="E41" s="312">
        <v>52.005374007191698</v>
      </c>
      <c r="F41" s="312">
        <v>52.005374007191683</v>
      </c>
    </row>
    <row r="42" spans="1:6" ht="15" customHeight="1">
      <c r="A42" s="347">
        <v>215</v>
      </c>
      <c r="B42" s="214" t="s">
        <v>35</v>
      </c>
      <c r="C42" s="312">
        <v>45.5</v>
      </c>
      <c r="D42" s="312" t="s">
        <v>100</v>
      </c>
      <c r="E42" s="312">
        <v>38.374291115311898</v>
      </c>
      <c r="F42" s="312">
        <v>38.374291115311912</v>
      </c>
    </row>
    <row r="43" spans="1:6" ht="15" customHeight="1">
      <c r="A43" s="347">
        <v>216</v>
      </c>
      <c r="B43" s="214" t="s">
        <v>36</v>
      </c>
      <c r="C43" s="312">
        <v>63.545333333333303</v>
      </c>
      <c r="D43" s="312">
        <v>8.9822064056939492</v>
      </c>
      <c r="E43" s="312">
        <v>14.9293778160279</v>
      </c>
      <c r="F43" s="312">
        <v>14.929377816027944</v>
      </c>
    </row>
    <row r="44" spans="1:6" ht="15" customHeight="1">
      <c r="A44" s="347">
        <v>301</v>
      </c>
      <c r="B44" s="214" t="s">
        <v>37</v>
      </c>
      <c r="C44" s="312">
        <v>55.21</v>
      </c>
      <c r="D44" s="312">
        <v>48.009485752698197</v>
      </c>
      <c r="E44" s="312">
        <v>64.443365574933694</v>
      </c>
      <c r="F44" s="312">
        <v>64.443365574933722</v>
      </c>
    </row>
    <row r="45" spans="1:6" ht="15" customHeight="1">
      <c r="A45" s="347">
        <v>302</v>
      </c>
      <c r="B45" s="214" t="s">
        <v>38</v>
      </c>
      <c r="C45" s="312">
        <v>48.79</v>
      </c>
      <c r="D45" s="312">
        <v>47.785768357305102</v>
      </c>
      <c r="E45" s="312" t="s">
        <v>93</v>
      </c>
      <c r="F45" s="312" t="s">
        <v>93</v>
      </c>
    </row>
    <row r="46" spans="1:6" ht="15" customHeight="1">
      <c r="A46" s="347">
        <v>303</v>
      </c>
      <c r="B46" s="214" t="s">
        <v>39</v>
      </c>
      <c r="C46" s="312">
        <v>85.13</v>
      </c>
      <c r="D46" s="312">
        <v>89.385830109692094</v>
      </c>
      <c r="E46" s="312">
        <v>87.849080599862205</v>
      </c>
      <c r="F46" s="312">
        <v>87.849080599862219</v>
      </c>
    </row>
    <row r="47" spans="1:6" ht="15" customHeight="1">
      <c r="A47" s="347">
        <v>304</v>
      </c>
      <c r="B47" s="214" t="s">
        <v>40</v>
      </c>
      <c r="C47" s="312">
        <v>63.5</v>
      </c>
      <c r="D47" s="312">
        <v>65.002207505518797</v>
      </c>
      <c r="E47" s="312">
        <v>62.272930648769602</v>
      </c>
      <c r="F47" s="312">
        <v>62.272930648769574</v>
      </c>
    </row>
    <row r="48" spans="1:6" ht="15" customHeight="1">
      <c r="A48" s="347">
        <v>305</v>
      </c>
      <c r="B48" s="214" t="s">
        <v>41</v>
      </c>
      <c r="C48" s="312">
        <v>58.3</v>
      </c>
      <c r="D48" s="312">
        <v>27.260901789360599</v>
      </c>
      <c r="E48" s="312">
        <v>26.667154031727499</v>
      </c>
      <c r="F48" s="312">
        <v>26.667154031727463</v>
      </c>
    </row>
    <row r="49" spans="1:6" ht="15" customHeight="1">
      <c r="A49" s="347">
        <v>306</v>
      </c>
      <c r="B49" s="214" t="s">
        <v>42</v>
      </c>
      <c r="C49" s="312">
        <v>44.71</v>
      </c>
      <c r="D49" s="312">
        <v>2.6666666666666701</v>
      </c>
      <c r="E49" s="312">
        <v>19.118825100133499</v>
      </c>
      <c r="F49" s="312">
        <v>19.11882510013351</v>
      </c>
    </row>
    <row r="50" spans="1:6" ht="15" customHeight="1">
      <c r="A50" s="347">
        <v>307</v>
      </c>
      <c r="B50" s="214" t="s">
        <v>43</v>
      </c>
      <c r="C50" s="312">
        <v>55.94</v>
      </c>
      <c r="D50" s="312">
        <v>20.3217158176944</v>
      </c>
      <c r="E50" s="312">
        <v>6.6504628432538704</v>
      </c>
      <c r="F50" s="312">
        <v>6.6504628432538651</v>
      </c>
    </row>
    <row r="51" spans="1:6" ht="15" customHeight="1">
      <c r="A51" s="347">
        <v>308</v>
      </c>
      <c r="B51" s="214" t="s">
        <v>44</v>
      </c>
      <c r="C51" s="312" t="s">
        <v>754</v>
      </c>
      <c r="D51" s="312">
        <v>58.553767525381602</v>
      </c>
      <c r="E51" s="312">
        <v>68.505024691784399</v>
      </c>
      <c r="F51" s="312">
        <v>68.505024691784371</v>
      </c>
    </row>
    <row r="52" spans="1:6" ht="15" customHeight="1">
      <c r="A52" s="347">
        <v>401</v>
      </c>
      <c r="B52" s="214" t="s">
        <v>45</v>
      </c>
      <c r="C52" s="312">
        <v>96.94</v>
      </c>
      <c r="D52" s="312">
        <v>98.985489168849497</v>
      </c>
      <c r="E52" s="312">
        <v>88.345114345114297</v>
      </c>
      <c r="F52" s="312">
        <v>88.345114345114339</v>
      </c>
    </row>
    <row r="53" spans="1:6" ht="15" customHeight="1">
      <c r="A53" s="347">
        <v>402</v>
      </c>
      <c r="B53" s="214" t="s">
        <v>46</v>
      </c>
      <c r="C53" s="312">
        <v>80.42</v>
      </c>
      <c r="D53" s="312">
        <v>50.238306809919997</v>
      </c>
      <c r="E53" s="312">
        <v>66.847079731803902</v>
      </c>
      <c r="F53" s="312">
        <v>66.847079731803859</v>
      </c>
    </row>
    <row r="54" spans="1:6" ht="15" customHeight="1">
      <c r="A54" s="347">
        <v>403</v>
      </c>
      <c r="B54" s="214" t="s">
        <v>47</v>
      </c>
      <c r="C54" s="312">
        <v>66.34</v>
      </c>
      <c r="D54" s="312">
        <v>73.485942882542503</v>
      </c>
      <c r="E54" s="312">
        <v>73.494109802178301</v>
      </c>
      <c r="F54" s="312">
        <v>73.494109802178258</v>
      </c>
    </row>
    <row r="55" spans="1:6" ht="15" customHeight="1">
      <c r="A55" s="347">
        <v>404</v>
      </c>
      <c r="B55" s="214" t="s">
        <v>48</v>
      </c>
      <c r="C55" s="312">
        <v>73.94</v>
      </c>
      <c r="D55" s="312">
        <v>93.636363636363598</v>
      </c>
      <c r="E55" s="312" t="s">
        <v>655</v>
      </c>
      <c r="F55" s="312">
        <v>92</v>
      </c>
    </row>
    <row r="56" spans="1:6" ht="15" customHeight="1">
      <c r="A56" s="347">
        <v>405</v>
      </c>
      <c r="B56" s="214" t="s">
        <v>49</v>
      </c>
      <c r="C56" s="312">
        <v>83.44</v>
      </c>
      <c r="D56" s="312">
        <v>79.787737443385396</v>
      </c>
      <c r="E56" s="312">
        <v>85.649587670677306</v>
      </c>
      <c r="F56" s="312">
        <v>85.649587670677306</v>
      </c>
    </row>
    <row r="57" spans="1:6" ht="15" customHeight="1">
      <c r="A57" s="347">
        <v>406</v>
      </c>
      <c r="B57" s="214" t="s">
        <v>50</v>
      </c>
      <c r="C57" s="312">
        <v>70.3</v>
      </c>
      <c r="D57" s="312">
        <v>72.400000000000006</v>
      </c>
      <c r="E57" s="312">
        <v>46.0459183673469</v>
      </c>
      <c r="F57" s="312">
        <v>46.045918367346935</v>
      </c>
    </row>
    <row r="58" spans="1:6" ht="15" customHeight="1">
      <c r="A58" s="347">
        <v>407</v>
      </c>
      <c r="B58" s="214" t="s">
        <v>51</v>
      </c>
      <c r="C58" s="312">
        <v>77.959999999999994</v>
      </c>
      <c r="D58" s="312">
        <v>81.784212984586603</v>
      </c>
      <c r="E58" s="312">
        <v>81.784212984586603</v>
      </c>
      <c r="F58" s="312">
        <v>81.784212984586631</v>
      </c>
    </row>
    <row r="59" spans="1:6" ht="15" customHeight="1">
      <c r="A59" s="347">
        <v>408</v>
      </c>
      <c r="B59" s="214" t="s">
        <v>52</v>
      </c>
      <c r="C59" s="312">
        <v>93.51</v>
      </c>
      <c r="D59" s="312">
        <v>96.121416526138304</v>
      </c>
      <c r="E59" s="312">
        <v>83.141382049245394</v>
      </c>
      <c r="F59" s="312">
        <v>83.141382049245436</v>
      </c>
    </row>
    <row r="60" spans="1:6" ht="15" customHeight="1">
      <c r="A60" s="347">
        <v>409</v>
      </c>
      <c r="B60" s="214" t="s">
        <v>53</v>
      </c>
      <c r="C60" s="312">
        <v>76.66</v>
      </c>
      <c r="D60" s="312" t="s">
        <v>945</v>
      </c>
      <c r="E60" s="312">
        <v>71.131381020963403</v>
      </c>
      <c r="F60" s="312">
        <v>71.13138102096336</v>
      </c>
    </row>
    <row r="61" spans="1:6" ht="15" customHeight="1">
      <c r="A61" s="347">
        <v>410</v>
      </c>
      <c r="B61" s="214" t="s">
        <v>54</v>
      </c>
      <c r="C61" s="312">
        <v>48.87</v>
      </c>
      <c r="D61" s="312">
        <v>22.9107981220657</v>
      </c>
      <c r="E61" s="312">
        <v>15.1717438413829</v>
      </c>
      <c r="F61" s="312">
        <v>15.171743841382918</v>
      </c>
    </row>
    <row r="62" spans="1:6" ht="15" customHeight="1">
      <c r="A62" s="347">
        <v>501</v>
      </c>
      <c r="B62" s="214" t="s">
        <v>55</v>
      </c>
      <c r="C62" s="312">
        <v>46.52</v>
      </c>
      <c r="D62" s="312">
        <v>29.378848764966499</v>
      </c>
      <c r="E62" s="312">
        <v>23.077819586427399</v>
      </c>
      <c r="F62" s="312">
        <v>23.07781958642736</v>
      </c>
    </row>
    <row r="63" spans="1:6" ht="15" customHeight="1">
      <c r="A63" s="347">
        <v>502</v>
      </c>
      <c r="B63" s="214" t="s">
        <v>56</v>
      </c>
      <c r="C63" s="312">
        <v>61.69</v>
      </c>
      <c r="D63" s="312">
        <v>33.841463414634099</v>
      </c>
      <c r="E63" s="312">
        <v>33.774029329078303</v>
      </c>
      <c r="F63" s="312">
        <v>33.774029329078338</v>
      </c>
    </row>
    <row r="64" spans="1:6" ht="15" customHeight="1">
      <c r="A64" s="347">
        <v>503</v>
      </c>
      <c r="B64" s="214" t="s">
        <v>57</v>
      </c>
      <c r="C64" s="312">
        <v>76.760000000000005</v>
      </c>
      <c r="D64" s="312">
        <v>27.033447614934001</v>
      </c>
      <c r="E64" s="312">
        <v>65.495495495495504</v>
      </c>
      <c r="F64" s="312">
        <v>65.49549549549549</v>
      </c>
    </row>
    <row r="65" spans="1:6" ht="15" customHeight="1">
      <c r="A65" s="347">
        <v>504</v>
      </c>
      <c r="B65" s="214" t="s">
        <v>58</v>
      </c>
      <c r="C65" s="312">
        <v>46.13</v>
      </c>
      <c r="D65" s="312">
        <v>31.809818322381101</v>
      </c>
      <c r="E65" s="312">
        <v>30.3765960389042</v>
      </c>
      <c r="F65" s="312">
        <v>30.376596038904168</v>
      </c>
    </row>
    <row r="66" spans="1:6" ht="15" customHeight="1">
      <c r="A66" s="347">
        <v>505</v>
      </c>
      <c r="B66" s="214" t="s">
        <v>84</v>
      </c>
      <c r="C66" s="312">
        <v>50.72</v>
      </c>
      <c r="D66" s="312">
        <v>39.942736044729003</v>
      </c>
      <c r="E66" s="312">
        <v>39.714697796006703</v>
      </c>
      <c r="F66" s="312">
        <v>39.714697796006668</v>
      </c>
    </row>
    <row r="67" spans="1:6" ht="15" customHeight="1">
      <c r="A67" s="347">
        <v>506</v>
      </c>
      <c r="B67" s="214" t="s">
        <v>60</v>
      </c>
      <c r="C67" s="312">
        <v>57.26</v>
      </c>
      <c r="D67" s="312">
        <v>60.853347543105102</v>
      </c>
      <c r="E67" s="312">
        <v>55.694120871591103</v>
      </c>
      <c r="F67" s="312">
        <v>55.694120871591068</v>
      </c>
    </row>
    <row r="68" spans="1:6" ht="15" customHeight="1">
      <c r="A68" s="347">
        <v>507</v>
      </c>
      <c r="B68" s="214" t="s">
        <v>61</v>
      </c>
      <c r="C68" s="312">
        <v>52.07</v>
      </c>
      <c r="D68" s="312">
        <v>10.033932936841</v>
      </c>
      <c r="E68" s="312">
        <v>13.5275659503047</v>
      </c>
      <c r="F68" s="312">
        <v>13.527565950304668</v>
      </c>
    </row>
    <row r="69" spans="1:6" ht="15" customHeight="1">
      <c r="A69" s="347">
        <v>508</v>
      </c>
      <c r="B69" s="214" t="s">
        <v>62</v>
      </c>
      <c r="C69" s="312">
        <v>52.18</v>
      </c>
      <c r="D69" s="312">
        <v>44.182948490230899</v>
      </c>
      <c r="E69" s="312">
        <v>44.182948490230899</v>
      </c>
      <c r="F69" s="312">
        <v>44.182948490230906</v>
      </c>
    </row>
    <row r="70" spans="1:6" ht="15" customHeight="1">
      <c r="A70" s="347">
        <v>509</v>
      </c>
      <c r="B70" s="214" t="s">
        <v>63</v>
      </c>
      <c r="C70" s="312">
        <v>36.659999999999997</v>
      </c>
      <c r="D70" s="312">
        <v>23.354118498797298</v>
      </c>
      <c r="E70" s="312">
        <v>8.02209438768209</v>
      </c>
      <c r="F70" s="312">
        <v>8.0220943876820918</v>
      </c>
    </row>
    <row r="71" spans="1:6" ht="15" customHeight="1">
      <c r="A71" s="347">
        <v>510</v>
      </c>
      <c r="B71" s="214" t="s">
        <v>64</v>
      </c>
      <c r="C71" s="312">
        <v>44.2</v>
      </c>
      <c r="D71" s="312">
        <v>7.7317599001475097</v>
      </c>
      <c r="E71" s="312">
        <v>38.664609053497898</v>
      </c>
      <c r="F71" s="312">
        <v>38.664609053497941</v>
      </c>
    </row>
    <row r="72" spans="1:6" ht="15" customHeight="1">
      <c r="A72" s="347">
        <v>511</v>
      </c>
      <c r="B72" s="214" t="s">
        <v>65</v>
      </c>
      <c r="C72" s="312">
        <v>56.45</v>
      </c>
      <c r="D72" s="312">
        <v>57.449572871666597</v>
      </c>
      <c r="E72" s="312">
        <v>23.659196558662298</v>
      </c>
      <c r="F72" s="312">
        <v>23.65919655866232</v>
      </c>
    </row>
    <row r="73" spans="1:6" ht="15" customHeight="1">
      <c r="A73" s="347">
        <v>601</v>
      </c>
      <c r="B73" s="214" t="s">
        <v>66</v>
      </c>
      <c r="C73" s="312">
        <v>45.04</v>
      </c>
      <c r="D73" s="312">
        <v>3.85314991960762</v>
      </c>
      <c r="E73" s="312">
        <v>4.0241448692152897</v>
      </c>
      <c r="F73" s="312">
        <v>4.0241448692152915</v>
      </c>
    </row>
    <row r="74" spans="1:6" ht="15" customHeight="1">
      <c r="A74" s="347">
        <v>602</v>
      </c>
      <c r="B74" s="214" t="s">
        <v>67</v>
      </c>
      <c r="C74" s="312">
        <v>64.31</v>
      </c>
      <c r="D74" s="312">
        <v>36.912706680832201</v>
      </c>
      <c r="E74" s="312">
        <v>36.916490431732598</v>
      </c>
      <c r="F74" s="312">
        <v>36.916490431732605</v>
      </c>
    </row>
    <row r="75" spans="1:6" ht="15" customHeight="1">
      <c r="A75" s="347">
        <v>603</v>
      </c>
      <c r="B75" s="214" t="s">
        <v>68</v>
      </c>
      <c r="C75" s="312">
        <v>40.659999999999997</v>
      </c>
      <c r="D75" s="312">
        <v>11.1057873125293</v>
      </c>
      <c r="E75" s="312">
        <v>11.0905311683234</v>
      </c>
      <c r="F75" s="312">
        <v>11.090531168323352</v>
      </c>
    </row>
    <row r="76" spans="1:6" ht="15" customHeight="1">
      <c r="A76" s="347">
        <v>604</v>
      </c>
      <c r="B76" s="214" t="s">
        <v>69</v>
      </c>
      <c r="C76" s="312">
        <v>57.38</v>
      </c>
      <c r="D76" s="312">
        <v>54.968101768728303</v>
      </c>
      <c r="E76" s="312">
        <v>44.522340624415797</v>
      </c>
      <c r="F76" s="312">
        <v>44.522340624415776</v>
      </c>
    </row>
    <row r="77" spans="1:6" ht="15" customHeight="1">
      <c r="A77" s="347">
        <v>605</v>
      </c>
      <c r="B77" s="214" t="s">
        <v>70</v>
      </c>
      <c r="C77" s="312">
        <v>42.52</v>
      </c>
      <c r="D77" s="312">
        <v>15.585219330537701</v>
      </c>
      <c r="E77" s="312">
        <v>80.438912058408405</v>
      </c>
      <c r="F77" s="312">
        <v>80.438912058408405</v>
      </c>
    </row>
    <row r="78" spans="1:6" ht="15" customHeight="1">
      <c r="A78" s="347">
        <v>606</v>
      </c>
      <c r="B78" s="214" t="s">
        <v>71</v>
      </c>
      <c r="C78" s="312">
        <v>45.1</v>
      </c>
      <c r="D78" s="312">
        <v>13.038135877214501</v>
      </c>
      <c r="E78" s="312">
        <v>15.7043879907621</v>
      </c>
      <c r="F78" s="312">
        <v>15.704387990762125</v>
      </c>
    </row>
    <row r="79" spans="1:6" ht="15" customHeight="1">
      <c r="A79" s="347">
        <v>607</v>
      </c>
      <c r="B79" s="214" t="s">
        <v>72</v>
      </c>
      <c r="C79" s="312">
        <v>56.93</v>
      </c>
      <c r="D79" s="312" t="s">
        <v>708</v>
      </c>
      <c r="E79" s="312">
        <v>48.904267589388702</v>
      </c>
      <c r="F79" s="312">
        <v>48.904267589388695</v>
      </c>
    </row>
    <row r="80" spans="1:6" ht="15" customHeight="1">
      <c r="A80" s="347">
        <v>608</v>
      </c>
      <c r="B80" s="214" t="s">
        <v>73</v>
      </c>
      <c r="C80" s="312">
        <v>35.369999999999997</v>
      </c>
      <c r="D80" s="312">
        <v>14.465958268148499</v>
      </c>
      <c r="E80" s="312">
        <v>30.874682157609602</v>
      </c>
      <c r="F80" s="312">
        <v>30.874682157609623</v>
      </c>
    </row>
    <row r="81" spans="1:6" ht="15" customHeight="1">
      <c r="A81" s="347">
        <v>609</v>
      </c>
      <c r="B81" s="214" t="s">
        <v>74</v>
      </c>
      <c r="C81" s="312">
        <v>64.88</v>
      </c>
      <c r="D81" s="312">
        <v>62.619725601863799</v>
      </c>
      <c r="E81" s="312">
        <v>11.0943905350008</v>
      </c>
      <c r="F81" s="312">
        <v>11.094390535000777</v>
      </c>
    </row>
    <row r="82" spans="1:6" ht="15" customHeight="1">
      <c r="A82" s="347">
        <v>610</v>
      </c>
      <c r="B82" s="214" t="s">
        <v>75</v>
      </c>
      <c r="C82" s="312">
        <v>51.61</v>
      </c>
      <c r="D82" s="312">
        <v>27.575969263010801</v>
      </c>
      <c r="E82" s="312">
        <v>24.4006781487174</v>
      </c>
      <c r="F82" s="312">
        <v>24.400678148717382</v>
      </c>
    </row>
    <row r="83" spans="1:6" ht="15" customHeight="1">
      <c r="A83" s="347">
        <v>611</v>
      </c>
      <c r="B83" s="214" t="s">
        <v>76</v>
      </c>
      <c r="C83" s="312">
        <v>57.96</v>
      </c>
      <c r="D83" s="312">
        <v>75.885792913656701</v>
      </c>
      <c r="E83" s="312">
        <v>67.259341575218798</v>
      </c>
      <c r="F83" s="312">
        <v>67.259341575218784</v>
      </c>
    </row>
    <row r="84" spans="1:6" ht="15" customHeight="1">
      <c r="A84" s="347">
        <v>612</v>
      </c>
      <c r="B84" s="214" t="s">
        <v>103</v>
      </c>
      <c r="C84" s="312" t="e">
        <v>#N/A</v>
      </c>
      <c r="D84" s="312" t="e">
        <v>#N/A</v>
      </c>
      <c r="E84" s="312" t="e">
        <v>#N/A</v>
      </c>
      <c r="F84" s="312" t="e">
        <v>#N/A</v>
      </c>
    </row>
    <row r="85" spans="1:6" ht="15" customHeight="1">
      <c r="A85" s="347">
        <v>613</v>
      </c>
      <c r="B85" s="214" t="s">
        <v>115</v>
      </c>
      <c r="C85" s="312" t="e">
        <v>#N/A</v>
      </c>
      <c r="D85" s="312" t="e">
        <v>#N/A</v>
      </c>
      <c r="E85" s="312" t="e">
        <v>#N/A</v>
      </c>
      <c r="F85" s="312" t="e">
        <v>#N/A</v>
      </c>
    </row>
    <row r="86" spans="1:6" ht="15" customHeight="1">
      <c r="A86" s="347">
        <v>701</v>
      </c>
      <c r="B86" s="214" t="s">
        <v>77</v>
      </c>
      <c r="C86" s="312">
        <v>77.31</v>
      </c>
      <c r="D86" s="312">
        <v>26.4242588623088</v>
      </c>
      <c r="E86" s="312">
        <v>34.0716846870544</v>
      </c>
      <c r="F86" s="312">
        <v>34.071684687054393</v>
      </c>
    </row>
    <row r="87" spans="1:6" ht="15" customHeight="1">
      <c r="A87" s="347">
        <v>702</v>
      </c>
      <c r="B87" s="214" t="s">
        <v>78</v>
      </c>
      <c r="C87" s="312">
        <v>45.97</v>
      </c>
      <c r="D87" s="312">
        <v>13.712491277041201</v>
      </c>
      <c r="E87" s="312">
        <v>5.9682817258118002</v>
      </c>
      <c r="F87" s="312">
        <v>5.9682817258118011</v>
      </c>
    </row>
    <row r="88" spans="1:6" ht="15" customHeight="1">
      <c r="A88" s="347">
        <v>703</v>
      </c>
      <c r="B88" s="214" t="s">
        <v>79</v>
      </c>
      <c r="C88" s="312">
        <v>61.9</v>
      </c>
      <c r="D88" s="312">
        <v>31.495468277945601</v>
      </c>
      <c r="E88" s="312">
        <v>32.323293021858298</v>
      </c>
      <c r="F88" s="312">
        <v>32.323293021858333</v>
      </c>
    </row>
    <row r="89" spans="1:6" ht="15" customHeight="1">
      <c r="A89" s="347">
        <v>704</v>
      </c>
      <c r="B89" s="214" t="s">
        <v>80</v>
      </c>
      <c r="C89" s="312">
        <v>58.62</v>
      </c>
      <c r="D89" s="312">
        <v>28.034188034187999</v>
      </c>
      <c r="E89" s="312">
        <v>38.461538461538503</v>
      </c>
      <c r="F89" s="312">
        <v>38.461538461538467</v>
      </c>
    </row>
    <row r="90" spans="1:6" ht="15" customHeight="1">
      <c r="A90" s="347">
        <v>705</v>
      </c>
      <c r="B90" s="214" t="s">
        <v>81</v>
      </c>
      <c r="C90" s="312">
        <v>27.19</v>
      </c>
      <c r="D90" s="312">
        <v>84.615384615384599</v>
      </c>
      <c r="E90" s="312">
        <v>83.016868321116306</v>
      </c>
      <c r="F90" s="312">
        <v>83.016868321116306</v>
      </c>
    </row>
    <row r="91" spans="1:6" ht="15" customHeight="1">
      <c r="A91" s="347">
        <v>706</v>
      </c>
      <c r="B91" s="214" t="s">
        <v>82</v>
      </c>
      <c r="C91" s="312">
        <v>40.340000000000003</v>
      </c>
      <c r="D91" s="312">
        <v>56.745389202638101</v>
      </c>
      <c r="E91" s="312">
        <v>22.352941176470601</v>
      </c>
      <c r="F91" s="312">
        <v>22.352941176470591</v>
      </c>
    </row>
    <row r="93" spans="1:6" ht="26.25" customHeight="1">
      <c r="B93" s="214" t="s">
        <v>1122</v>
      </c>
    </row>
  </sheetData>
  <mergeCells count="1">
    <mergeCell ref="A2:D2"/>
  </mergeCells>
  <hyperlinks>
    <hyperlink ref="A1" location="'ODS 9'!A1" display="ODS 7" xr:uid="{00000000-0004-0000-4C00-000000000000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5"/>
  </sheetPr>
  <dimension ref="A1:E92"/>
  <sheetViews>
    <sheetView zoomScale="80" zoomScaleNormal="80" workbookViewId="0">
      <selection activeCell="B92" sqref="B92"/>
    </sheetView>
  </sheetViews>
  <sheetFormatPr baseColWidth="10" defaultRowHeight="14.4"/>
  <cols>
    <col min="2" max="2" width="17.77734375" customWidth="1"/>
  </cols>
  <sheetData>
    <row r="1" spans="1:5" ht="15" thickBot="1">
      <c r="A1" s="172" t="s">
        <v>1110</v>
      </c>
      <c r="B1" s="145"/>
    </row>
    <row r="2" spans="1:5">
      <c r="A2" s="506" t="s">
        <v>1182</v>
      </c>
      <c r="B2" s="506"/>
      <c r="C2" s="506"/>
      <c r="D2" s="506"/>
      <c r="E2" s="161"/>
    </row>
    <row r="3" spans="1:5">
      <c r="A3" s="166"/>
      <c r="B3" s="166"/>
    </row>
    <row r="4" spans="1:5">
      <c r="A4" s="161"/>
      <c r="B4" s="161" t="s">
        <v>1104</v>
      </c>
    </row>
    <row r="5" spans="1:5">
      <c r="A5" s="145"/>
      <c r="B5" s="145"/>
    </row>
    <row r="6" spans="1:5">
      <c r="A6" s="309" t="s">
        <v>1161</v>
      </c>
      <c r="B6" s="309" t="s">
        <v>86</v>
      </c>
      <c r="C6" s="309">
        <v>2022</v>
      </c>
      <c r="D6" s="309">
        <v>2023</v>
      </c>
      <c r="E6" s="309">
        <v>2024</v>
      </c>
    </row>
    <row r="7" spans="1:5" ht="15" customHeight="1">
      <c r="A7" s="347">
        <v>101</v>
      </c>
      <c r="B7" s="214" t="s">
        <v>1</v>
      </c>
      <c r="C7" s="312">
        <v>33.3333333333333</v>
      </c>
      <c r="D7" s="312">
        <v>6.6666666666666696</v>
      </c>
      <c r="E7" s="312">
        <v>6.666666666666667</v>
      </c>
    </row>
    <row r="8" spans="1:5" ht="15" customHeight="1">
      <c r="A8" s="347">
        <v>102</v>
      </c>
      <c r="B8" s="214" t="s">
        <v>2</v>
      </c>
      <c r="C8" s="312">
        <v>18.181818181818201</v>
      </c>
      <c r="D8" s="312">
        <v>30.434782608695699</v>
      </c>
      <c r="E8" s="312">
        <v>30.434782608695656</v>
      </c>
    </row>
    <row r="9" spans="1:5" ht="15" customHeight="1">
      <c r="A9" s="347">
        <v>103</v>
      </c>
      <c r="B9" s="214" t="s">
        <v>3</v>
      </c>
      <c r="C9" s="312">
        <v>16.6666666666667</v>
      </c>
      <c r="D9" s="312" t="s">
        <v>100</v>
      </c>
      <c r="E9" s="312">
        <v>0</v>
      </c>
    </row>
    <row r="10" spans="1:5" ht="15" customHeight="1">
      <c r="A10" s="347">
        <v>104</v>
      </c>
      <c r="B10" s="214" t="s">
        <v>4</v>
      </c>
      <c r="C10" s="312" t="s">
        <v>663</v>
      </c>
      <c r="D10" s="312">
        <v>4.5454545454545503</v>
      </c>
      <c r="E10" s="312">
        <v>4.5454545454545459</v>
      </c>
    </row>
    <row r="11" spans="1:5" ht="15" customHeight="1">
      <c r="A11" s="347">
        <v>105</v>
      </c>
      <c r="B11" s="214" t="s">
        <v>5</v>
      </c>
      <c r="C11" s="312" t="s">
        <v>711</v>
      </c>
      <c r="D11" s="312">
        <v>12.5</v>
      </c>
      <c r="E11" s="312">
        <v>12.5</v>
      </c>
    </row>
    <row r="12" spans="1:5" ht="15" customHeight="1">
      <c r="A12" s="347">
        <v>106</v>
      </c>
      <c r="B12" s="214" t="s">
        <v>6</v>
      </c>
      <c r="C12" s="312" t="s">
        <v>731</v>
      </c>
      <c r="D12" s="312" t="s">
        <v>100</v>
      </c>
      <c r="E12" s="312">
        <v>0</v>
      </c>
    </row>
    <row r="13" spans="1:5" ht="15" customHeight="1">
      <c r="A13" s="347">
        <v>107</v>
      </c>
      <c r="B13" s="214" t="s">
        <v>7</v>
      </c>
      <c r="C13" s="312" t="s">
        <v>100</v>
      </c>
      <c r="D13" s="312" t="s">
        <v>100</v>
      </c>
      <c r="E13" s="312">
        <v>0</v>
      </c>
    </row>
    <row r="14" spans="1:5" ht="15" customHeight="1">
      <c r="A14" s="347">
        <v>108</v>
      </c>
      <c r="B14" s="214" t="s">
        <v>8</v>
      </c>
      <c r="C14" s="312" t="s">
        <v>827</v>
      </c>
      <c r="D14" s="312">
        <v>36.363636363636402</v>
      </c>
      <c r="E14" s="312">
        <v>36.363636363636367</v>
      </c>
    </row>
    <row r="15" spans="1:5" ht="15" customHeight="1">
      <c r="A15" s="347">
        <v>109</v>
      </c>
      <c r="B15" s="214" t="s">
        <v>9</v>
      </c>
      <c r="C15" s="312" t="s">
        <v>1111</v>
      </c>
      <c r="D15" s="312" t="s">
        <v>93</v>
      </c>
      <c r="E15" s="312" t="s">
        <v>93</v>
      </c>
    </row>
    <row r="16" spans="1:5" ht="15" customHeight="1">
      <c r="A16" s="347">
        <v>110</v>
      </c>
      <c r="B16" s="214" t="s">
        <v>10</v>
      </c>
      <c r="C16" s="312" t="s">
        <v>708</v>
      </c>
      <c r="D16" s="312" t="s">
        <v>100</v>
      </c>
      <c r="E16" s="312">
        <v>0</v>
      </c>
    </row>
    <row r="17" spans="1:5" ht="15" customHeight="1">
      <c r="A17" s="347">
        <v>111</v>
      </c>
      <c r="B17" s="214" t="s">
        <v>11</v>
      </c>
      <c r="C17" s="312">
        <v>6.8965517241379297</v>
      </c>
      <c r="D17" s="312">
        <v>7.1428571428571397</v>
      </c>
      <c r="E17" s="312">
        <v>7.1428571428571423</v>
      </c>
    </row>
    <row r="18" spans="1:5" ht="15" customHeight="1">
      <c r="A18" s="347">
        <v>112</v>
      </c>
      <c r="B18" s="214" t="s">
        <v>12</v>
      </c>
      <c r="C18" s="312">
        <v>12.5</v>
      </c>
      <c r="D18" s="312" t="s">
        <v>93</v>
      </c>
      <c r="E18" s="312" t="s">
        <v>93</v>
      </c>
    </row>
    <row r="19" spans="1:5" ht="15" customHeight="1">
      <c r="A19" s="347">
        <v>113</v>
      </c>
      <c r="B19" s="214" t="s">
        <v>13</v>
      </c>
      <c r="C19" s="312">
        <v>33.3333333333333</v>
      </c>
      <c r="D19" s="312" t="s">
        <v>715</v>
      </c>
      <c r="E19" s="312">
        <v>20</v>
      </c>
    </row>
    <row r="20" spans="1:5" ht="15" customHeight="1">
      <c r="A20" s="347">
        <v>114</v>
      </c>
      <c r="B20" s="214" t="s">
        <v>14</v>
      </c>
      <c r="C20" s="312" t="s">
        <v>100</v>
      </c>
      <c r="D20" s="312">
        <v>22.2222222222222</v>
      </c>
      <c r="E20" s="312">
        <v>22.222222222222221</v>
      </c>
    </row>
    <row r="21" spans="1:5" ht="15" customHeight="1">
      <c r="A21" s="347">
        <v>115</v>
      </c>
      <c r="B21" s="214" t="s">
        <v>15</v>
      </c>
      <c r="C21" s="312">
        <v>8.3333333333333304</v>
      </c>
      <c r="D21" s="312" t="s">
        <v>715</v>
      </c>
      <c r="E21" s="312">
        <v>20</v>
      </c>
    </row>
    <row r="22" spans="1:5" ht="15" customHeight="1">
      <c r="A22" s="347">
        <v>116</v>
      </c>
      <c r="B22" s="214" t="s">
        <v>83</v>
      </c>
      <c r="C22" s="312">
        <v>15.384615384615399</v>
      </c>
      <c r="D22" s="312" t="s">
        <v>100</v>
      </c>
      <c r="E22" s="312">
        <v>0</v>
      </c>
    </row>
    <row r="23" spans="1:5" ht="15" customHeight="1">
      <c r="A23" s="347">
        <v>117</v>
      </c>
      <c r="B23" s="214" t="s">
        <v>17</v>
      </c>
      <c r="C23" s="312" t="s">
        <v>663</v>
      </c>
      <c r="D23" s="312" t="s">
        <v>772</v>
      </c>
      <c r="E23" s="312">
        <v>25</v>
      </c>
    </row>
    <row r="24" spans="1:5" ht="15" customHeight="1">
      <c r="A24" s="347">
        <v>118</v>
      </c>
      <c r="B24" s="214" t="s">
        <v>18</v>
      </c>
      <c r="C24" s="312" t="s">
        <v>100</v>
      </c>
      <c r="D24" s="312" t="s">
        <v>93</v>
      </c>
      <c r="E24" s="312" t="s">
        <v>93</v>
      </c>
    </row>
    <row r="25" spans="1:5" ht="15" customHeight="1">
      <c r="A25" s="347">
        <v>119</v>
      </c>
      <c r="B25" s="214" t="s">
        <v>19</v>
      </c>
      <c r="C25" s="312">
        <v>50.306748466257702</v>
      </c>
      <c r="D25" s="312">
        <v>50.306748466257702</v>
      </c>
      <c r="E25" s="312">
        <v>50.306748466257666</v>
      </c>
    </row>
    <row r="26" spans="1:5" ht="15" customHeight="1">
      <c r="A26" s="347">
        <v>120</v>
      </c>
      <c r="B26" s="214" t="s">
        <v>85</v>
      </c>
      <c r="C26" s="312" t="s">
        <v>715</v>
      </c>
      <c r="D26" s="312">
        <v>41.6666666666667</v>
      </c>
      <c r="E26" s="312">
        <v>41.666666666666671</v>
      </c>
    </row>
    <row r="27" spans="1:5" ht="15" customHeight="1">
      <c r="A27" s="347">
        <v>201</v>
      </c>
      <c r="B27" s="214" t="s">
        <v>21</v>
      </c>
      <c r="C27" s="312">
        <v>22.9508196721311</v>
      </c>
      <c r="D27" s="312" t="s">
        <v>100</v>
      </c>
      <c r="E27" s="312">
        <v>0</v>
      </c>
    </row>
    <row r="28" spans="1:5" ht="15" customHeight="1">
      <c r="A28" s="347">
        <v>202</v>
      </c>
      <c r="B28" s="214" t="s">
        <v>22</v>
      </c>
      <c r="C28" s="312" t="s">
        <v>100</v>
      </c>
      <c r="D28" s="312" t="s">
        <v>100</v>
      </c>
      <c r="E28" s="312">
        <v>0</v>
      </c>
    </row>
    <row r="29" spans="1:5" ht="15" customHeight="1">
      <c r="A29" s="347">
        <v>203</v>
      </c>
      <c r="B29" s="214" t="s">
        <v>23</v>
      </c>
      <c r="C29" s="312" t="s">
        <v>658</v>
      </c>
      <c r="D29" s="312">
        <v>6.6666666666666696</v>
      </c>
      <c r="E29" s="312">
        <v>6.666666666666667</v>
      </c>
    </row>
    <row r="30" spans="1:5" ht="15" customHeight="1">
      <c r="A30" s="347">
        <v>204</v>
      </c>
      <c r="B30" s="214" t="s">
        <v>24</v>
      </c>
      <c r="C30" s="312" t="s">
        <v>761</v>
      </c>
      <c r="D30" s="312">
        <v>38.461538461538503</v>
      </c>
      <c r="E30" s="312">
        <v>38.461538461538467</v>
      </c>
    </row>
    <row r="31" spans="1:5" ht="15" customHeight="1">
      <c r="A31" s="347">
        <v>205</v>
      </c>
      <c r="B31" s="214" t="s">
        <v>25</v>
      </c>
      <c r="C31" s="312" t="s">
        <v>754</v>
      </c>
      <c r="D31" s="312">
        <v>61.538461538461497</v>
      </c>
      <c r="E31" s="312">
        <v>61.53846153846154</v>
      </c>
    </row>
    <row r="32" spans="1:5" ht="15" customHeight="1">
      <c r="A32" s="347">
        <v>206</v>
      </c>
      <c r="B32" s="214" t="s">
        <v>26</v>
      </c>
      <c r="C32" s="312" t="s">
        <v>772</v>
      </c>
      <c r="D32" s="312" t="s">
        <v>772</v>
      </c>
      <c r="E32" s="312">
        <v>25</v>
      </c>
    </row>
    <row r="33" spans="1:5" ht="15" customHeight="1">
      <c r="A33" s="347">
        <v>207</v>
      </c>
      <c r="B33" s="214" t="s">
        <v>27</v>
      </c>
      <c r="C33" s="312" t="s">
        <v>945</v>
      </c>
      <c r="D33" s="312" t="s">
        <v>945</v>
      </c>
      <c r="E33" s="312">
        <v>100</v>
      </c>
    </row>
    <row r="34" spans="1:5" ht="15" customHeight="1">
      <c r="A34" s="347">
        <v>208</v>
      </c>
      <c r="B34" s="214" t="s">
        <v>28</v>
      </c>
      <c r="C34" s="312" t="s">
        <v>772</v>
      </c>
      <c r="D34" s="312">
        <v>22.2222222222222</v>
      </c>
      <c r="E34" s="312">
        <v>22.222222222222221</v>
      </c>
    </row>
    <row r="35" spans="1:5" ht="15" customHeight="1">
      <c r="A35" s="347">
        <v>209</v>
      </c>
      <c r="B35" s="214" t="s">
        <v>29</v>
      </c>
      <c r="C35" s="312">
        <v>66.6666666666667</v>
      </c>
      <c r="D35" s="312" t="s">
        <v>708</v>
      </c>
      <c r="E35" s="312">
        <v>50</v>
      </c>
    </row>
    <row r="36" spans="1:5" ht="15" customHeight="1">
      <c r="A36" s="347">
        <v>210</v>
      </c>
      <c r="B36" s="214" t="s">
        <v>30</v>
      </c>
      <c r="C36" s="312">
        <v>35.862068965517203</v>
      </c>
      <c r="D36" s="312">
        <v>36.518771331057998</v>
      </c>
      <c r="E36" s="312">
        <v>36.518771331058019</v>
      </c>
    </row>
    <row r="37" spans="1:5" ht="15" customHeight="1">
      <c r="A37" s="347">
        <v>211</v>
      </c>
      <c r="B37" s="214" t="s">
        <v>31</v>
      </c>
      <c r="C37" s="312" t="s">
        <v>100</v>
      </c>
      <c r="D37" s="312" t="s">
        <v>100</v>
      </c>
      <c r="E37" s="312">
        <v>0</v>
      </c>
    </row>
    <row r="38" spans="1:5" ht="15" customHeight="1">
      <c r="A38" s="347">
        <v>212</v>
      </c>
      <c r="B38" s="214" t="s">
        <v>32</v>
      </c>
      <c r="C38" s="312">
        <v>7.6923076923076898</v>
      </c>
      <c r="D38" s="312" t="s">
        <v>100</v>
      </c>
      <c r="E38" s="312">
        <v>0</v>
      </c>
    </row>
    <row r="39" spans="1:5" ht="15" customHeight="1">
      <c r="A39" s="347">
        <v>213</v>
      </c>
      <c r="B39" s="214" t="s">
        <v>33</v>
      </c>
      <c r="C39" s="312">
        <v>10.489510489510501</v>
      </c>
      <c r="D39" s="312">
        <v>4.6875</v>
      </c>
      <c r="E39" s="312">
        <v>4.6875</v>
      </c>
    </row>
    <row r="40" spans="1:5" ht="15" customHeight="1">
      <c r="A40" s="347">
        <v>214</v>
      </c>
      <c r="B40" s="214" t="s">
        <v>34</v>
      </c>
      <c r="C40" s="312">
        <v>38.461538461538503</v>
      </c>
      <c r="D40" s="312">
        <v>5.9602649006622501</v>
      </c>
      <c r="E40" s="312">
        <v>5.9602649006622519</v>
      </c>
    </row>
    <row r="41" spans="1:5" ht="15" customHeight="1">
      <c r="A41" s="347">
        <v>215</v>
      </c>
      <c r="B41" s="214" t="s">
        <v>35</v>
      </c>
      <c r="C41" s="312" t="s">
        <v>100</v>
      </c>
      <c r="D41" s="312">
        <v>7.3863636363636402</v>
      </c>
      <c r="E41" s="312">
        <v>7.3863636363636367</v>
      </c>
    </row>
    <row r="42" spans="1:5" ht="15" customHeight="1">
      <c r="A42" s="347">
        <v>216</v>
      </c>
      <c r="B42" s="214" t="s">
        <v>36</v>
      </c>
      <c r="C42" s="312">
        <v>25.6410256410256</v>
      </c>
      <c r="D42" s="312" t="s">
        <v>93</v>
      </c>
      <c r="E42" s="312" t="s">
        <v>93</v>
      </c>
    </row>
    <row r="43" spans="1:5" ht="15" customHeight="1">
      <c r="A43" s="347">
        <v>301</v>
      </c>
      <c r="B43" s="214" t="s">
        <v>37</v>
      </c>
      <c r="C43" s="312">
        <v>31.034482758620701</v>
      </c>
      <c r="D43" s="312" t="s">
        <v>981</v>
      </c>
      <c r="E43" s="312">
        <v>80</v>
      </c>
    </row>
    <row r="44" spans="1:5" ht="15" customHeight="1">
      <c r="A44" s="347">
        <v>302</v>
      </c>
      <c r="B44" s="214" t="s">
        <v>38</v>
      </c>
      <c r="C44" s="312">
        <v>64.285714285714306</v>
      </c>
      <c r="D44" s="312" t="s">
        <v>93</v>
      </c>
      <c r="E44" s="312" t="s">
        <v>93</v>
      </c>
    </row>
    <row r="45" spans="1:5" ht="15" customHeight="1">
      <c r="A45" s="347">
        <v>303</v>
      </c>
      <c r="B45" s="214" t="s">
        <v>39</v>
      </c>
      <c r="C45" s="312">
        <v>37.5</v>
      </c>
      <c r="D45" s="312">
        <v>37.5</v>
      </c>
      <c r="E45" s="312">
        <v>37.5</v>
      </c>
    </row>
    <row r="46" spans="1:5" ht="15" customHeight="1">
      <c r="A46" s="347">
        <v>304</v>
      </c>
      <c r="B46" s="214" t="s">
        <v>40</v>
      </c>
      <c r="C46" s="312">
        <v>4.7619047619047601</v>
      </c>
      <c r="D46" s="312" t="s">
        <v>663</v>
      </c>
      <c r="E46" s="312">
        <v>5</v>
      </c>
    </row>
    <row r="47" spans="1:5" ht="15" customHeight="1">
      <c r="A47" s="347">
        <v>305</v>
      </c>
      <c r="B47" s="214" t="s">
        <v>41</v>
      </c>
      <c r="C47" s="312">
        <v>46.341463414634099</v>
      </c>
      <c r="D47" s="312" t="s">
        <v>715</v>
      </c>
      <c r="E47" s="312">
        <v>20</v>
      </c>
    </row>
    <row r="48" spans="1:5" ht="15" customHeight="1">
      <c r="A48" s="347">
        <v>306</v>
      </c>
      <c r="B48" s="214" t="s">
        <v>42</v>
      </c>
      <c r="C48" s="312" t="s">
        <v>663</v>
      </c>
      <c r="D48" s="312">
        <v>42.857142857142897</v>
      </c>
      <c r="E48" s="312">
        <v>42.857142857142854</v>
      </c>
    </row>
    <row r="49" spans="1:5" ht="15" customHeight="1">
      <c r="A49" s="347">
        <v>307</v>
      </c>
      <c r="B49" s="214" t="s">
        <v>43</v>
      </c>
      <c r="C49" s="312">
        <v>31.25</v>
      </c>
      <c r="D49" s="312" t="s">
        <v>100</v>
      </c>
      <c r="E49" s="312">
        <v>0</v>
      </c>
    </row>
    <row r="50" spans="1:5" ht="15" customHeight="1">
      <c r="A50" s="347">
        <v>308</v>
      </c>
      <c r="B50" s="214" t="s">
        <v>44</v>
      </c>
      <c r="C50" s="312">
        <v>10.3448275862069</v>
      </c>
      <c r="D50" s="312">
        <v>37.931034482758598</v>
      </c>
      <c r="E50" s="312">
        <v>37.931034482758619</v>
      </c>
    </row>
    <row r="51" spans="1:5" ht="15" customHeight="1">
      <c r="A51" s="347">
        <v>401</v>
      </c>
      <c r="B51" s="214" t="s">
        <v>45</v>
      </c>
      <c r="C51" s="312">
        <v>24.137931034482801</v>
      </c>
      <c r="D51" s="312">
        <v>28.125</v>
      </c>
      <c r="E51" s="312">
        <v>28.125</v>
      </c>
    </row>
    <row r="52" spans="1:5" ht="15" customHeight="1">
      <c r="A52" s="347">
        <v>402</v>
      </c>
      <c r="B52" s="214" t="s">
        <v>46</v>
      </c>
      <c r="C52" s="312">
        <v>27.272727272727298</v>
      </c>
      <c r="D52" s="312">
        <v>16.6666666666667</v>
      </c>
      <c r="E52" s="312">
        <v>16.666666666666664</v>
      </c>
    </row>
    <row r="53" spans="1:5" ht="15" customHeight="1">
      <c r="A53" s="347">
        <v>403</v>
      </c>
      <c r="B53" s="214" t="s">
        <v>47</v>
      </c>
      <c r="C53" s="312">
        <v>33.3333333333333</v>
      </c>
      <c r="D53" s="312">
        <v>33.3333333333333</v>
      </c>
      <c r="E53" s="312">
        <v>33.333333333333329</v>
      </c>
    </row>
    <row r="54" spans="1:5" ht="15" customHeight="1">
      <c r="A54" s="347">
        <v>404</v>
      </c>
      <c r="B54" s="214" t="s">
        <v>48</v>
      </c>
      <c r="C54" s="312" t="s">
        <v>100</v>
      </c>
      <c r="D54" s="312">
        <v>18.181818181818201</v>
      </c>
      <c r="E54" s="312">
        <v>18.181818181818183</v>
      </c>
    </row>
    <row r="55" spans="1:5" ht="15" customHeight="1">
      <c r="A55" s="347">
        <v>405</v>
      </c>
      <c r="B55" s="214" t="s">
        <v>49</v>
      </c>
      <c r="C55" s="312">
        <v>19.047619047619001</v>
      </c>
      <c r="D55" s="312">
        <v>52.380952380952401</v>
      </c>
      <c r="E55" s="312">
        <v>52.380952380952387</v>
      </c>
    </row>
    <row r="56" spans="1:5" ht="15" customHeight="1">
      <c r="A56" s="347">
        <v>406</v>
      </c>
      <c r="B56" s="214" t="s">
        <v>50</v>
      </c>
      <c r="C56" s="312">
        <v>78.571428571428598</v>
      </c>
      <c r="D56" s="312">
        <v>78.571428571428598</v>
      </c>
      <c r="E56" s="312">
        <v>78.571428571428569</v>
      </c>
    </row>
    <row r="57" spans="1:5" ht="15" customHeight="1">
      <c r="A57" s="347">
        <v>407</v>
      </c>
      <c r="B57" s="214" t="s">
        <v>51</v>
      </c>
      <c r="C57" s="312">
        <v>63.636363636363598</v>
      </c>
      <c r="D57" s="312">
        <v>63.636363636363598</v>
      </c>
      <c r="E57" s="312">
        <v>63.636363636363633</v>
      </c>
    </row>
    <row r="58" spans="1:5" ht="15" customHeight="1">
      <c r="A58" s="347">
        <v>408</v>
      </c>
      <c r="B58" s="214" t="s">
        <v>52</v>
      </c>
      <c r="C58" s="312" t="s">
        <v>945</v>
      </c>
      <c r="D58" s="312" t="s">
        <v>1112</v>
      </c>
      <c r="E58" s="312">
        <v>90</v>
      </c>
    </row>
    <row r="59" spans="1:5" ht="15" customHeight="1">
      <c r="A59" s="347">
        <v>409</v>
      </c>
      <c r="B59" s="214" t="s">
        <v>53</v>
      </c>
      <c r="C59" s="312" t="s">
        <v>945</v>
      </c>
      <c r="D59" s="312" t="s">
        <v>100</v>
      </c>
      <c r="E59" s="312">
        <v>0</v>
      </c>
    </row>
    <row r="60" spans="1:5" ht="15" customHeight="1">
      <c r="A60" s="347">
        <v>410</v>
      </c>
      <c r="B60" s="214" t="s">
        <v>54</v>
      </c>
      <c r="C60" s="312">
        <v>26.2931034482759</v>
      </c>
      <c r="D60" s="312">
        <v>14.4</v>
      </c>
      <c r="E60" s="312">
        <v>14.399999999999999</v>
      </c>
    </row>
    <row r="61" spans="1:5" ht="15" customHeight="1">
      <c r="A61" s="347">
        <v>501</v>
      </c>
      <c r="B61" s="214" t="s">
        <v>55</v>
      </c>
      <c r="C61" s="312" t="s">
        <v>964</v>
      </c>
      <c r="D61" s="312">
        <v>57.894736842105303</v>
      </c>
      <c r="E61" s="312">
        <v>57.894736842105267</v>
      </c>
    </row>
    <row r="62" spans="1:5" ht="15" customHeight="1">
      <c r="A62" s="347">
        <v>502</v>
      </c>
      <c r="B62" s="214" t="s">
        <v>56</v>
      </c>
      <c r="C62" s="312">
        <v>14.705882352941201</v>
      </c>
      <c r="D62" s="312" t="s">
        <v>100</v>
      </c>
      <c r="E62" s="312">
        <v>0</v>
      </c>
    </row>
    <row r="63" spans="1:5" ht="15" customHeight="1">
      <c r="A63" s="347">
        <v>503</v>
      </c>
      <c r="B63" s="214" t="s">
        <v>57</v>
      </c>
      <c r="C63" s="312">
        <v>94.736842105263193</v>
      </c>
      <c r="D63" s="312">
        <v>94.736842105263193</v>
      </c>
      <c r="E63" s="312">
        <v>94.73684210526315</v>
      </c>
    </row>
    <row r="64" spans="1:5" ht="15" customHeight="1">
      <c r="A64" s="347">
        <v>504</v>
      </c>
      <c r="B64" s="214" t="s">
        <v>58</v>
      </c>
      <c r="C64" s="312">
        <v>77.5</v>
      </c>
      <c r="D64" s="312">
        <v>65.909090909090907</v>
      </c>
      <c r="E64" s="312">
        <v>65.909090909090907</v>
      </c>
    </row>
    <row r="65" spans="1:5" ht="15" customHeight="1">
      <c r="A65" s="347">
        <v>505</v>
      </c>
      <c r="B65" s="214" t="s">
        <v>84</v>
      </c>
      <c r="C65" s="312">
        <v>62.5</v>
      </c>
      <c r="D65" s="312">
        <v>73.3333333333333</v>
      </c>
      <c r="E65" s="312">
        <v>73.333333333333329</v>
      </c>
    </row>
    <row r="66" spans="1:5" ht="15" customHeight="1">
      <c r="A66" s="347">
        <v>506</v>
      </c>
      <c r="B66" s="214" t="s">
        <v>60</v>
      </c>
      <c r="C66" s="312" t="s">
        <v>100</v>
      </c>
      <c r="D66" s="312">
        <v>45.454545454545503</v>
      </c>
      <c r="E66" s="312">
        <v>45.454545454545453</v>
      </c>
    </row>
    <row r="67" spans="1:5" ht="15" customHeight="1">
      <c r="A67" s="347">
        <v>507</v>
      </c>
      <c r="B67" s="214" t="s">
        <v>61</v>
      </c>
      <c r="C67" s="312">
        <v>12.1951219512195</v>
      </c>
      <c r="D67" s="312" t="s">
        <v>93</v>
      </c>
      <c r="E67" s="312" t="s">
        <v>93</v>
      </c>
    </row>
    <row r="68" spans="1:5" ht="15" customHeight="1">
      <c r="A68" s="347">
        <v>508</v>
      </c>
      <c r="B68" s="214" t="s">
        <v>62</v>
      </c>
      <c r="C68" s="312" t="s">
        <v>715</v>
      </c>
      <c r="D68" s="312" t="s">
        <v>715</v>
      </c>
      <c r="E68" s="312">
        <v>20</v>
      </c>
    </row>
    <row r="69" spans="1:5" ht="15" customHeight="1">
      <c r="A69" s="347">
        <v>509</v>
      </c>
      <c r="B69" s="214" t="s">
        <v>63</v>
      </c>
      <c r="C69" s="312">
        <v>66.6666666666667</v>
      </c>
      <c r="D69" s="312" t="s">
        <v>93</v>
      </c>
      <c r="E69" s="312" t="s">
        <v>93</v>
      </c>
    </row>
    <row r="70" spans="1:5" ht="15" customHeight="1">
      <c r="A70" s="347">
        <v>510</v>
      </c>
      <c r="B70" s="214" t="s">
        <v>64</v>
      </c>
      <c r="C70" s="312">
        <v>66.6666666666667</v>
      </c>
      <c r="D70" s="312" t="s">
        <v>945</v>
      </c>
      <c r="E70" s="312">
        <v>100</v>
      </c>
    </row>
    <row r="71" spans="1:5" ht="15" customHeight="1">
      <c r="A71" s="347">
        <v>511</v>
      </c>
      <c r="B71" s="214" t="s">
        <v>65</v>
      </c>
      <c r="C71" s="312" t="s">
        <v>100</v>
      </c>
      <c r="D71" s="312" t="s">
        <v>945</v>
      </c>
      <c r="E71" s="312">
        <v>100</v>
      </c>
    </row>
    <row r="72" spans="1:5" ht="15" customHeight="1">
      <c r="A72" s="347">
        <v>601</v>
      </c>
      <c r="B72" s="214" t="s">
        <v>66</v>
      </c>
      <c r="C72" s="312">
        <v>53.846153846153797</v>
      </c>
      <c r="D72" s="312" t="s">
        <v>93</v>
      </c>
      <c r="E72" s="312" t="s">
        <v>93</v>
      </c>
    </row>
    <row r="73" spans="1:5" ht="15" customHeight="1">
      <c r="A73" s="347">
        <v>602</v>
      </c>
      <c r="B73" s="214" t="s">
        <v>67</v>
      </c>
      <c r="C73" s="312">
        <v>12.5</v>
      </c>
      <c r="D73" s="312">
        <v>12.5</v>
      </c>
      <c r="E73" s="312">
        <v>12.5</v>
      </c>
    </row>
    <row r="74" spans="1:5" ht="15" customHeight="1">
      <c r="A74" s="347">
        <v>603</v>
      </c>
      <c r="B74" s="214" t="s">
        <v>68</v>
      </c>
      <c r="C74" s="312">
        <v>9.1743119266054993</v>
      </c>
      <c r="D74" s="312">
        <v>0.970873786407767</v>
      </c>
      <c r="E74" s="312">
        <v>0.97087378640776689</v>
      </c>
    </row>
    <row r="75" spans="1:5" ht="15" customHeight="1">
      <c r="A75" s="347">
        <v>604</v>
      </c>
      <c r="B75" s="214" t="s">
        <v>69</v>
      </c>
      <c r="C75" s="312">
        <v>28.571428571428601</v>
      </c>
      <c r="D75" s="312">
        <v>7.1428571428571397</v>
      </c>
      <c r="E75" s="312">
        <v>7.1428571428571423</v>
      </c>
    </row>
    <row r="76" spans="1:5" ht="15" customHeight="1">
      <c r="A76" s="347">
        <v>605</v>
      </c>
      <c r="B76" s="214" t="s">
        <v>70</v>
      </c>
      <c r="C76" s="312">
        <v>12.7659574468085</v>
      </c>
      <c r="D76" s="312" t="s">
        <v>93</v>
      </c>
      <c r="E76" s="312" t="s">
        <v>93</v>
      </c>
    </row>
    <row r="77" spans="1:5" ht="15" customHeight="1">
      <c r="A77" s="347">
        <v>606</v>
      </c>
      <c r="B77" s="214" t="s">
        <v>71</v>
      </c>
      <c r="C77" s="312">
        <v>15.384615384615399</v>
      </c>
      <c r="D77" s="312">
        <v>11.1111111111111</v>
      </c>
      <c r="E77" s="312">
        <v>11.111111111111111</v>
      </c>
    </row>
    <row r="78" spans="1:5" ht="15" customHeight="1">
      <c r="A78" s="347">
        <v>607</v>
      </c>
      <c r="B78" s="214" t="s">
        <v>72</v>
      </c>
      <c r="C78" s="312">
        <v>16.1016949152542</v>
      </c>
      <c r="D78" s="312">
        <v>38.461538461538503</v>
      </c>
      <c r="E78" s="312">
        <v>38.461538461538467</v>
      </c>
    </row>
    <row r="79" spans="1:5" ht="15" customHeight="1">
      <c r="A79" s="347">
        <v>608</v>
      </c>
      <c r="B79" s="214" t="s">
        <v>73</v>
      </c>
      <c r="C79" s="312">
        <v>16.2162162162162</v>
      </c>
      <c r="D79" s="312" t="s">
        <v>100</v>
      </c>
      <c r="E79" s="312">
        <v>0</v>
      </c>
    </row>
    <row r="80" spans="1:5" ht="15" customHeight="1">
      <c r="A80" s="347">
        <v>609</v>
      </c>
      <c r="B80" s="214" t="s">
        <v>74</v>
      </c>
      <c r="C80" s="312" t="s">
        <v>100</v>
      </c>
      <c r="D80" s="312">
        <v>23.529411764705898</v>
      </c>
      <c r="E80" s="312">
        <v>23.52941176470588</v>
      </c>
    </row>
    <row r="81" spans="1:5" ht="15" customHeight="1">
      <c r="A81" s="347">
        <v>610</v>
      </c>
      <c r="B81" s="214" t="s">
        <v>75</v>
      </c>
      <c r="C81" s="312">
        <v>60.964912280701803</v>
      </c>
      <c r="D81" s="312">
        <v>6.3348416289592802</v>
      </c>
      <c r="E81" s="312">
        <v>6.3348416289592757</v>
      </c>
    </row>
    <row r="82" spans="1:5" ht="15" customHeight="1">
      <c r="A82" s="347">
        <v>611</v>
      </c>
      <c r="B82" s="214" t="s">
        <v>76</v>
      </c>
      <c r="C82" s="312" t="s">
        <v>761</v>
      </c>
      <c r="D82" s="312">
        <v>12.5</v>
      </c>
      <c r="E82" s="312">
        <v>12.5</v>
      </c>
    </row>
    <row r="83" spans="1:5" ht="15" customHeight="1">
      <c r="A83" s="347">
        <v>612</v>
      </c>
      <c r="B83" s="214" t="s">
        <v>103</v>
      </c>
      <c r="C83" s="312" t="e">
        <v>#N/A</v>
      </c>
      <c r="D83" s="312" t="e">
        <v>#N/A</v>
      </c>
      <c r="E83" s="312" t="e">
        <v>#N/A</v>
      </c>
    </row>
    <row r="84" spans="1:5" ht="15" customHeight="1">
      <c r="A84" s="347">
        <v>613</v>
      </c>
      <c r="B84" s="214" t="s">
        <v>115</v>
      </c>
      <c r="C84" s="312" t="e">
        <v>#N/A</v>
      </c>
      <c r="D84" s="312" t="e">
        <v>#N/A</v>
      </c>
      <c r="E84" s="312" t="e">
        <v>#N/A</v>
      </c>
    </row>
    <row r="85" spans="1:5" ht="15" customHeight="1">
      <c r="A85" s="347">
        <v>701</v>
      </c>
      <c r="B85" s="214" t="s">
        <v>77</v>
      </c>
      <c r="C85" s="312">
        <v>38.922155688622802</v>
      </c>
      <c r="D85" s="312">
        <v>73.770491803278702</v>
      </c>
      <c r="E85" s="312">
        <v>73.770491803278688</v>
      </c>
    </row>
    <row r="86" spans="1:5" ht="15" customHeight="1">
      <c r="A86" s="347">
        <v>702</v>
      </c>
      <c r="B86" s="214" t="s">
        <v>78</v>
      </c>
      <c r="C86" s="312">
        <v>7.11610486891386</v>
      </c>
      <c r="D86" s="312" t="s">
        <v>93</v>
      </c>
      <c r="E86" s="312" t="s">
        <v>93</v>
      </c>
    </row>
    <row r="87" spans="1:5" ht="15" customHeight="1">
      <c r="A87" s="347">
        <v>703</v>
      </c>
      <c r="B87" s="214" t="s">
        <v>79</v>
      </c>
      <c r="C87" s="312">
        <v>30.232558139534898</v>
      </c>
      <c r="D87" s="312">
        <v>17.924528301886799</v>
      </c>
      <c r="E87" s="312">
        <v>17.924528301886792</v>
      </c>
    </row>
    <row r="88" spans="1:5" ht="15" customHeight="1">
      <c r="A88" s="347">
        <v>704</v>
      </c>
      <c r="B88" s="214" t="s">
        <v>80</v>
      </c>
      <c r="C88" s="312" t="s">
        <v>772</v>
      </c>
      <c r="D88" s="312">
        <v>18.75</v>
      </c>
      <c r="E88" s="312">
        <v>18.75</v>
      </c>
    </row>
    <row r="89" spans="1:5" ht="15" customHeight="1">
      <c r="A89" s="347">
        <v>705</v>
      </c>
      <c r="B89" s="214" t="s">
        <v>81</v>
      </c>
      <c r="C89" s="312" t="s">
        <v>708</v>
      </c>
      <c r="D89" s="312" t="s">
        <v>800</v>
      </c>
      <c r="E89" s="312">
        <v>44</v>
      </c>
    </row>
    <row r="90" spans="1:5" ht="15" customHeight="1">
      <c r="A90" s="347">
        <v>706</v>
      </c>
      <c r="B90" s="214" t="s">
        <v>82</v>
      </c>
      <c r="C90" s="312" t="s">
        <v>100</v>
      </c>
      <c r="D90" s="312" t="s">
        <v>93</v>
      </c>
      <c r="E90" s="312" t="s">
        <v>93</v>
      </c>
    </row>
    <row r="92" spans="1:5" ht="26.25" customHeight="1">
      <c r="B92" s="214" t="s">
        <v>1122</v>
      </c>
    </row>
  </sheetData>
  <mergeCells count="1">
    <mergeCell ref="A2:D2"/>
  </mergeCells>
  <hyperlinks>
    <hyperlink ref="A1" location="'ODS 9'!A1" display="ODS 7" xr:uid="{00000000-0004-0000-4D00-0000000000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5"/>
  </sheetPr>
  <dimension ref="A1:E92"/>
  <sheetViews>
    <sheetView zoomScale="80" zoomScaleNormal="80" workbookViewId="0">
      <selection activeCell="B92" sqref="B92"/>
    </sheetView>
  </sheetViews>
  <sheetFormatPr baseColWidth="10" defaultRowHeight="14.4"/>
  <cols>
    <col min="2" max="2" width="17.77734375" customWidth="1"/>
  </cols>
  <sheetData>
    <row r="1" spans="1:5" ht="15" thickBot="1">
      <c r="A1" s="172" t="s">
        <v>1110</v>
      </c>
      <c r="B1" s="145"/>
    </row>
    <row r="2" spans="1:5">
      <c r="A2" s="506" t="s">
        <v>1182</v>
      </c>
      <c r="B2" s="506"/>
      <c r="C2" s="506"/>
      <c r="D2" s="506"/>
      <c r="E2" s="161"/>
    </row>
    <row r="3" spans="1:5">
      <c r="A3" s="166"/>
      <c r="B3" s="166"/>
    </row>
    <row r="4" spans="1:5">
      <c r="A4" s="161"/>
      <c r="B4" s="161" t="s">
        <v>1105</v>
      </c>
    </row>
    <row r="5" spans="1:5">
      <c r="A5" s="145"/>
      <c r="B5" s="145"/>
    </row>
    <row r="6" spans="1:5">
      <c r="A6" s="309" t="s">
        <v>1161</v>
      </c>
      <c r="B6" s="309" t="s">
        <v>86</v>
      </c>
      <c r="C6" s="309">
        <v>2022</v>
      </c>
      <c r="D6" s="309">
        <v>2023</v>
      </c>
      <c r="E6" s="309">
        <v>2024</v>
      </c>
    </row>
    <row r="7" spans="1:5" ht="15" customHeight="1">
      <c r="A7" s="347">
        <v>101</v>
      </c>
      <c r="B7" s="214" t="s">
        <v>1</v>
      </c>
      <c r="C7" s="312" t="s">
        <v>945</v>
      </c>
      <c r="D7" s="312" t="s">
        <v>100</v>
      </c>
      <c r="E7" s="312">
        <v>0</v>
      </c>
    </row>
    <row r="8" spans="1:5" ht="15" customHeight="1">
      <c r="A8" s="347">
        <v>102</v>
      </c>
      <c r="B8" s="214" t="s">
        <v>2</v>
      </c>
      <c r="C8" s="312" t="s">
        <v>945</v>
      </c>
      <c r="D8" s="312" t="s">
        <v>100</v>
      </c>
      <c r="E8" s="312">
        <v>0</v>
      </c>
    </row>
    <row r="9" spans="1:5" ht="15" customHeight="1">
      <c r="A9" s="347">
        <v>103</v>
      </c>
      <c r="B9" s="214" t="s">
        <v>3</v>
      </c>
      <c r="C9" s="312" t="s">
        <v>945</v>
      </c>
      <c r="D9" s="312">
        <v>6.76</v>
      </c>
      <c r="E9" s="312">
        <v>6.76</v>
      </c>
    </row>
    <row r="10" spans="1:5" ht="15" customHeight="1">
      <c r="A10" s="347">
        <v>104</v>
      </c>
      <c r="B10" s="214" t="s">
        <v>4</v>
      </c>
      <c r="C10" s="312" t="s">
        <v>945</v>
      </c>
      <c r="D10" s="312" t="s">
        <v>100</v>
      </c>
      <c r="E10" s="312">
        <v>0</v>
      </c>
    </row>
    <row r="11" spans="1:5" ht="15" customHeight="1">
      <c r="A11" s="347">
        <v>105</v>
      </c>
      <c r="B11" s="214" t="s">
        <v>5</v>
      </c>
      <c r="C11" s="312">
        <v>48.25</v>
      </c>
      <c r="D11" s="312">
        <v>45.19</v>
      </c>
      <c r="E11" s="312">
        <v>45.190000000000005</v>
      </c>
    </row>
    <row r="12" spans="1:5" ht="15" customHeight="1">
      <c r="A12" s="347">
        <v>106</v>
      </c>
      <c r="B12" s="214" t="s">
        <v>6</v>
      </c>
      <c r="C12" s="312">
        <v>52.17</v>
      </c>
      <c r="D12" s="312" t="s">
        <v>100</v>
      </c>
      <c r="E12" s="312">
        <v>0</v>
      </c>
    </row>
    <row r="13" spans="1:5" ht="15" customHeight="1">
      <c r="A13" s="347">
        <v>107</v>
      </c>
      <c r="B13" s="214" t="s">
        <v>7</v>
      </c>
      <c r="C13" s="312">
        <v>2.13</v>
      </c>
      <c r="D13" s="312" t="s">
        <v>100</v>
      </c>
      <c r="E13" s="312">
        <v>0</v>
      </c>
    </row>
    <row r="14" spans="1:5" ht="15" customHeight="1">
      <c r="A14" s="347">
        <v>108</v>
      </c>
      <c r="B14" s="214" t="s">
        <v>8</v>
      </c>
      <c r="C14" s="312" t="s">
        <v>945</v>
      </c>
      <c r="D14" s="312" t="s">
        <v>945</v>
      </c>
      <c r="E14" s="312">
        <v>100</v>
      </c>
    </row>
    <row r="15" spans="1:5" ht="15" customHeight="1">
      <c r="A15" s="347">
        <v>109</v>
      </c>
      <c r="B15" s="214" t="s">
        <v>9</v>
      </c>
      <c r="C15" s="312" t="s">
        <v>945</v>
      </c>
      <c r="D15" s="312" t="s">
        <v>100</v>
      </c>
      <c r="E15" s="312">
        <v>0</v>
      </c>
    </row>
    <row r="16" spans="1:5" ht="15" customHeight="1">
      <c r="A16" s="347">
        <v>110</v>
      </c>
      <c r="B16" s="214" t="s">
        <v>10</v>
      </c>
      <c r="C16" s="312">
        <v>33.33</v>
      </c>
      <c r="D16" s="312" t="s">
        <v>100</v>
      </c>
      <c r="E16" s="312">
        <v>0</v>
      </c>
    </row>
    <row r="17" spans="1:5" ht="15" customHeight="1">
      <c r="A17" s="347">
        <v>111</v>
      </c>
      <c r="B17" s="214" t="s">
        <v>11</v>
      </c>
      <c r="C17" s="312" t="s">
        <v>945</v>
      </c>
      <c r="D17" s="312" t="s">
        <v>100</v>
      </c>
      <c r="E17" s="312">
        <v>0</v>
      </c>
    </row>
    <row r="18" spans="1:5" ht="15" customHeight="1">
      <c r="A18" s="347">
        <v>112</v>
      </c>
      <c r="B18" s="214" t="s">
        <v>12</v>
      </c>
      <c r="C18" s="312">
        <v>2.9</v>
      </c>
      <c r="D18" s="312" t="s">
        <v>100</v>
      </c>
      <c r="E18" s="312">
        <v>0</v>
      </c>
    </row>
    <row r="19" spans="1:5" ht="15" customHeight="1">
      <c r="A19" s="347">
        <v>113</v>
      </c>
      <c r="B19" s="214" t="s">
        <v>13</v>
      </c>
      <c r="C19" s="312" t="s">
        <v>754</v>
      </c>
      <c r="D19" s="312" t="s">
        <v>100</v>
      </c>
      <c r="E19" s="312">
        <v>0</v>
      </c>
    </row>
    <row r="20" spans="1:5" ht="15" customHeight="1">
      <c r="A20" s="347">
        <v>114</v>
      </c>
      <c r="B20" s="214" t="s">
        <v>14</v>
      </c>
      <c r="C20" s="312" t="s">
        <v>931</v>
      </c>
      <c r="D20" s="312" t="s">
        <v>100</v>
      </c>
      <c r="E20" s="312">
        <v>0</v>
      </c>
    </row>
    <row r="21" spans="1:5" ht="15" customHeight="1">
      <c r="A21" s="347">
        <v>115</v>
      </c>
      <c r="B21" s="214" t="s">
        <v>15</v>
      </c>
      <c r="C21" s="312" t="s">
        <v>945</v>
      </c>
      <c r="D21" s="312" t="s">
        <v>100</v>
      </c>
      <c r="E21" s="312">
        <v>0</v>
      </c>
    </row>
    <row r="22" spans="1:5" ht="15" customHeight="1">
      <c r="A22" s="347">
        <v>116</v>
      </c>
      <c r="B22" s="214" t="s">
        <v>83</v>
      </c>
      <c r="C22" s="312">
        <v>77.78</v>
      </c>
      <c r="D22" s="312" t="s">
        <v>100</v>
      </c>
      <c r="E22" s="312">
        <v>0</v>
      </c>
    </row>
    <row r="23" spans="1:5" ht="15" customHeight="1">
      <c r="A23" s="347">
        <v>117</v>
      </c>
      <c r="B23" s="214" t="s">
        <v>17</v>
      </c>
      <c r="C23" s="312">
        <v>28.95</v>
      </c>
      <c r="D23" s="312" t="s">
        <v>945</v>
      </c>
      <c r="E23" s="312">
        <v>100</v>
      </c>
    </row>
    <row r="24" spans="1:5" ht="15" customHeight="1">
      <c r="A24" s="347">
        <v>118</v>
      </c>
      <c r="B24" s="214" t="s">
        <v>18</v>
      </c>
      <c r="C24" s="312" t="s">
        <v>754</v>
      </c>
      <c r="D24" s="312" t="s">
        <v>100</v>
      </c>
      <c r="E24" s="312">
        <v>0</v>
      </c>
    </row>
    <row r="25" spans="1:5" ht="15" customHeight="1">
      <c r="A25" s="347">
        <v>119</v>
      </c>
      <c r="B25" s="214" t="s">
        <v>19</v>
      </c>
      <c r="C25" s="312">
        <v>65.63</v>
      </c>
      <c r="D25" s="312" t="s">
        <v>100</v>
      </c>
      <c r="E25" s="312">
        <v>0</v>
      </c>
    </row>
    <row r="26" spans="1:5" ht="15" customHeight="1">
      <c r="A26" s="347">
        <v>120</v>
      </c>
      <c r="B26" s="214" t="s">
        <v>85</v>
      </c>
      <c r="C26" s="312" t="s">
        <v>945</v>
      </c>
      <c r="D26" s="312" t="s">
        <v>100</v>
      </c>
      <c r="E26" s="312">
        <v>0</v>
      </c>
    </row>
    <row r="27" spans="1:5" ht="15" customHeight="1">
      <c r="A27" s="347">
        <v>201</v>
      </c>
      <c r="B27" s="214" t="s">
        <v>21</v>
      </c>
      <c r="C27" s="312" t="s">
        <v>945</v>
      </c>
      <c r="D27" s="312" t="s">
        <v>100</v>
      </c>
      <c r="E27" s="312">
        <v>0</v>
      </c>
    </row>
    <row r="28" spans="1:5" ht="15" customHeight="1">
      <c r="A28" s="347">
        <v>202</v>
      </c>
      <c r="B28" s="214" t="s">
        <v>22</v>
      </c>
      <c r="C28" s="312">
        <v>2.91</v>
      </c>
      <c r="D28" s="312" t="s">
        <v>100</v>
      </c>
      <c r="E28" s="312">
        <v>0</v>
      </c>
    </row>
    <row r="29" spans="1:5" ht="15" customHeight="1">
      <c r="A29" s="347">
        <v>203</v>
      </c>
      <c r="B29" s="214" t="s">
        <v>23</v>
      </c>
      <c r="C29" s="312">
        <v>71.52</v>
      </c>
      <c r="D29" s="312" t="s">
        <v>945</v>
      </c>
      <c r="E29" s="312">
        <v>100</v>
      </c>
    </row>
    <row r="30" spans="1:5" ht="15" customHeight="1">
      <c r="A30" s="347">
        <v>204</v>
      </c>
      <c r="B30" s="214" t="s">
        <v>24</v>
      </c>
      <c r="C30" s="312" t="s">
        <v>945</v>
      </c>
      <c r="D30" s="312" t="s">
        <v>100</v>
      </c>
      <c r="E30" s="312">
        <v>0</v>
      </c>
    </row>
    <row r="31" spans="1:5" ht="15" customHeight="1">
      <c r="A31" s="347">
        <v>205</v>
      </c>
      <c r="B31" s="214" t="s">
        <v>25</v>
      </c>
      <c r="C31" s="312">
        <v>95.32</v>
      </c>
      <c r="D31" s="312" t="s">
        <v>100</v>
      </c>
      <c r="E31" s="312">
        <v>0</v>
      </c>
    </row>
    <row r="32" spans="1:5" ht="15" customHeight="1">
      <c r="A32" s="347">
        <v>206</v>
      </c>
      <c r="B32" s="214" t="s">
        <v>26</v>
      </c>
      <c r="C32" s="312" t="s">
        <v>945</v>
      </c>
      <c r="D32" s="312">
        <v>4.3499999999999996</v>
      </c>
      <c r="E32" s="312">
        <v>4.3499999999999996</v>
      </c>
    </row>
    <row r="33" spans="1:5" ht="15" customHeight="1">
      <c r="A33" s="347">
        <v>207</v>
      </c>
      <c r="B33" s="214" t="s">
        <v>27</v>
      </c>
      <c r="C33" s="312">
        <v>88.46</v>
      </c>
      <c r="D33" s="312">
        <v>16.399999999999999</v>
      </c>
      <c r="E33" s="312">
        <v>16.400000000000002</v>
      </c>
    </row>
    <row r="34" spans="1:5" ht="15" customHeight="1">
      <c r="A34" s="347">
        <v>208</v>
      </c>
      <c r="B34" s="214" t="s">
        <v>28</v>
      </c>
      <c r="C34" s="312">
        <v>3.57</v>
      </c>
      <c r="D34" s="312" t="s">
        <v>100</v>
      </c>
      <c r="E34" s="312">
        <v>0</v>
      </c>
    </row>
    <row r="35" spans="1:5" ht="15" customHeight="1">
      <c r="A35" s="347">
        <v>209</v>
      </c>
      <c r="B35" s="214" t="s">
        <v>29</v>
      </c>
      <c r="C35" s="312">
        <v>36.590000000000003</v>
      </c>
      <c r="D35" s="312" t="s">
        <v>100</v>
      </c>
      <c r="E35" s="312">
        <v>0</v>
      </c>
    </row>
    <row r="36" spans="1:5" ht="15" customHeight="1">
      <c r="A36" s="347">
        <v>210</v>
      </c>
      <c r="B36" s="214" t="s">
        <v>30</v>
      </c>
      <c r="C36" s="312" t="s">
        <v>945</v>
      </c>
      <c r="D36" s="312" t="s">
        <v>945</v>
      </c>
      <c r="E36" s="312">
        <v>100</v>
      </c>
    </row>
    <row r="37" spans="1:5" ht="15" customHeight="1">
      <c r="A37" s="347">
        <v>211</v>
      </c>
      <c r="B37" s="214" t="s">
        <v>31</v>
      </c>
      <c r="C37" s="312" t="s">
        <v>100</v>
      </c>
      <c r="D37" s="312">
        <v>27.27</v>
      </c>
      <c r="E37" s="312">
        <v>27.27</v>
      </c>
    </row>
    <row r="38" spans="1:5" ht="15" customHeight="1">
      <c r="A38" s="347">
        <v>212</v>
      </c>
      <c r="B38" s="214" t="s">
        <v>32</v>
      </c>
      <c r="C38" s="312" t="s">
        <v>945</v>
      </c>
      <c r="D38" s="312">
        <v>6.82</v>
      </c>
      <c r="E38" s="312">
        <v>6.8199999999999994</v>
      </c>
    </row>
    <row r="39" spans="1:5" ht="15" customHeight="1">
      <c r="A39" s="347">
        <v>213</v>
      </c>
      <c r="B39" s="214" t="s">
        <v>33</v>
      </c>
      <c r="C39" s="312" t="s">
        <v>945</v>
      </c>
      <c r="D39" s="312" t="s">
        <v>100</v>
      </c>
      <c r="E39" s="312">
        <v>0</v>
      </c>
    </row>
    <row r="40" spans="1:5" ht="15" customHeight="1">
      <c r="A40" s="347">
        <v>214</v>
      </c>
      <c r="B40" s="214" t="s">
        <v>34</v>
      </c>
      <c r="C40" s="312" t="s">
        <v>945</v>
      </c>
      <c r="D40" s="312" t="s">
        <v>100</v>
      </c>
      <c r="E40" s="312">
        <v>0</v>
      </c>
    </row>
    <row r="41" spans="1:5" ht="15" customHeight="1">
      <c r="A41" s="347">
        <v>215</v>
      </c>
      <c r="B41" s="214" t="s">
        <v>35</v>
      </c>
      <c r="C41" s="312" t="s">
        <v>945</v>
      </c>
      <c r="D41" s="312" t="s">
        <v>100</v>
      </c>
      <c r="E41" s="312">
        <v>0</v>
      </c>
    </row>
    <row r="42" spans="1:5" ht="15" customHeight="1">
      <c r="A42" s="347">
        <v>216</v>
      </c>
      <c r="B42" s="214" t="s">
        <v>36</v>
      </c>
      <c r="C42" s="312" t="s">
        <v>945</v>
      </c>
      <c r="D42" s="312" t="s">
        <v>945</v>
      </c>
      <c r="E42" s="312">
        <v>100</v>
      </c>
    </row>
    <row r="43" spans="1:5" ht="15" customHeight="1">
      <c r="A43" s="347">
        <v>301</v>
      </c>
      <c r="B43" s="214" t="s">
        <v>37</v>
      </c>
      <c r="C43" s="312" t="s">
        <v>945</v>
      </c>
      <c r="D43" s="312">
        <v>14.71</v>
      </c>
      <c r="E43" s="312">
        <v>14.71</v>
      </c>
    </row>
    <row r="44" spans="1:5" ht="15" customHeight="1">
      <c r="A44" s="347">
        <v>302</v>
      </c>
      <c r="B44" s="214" t="s">
        <v>38</v>
      </c>
      <c r="C44" s="312">
        <v>27.55</v>
      </c>
      <c r="D44" s="312" t="s">
        <v>100</v>
      </c>
      <c r="E44" s="312">
        <v>0</v>
      </c>
    </row>
    <row r="45" spans="1:5" ht="15" customHeight="1">
      <c r="A45" s="347">
        <v>303</v>
      </c>
      <c r="B45" s="214" t="s">
        <v>39</v>
      </c>
      <c r="C45" s="312" t="s">
        <v>100</v>
      </c>
      <c r="D45" s="312" t="s">
        <v>945</v>
      </c>
      <c r="E45" s="312">
        <v>100</v>
      </c>
    </row>
    <row r="46" spans="1:5" ht="15" customHeight="1">
      <c r="A46" s="347">
        <v>304</v>
      </c>
      <c r="B46" s="214" t="s">
        <v>40</v>
      </c>
      <c r="C46" s="312">
        <v>78.13</v>
      </c>
      <c r="D46" s="312" t="s">
        <v>100</v>
      </c>
      <c r="E46" s="312">
        <v>0</v>
      </c>
    </row>
    <row r="47" spans="1:5" ht="15" customHeight="1">
      <c r="A47" s="347">
        <v>305</v>
      </c>
      <c r="B47" s="214" t="s">
        <v>41</v>
      </c>
      <c r="C47" s="312" t="s">
        <v>945</v>
      </c>
      <c r="D47" s="312" t="s">
        <v>100</v>
      </c>
      <c r="E47" s="312">
        <v>0</v>
      </c>
    </row>
    <row r="48" spans="1:5" ht="15" customHeight="1">
      <c r="A48" s="347">
        <v>306</v>
      </c>
      <c r="B48" s="214" t="s">
        <v>42</v>
      </c>
      <c r="C48" s="312" t="s">
        <v>945</v>
      </c>
      <c r="D48" s="312" t="s">
        <v>945</v>
      </c>
      <c r="E48" s="312">
        <v>100</v>
      </c>
    </row>
    <row r="49" spans="1:5" ht="15" customHeight="1">
      <c r="A49" s="347">
        <v>307</v>
      </c>
      <c r="B49" s="214" t="s">
        <v>43</v>
      </c>
      <c r="C49" s="312" t="s">
        <v>100</v>
      </c>
      <c r="D49" s="312">
        <v>6.67</v>
      </c>
      <c r="E49" s="312">
        <v>6.67</v>
      </c>
    </row>
    <row r="50" spans="1:5" ht="15" customHeight="1">
      <c r="A50" s="347">
        <v>308</v>
      </c>
      <c r="B50" s="214" t="s">
        <v>44</v>
      </c>
      <c r="C50" s="312" t="s">
        <v>945</v>
      </c>
      <c r="D50" s="312">
        <v>16.670000000000002</v>
      </c>
      <c r="E50" s="312">
        <v>16.669999999999998</v>
      </c>
    </row>
    <row r="51" spans="1:5" ht="15" customHeight="1">
      <c r="A51" s="347">
        <v>401</v>
      </c>
      <c r="B51" s="214" t="s">
        <v>45</v>
      </c>
      <c r="C51" s="312" t="s">
        <v>945</v>
      </c>
      <c r="D51" s="312" t="s">
        <v>100</v>
      </c>
      <c r="E51" s="312">
        <v>0</v>
      </c>
    </row>
    <row r="52" spans="1:5" ht="15" customHeight="1">
      <c r="A52" s="347">
        <v>402</v>
      </c>
      <c r="B52" s="214" t="s">
        <v>46</v>
      </c>
      <c r="C52" s="312" t="s">
        <v>945</v>
      </c>
      <c r="D52" s="312" t="s">
        <v>100</v>
      </c>
      <c r="E52" s="312">
        <v>0</v>
      </c>
    </row>
    <row r="53" spans="1:5" ht="15" customHeight="1">
      <c r="A53" s="347">
        <v>403</v>
      </c>
      <c r="B53" s="214" t="s">
        <v>47</v>
      </c>
      <c r="C53" s="312">
        <v>88.24</v>
      </c>
      <c r="D53" s="312" t="s">
        <v>100</v>
      </c>
      <c r="E53" s="312">
        <v>0</v>
      </c>
    </row>
    <row r="54" spans="1:5" ht="15" customHeight="1">
      <c r="A54" s="347">
        <v>404</v>
      </c>
      <c r="B54" s="214" t="s">
        <v>48</v>
      </c>
      <c r="C54" s="312" t="s">
        <v>945</v>
      </c>
      <c r="D54" s="312" t="s">
        <v>100</v>
      </c>
      <c r="E54" s="312">
        <v>0</v>
      </c>
    </row>
    <row r="55" spans="1:5" ht="15" customHeight="1">
      <c r="A55" s="347">
        <v>405</v>
      </c>
      <c r="B55" s="214" t="s">
        <v>49</v>
      </c>
      <c r="C55" s="312" t="s">
        <v>945</v>
      </c>
      <c r="D55" s="312" t="s">
        <v>100</v>
      </c>
      <c r="E55" s="312">
        <v>0</v>
      </c>
    </row>
    <row r="56" spans="1:5" ht="15" customHeight="1">
      <c r="A56" s="347">
        <v>406</v>
      </c>
      <c r="B56" s="214" t="s">
        <v>50</v>
      </c>
      <c r="C56" s="312">
        <v>87.5</v>
      </c>
      <c r="D56" s="312">
        <v>92.59</v>
      </c>
      <c r="E56" s="312">
        <v>92.589999999999989</v>
      </c>
    </row>
    <row r="57" spans="1:5" ht="15" customHeight="1">
      <c r="A57" s="347">
        <v>407</v>
      </c>
      <c r="B57" s="214" t="s">
        <v>51</v>
      </c>
      <c r="C57" s="312">
        <v>93.75</v>
      </c>
      <c r="D57" s="312" t="s">
        <v>100</v>
      </c>
      <c r="E57" s="312">
        <v>0</v>
      </c>
    </row>
    <row r="58" spans="1:5" ht="15" customHeight="1">
      <c r="A58" s="347">
        <v>408</v>
      </c>
      <c r="B58" s="214" t="s">
        <v>52</v>
      </c>
      <c r="C58" s="312">
        <v>1.75</v>
      </c>
      <c r="D58" s="312" t="s">
        <v>100</v>
      </c>
      <c r="E58" s="312">
        <v>0</v>
      </c>
    </row>
    <row r="59" spans="1:5" ht="15" customHeight="1">
      <c r="A59" s="347">
        <v>409</v>
      </c>
      <c r="B59" s="214" t="s">
        <v>53</v>
      </c>
      <c r="C59" s="312" t="s">
        <v>945</v>
      </c>
      <c r="D59" s="312" t="s">
        <v>945</v>
      </c>
      <c r="E59" s="312">
        <v>100</v>
      </c>
    </row>
    <row r="60" spans="1:5" ht="15" customHeight="1">
      <c r="A60" s="347">
        <v>410</v>
      </c>
      <c r="B60" s="214" t="s">
        <v>54</v>
      </c>
      <c r="C60" s="312" t="s">
        <v>945</v>
      </c>
      <c r="D60" s="312" t="s">
        <v>100</v>
      </c>
      <c r="E60" s="312">
        <v>0</v>
      </c>
    </row>
    <row r="61" spans="1:5" ht="15" customHeight="1">
      <c r="A61" s="347">
        <v>501</v>
      </c>
      <c r="B61" s="214" t="s">
        <v>55</v>
      </c>
      <c r="C61" s="312" t="s">
        <v>945</v>
      </c>
      <c r="D61" s="312" t="s">
        <v>100</v>
      </c>
      <c r="E61" s="312">
        <v>0</v>
      </c>
    </row>
    <row r="62" spans="1:5" ht="15" customHeight="1">
      <c r="A62" s="347">
        <v>502</v>
      </c>
      <c r="B62" s="214" t="s">
        <v>56</v>
      </c>
      <c r="C62" s="312" t="s">
        <v>945</v>
      </c>
      <c r="D62" s="312" t="s">
        <v>100</v>
      </c>
      <c r="E62" s="312">
        <v>0</v>
      </c>
    </row>
    <row r="63" spans="1:5" ht="15" customHeight="1">
      <c r="A63" s="347">
        <v>503</v>
      </c>
      <c r="B63" s="214" t="s">
        <v>57</v>
      </c>
      <c r="C63" s="312" t="s">
        <v>945</v>
      </c>
      <c r="D63" s="312" t="s">
        <v>100</v>
      </c>
      <c r="E63" s="312">
        <v>0</v>
      </c>
    </row>
    <row r="64" spans="1:5" ht="15" customHeight="1">
      <c r="A64" s="347">
        <v>504</v>
      </c>
      <c r="B64" s="214" t="s">
        <v>58</v>
      </c>
      <c r="C64" s="312" t="s">
        <v>100</v>
      </c>
      <c r="D64" s="312" t="s">
        <v>100</v>
      </c>
      <c r="E64" s="312">
        <v>0</v>
      </c>
    </row>
    <row r="65" spans="1:5" ht="15" customHeight="1">
      <c r="A65" s="347">
        <v>505</v>
      </c>
      <c r="B65" s="214" t="s">
        <v>84</v>
      </c>
      <c r="C65" s="312" t="s">
        <v>945</v>
      </c>
      <c r="D65" s="312" t="s">
        <v>708</v>
      </c>
      <c r="E65" s="312">
        <v>50</v>
      </c>
    </row>
    <row r="66" spans="1:5" ht="15" customHeight="1">
      <c r="A66" s="347">
        <v>506</v>
      </c>
      <c r="B66" s="214" t="s">
        <v>60</v>
      </c>
      <c r="C66" s="312">
        <v>66.67</v>
      </c>
      <c r="D66" s="312" t="s">
        <v>100</v>
      </c>
      <c r="E66" s="312">
        <v>0</v>
      </c>
    </row>
    <row r="67" spans="1:5" ht="15" customHeight="1">
      <c r="A67" s="347">
        <v>507</v>
      </c>
      <c r="B67" s="214" t="s">
        <v>61</v>
      </c>
      <c r="C67" s="312">
        <v>87.5</v>
      </c>
      <c r="D67" s="312" t="s">
        <v>100</v>
      </c>
      <c r="E67" s="312">
        <v>0</v>
      </c>
    </row>
    <row r="68" spans="1:5" ht="15" customHeight="1">
      <c r="A68" s="347">
        <v>508</v>
      </c>
      <c r="B68" s="214" t="s">
        <v>62</v>
      </c>
      <c r="C68" s="312">
        <v>83.33</v>
      </c>
      <c r="D68" s="312" t="s">
        <v>100</v>
      </c>
      <c r="E68" s="312">
        <v>0</v>
      </c>
    </row>
    <row r="69" spans="1:5" ht="15" customHeight="1">
      <c r="A69" s="347">
        <v>509</v>
      </c>
      <c r="B69" s="214" t="s">
        <v>63</v>
      </c>
      <c r="C69" s="312" t="s">
        <v>945</v>
      </c>
      <c r="D69" s="312" t="s">
        <v>100</v>
      </c>
      <c r="E69" s="312">
        <v>0</v>
      </c>
    </row>
    <row r="70" spans="1:5" ht="15" customHeight="1">
      <c r="A70" s="347">
        <v>510</v>
      </c>
      <c r="B70" s="214" t="s">
        <v>64</v>
      </c>
      <c r="C70" s="312" t="s">
        <v>100</v>
      </c>
      <c r="D70" s="312" t="s">
        <v>100</v>
      </c>
      <c r="E70" s="312">
        <v>0</v>
      </c>
    </row>
    <row r="71" spans="1:5" ht="15" customHeight="1">
      <c r="A71" s="347">
        <v>511</v>
      </c>
      <c r="B71" s="214" t="s">
        <v>65</v>
      </c>
      <c r="C71" s="312">
        <v>4.17</v>
      </c>
      <c r="D71" s="312" t="s">
        <v>100</v>
      </c>
      <c r="E71" s="312">
        <v>0</v>
      </c>
    </row>
    <row r="72" spans="1:5" ht="15" customHeight="1">
      <c r="A72" s="347">
        <v>601</v>
      </c>
      <c r="B72" s="214" t="s">
        <v>66</v>
      </c>
      <c r="C72" s="312" t="s">
        <v>100</v>
      </c>
      <c r="D72" s="312" t="s">
        <v>100</v>
      </c>
      <c r="E72" s="312">
        <v>0</v>
      </c>
    </row>
    <row r="73" spans="1:5" ht="15" customHeight="1">
      <c r="A73" s="347">
        <v>602</v>
      </c>
      <c r="B73" s="214" t="s">
        <v>67</v>
      </c>
      <c r="C73" s="312">
        <v>90.48</v>
      </c>
      <c r="D73" s="312" t="s">
        <v>100</v>
      </c>
      <c r="E73" s="312">
        <v>0</v>
      </c>
    </row>
    <row r="74" spans="1:5" ht="15" customHeight="1">
      <c r="A74" s="347">
        <v>603</v>
      </c>
      <c r="B74" s="214" t="s">
        <v>68</v>
      </c>
      <c r="C74" s="312" t="s">
        <v>945</v>
      </c>
      <c r="D74" s="312" t="s">
        <v>945</v>
      </c>
      <c r="E74" s="312">
        <v>100</v>
      </c>
    </row>
    <row r="75" spans="1:5" ht="15" customHeight="1">
      <c r="A75" s="347">
        <v>604</v>
      </c>
      <c r="B75" s="214" t="s">
        <v>69</v>
      </c>
      <c r="C75" s="312" t="s">
        <v>945</v>
      </c>
      <c r="D75" s="312" t="s">
        <v>100</v>
      </c>
      <c r="E75" s="312">
        <v>0</v>
      </c>
    </row>
    <row r="76" spans="1:5" ht="15" customHeight="1">
      <c r="A76" s="347">
        <v>605</v>
      </c>
      <c r="B76" s="214" t="s">
        <v>70</v>
      </c>
      <c r="C76" s="312">
        <v>85.71</v>
      </c>
      <c r="D76" s="312" t="s">
        <v>100</v>
      </c>
      <c r="E76" s="312">
        <v>0</v>
      </c>
    </row>
    <row r="77" spans="1:5" ht="15" customHeight="1">
      <c r="A77" s="347">
        <v>606</v>
      </c>
      <c r="B77" s="214" t="s">
        <v>71</v>
      </c>
      <c r="C77" s="312">
        <v>22.5</v>
      </c>
      <c r="D77" s="312">
        <v>57.14</v>
      </c>
      <c r="E77" s="312">
        <v>57.14</v>
      </c>
    </row>
    <row r="78" spans="1:5" ht="15" customHeight="1">
      <c r="A78" s="347">
        <v>607</v>
      </c>
      <c r="B78" s="214" t="s">
        <v>72</v>
      </c>
      <c r="C78" s="312" t="s">
        <v>945</v>
      </c>
      <c r="D78" s="312" t="s">
        <v>663</v>
      </c>
      <c r="E78" s="312">
        <v>5</v>
      </c>
    </row>
    <row r="79" spans="1:5" ht="15" customHeight="1">
      <c r="A79" s="347">
        <v>608</v>
      </c>
      <c r="B79" s="214" t="s">
        <v>73</v>
      </c>
      <c r="C79" s="312">
        <v>6.38</v>
      </c>
      <c r="D79" s="312">
        <v>6.59</v>
      </c>
      <c r="E79" s="312">
        <v>6.59</v>
      </c>
    </row>
    <row r="80" spans="1:5" ht="15" customHeight="1">
      <c r="A80" s="347">
        <v>609</v>
      </c>
      <c r="B80" s="214" t="s">
        <v>74</v>
      </c>
      <c r="C80" s="312" t="s">
        <v>100</v>
      </c>
      <c r="D80" s="312" t="s">
        <v>100</v>
      </c>
      <c r="E80" s="312">
        <v>0</v>
      </c>
    </row>
    <row r="81" spans="1:5" ht="15" customHeight="1">
      <c r="A81" s="347">
        <v>610</v>
      </c>
      <c r="B81" s="214" t="s">
        <v>75</v>
      </c>
      <c r="C81" s="312" t="s">
        <v>945</v>
      </c>
      <c r="D81" s="312" t="s">
        <v>100</v>
      </c>
      <c r="E81" s="312">
        <v>0</v>
      </c>
    </row>
    <row r="82" spans="1:5" ht="15" customHeight="1">
      <c r="A82" s="347">
        <v>611</v>
      </c>
      <c r="B82" s="214" t="s">
        <v>76</v>
      </c>
      <c r="C82" s="312">
        <v>59.74</v>
      </c>
      <c r="D82" s="312">
        <v>28.57</v>
      </c>
      <c r="E82" s="312">
        <v>28.57</v>
      </c>
    </row>
    <row r="83" spans="1:5" ht="15" customHeight="1">
      <c r="A83" s="347">
        <v>612</v>
      </c>
      <c r="B83" s="214" t="s">
        <v>103</v>
      </c>
      <c r="C83" s="312" t="e">
        <v>#N/A</v>
      </c>
      <c r="D83" s="312" t="e">
        <v>#N/A</v>
      </c>
      <c r="E83" s="312" t="e">
        <v>#N/A</v>
      </c>
    </row>
    <row r="84" spans="1:5" ht="15" customHeight="1">
      <c r="A84" s="347">
        <v>613</v>
      </c>
      <c r="B84" s="214" t="s">
        <v>115</v>
      </c>
      <c r="C84" s="312" t="e">
        <v>#N/A</v>
      </c>
      <c r="D84" s="312" t="e">
        <v>#N/A</v>
      </c>
      <c r="E84" s="312" t="e">
        <v>#N/A</v>
      </c>
    </row>
    <row r="85" spans="1:5" ht="15" customHeight="1">
      <c r="A85" s="347">
        <v>701</v>
      </c>
      <c r="B85" s="214" t="s">
        <v>77</v>
      </c>
      <c r="C85" s="312">
        <v>23.64</v>
      </c>
      <c r="D85" s="312" t="s">
        <v>100</v>
      </c>
      <c r="E85" s="312">
        <v>0</v>
      </c>
    </row>
    <row r="86" spans="1:5" ht="15" customHeight="1">
      <c r="A86" s="347">
        <v>702</v>
      </c>
      <c r="B86" s="214" t="s">
        <v>78</v>
      </c>
      <c r="C86" s="312">
        <v>49.57</v>
      </c>
      <c r="D86" s="312">
        <v>35.29</v>
      </c>
      <c r="E86" s="312">
        <v>35.29</v>
      </c>
    </row>
    <row r="87" spans="1:5" ht="15" customHeight="1">
      <c r="A87" s="347">
        <v>703</v>
      </c>
      <c r="B87" s="214" t="s">
        <v>79</v>
      </c>
      <c r="C87" s="312" t="s">
        <v>945</v>
      </c>
      <c r="D87" s="312" t="s">
        <v>945</v>
      </c>
      <c r="E87" s="312">
        <v>100</v>
      </c>
    </row>
    <row r="88" spans="1:5" ht="15" customHeight="1">
      <c r="A88" s="347">
        <v>704</v>
      </c>
      <c r="B88" s="214" t="s">
        <v>80</v>
      </c>
      <c r="C88" s="312">
        <v>18.52</v>
      </c>
      <c r="D88" s="312" t="s">
        <v>100</v>
      </c>
      <c r="E88" s="312">
        <v>0</v>
      </c>
    </row>
    <row r="89" spans="1:5" ht="15" customHeight="1">
      <c r="A89" s="347">
        <v>705</v>
      </c>
      <c r="B89" s="214" t="s">
        <v>81</v>
      </c>
      <c r="C89" s="312" t="s">
        <v>761</v>
      </c>
      <c r="D89" s="312" t="s">
        <v>945</v>
      </c>
      <c r="E89" s="312">
        <v>100</v>
      </c>
    </row>
    <row r="90" spans="1:5" ht="15" customHeight="1">
      <c r="A90" s="347">
        <v>706</v>
      </c>
      <c r="B90" s="214" t="s">
        <v>82</v>
      </c>
      <c r="C90" s="312" t="s">
        <v>945</v>
      </c>
      <c r="D90" s="312" t="s">
        <v>100</v>
      </c>
      <c r="E90" s="312">
        <v>0</v>
      </c>
    </row>
    <row r="92" spans="1:5" ht="26.25" customHeight="1">
      <c r="B92" s="214" t="s">
        <v>1122</v>
      </c>
    </row>
  </sheetData>
  <mergeCells count="1">
    <mergeCell ref="A2:D2"/>
  </mergeCells>
  <hyperlinks>
    <hyperlink ref="A1" location="'ODS 9'!A1" display="ODS 7" xr:uid="{00000000-0004-0000-4E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</sheetPr>
  <dimension ref="A1:Z93"/>
  <sheetViews>
    <sheetView zoomScale="80" zoomScaleNormal="80" workbookViewId="0">
      <selection activeCell="J15" sqref="J15"/>
    </sheetView>
  </sheetViews>
  <sheetFormatPr baseColWidth="10" defaultColWidth="11.44140625" defaultRowHeight="13.2"/>
  <cols>
    <col min="1" max="1" width="11.44140625" style="48"/>
    <col min="2" max="2" width="21.44140625" style="48" customWidth="1"/>
    <col min="3" max="16384" width="11.44140625" style="48"/>
  </cols>
  <sheetData>
    <row r="1" spans="1:26" ht="13.8" thickBot="1">
      <c r="A1" s="170" t="s">
        <v>242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>
      <c r="A2" s="150" t="s">
        <v>102</v>
      </c>
      <c r="B2" s="147"/>
      <c r="C2" s="146"/>
      <c r="D2" s="146"/>
      <c r="E2" s="146"/>
      <c r="F2" s="146"/>
      <c r="G2" s="146"/>
      <c r="H2" s="146"/>
      <c r="I2" s="146"/>
      <c r="J2" s="146"/>
      <c r="K2" s="146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>
      <c r="A4" s="145"/>
      <c r="B4" s="414" t="s">
        <v>1202</v>
      </c>
      <c r="C4" s="414"/>
      <c r="D4" s="414"/>
      <c r="E4" s="414"/>
      <c r="F4" s="414"/>
      <c r="G4" s="414"/>
      <c r="H4" s="414"/>
      <c r="I4" s="414"/>
      <c r="J4" s="414"/>
      <c r="K4" s="414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>
      <c r="A6" s="145"/>
      <c r="B6" s="421" t="s">
        <v>0</v>
      </c>
      <c r="C6" s="428" t="s">
        <v>119</v>
      </c>
      <c r="D6" s="429"/>
      <c r="E6" s="429"/>
      <c r="F6" s="429"/>
      <c r="G6" s="429"/>
      <c r="H6" s="429"/>
      <c r="I6" s="429"/>
      <c r="J6" s="430"/>
      <c r="K6" s="425" t="s">
        <v>120</v>
      </c>
      <c r="L6" s="426"/>
      <c r="M6" s="426"/>
      <c r="N6" s="426"/>
      <c r="O6" s="426"/>
      <c r="P6" s="426"/>
      <c r="Q6" s="426"/>
      <c r="R6" s="427"/>
      <c r="S6" s="423" t="s">
        <v>121</v>
      </c>
      <c r="T6" s="424"/>
      <c r="U6" s="424"/>
      <c r="V6" s="424"/>
      <c r="W6" s="424"/>
      <c r="X6" s="424"/>
      <c r="Y6" s="424"/>
      <c r="Z6" s="424"/>
    </row>
    <row r="7" spans="1:26">
      <c r="A7" s="145"/>
      <c r="B7" s="421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390" t="s">
        <v>110</v>
      </c>
      <c r="I7" s="390" t="s">
        <v>1027</v>
      </c>
      <c r="J7" s="390" t="s">
        <v>1028</v>
      </c>
      <c r="K7" s="27" t="s">
        <v>105</v>
      </c>
      <c r="L7" s="27" t="s">
        <v>106</v>
      </c>
      <c r="M7" s="27" t="s">
        <v>107</v>
      </c>
      <c r="N7" s="27" t="s">
        <v>108</v>
      </c>
      <c r="O7" s="27" t="s">
        <v>109</v>
      </c>
      <c r="P7" s="27" t="s">
        <v>110</v>
      </c>
      <c r="Q7" s="27" t="s">
        <v>1027</v>
      </c>
      <c r="R7" s="27" t="s">
        <v>1028</v>
      </c>
      <c r="S7" s="30" t="s">
        <v>105</v>
      </c>
      <c r="T7" s="30" t="s">
        <v>106</v>
      </c>
      <c r="U7" s="30" t="s">
        <v>107</v>
      </c>
      <c r="V7" s="30" t="s">
        <v>108</v>
      </c>
      <c r="W7" s="30" t="s">
        <v>109</v>
      </c>
      <c r="X7" s="391" t="s">
        <v>110</v>
      </c>
      <c r="Y7" s="391" t="s">
        <v>1027</v>
      </c>
      <c r="Z7" s="391" t="s">
        <v>1028</v>
      </c>
    </row>
    <row r="8" spans="1:26">
      <c r="A8" s="145"/>
      <c r="B8" s="2" t="s">
        <v>1</v>
      </c>
      <c r="C8" s="32">
        <v>1105</v>
      </c>
      <c r="D8" s="32">
        <v>704</v>
      </c>
      <c r="E8" s="32">
        <v>1145</v>
      </c>
      <c r="F8" s="32">
        <v>471</v>
      </c>
      <c r="G8" s="32">
        <v>704</v>
      </c>
      <c r="H8" s="32">
        <v>750</v>
      </c>
      <c r="I8" s="32">
        <v>467</v>
      </c>
      <c r="J8" s="32">
        <v>517</v>
      </c>
      <c r="K8" s="2">
        <v>23214</v>
      </c>
      <c r="L8" s="2">
        <v>23464</v>
      </c>
      <c r="M8" s="2">
        <v>24192</v>
      </c>
      <c r="N8" s="2">
        <v>23906</v>
      </c>
      <c r="O8" s="2">
        <v>23027</v>
      </c>
      <c r="P8" s="2">
        <v>22277</v>
      </c>
      <c r="Q8" s="2">
        <v>21770</v>
      </c>
      <c r="R8" s="2">
        <v>21058</v>
      </c>
      <c r="S8" s="31">
        <f t="shared" ref="S8:S39" si="0">+C8/K8*100</f>
        <v>4.7600585853364352</v>
      </c>
      <c r="T8" s="31">
        <f t="shared" ref="T8:T39" si="1">+D8/L8*100</f>
        <v>3.0003409478349812</v>
      </c>
      <c r="U8" s="31">
        <f t="shared" ref="U8:U39" si="2">+E8/M8*100</f>
        <v>4.7329695767195767</v>
      </c>
      <c r="V8" s="31">
        <f t="shared" ref="V8:V39" si="3">+F8/N8*100</f>
        <v>1.9702166820045177</v>
      </c>
      <c r="W8" s="31">
        <f t="shared" ref="W8" si="4">+G8/O8*100</f>
        <v>3.0572805836626569</v>
      </c>
      <c r="X8" s="31">
        <f t="shared" ref="X8" si="5">+H8/P8*100</f>
        <v>3.366701081833281</v>
      </c>
      <c r="Y8" s="31">
        <f t="shared" ref="Y8:Z8" si="6">+I8/Q8*100</f>
        <v>2.1451538814882865</v>
      </c>
      <c r="Z8" s="31">
        <f t="shared" si="6"/>
        <v>2.4551239433944345</v>
      </c>
    </row>
    <row r="9" spans="1:26">
      <c r="A9" s="145"/>
      <c r="B9" s="2" t="s">
        <v>2</v>
      </c>
      <c r="C9" s="32">
        <v>272</v>
      </c>
      <c r="D9" s="32">
        <v>150</v>
      </c>
      <c r="E9" s="32">
        <v>154</v>
      </c>
      <c r="F9" s="32">
        <v>54</v>
      </c>
      <c r="G9" s="32">
        <v>111</v>
      </c>
      <c r="H9" s="32">
        <v>134</v>
      </c>
      <c r="I9" s="32">
        <v>83</v>
      </c>
      <c r="J9" s="32">
        <v>84</v>
      </c>
      <c r="K9" s="2">
        <v>3778</v>
      </c>
      <c r="L9" s="2">
        <v>3792</v>
      </c>
      <c r="M9" s="2">
        <v>3954</v>
      </c>
      <c r="N9" s="2">
        <v>4029</v>
      </c>
      <c r="O9" s="2">
        <v>3816</v>
      </c>
      <c r="P9" s="2">
        <v>3700</v>
      </c>
      <c r="Q9" s="2">
        <v>3624</v>
      </c>
      <c r="R9" s="2">
        <v>3578</v>
      </c>
      <c r="S9" s="31">
        <f t="shared" si="0"/>
        <v>7.1995764955002652</v>
      </c>
      <c r="T9" s="31">
        <f t="shared" si="1"/>
        <v>3.9556962025316458</v>
      </c>
      <c r="U9" s="31">
        <f t="shared" si="2"/>
        <v>3.8947900859888724</v>
      </c>
      <c r="V9" s="31">
        <f t="shared" si="3"/>
        <v>1.340282948622487</v>
      </c>
      <c r="W9" s="31">
        <f t="shared" ref="W9:W72" si="7">+G9/O9*100</f>
        <v>2.908805031446541</v>
      </c>
      <c r="X9" s="31">
        <f t="shared" ref="X9:X72" si="8">+H9/P9*100</f>
        <v>3.6216216216216215</v>
      </c>
      <c r="Y9" s="31">
        <f t="shared" ref="Y9:Y72" si="9">+I9/Q9*100</f>
        <v>2.2902869757174393</v>
      </c>
      <c r="Z9" s="31">
        <f t="shared" ref="Z9:Z72" si="10">+J9/R9*100</f>
        <v>2.3476802683063163</v>
      </c>
    </row>
    <row r="10" spans="1:26">
      <c r="A10" s="145"/>
      <c r="B10" s="2" t="s">
        <v>3</v>
      </c>
      <c r="C10" s="32">
        <v>724</v>
      </c>
      <c r="D10" s="32">
        <v>439</v>
      </c>
      <c r="E10" s="32">
        <v>760</v>
      </c>
      <c r="F10" s="32">
        <v>433</v>
      </c>
      <c r="G10" s="32">
        <v>461</v>
      </c>
      <c r="H10" s="32">
        <v>477</v>
      </c>
      <c r="I10" s="32">
        <v>386</v>
      </c>
      <c r="J10" s="32">
        <v>433</v>
      </c>
      <c r="K10" s="2">
        <v>16719</v>
      </c>
      <c r="L10" s="2">
        <v>16963</v>
      </c>
      <c r="M10" s="2">
        <v>17419</v>
      </c>
      <c r="N10" s="2">
        <v>17257</v>
      </c>
      <c r="O10" s="2">
        <v>16924</v>
      </c>
      <c r="P10" s="2">
        <v>16349</v>
      </c>
      <c r="Q10" s="2">
        <v>16119</v>
      </c>
      <c r="R10" s="2">
        <v>15475</v>
      </c>
      <c r="S10" s="31">
        <f t="shared" si="0"/>
        <v>4.3304025360368446</v>
      </c>
      <c r="T10" s="31">
        <f t="shared" si="1"/>
        <v>2.5879856157519305</v>
      </c>
      <c r="U10" s="31">
        <f t="shared" si="2"/>
        <v>4.3630518399448874</v>
      </c>
      <c r="V10" s="31">
        <f t="shared" si="3"/>
        <v>2.5091267311815493</v>
      </c>
      <c r="W10" s="31">
        <f t="shared" si="7"/>
        <v>2.7239423304183408</v>
      </c>
      <c r="X10" s="31">
        <f t="shared" si="8"/>
        <v>2.9176096397333171</v>
      </c>
      <c r="Y10" s="31">
        <f t="shared" si="9"/>
        <v>2.3946894968670511</v>
      </c>
      <c r="Z10" s="31">
        <f t="shared" si="10"/>
        <v>2.7980613893376414</v>
      </c>
    </row>
    <row r="11" spans="1:26">
      <c r="A11" s="145"/>
      <c r="B11" s="2" t="s">
        <v>4</v>
      </c>
      <c r="C11" s="32">
        <v>233</v>
      </c>
      <c r="D11" s="32">
        <v>169</v>
      </c>
      <c r="E11" s="32">
        <v>145</v>
      </c>
      <c r="F11" s="32">
        <v>123</v>
      </c>
      <c r="G11" s="32">
        <v>135</v>
      </c>
      <c r="H11" s="32">
        <v>112</v>
      </c>
      <c r="I11" s="32">
        <v>102</v>
      </c>
      <c r="J11" s="32">
        <v>85</v>
      </c>
      <c r="K11" s="2">
        <v>2807</v>
      </c>
      <c r="L11" s="2">
        <v>2888</v>
      </c>
      <c r="M11" s="2">
        <v>2884</v>
      </c>
      <c r="N11" s="2">
        <v>2878</v>
      </c>
      <c r="O11" s="2">
        <v>2800</v>
      </c>
      <c r="P11" s="2">
        <v>2773</v>
      </c>
      <c r="Q11" s="2">
        <v>2658</v>
      </c>
      <c r="R11" s="2">
        <v>2522</v>
      </c>
      <c r="S11" s="31">
        <f t="shared" si="0"/>
        <v>8.3006768792304957</v>
      </c>
      <c r="T11" s="31">
        <f t="shared" si="1"/>
        <v>5.8518005540166209</v>
      </c>
      <c r="U11" s="31">
        <f t="shared" si="2"/>
        <v>5.0277392510402219</v>
      </c>
      <c r="V11" s="31">
        <f t="shared" si="3"/>
        <v>4.273801250868658</v>
      </c>
      <c r="W11" s="31">
        <f t="shared" si="7"/>
        <v>4.8214285714285721</v>
      </c>
      <c r="X11" s="31">
        <f t="shared" si="8"/>
        <v>4.0389469888207721</v>
      </c>
      <c r="Y11" s="31">
        <f t="shared" si="9"/>
        <v>3.8374717832957108</v>
      </c>
      <c r="Z11" s="31">
        <f t="shared" si="10"/>
        <v>3.3703409992069786</v>
      </c>
    </row>
    <row r="12" spans="1:26">
      <c r="A12" s="145"/>
      <c r="B12" s="2" t="s">
        <v>5</v>
      </c>
      <c r="C12" s="32">
        <v>122</v>
      </c>
      <c r="D12" s="32">
        <v>93</v>
      </c>
      <c r="E12" s="32">
        <v>87</v>
      </c>
      <c r="F12" s="32">
        <v>20</v>
      </c>
      <c r="G12" s="32">
        <v>37</v>
      </c>
      <c r="H12" s="32">
        <v>42</v>
      </c>
      <c r="I12" s="32">
        <v>104</v>
      </c>
      <c r="J12" s="32">
        <v>48</v>
      </c>
      <c r="K12" s="2">
        <v>1603</v>
      </c>
      <c r="L12" s="2">
        <v>1589</v>
      </c>
      <c r="M12" s="2">
        <v>1642</v>
      </c>
      <c r="N12" s="2">
        <v>1596</v>
      </c>
      <c r="O12" s="2">
        <v>1596</v>
      </c>
      <c r="P12" s="2">
        <v>1562</v>
      </c>
      <c r="Q12" s="2">
        <v>1537</v>
      </c>
      <c r="R12" s="2">
        <v>1493</v>
      </c>
      <c r="S12" s="31">
        <f t="shared" si="0"/>
        <v>7.6107298814722393</v>
      </c>
      <c r="T12" s="31">
        <f t="shared" si="1"/>
        <v>5.8527375707992446</v>
      </c>
      <c r="U12" s="31">
        <f t="shared" si="2"/>
        <v>5.2984165651644339</v>
      </c>
      <c r="V12" s="31">
        <f t="shared" si="3"/>
        <v>1.2531328320802004</v>
      </c>
      <c r="W12" s="31">
        <f t="shared" si="7"/>
        <v>2.318295739348371</v>
      </c>
      <c r="X12" s="31">
        <f t="shared" si="8"/>
        <v>2.6888604353393086</v>
      </c>
      <c r="Y12" s="31">
        <f t="shared" si="9"/>
        <v>6.7664281067013663</v>
      </c>
      <c r="Z12" s="31">
        <f t="shared" si="10"/>
        <v>3.2150033489618215</v>
      </c>
    </row>
    <row r="13" spans="1:26">
      <c r="A13" s="145"/>
      <c r="B13" s="2" t="s">
        <v>6</v>
      </c>
      <c r="C13" s="32">
        <v>147</v>
      </c>
      <c r="D13" s="32">
        <v>97</v>
      </c>
      <c r="E13" s="32">
        <v>161</v>
      </c>
      <c r="F13" s="32">
        <v>50</v>
      </c>
      <c r="G13" s="32">
        <v>85</v>
      </c>
      <c r="H13" s="32">
        <v>62</v>
      </c>
      <c r="I13" s="32">
        <v>128</v>
      </c>
      <c r="J13" s="32">
        <v>148</v>
      </c>
      <c r="K13" s="2">
        <v>4679</v>
      </c>
      <c r="L13" s="2">
        <v>4851</v>
      </c>
      <c r="M13" s="2">
        <v>4927</v>
      </c>
      <c r="N13" s="2">
        <v>4897</v>
      </c>
      <c r="O13" s="2">
        <v>4769</v>
      </c>
      <c r="P13" s="2">
        <v>4630</v>
      </c>
      <c r="Q13" s="2">
        <v>4473</v>
      </c>
      <c r="R13" s="2">
        <v>4336</v>
      </c>
      <c r="S13" s="31">
        <f t="shared" si="0"/>
        <v>3.1416969437914082</v>
      </c>
      <c r="T13" s="31">
        <f t="shared" si="1"/>
        <v>1.9995877138734284</v>
      </c>
      <c r="U13" s="31">
        <f t="shared" si="2"/>
        <v>3.2677085447533996</v>
      </c>
      <c r="V13" s="31">
        <f t="shared" si="3"/>
        <v>1.0210332856851132</v>
      </c>
      <c r="W13" s="31">
        <f t="shared" si="7"/>
        <v>1.7823443069825959</v>
      </c>
      <c r="X13" s="31">
        <f t="shared" si="8"/>
        <v>1.3390928725701945</v>
      </c>
      <c r="Y13" s="31">
        <f t="shared" si="9"/>
        <v>2.8616141292197632</v>
      </c>
      <c r="Z13" s="31">
        <f t="shared" si="10"/>
        <v>3.4132841328413286</v>
      </c>
    </row>
    <row r="14" spans="1:26">
      <c r="A14" s="145"/>
      <c r="B14" s="2" t="s">
        <v>7</v>
      </c>
      <c r="C14" s="32">
        <v>141</v>
      </c>
      <c r="D14" s="32">
        <v>126</v>
      </c>
      <c r="E14" s="32">
        <v>139</v>
      </c>
      <c r="F14" s="32">
        <v>88</v>
      </c>
      <c r="G14" s="32">
        <v>53</v>
      </c>
      <c r="H14" s="32">
        <v>76</v>
      </c>
      <c r="I14" s="32">
        <v>115</v>
      </c>
      <c r="J14" s="32">
        <v>61</v>
      </c>
      <c r="K14" s="2">
        <v>2134</v>
      </c>
      <c r="L14" s="2">
        <v>2216</v>
      </c>
      <c r="M14" s="2">
        <v>2331</v>
      </c>
      <c r="N14" s="2">
        <v>2438</v>
      </c>
      <c r="O14" s="2">
        <v>2373</v>
      </c>
      <c r="P14" s="2">
        <v>2274</v>
      </c>
      <c r="Q14" s="2">
        <v>2278</v>
      </c>
      <c r="R14" s="2">
        <v>2221</v>
      </c>
      <c r="S14" s="31">
        <f t="shared" si="0"/>
        <v>6.6073102155576375</v>
      </c>
      <c r="T14" s="31">
        <f t="shared" si="1"/>
        <v>5.6859205776173285</v>
      </c>
      <c r="U14" s="31">
        <f t="shared" si="2"/>
        <v>5.9631059631059626</v>
      </c>
      <c r="V14" s="31">
        <f t="shared" si="3"/>
        <v>3.6095159967186223</v>
      </c>
      <c r="W14" s="31">
        <f t="shared" si="7"/>
        <v>2.2334597555836493</v>
      </c>
      <c r="X14" s="31">
        <f t="shared" si="8"/>
        <v>3.3421284080914688</v>
      </c>
      <c r="Y14" s="31">
        <f t="shared" si="9"/>
        <v>5.0482879719051796</v>
      </c>
      <c r="Z14" s="31">
        <f t="shared" si="10"/>
        <v>2.746510580819451</v>
      </c>
    </row>
    <row r="15" spans="1:26">
      <c r="A15" s="145"/>
      <c r="B15" s="2" t="s">
        <v>8</v>
      </c>
      <c r="C15" s="32">
        <v>267</v>
      </c>
      <c r="D15" s="32">
        <v>162</v>
      </c>
      <c r="E15" s="32">
        <v>334</v>
      </c>
      <c r="F15" s="32">
        <v>252</v>
      </c>
      <c r="G15" s="32">
        <v>224</v>
      </c>
      <c r="H15" s="32">
        <v>233</v>
      </c>
      <c r="I15" s="32">
        <v>176</v>
      </c>
      <c r="J15" s="32">
        <v>254</v>
      </c>
      <c r="K15" s="2">
        <v>6631</v>
      </c>
      <c r="L15" s="2">
        <v>6912</v>
      </c>
      <c r="M15" s="2">
        <v>7316</v>
      </c>
      <c r="N15" s="2">
        <v>7164</v>
      </c>
      <c r="O15" s="2">
        <v>7000</v>
      </c>
      <c r="P15" s="2">
        <v>6883</v>
      </c>
      <c r="Q15" s="2">
        <v>6501</v>
      </c>
      <c r="R15" s="2">
        <v>6216</v>
      </c>
      <c r="S15" s="31">
        <f t="shared" si="0"/>
        <v>4.0265419996983862</v>
      </c>
      <c r="T15" s="31">
        <f t="shared" si="1"/>
        <v>2.34375</v>
      </c>
      <c r="U15" s="31">
        <f t="shared" si="2"/>
        <v>4.5653362493165668</v>
      </c>
      <c r="V15" s="31">
        <f t="shared" si="3"/>
        <v>3.5175879396984926</v>
      </c>
      <c r="W15" s="31">
        <f t="shared" si="7"/>
        <v>3.2</v>
      </c>
      <c r="X15" s="31">
        <f t="shared" si="8"/>
        <v>3.3851518233328495</v>
      </c>
      <c r="Y15" s="31">
        <f t="shared" si="9"/>
        <v>2.7072758037225042</v>
      </c>
      <c r="Z15" s="31">
        <f t="shared" si="10"/>
        <v>4.0862290862290855</v>
      </c>
    </row>
    <row r="16" spans="1:26">
      <c r="A16" s="145"/>
      <c r="B16" s="2" t="s">
        <v>9</v>
      </c>
      <c r="C16" s="32">
        <v>104</v>
      </c>
      <c r="D16" s="32">
        <v>118</v>
      </c>
      <c r="E16" s="32">
        <v>138</v>
      </c>
      <c r="F16" s="32">
        <v>108</v>
      </c>
      <c r="G16" s="32">
        <v>162</v>
      </c>
      <c r="H16" s="32">
        <v>211</v>
      </c>
      <c r="I16" s="32">
        <v>139</v>
      </c>
      <c r="J16" s="32">
        <v>169</v>
      </c>
      <c r="K16" s="2">
        <v>3053</v>
      </c>
      <c r="L16" s="2">
        <v>3189</v>
      </c>
      <c r="M16" s="2">
        <v>3276</v>
      </c>
      <c r="N16" s="2">
        <v>3222</v>
      </c>
      <c r="O16" s="2">
        <v>3159</v>
      </c>
      <c r="P16" s="2">
        <v>3133</v>
      </c>
      <c r="Q16" s="2">
        <v>3122</v>
      </c>
      <c r="R16" s="2">
        <v>3061</v>
      </c>
      <c r="S16" s="31">
        <f t="shared" si="0"/>
        <v>3.4064854241729448</v>
      </c>
      <c r="T16" s="31">
        <f t="shared" si="1"/>
        <v>3.7002195045468795</v>
      </c>
      <c r="U16" s="31">
        <f t="shared" si="2"/>
        <v>4.2124542124542126</v>
      </c>
      <c r="V16" s="31">
        <f t="shared" si="3"/>
        <v>3.3519553072625698</v>
      </c>
      <c r="W16" s="31">
        <f t="shared" si="7"/>
        <v>5.1282051282051277</v>
      </c>
      <c r="X16" s="31">
        <f t="shared" si="8"/>
        <v>6.7347590169166933</v>
      </c>
      <c r="Y16" s="31">
        <f t="shared" si="9"/>
        <v>4.4522741832158879</v>
      </c>
      <c r="Z16" s="31">
        <f t="shared" si="10"/>
        <v>5.5210715452466514</v>
      </c>
    </row>
    <row r="17" spans="1:26">
      <c r="A17" s="145"/>
      <c r="B17" s="2" t="s">
        <v>10</v>
      </c>
      <c r="C17" s="32">
        <v>196</v>
      </c>
      <c r="D17" s="32">
        <v>190</v>
      </c>
      <c r="E17" s="32">
        <v>189</v>
      </c>
      <c r="F17" s="32">
        <v>142</v>
      </c>
      <c r="G17" s="32">
        <v>163</v>
      </c>
      <c r="H17" s="32">
        <v>179</v>
      </c>
      <c r="I17" s="32">
        <v>174</v>
      </c>
      <c r="J17" s="32">
        <v>201</v>
      </c>
      <c r="K17" s="2">
        <v>6927</v>
      </c>
      <c r="L17" s="2">
        <v>7174</v>
      </c>
      <c r="M17" s="2">
        <v>7401</v>
      </c>
      <c r="N17" s="2">
        <v>7377</v>
      </c>
      <c r="O17" s="2">
        <v>7163</v>
      </c>
      <c r="P17" s="2">
        <v>7061</v>
      </c>
      <c r="Q17" s="2">
        <v>6944</v>
      </c>
      <c r="R17" s="2">
        <v>6632</v>
      </c>
      <c r="S17" s="31">
        <f t="shared" si="0"/>
        <v>2.8295077234011834</v>
      </c>
      <c r="T17" s="31">
        <f t="shared" si="1"/>
        <v>2.6484527460273211</v>
      </c>
      <c r="U17" s="31">
        <f t="shared" si="2"/>
        <v>2.553708958248885</v>
      </c>
      <c r="V17" s="31">
        <f t="shared" si="3"/>
        <v>1.9249017215670325</v>
      </c>
      <c r="W17" s="31">
        <f t="shared" si="7"/>
        <v>2.2755828563451068</v>
      </c>
      <c r="X17" s="31">
        <f t="shared" si="8"/>
        <v>2.5350516923948447</v>
      </c>
      <c r="Y17" s="31">
        <f t="shared" si="9"/>
        <v>2.5057603686635943</v>
      </c>
      <c r="Z17" s="31">
        <f t="shared" si="10"/>
        <v>3.0307599517490953</v>
      </c>
    </row>
    <row r="18" spans="1:26">
      <c r="A18" s="145"/>
      <c r="B18" s="2" t="s">
        <v>11</v>
      </c>
      <c r="C18" s="32">
        <v>143</v>
      </c>
      <c r="D18" s="32">
        <v>121</v>
      </c>
      <c r="E18" s="32">
        <v>136</v>
      </c>
      <c r="F18" s="32">
        <v>79</v>
      </c>
      <c r="G18" s="32">
        <v>110</v>
      </c>
      <c r="H18" s="32">
        <v>125</v>
      </c>
      <c r="I18" s="32">
        <v>91</v>
      </c>
      <c r="J18" s="32">
        <v>187</v>
      </c>
      <c r="K18" s="2">
        <v>3976</v>
      </c>
      <c r="L18" s="2">
        <v>3947</v>
      </c>
      <c r="M18" s="2">
        <v>4073</v>
      </c>
      <c r="N18" s="2">
        <v>4074</v>
      </c>
      <c r="O18" s="2">
        <v>3967</v>
      </c>
      <c r="P18" s="2">
        <v>3913</v>
      </c>
      <c r="Q18" s="2">
        <v>3908</v>
      </c>
      <c r="R18" s="2">
        <v>3784</v>
      </c>
      <c r="S18" s="31">
        <f t="shared" si="0"/>
        <v>3.5965794768611667</v>
      </c>
      <c r="T18" s="31">
        <f t="shared" si="1"/>
        <v>3.0656194578160627</v>
      </c>
      <c r="U18" s="31">
        <f t="shared" si="2"/>
        <v>3.3390621163761356</v>
      </c>
      <c r="V18" s="31">
        <f t="shared" si="3"/>
        <v>1.9391261659302896</v>
      </c>
      <c r="W18" s="31">
        <f t="shared" si="7"/>
        <v>2.7728762288883284</v>
      </c>
      <c r="X18" s="31">
        <f t="shared" si="8"/>
        <v>3.1944799386659852</v>
      </c>
      <c r="Y18" s="31">
        <f t="shared" si="9"/>
        <v>2.3285568065506652</v>
      </c>
      <c r="Z18" s="31">
        <f t="shared" si="10"/>
        <v>4.941860465116279</v>
      </c>
    </row>
    <row r="19" spans="1:26">
      <c r="A19" s="145"/>
      <c r="B19" s="2" t="s">
        <v>12</v>
      </c>
      <c r="C19" s="32">
        <v>89</v>
      </c>
      <c r="D19" s="32">
        <v>106</v>
      </c>
      <c r="E19" s="32">
        <v>83</v>
      </c>
      <c r="F19" s="32">
        <v>38</v>
      </c>
      <c r="G19" s="32">
        <v>44</v>
      </c>
      <c r="H19" s="32">
        <v>87</v>
      </c>
      <c r="I19" s="32">
        <v>96</v>
      </c>
      <c r="J19" s="32">
        <v>88</v>
      </c>
      <c r="K19" s="2">
        <v>1943</v>
      </c>
      <c r="L19" s="2">
        <v>1914</v>
      </c>
      <c r="M19" s="2">
        <v>1969</v>
      </c>
      <c r="N19" s="2">
        <v>1959</v>
      </c>
      <c r="O19" s="2">
        <v>1948</v>
      </c>
      <c r="P19" s="2">
        <v>1900</v>
      </c>
      <c r="Q19" s="2">
        <v>1856</v>
      </c>
      <c r="R19" s="2">
        <v>1800</v>
      </c>
      <c r="S19" s="31">
        <f t="shared" si="0"/>
        <v>4.5805455481214619</v>
      </c>
      <c r="T19" s="31">
        <f t="shared" si="1"/>
        <v>5.5381400208986413</v>
      </c>
      <c r="U19" s="31">
        <f t="shared" si="2"/>
        <v>4.2153377348908077</v>
      </c>
      <c r="V19" s="31">
        <f t="shared" si="3"/>
        <v>1.9397651863195506</v>
      </c>
      <c r="W19" s="31">
        <f t="shared" si="7"/>
        <v>2.2587268993839835</v>
      </c>
      <c r="X19" s="31">
        <f t="shared" si="8"/>
        <v>4.5789473684210522</v>
      </c>
      <c r="Y19" s="31">
        <f t="shared" si="9"/>
        <v>5.1724137931034484</v>
      </c>
      <c r="Z19" s="31">
        <f t="shared" si="10"/>
        <v>4.8888888888888893</v>
      </c>
    </row>
    <row r="20" spans="1:26">
      <c r="A20" s="145"/>
      <c r="B20" s="2" t="s">
        <v>13</v>
      </c>
      <c r="C20" s="32">
        <v>156</v>
      </c>
      <c r="D20" s="32">
        <v>112</v>
      </c>
      <c r="E20" s="32">
        <v>168</v>
      </c>
      <c r="F20" s="32">
        <v>111</v>
      </c>
      <c r="G20" s="32">
        <v>180</v>
      </c>
      <c r="H20" s="32">
        <v>132</v>
      </c>
      <c r="I20" s="32">
        <v>133</v>
      </c>
      <c r="J20" s="32">
        <v>108</v>
      </c>
      <c r="K20" s="2">
        <v>3927</v>
      </c>
      <c r="L20" s="2">
        <v>4005</v>
      </c>
      <c r="M20" s="2">
        <v>3939</v>
      </c>
      <c r="N20" s="2">
        <v>3894</v>
      </c>
      <c r="O20" s="2">
        <v>3740</v>
      </c>
      <c r="P20" s="2">
        <v>3677</v>
      </c>
      <c r="Q20" s="2">
        <v>3620</v>
      </c>
      <c r="R20" s="2">
        <v>3501</v>
      </c>
      <c r="S20" s="31">
        <f t="shared" si="0"/>
        <v>3.972498090145149</v>
      </c>
      <c r="T20" s="31">
        <f t="shared" si="1"/>
        <v>2.7965043695380776</v>
      </c>
      <c r="U20" s="31">
        <f t="shared" si="2"/>
        <v>4.2650418888042649</v>
      </c>
      <c r="V20" s="31">
        <f t="shared" si="3"/>
        <v>2.8505392912172574</v>
      </c>
      <c r="W20" s="31">
        <f t="shared" si="7"/>
        <v>4.8128342245989302</v>
      </c>
      <c r="X20" s="31">
        <f t="shared" si="8"/>
        <v>3.5898830568398146</v>
      </c>
      <c r="Y20" s="31">
        <f t="shared" si="9"/>
        <v>3.6740331491712706</v>
      </c>
      <c r="Z20" s="31">
        <f t="shared" si="10"/>
        <v>3.0848329048843186</v>
      </c>
    </row>
    <row r="21" spans="1:26">
      <c r="A21" s="145"/>
      <c r="B21" s="2" t="s">
        <v>14</v>
      </c>
      <c r="C21" s="32">
        <v>190</v>
      </c>
      <c r="D21" s="32">
        <v>72</v>
      </c>
      <c r="E21" s="32">
        <v>126</v>
      </c>
      <c r="F21" s="32">
        <v>78</v>
      </c>
      <c r="G21" s="32">
        <v>93</v>
      </c>
      <c r="H21" s="32">
        <v>120</v>
      </c>
      <c r="I21" s="32">
        <v>63</v>
      </c>
      <c r="J21" s="32">
        <v>93</v>
      </c>
      <c r="K21" s="2">
        <v>2767</v>
      </c>
      <c r="L21" s="2">
        <v>2805</v>
      </c>
      <c r="M21" s="2">
        <v>2893</v>
      </c>
      <c r="N21" s="2">
        <v>2839</v>
      </c>
      <c r="O21" s="2">
        <v>2700</v>
      </c>
      <c r="P21" s="2">
        <v>2623</v>
      </c>
      <c r="Q21" s="2">
        <v>2563</v>
      </c>
      <c r="R21" s="2">
        <v>2413</v>
      </c>
      <c r="S21" s="31">
        <f t="shared" si="0"/>
        <v>6.8666425731839533</v>
      </c>
      <c r="T21" s="31">
        <f t="shared" si="1"/>
        <v>2.5668449197860963</v>
      </c>
      <c r="U21" s="31">
        <f t="shared" si="2"/>
        <v>4.3553404770134811</v>
      </c>
      <c r="V21" s="31">
        <f t="shared" si="3"/>
        <v>2.7474462839027827</v>
      </c>
      <c r="W21" s="31">
        <f t="shared" si="7"/>
        <v>3.4444444444444446</v>
      </c>
      <c r="X21" s="31">
        <f t="shared" si="8"/>
        <v>4.5749142203583686</v>
      </c>
      <c r="Y21" s="31">
        <f t="shared" si="9"/>
        <v>2.458056964494733</v>
      </c>
      <c r="Z21" s="31">
        <f t="shared" si="10"/>
        <v>3.8541234977206793</v>
      </c>
    </row>
    <row r="22" spans="1:26">
      <c r="A22" s="145"/>
      <c r="B22" s="2" t="s">
        <v>15</v>
      </c>
      <c r="C22" s="32">
        <v>186</v>
      </c>
      <c r="D22" s="32">
        <v>113</v>
      </c>
      <c r="E22" s="32">
        <v>140</v>
      </c>
      <c r="F22" s="32">
        <v>48</v>
      </c>
      <c r="G22" s="32">
        <v>113</v>
      </c>
      <c r="H22" s="32">
        <v>101</v>
      </c>
      <c r="I22" s="32">
        <v>159</v>
      </c>
      <c r="J22" s="32">
        <v>123</v>
      </c>
      <c r="K22" s="2">
        <v>2889</v>
      </c>
      <c r="L22" s="2">
        <v>2882</v>
      </c>
      <c r="M22" s="2">
        <v>2974</v>
      </c>
      <c r="N22" s="2">
        <v>2842</v>
      </c>
      <c r="O22" s="2">
        <v>2694</v>
      </c>
      <c r="P22" s="2">
        <v>2571</v>
      </c>
      <c r="Q22" s="2">
        <v>2508</v>
      </c>
      <c r="R22" s="2">
        <v>2463</v>
      </c>
      <c r="S22" s="31">
        <f t="shared" si="0"/>
        <v>6.4382139148494293</v>
      </c>
      <c r="T22" s="31">
        <f t="shared" si="1"/>
        <v>3.9208882720333098</v>
      </c>
      <c r="U22" s="31">
        <f t="shared" si="2"/>
        <v>4.7074646940147948</v>
      </c>
      <c r="V22" s="31">
        <f t="shared" si="3"/>
        <v>1.6889514426460239</v>
      </c>
      <c r="W22" s="31">
        <f t="shared" si="7"/>
        <v>4.1945063103192277</v>
      </c>
      <c r="X22" s="31">
        <f t="shared" si="8"/>
        <v>3.9284325165305325</v>
      </c>
      <c r="Y22" s="31">
        <f t="shared" si="9"/>
        <v>6.339712918660287</v>
      </c>
      <c r="Z22" s="31">
        <f t="shared" si="10"/>
        <v>4.9939098660170522</v>
      </c>
    </row>
    <row r="23" spans="1:26">
      <c r="A23" s="145"/>
      <c r="B23" s="2" t="s">
        <v>83</v>
      </c>
      <c r="C23" s="32">
        <v>26</v>
      </c>
      <c r="D23" s="32">
        <v>37</v>
      </c>
      <c r="E23" s="32">
        <v>39</v>
      </c>
      <c r="F23" s="32">
        <v>4</v>
      </c>
      <c r="G23" s="32">
        <v>11</v>
      </c>
      <c r="H23" s="32">
        <v>6</v>
      </c>
      <c r="I23" s="32">
        <v>8</v>
      </c>
      <c r="J23" s="32">
        <v>6</v>
      </c>
      <c r="K23" s="2">
        <v>597</v>
      </c>
      <c r="L23" s="2">
        <v>633</v>
      </c>
      <c r="M23" s="2">
        <v>636</v>
      </c>
      <c r="N23" s="2">
        <v>608</v>
      </c>
      <c r="O23" s="2">
        <v>620</v>
      </c>
      <c r="P23" s="2">
        <v>563</v>
      </c>
      <c r="Q23" s="2">
        <v>615</v>
      </c>
      <c r="R23" s="2">
        <v>621</v>
      </c>
      <c r="S23" s="31">
        <f t="shared" si="0"/>
        <v>4.3551088777219427</v>
      </c>
      <c r="T23" s="31">
        <f t="shared" si="1"/>
        <v>5.8451816745655609</v>
      </c>
      <c r="U23" s="31">
        <f t="shared" si="2"/>
        <v>6.132075471698113</v>
      </c>
      <c r="V23" s="31">
        <f t="shared" si="3"/>
        <v>0.6578947368421052</v>
      </c>
      <c r="W23" s="31">
        <f t="shared" si="7"/>
        <v>1.7741935483870968</v>
      </c>
      <c r="X23" s="31">
        <f t="shared" si="8"/>
        <v>1.0657193605683837</v>
      </c>
      <c r="Y23" s="31">
        <f t="shared" si="9"/>
        <v>1.3008130081300813</v>
      </c>
      <c r="Z23" s="31">
        <f t="shared" si="10"/>
        <v>0.96618357487922701</v>
      </c>
    </row>
    <row r="24" spans="1:26">
      <c r="A24" s="145"/>
      <c r="B24" s="2" t="s">
        <v>17</v>
      </c>
      <c r="C24" s="32">
        <v>29</v>
      </c>
      <c r="D24" s="32">
        <v>21</v>
      </c>
      <c r="E24" s="32">
        <v>32</v>
      </c>
      <c r="F24" s="32">
        <v>10</v>
      </c>
      <c r="G24" s="32">
        <v>28</v>
      </c>
      <c r="H24" s="32">
        <v>29</v>
      </c>
      <c r="I24" s="32">
        <v>62</v>
      </c>
      <c r="J24" s="32">
        <v>47</v>
      </c>
      <c r="K24" s="2">
        <v>639</v>
      </c>
      <c r="L24" s="2">
        <v>654</v>
      </c>
      <c r="M24" s="2">
        <v>679</v>
      </c>
      <c r="N24" s="2">
        <v>673</v>
      </c>
      <c r="O24" s="2">
        <v>675</v>
      </c>
      <c r="P24" s="2">
        <v>677</v>
      </c>
      <c r="Q24" s="2">
        <v>688</v>
      </c>
      <c r="R24" s="2">
        <v>643</v>
      </c>
      <c r="S24" s="31">
        <f t="shared" si="0"/>
        <v>4.5383411580594686</v>
      </c>
      <c r="T24" s="31">
        <f t="shared" si="1"/>
        <v>3.2110091743119269</v>
      </c>
      <c r="U24" s="31">
        <f t="shared" si="2"/>
        <v>4.7128129602356408</v>
      </c>
      <c r="V24" s="31">
        <f t="shared" si="3"/>
        <v>1.4858841010401187</v>
      </c>
      <c r="W24" s="31">
        <f t="shared" si="7"/>
        <v>4.1481481481481479</v>
      </c>
      <c r="X24" s="31">
        <f t="shared" si="8"/>
        <v>4.2836041358936487</v>
      </c>
      <c r="Y24" s="31">
        <f t="shared" si="9"/>
        <v>9.0116279069767433</v>
      </c>
      <c r="Z24" s="31">
        <f t="shared" si="10"/>
        <v>7.309486780715396</v>
      </c>
    </row>
    <row r="25" spans="1:26">
      <c r="A25" s="145"/>
      <c r="B25" s="2" t="s">
        <v>18</v>
      </c>
      <c r="C25" s="32">
        <v>226</v>
      </c>
      <c r="D25" s="32">
        <v>180</v>
      </c>
      <c r="E25" s="32">
        <v>175</v>
      </c>
      <c r="F25" s="32">
        <v>91</v>
      </c>
      <c r="G25" s="32">
        <v>128</v>
      </c>
      <c r="H25" s="32">
        <v>114</v>
      </c>
      <c r="I25" s="32">
        <v>115</v>
      </c>
      <c r="J25" s="32">
        <v>132</v>
      </c>
      <c r="K25" s="2">
        <v>3799</v>
      </c>
      <c r="L25" s="2">
        <v>4027</v>
      </c>
      <c r="M25" s="2">
        <v>4195</v>
      </c>
      <c r="N25" s="2">
        <v>4188</v>
      </c>
      <c r="O25" s="2">
        <v>4154</v>
      </c>
      <c r="P25" s="2">
        <v>4074</v>
      </c>
      <c r="Q25" s="2">
        <v>4118</v>
      </c>
      <c r="R25" s="2">
        <v>4015</v>
      </c>
      <c r="S25" s="31">
        <f t="shared" si="0"/>
        <v>5.9489339299815747</v>
      </c>
      <c r="T25" s="31">
        <f t="shared" si="1"/>
        <v>4.4698286565681649</v>
      </c>
      <c r="U25" s="31">
        <f t="shared" si="2"/>
        <v>4.171632896305125</v>
      </c>
      <c r="V25" s="31">
        <f t="shared" si="3"/>
        <v>2.1728748806112703</v>
      </c>
      <c r="W25" s="31">
        <f t="shared" si="7"/>
        <v>3.0813673567645643</v>
      </c>
      <c r="X25" s="31">
        <f t="shared" si="8"/>
        <v>2.7982326951399119</v>
      </c>
      <c r="Y25" s="31">
        <f t="shared" si="9"/>
        <v>2.7926177756192327</v>
      </c>
      <c r="Z25" s="31">
        <f t="shared" si="10"/>
        <v>3.2876712328767121</v>
      </c>
    </row>
    <row r="26" spans="1:26">
      <c r="A26" s="145"/>
      <c r="B26" s="2" t="s">
        <v>19</v>
      </c>
      <c r="C26" s="32">
        <v>326</v>
      </c>
      <c r="D26" s="32">
        <v>294</v>
      </c>
      <c r="E26" s="32">
        <v>298</v>
      </c>
      <c r="F26" s="32">
        <v>131</v>
      </c>
      <c r="G26" s="32">
        <v>172</v>
      </c>
      <c r="H26" s="32">
        <v>213</v>
      </c>
      <c r="I26" s="32">
        <v>254</v>
      </c>
      <c r="J26" s="32">
        <v>228</v>
      </c>
      <c r="K26" s="2">
        <v>13651</v>
      </c>
      <c r="L26" s="2">
        <v>14027</v>
      </c>
      <c r="M26" s="2">
        <v>14261</v>
      </c>
      <c r="N26" s="2">
        <v>13922</v>
      </c>
      <c r="O26" s="2">
        <v>14035</v>
      </c>
      <c r="P26" s="2">
        <v>13811</v>
      </c>
      <c r="Q26" s="2">
        <v>13641</v>
      </c>
      <c r="R26" s="2">
        <v>13302</v>
      </c>
      <c r="S26" s="31">
        <f t="shared" si="0"/>
        <v>2.38810343564574</v>
      </c>
      <c r="T26" s="31">
        <f t="shared" si="1"/>
        <v>2.0959577956797601</v>
      </c>
      <c r="U26" s="31">
        <f t="shared" si="2"/>
        <v>2.0896150340088351</v>
      </c>
      <c r="V26" s="31">
        <f t="shared" si="3"/>
        <v>0.94095675908633813</v>
      </c>
      <c r="W26" s="31">
        <f t="shared" si="7"/>
        <v>1.2255076594228713</v>
      </c>
      <c r="X26" s="31">
        <f t="shared" si="8"/>
        <v>1.542248932010716</v>
      </c>
      <c r="Y26" s="31">
        <f t="shared" si="9"/>
        <v>1.8620335752510813</v>
      </c>
      <c r="Z26" s="31">
        <f t="shared" si="10"/>
        <v>1.7140279657194408</v>
      </c>
    </row>
    <row r="27" spans="1:26">
      <c r="A27" s="145"/>
      <c r="B27" s="2" t="s">
        <v>85</v>
      </c>
      <c r="C27" s="32">
        <v>25</v>
      </c>
      <c r="D27" s="32">
        <v>39</v>
      </c>
      <c r="E27" s="32">
        <v>49</v>
      </c>
      <c r="F27" s="32">
        <v>28</v>
      </c>
      <c r="G27" s="32">
        <v>27</v>
      </c>
      <c r="H27" s="32">
        <v>22</v>
      </c>
      <c r="I27" s="32">
        <v>78</v>
      </c>
      <c r="J27" s="32">
        <v>46</v>
      </c>
      <c r="K27" s="2">
        <v>1103</v>
      </c>
      <c r="L27" s="2">
        <v>1143</v>
      </c>
      <c r="M27" s="2">
        <v>1226</v>
      </c>
      <c r="N27" s="2">
        <v>1251</v>
      </c>
      <c r="O27" s="2">
        <v>1221</v>
      </c>
      <c r="P27" s="2">
        <v>1196</v>
      </c>
      <c r="Q27" s="2">
        <v>1185</v>
      </c>
      <c r="R27" s="2">
        <v>1143</v>
      </c>
      <c r="S27" s="31">
        <f t="shared" si="0"/>
        <v>2.2665457842248413</v>
      </c>
      <c r="T27" s="31">
        <f t="shared" si="1"/>
        <v>3.4120734908136483</v>
      </c>
      <c r="U27" s="31">
        <f t="shared" si="2"/>
        <v>3.9967373572593798</v>
      </c>
      <c r="V27" s="31">
        <f t="shared" si="3"/>
        <v>2.2382094324540369</v>
      </c>
      <c r="W27" s="31">
        <f t="shared" si="7"/>
        <v>2.2113022113022112</v>
      </c>
      <c r="X27" s="31">
        <f t="shared" si="8"/>
        <v>1.8394648829431439</v>
      </c>
      <c r="Y27" s="31">
        <f t="shared" si="9"/>
        <v>6.5822784810126587</v>
      </c>
      <c r="Z27" s="31">
        <f t="shared" si="10"/>
        <v>4.0244969378827644</v>
      </c>
    </row>
    <row r="28" spans="1:26">
      <c r="A28" s="145"/>
      <c r="B28" s="2" t="s">
        <v>21</v>
      </c>
      <c r="C28" s="32">
        <v>851</v>
      </c>
      <c r="D28" s="32">
        <v>754</v>
      </c>
      <c r="E28" s="32">
        <v>799</v>
      </c>
      <c r="F28" s="32">
        <v>453</v>
      </c>
      <c r="G28" s="32">
        <v>633</v>
      </c>
      <c r="H28" s="32">
        <v>592</v>
      </c>
      <c r="I28" s="32">
        <v>593</v>
      </c>
      <c r="J28" s="32">
        <v>515</v>
      </c>
      <c r="K28" s="2">
        <v>22488</v>
      </c>
      <c r="L28" s="2">
        <v>23235</v>
      </c>
      <c r="M28" s="2">
        <v>24133</v>
      </c>
      <c r="N28" s="2">
        <v>24223</v>
      </c>
      <c r="O28" s="2">
        <v>23550</v>
      </c>
      <c r="P28" s="2">
        <v>23589</v>
      </c>
      <c r="Q28" s="2">
        <v>23274</v>
      </c>
      <c r="R28" s="2">
        <v>22927</v>
      </c>
      <c r="S28" s="31">
        <f t="shared" si="0"/>
        <v>3.7842404838135897</v>
      </c>
      <c r="T28" s="31">
        <f t="shared" si="1"/>
        <v>3.2451043684097263</v>
      </c>
      <c r="U28" s="31">
        <f t="shared" si="2"/>
        <v>3.3108192102100857</v>
      </c>
      <c r="V28" s="31">
        <f t="shared" si="3"/>
        <v>1.8701234364034183</v>
      </c>
      <c r="W28" s="31">
        <f t="shared" si="7"/>
        <v>2.6878980891719748</v>
      </c>
      <c r="X28" s="31">
        <f t="shared" si="8"/>
        <v>2.5096443257450507</v>
      </c>
      <c r="Y28" s="31">
        <f t="shared" si="9"/>
        <v>2.5479075363066079</v>
      </c>
      <c r="Z28" s="31">
        <f t="shared" si="10"/>
        <v>2.2462598682775767</v>
      </c>
    </row>
    <row r="29" spans="1:26">
      <c r="A29" s="145"/>
      <c r="B29" s="2" t="s">
        <v>22</v>
      </c>
      <c r="C29" s="32">
        <v>245</v>
      </c>
      <c r="D29" s="32">
        <v>196</v>
      </c>
      <c r="E29" s="32">
        <v>306</v>
      </c>
      <c r="F29" s="32">
        <v>196</v>
      </c>
      <c r="G29" s="32">
        <v>244</v>
      </c>
      <c r="H29" s="32">
        <v>227</v>
      </c>
      <c r="I29" s="32">
        <v>249</v>
      </c>
      <c r="J29" s="32">
        <v>224</v>
      </c>
      <c r="K29" s="2">
        <v>7498</v>
      </c>
      <c r="L29" s="2">
        <v>7749</v>
      </c>
      <c r="M29" s="2">
        <v>8012</v>
      </c>
      <c r="N29" s="2">
        <v>8121</v>
      </c>
      <c r="O29" s="2">
        <v>8064</v>
      </c>
      <c r="P29" s="2">
        <v>7987</v>
      </c>
      <c r="Q29" s="2">
        <v>8028</v>
      </c>
      <c r="R29" s="2">
        <v>7793</v>
      </c>
      <c r="S29" s="31">
        <f t="shared" si="0"/>
        <v>3.2675380101360361</v>
      </c>
      <c r="T29" s="31">
        <f t="shared" si="1"/>
        <v>2.5293586269196027</v>
      </c>
      <c r="U29" s="31">
        <f t="shared" si="2"/>
        <v>3.8192710933599598</v>
      </c>
      <c r="V29" s="31">
        <f t="shared" si="3"/>
        <v>2.4134958748922548</v>
      </c>
      <c r="W29" s="31">
        <f t="shared" si="7"/>
        <v>3.0257936507936507</v>
      </c>
      <c r="X29" s="31">
        <f t="shared" si="8"/>
        <v>2.8421184424690122</v>
      </c>
      <c r="Y29" s="31">
        <f t="shared" si="9"/>
        <v>3.101644245142003</v>
      </c>
      <c r="Z29" s="31">
        <f t="shared" si="10"/>
        <v>2.8743744385987426</v>
      </c>
    </row>
    <row r="30" spans="1:26">
      <c r="A30" s="145"/>
      <c r="B30" s="2" t="s">
        <v>23</v>
      </c>
      <c r="C30" s="32">
        <v>291</v>
      </c>
      <c r="D30" s="32">
        <v>262</v>
      </c>
      <c r="E30" s="32">
        <v>309</v>
      </c>
      <c r="F30" s="32">
        <v>176</v>
      </c>
      <c r="G30" s="32">
        <v>272</v>
      </c>
      <c r="H30" s="32">
        <v>169</v>
      </c>
      <c r="I30" s="32">
        <v>164</v>
      </c>
      <c r="J30" s="32">
        <v>123</v>
      </c>
      <c r="K30" s="2">
        <v>5474</v>
      </c>
      <c r="L30" s="2">
        <v>5576</v>
      </c>
      <c r="M30" s="2">
        <v>5620</v>
      </c>
      <c r="N30" s="2">
        <v>5537</v>
      </c>
      <c r="O30" s="2">
        <v>5527</v>
      </c>
      <c r="P30" s="2">
        <v>5512</v>
      </c>
      <c r="Q30" s="2">
        <v>5492</v>
      </c>
      <c r="R30" s="2">
        <v>5509</v>
      </c>
      <c r="S30" s="31">
        <f t="shared" si="0"/>
        <v>5.3160394592619653</v>
      </c>
      <c r="T30" s="31">
        <f t="shared" si="1"/>
        <v>4.6987087517934008</v>
      </c>
      <c r="U30" s="31">
        <f t="shared" si="2"/>
        <v>5.4982206405693947</v>
      </c>
      <c r="V30" s="31">
        <f t="shared" si="3"/>
        <v>3.1786165793751127</v>
      </c>
      <c r="W30" s="31">
        <f t="shared" si="7"/>
        <v>4.9212954586574993</v>
      </c>
      <c r="X30" s="31">
        <f t="shared" si="8"/>
        <v>3.0660377358490565</v>
      </c>
      <c r="Y30" s="31">
        <f t="shared" si="9"/>
        <v>2.9861616897305172</v>
      </c>
      <c r="Z30" s="31">
        <f t="shared" si="10"/>
        <v>2.2327101107278997</v>
      </c>
    </row>
    <row r="31" spans="1:26">
      <c r="A31" s="145"/>
      <c r="B31" s="2" t="s">
        <v>24</v>
      </c>
      <c r="C31" s="32">
        <v>26</v>
      </c>
      <c r="D31" s="32">
        <v>14</v>
      </c>
      <c r="E31" s="32">
        <v>24</v>
      </c>
      <c r="F31" s="32">
        <v>8</v>
      </c>
      <c r="G31" s="32">
        <v>12</v>
      </c>
      <c r="H31" s="32">
        <v>23</v>
      </c>
      <c r="I31" s="32">
        <v>13</v>
      </c>
      <c r="J31" s="32">
        <v>4</v>
      </c>
      <c r="K31" s="2">
        <v>555</v>
      </c>
      <c r="L31" s="2">
        <v>554</v>
      </c>
      <c r="M31" s="2">
        <v>569</v>
      </c>
      <c r="N31" s="2">
        <v>570</v>
      </c>
      <c r="O31" s="2">
        <v>581</v>
      </c>
      <c r="P31" s="2">
        <v>579</v>
      </c>
      <c r="Q31" s="2">
        <v>579</v>
      </c>
      <c r="R31" s="2">
        <v>615</v>
      </c>
      <c r="S31" s="31">
        <f t="shared" si="0"/>
        <v>4.6846846846846848</v>
      </c>
      <c r="T31" s="31">
        <f t="shared" si="1"/>
        <v>2.5270758122743682</v>
      </c>
      <c r="U31" s="31">
        <f t="shared" si="2"/>
        <v>4.2179261862917397</v>
      </c>
      <c r="V31" s="31">
        <f t="shared" si="3"/>
        <v>1.4035087719298245</v>
      </c>
      <c r="W31" s="31">
        <f t="shared" si="7"/>
        <v>2.0654044750430294</v>
      </c>
      <c r="X31" s="31">
        <f t="shared" si="8"/>
        <v>3.9723661485319512</v>
      </c>
      <c r="Y31" s="31">
        <f t="shared" si="9"/>
        <v>2.2452504317789295</v>
      </c>
      <c r="Z31" s="31">
        <f t="shared" si="10"/>
        <v>0.65040650406504064</v>
      </c>
    </row>
    <row r="32" spans="1:26">
      <c r="A32" s="145"/>
      <c r="B32" s="2" t="s">
        <v>25</v>
      </c>
      <c r="C32" s="32">
        <v>129</v>
      </c>
      <c r="D32" s="32">
        <v>145</v>
      </c>
      <c r="E32" s="32">
        <v>128</v>
      </c>
      <c r="F32" s="32">
        <v>90</v>
      </c>
      <c r="G32" s="32">
        <v>105</v>
      </c>
      <c r="H32" s="32">
        <v>105</v>
      </c>
      <c r="I32" s="32">
        <v>61</v>
      </c>
      <c r="J32" s="32">
        <v>55</v>
      </c>
      <c r="K32" s="2">
        <v>2094</v>
      </c>
      <c r="L32" s="2">
        <v>2143</v>
      </c>
      <c r="M32" s="2">
        <v>2206</v>
      </c>
      <c r="N32" s="2">
        <v>2196</v>
      </c>
      <c r="O32" s="2">
        <v>2159</v>
      </c>
      <c r="P32" s="2">
        <v>2013</v>
      </c>
      <c r="Q32" s="2">
        <v>2031</v>
      </c>
      <c r="R32" s="2">
        <v>1993</v>
      </c>
      <c r="S32" s="31">
        <f t="shared" si="0"/>
        <v>6.1604584527220636</v>
      </c>
      <c r="T32" s="31">
        <f t="shared" si="1"/>
        <v>6.7662155856276245</v>
      </c>
      <c r="U32" s="31">
        <f t="shared" si="2"/>
        <v>5.8023572076155938</v>
      </c>
      <c r="V32" s="31">
        <f t="shared" si="3"/>
        <v>4.0983606557377046</v>
      </c>
      <c r="W32" s="31">
        <f t="shared" si="7"/>
        <v>4.8633626679018063</v>
      </c>
      <c r="X32" s="31">
        <f t="shared" si="8"/>
        <v>5.216095380029806</v>
      </c>
      <c r="Y32" s="31">
        <f t="shared" si="9"/>
        <v>3.0034465780403741</v>
      </c>
      <c r="Z32" s="31">
        <f t="shared" si="10"/>
        <v>2.7596588058203713</v>
      </c>
    </row>
    <row r="33" spans="1:26">
      <c r="A33" s="145"/>
      <c r="B33" s="2" t="s">
        <v>26</v>
      </c>
      <c r="C33" s="32">
        <v>157</v>
      </c>
      <c r="D33" s="32">
        <v>109</v>
      </c>
      <c r="E33" s="32">
        <v>250</v>
      </c>
      <c r="F33" s="32">
        <v>97</v>
      </c>
      <c r="G33" s="32">
        <v>81</v>
      </c>
      <c r="H33" s="32">
        <v>125</v>
      </c>
      <c r="I33" s="32">
        <v>70</v>
      </c>
      <c r="J33" s="32">
        <v>55</v>
      </c>
      <c r="K33" s="2">
        <v>3704</v>
      </c>
      <c r="L33" s="2">
        <v>3837</v>
      </c>
      <c r="M33" s="2">
        <v>3948</v>
      </c>
      <c r="N33" s="2">
        <v>3986</v>
      </c>
      <c r="O33" s="2">
        <v>3943</v>
      </c>
      <c r="P33" s="2">
        <v>3822</v>
      </c>
      <c r="Q33" s="2">
        <v>3789</v>
      </c>
      <c r="R33" s="2">
        <v>3685</v>
      </c>
      <c r="S33" s="31">
        <f t="shared" si="0"/>
        <v>4.2386609071274295</v>
      </c>
      <c r="T33" s="31">
        <f t="shared" si="1"/>
        <v>2.8407610112066721</v>
      </c>
      <c r="U33" s="31">
        <f t="shared" si="2"/>
        <v>6.332320162107397</v>
      </c>
      <c r="V33" s="31">
        <f t="shared" si="3"/>
        <v>2.4335173105870544</v>
      </c>
      <c r="W33" s="31">
        <f t="shared" si="7"/>
        <v>2.0542733958914532</v>
      </c>
      <c r="X33" s="31">
        <f t="shared" si="8"/>
        <v>3.2705389848246988</v>
      </c>
      <c r="Y33" s="31">
        <f t="shared" si="9"/>
        <v>1.8474531538664556</v>
      </c>
      <c r="Z33" s="31">
        <f t="shared" si="10"/>
        <v>1.4925373134328357</v>
      </c>
    </row>
    <row r="34" spans="1:26">
      <c r="A34" s="145"/>
      <c r="B34" s="2" t="s">
        <v>27</v>
      </c>
      <c r="C34" s="32">
        <v>108</v>
      </c>
      <c r="D34" s="32">
        <v>121</v>
      </c>
      <c r="E34" s="32">
        <v>142</v>
      </c>
      <c r="F34" s="32">
        <v>67</v>
      </c>
      <c r="G34" s="32">
        <v>105</v>
      </c>
      <c r="H34" s="32">
        <v>74</v>
      </c>
      <c r="I34" s="32">
        <v>48</v>
      </c>
      <c r="J34" s="32">
        <v>74</v>
      </c>
      <c r="K34" s="2">
        <v>2713</v>
      </c>
      <c r="L34" s="2">
        <v>2769</v>
      </c>
      <c r="M34" s="2">
        <v>2775</v>
      </c>
      <c r="N34" s="2">
        <v>2726</v>
      </c>
      <c r="O34" s="2">
        <v>2650</v>
      </c>
      <c r="P34" s="2">
        <v>2613</v>
      </c>
      <c r="Q34" s="2">
        <v>2604</v>
      </c>
      <c r="R34" s="2">
        <v>2577</v>
      </c>
      <c r="S34" s="31">
        <f t="shared" si="0"/>
        <v>3.9808330261702913</v>
      </c>
      <c r="T34" s="31">
        <f t="shared" si="1"/>
        <v>4.3698085951607073</v>
      </c>
      <c r="U34" s="31">
        <f t="shared" si="2"/>
        <v>5.1171171171171173</v>
      </c>
      <c r="V34" s="31">
        <f t="shared" si="3"/>
        <v>2.4578136463683049</v>
      </c>
      <c r="W34" s="31">
        <f t="shared" si="7"/>
        <v>3.9622641509433962</v>
      </c>
      <c r="X34" s="31">
        <f t="shared" si="8"/>
        <v>2.8319938767699964</v>
      </c>
      <c r="Y34" s="31">
        <f t="shared" si="9"/>
        <v>1.8433179723502304</v>
      </c>
      <c r="Z34" s="31">
        <f t="shared" si="10"/>
        <v>2.8715560729530463</v>
      </c>
    </row>
    <row r="35" spans="1:26">
      <c r="A35" s="145"/>
      <c r="B35" s="2" t="s">
        <v>28</v>
      </c>
      <c r="C35" s="32">
        <v>143</v>
      </c>
      <c r="D35" s="32">
        <v>122</v>
      </c>
      <c r="E35" s="32">
        <v>189</v>
      </c>
      <c r="F35" s="32">
        <v>140</v>
      </c>
      <c r="G35" s="32">
        <v>142</v>
      </c>
      <c r="H35" s="32">
        <v>129</v>
      </c>
      <c r="I35" s="32">
        <v>86</v>
      </c>
      <c r="J35" s="32">
        <v>89</v>
      </c>
      <c r="K35" s="2">
        <v>2954</v>
      </c>
      <c r="L35" s="2">
        <v>3014</v>
      </c>
      <c r="M35" s="2">
        <v>3054</v>
      </c>
      <c r="N35" s="2">
        <v>3022</v>
      </c>
      <c r="O35" s="2">
        <v>2909</v>
      </c>
      <c r="P35" s="2">
        <v>2934</v>
      </c>
      <c r="Q35" s="2">
        <v>2875</v>
      </c>
      <c r="R35" s="2">
        <v>2879</v>
      </c>
      <c r="S35" s="31">
        <f t="shared" si="0"/>
        <v>4.8408937034529451</v>
      </c>
      <c r="T35" s="31">
        <f t="shared" si="1"/>
        <v>4.0477770404777704</v>
      </c>
      <c r="U35" s="31">
        <f t="shared" si="2"/>
        <v>6.1886051080550102</v>
      </c>
      <c r="V35" s="31">
        <f t="shared" si="3"/>
        <v>4.632693580410324</v>
      </c>
      <c r="W35" s="31">
        <f t="shared" si="7"/>
        <v>4.8814025438294948</v>
      </c>
      <c r="X35" s="31">
        <f t="shared" si="8"/>
        <v>4.3967280163599183</v>
      </c>
      <c r="Y35" s="31">
        <f t="shared" si="9"/>
        <v>2.991304347826087</v>
      </c>
      <c r="Z35" s="31">
        <f t="shared" si="10"/>
        <v>3.0913511635984716</v>
      </c>
    </row>
    <row r="36" spans="1:26">
      <c r="A36" s="145"/>
      <c r="B36" s="2" t="s">
        <v>29</v>
      </c>
      <c r="C36" s="32">
        <v>86</v>
      </c>
      <c r="D36" s="32">
        <v>70</v>
      </c>
      <c r="E36" s="32">
        <v>54</v>
      </c>
      <c r="F36" s="32">
        <v>28</v>
      </c>
      <c r="G36" s="32">
        <v>61</v>
      </c>
      <c r="H36" s="32">
        <v>57</v>
      </c>
      <c r="I36" s="32">
        <v>58</v>
      </c>
      <c r="J36" s="32">
        <v>43</v>
      </c>
      <c r="K36" s="2">
        <v>2147</v>
      </c>
      <c r="L36" s="2">
        <v>2208</v>
      </c>
      <c r="M36" s="2">
        <v>2234</v>
      </c>
      <c r="N36" s="2">
        <v>2256</v>
      </c>
      <c r="O36" s="2">
        <v>2209</v>
      </c>
      <c r="P36" s="2">
        <v>2176</v>
      </c>
      <c r="Q36" s="2">
        <v>2202</v>
      </c>
      <c r="R36" s="2">
        <v>2125</v>
      </c>
      <c r="S36" s="31">
        <f t="shared" si="0"/>
        <v>4.0055891942244992</v>
      </c>
      <c r="T36" s="31">
        <f t="shared" si="1"/>
        <v>3.1702898550724639</v>
      </c>
      <c r="U36" s="31">
        <f t="shared" si="2"/>
        <v>2.4171888988361685</v>
      </c>
      <c r="V36" s="31">
        <f t="shared" si="3"/>
        <v>1.2411347517730498</v>
      </c>
      <c r="W36" s="31">
        <f t="shared" si="7"/>
        <v>2.761430511543685</v>
      </c>
      <c r="X36" s="31">
        <f t="shared" si="8"/>
        <v>2.6194852941176472</v>
      </c>
      <c r="Y36" s="31">
        <f t="shared" si="9"/>
        <v>2.6339691189827432</v>
      </c>
      <c r="Z36" s="31">
        <f t="shared" si="10"/>
        <v>2.0235294117647058</v>
      </c>
    </row>
    <row r="37" spans="1:26">
      <c r="A37" s="145"/>
      <c r="B37" s="2" t="s">
        <v>30</v>
      </c>
      <c r="C37" s="32">
        <v>617</v>
      </c>
      <c r="D37" s="32">
        <v>536</v>
      </c>
      <c r="E37" s="32">
        <v>671</v>
      </c>
      <c r="F37" s="32">
        <v>301</v>
      </c>
      <c r="G37" s="32">
        <v>455</v>
      </c>
      <c r="H37" s="32">
        <v>529</v>
      </c>
      <c r="I37" s="32">
        <v>452</v>
      </c>
      <c r="J37" s="32">
        <v>389</v>
      </c>
      <c r="K37" s="2">
        <v>19522</v>
      </c>
      <c r="L37" s="2">
        <v>20432</v>
      </c>
      <c r="M37" s="2">
        <v>21117</v>
      </c>
      <c r="N37" s="2">
        <v>21069</v>
      </c>
      <c r="O37" s="2">
        <v>21213</v>
      </c>
      <c r="P37" s="2">
        <v>21142</v>
      </c>
      <c r="Q37" s="2">
        <v>20847</v>
      </c>
      <c r="R37" s="2">
        <v>20572</v>
      </c>
      <c r="S37" s="31">
        <f t="shared" si="0"/>
        <v>3.160536830242803</v>
      </c>
      <c r="T37" s="31">
        <f t="shared" si="1"/>
        <v>2.623335943617854</v>
      </c>
      <c r="U37" s="31">
        <f t="shared" si="2"/>
        <v>3.1775346876923809</v>
      </c>
      <c r="V37" s="31">
        <f t="shared" si="3"/>
        <v>1.4286392329963453</v>
      </c>
      <c r="W37" s="31">
        <f t="shared" si="7"/>
        <v>2.1449111393956537</v>
      </c>
      <c r="X37" s="31">
        <f t="shared" si="8"/>
        <v>2.5021284646674866</v>
      </c>
      <c r="Y37" s="31">
        <f t="shared" si="9"/>
        <v>2.1681776754449085</v>
      </c>
      <c r="Z37" s="31">
        <f t="shared" si="10"/>
        <v>1.8909196966750923</v>
      </c>
    </row>
    <row r="38" spans="1:26">
      <c r="A38" s="145"/>
      <c r="B38" s="2" t="s">
        <v>31</v>
      </c>
      <c r="C38" s="32">
        <v>27</v>
      </c>
      <c r="D38" s="32">
        <v>66</v>
      </c>
      <c r="E38" s="32">
        <v>28</v>
      </c>
      <c r="F38" s="32">
        <v>11</v>
      </c>
      <c r="G38" s="32">
        <v>21</v>
      </c>
      <c r="H38" s="32">
        <v>37</v>
      </c>
      <c r="I38" s="32">
        <v>26</v>
      </c>
      <c r="J38" s="32">
        <v>22</v>
      </c>
      <c r="K38" s="2">
        <v>1215</v>
      </c>
      <c r="L38" s="2">
        <v>1297</v>
      </c>
      <c r="M38" s="2">
        <v>1357</v>
      </c>
      <c r="N38" s="2">
        <v>1346</v>
      </c>
      <c r="O38" s="2">
        <v>1332</v>
      </c>
      <c r="P38" s="2">
        <v>1327</v>
      </c>
      <c r="Q38" s="2">
        <v>1333</v>
      </c>
      <c r="R38" s="2">
        <v>1268</v>
      </c>
      <c r="S38" s="31">
        <f t="shared" si="0"/>
        <v>2.2222222222222223</v>
      </c>
      <c r="T38" s="31">
        <f t="shared" si="1"/>
        <v>5.088666152659985</v>
      </c>
      <c r="U38" s="31">
        <f t="shared" si="2"/>
        <v>2.0633750921149594</v>
      </c>
      <c r="V38" s="31">
        <f t="shared" si="3"/>
        <v>0.81723625557206547</v>
      </c>
      <c r="W38" s="31">
        <f t="shared" si="7"/>
        <v>1.5765765765765765</v>
      </c>
      <c r="X38" s="31">
        <f t="shared" si="8"/>
        <v>2.7882441597588548</v>
      </c>
      <c r="Y38" s="31">
        <f t="shared" si="9"/>
        <v>1.9504876219054765</v>
      </c>
      <c r="Z38" s="31">
        <f t="shared" si="10"/>
        <v>1.7350157728706623</v>
      </c>
    </row>
    <row r="39" spans="1:26">
      <c r="A39" s="145"/>
      <c r="B39" s="2" t="s">
        <v>32</v>
      </c>
      <c r="C39" s="32">
        <v>80</v>
      </c>
      <c r="D39" s="32">
        <v>82</v>
      </c>
      <c r="E39" s="32">
        <v>101</v>
      </c>
      <c r="F39" s="32">
        <v>33</v>
      </c>
      <c r="G39" s="32">
        <v>74</v>
      </c>
      <c r="H39" s="32">
        <v>82</v>
      </c>
      <c r="I39" s="32">
        <v>59</v>
      </c>
      <c r="J39" s="32">
        <v>58</v>
      </c>
      <c r="K39" s="2">
        <v>1718</v>
      </c>
      <c r="L39" s="2">
        <v>1759</v>
      </c>
      <c r="M39" s="2">
        <v>1833</v>
      </c>
      <c r="N39" s="2">
        <v>1800</v>
      </c>
      <c r="O39" s="2">
        <v>1745</v>
      </c>
      <c r="P39" s="2">
        <v>1756</v>
      </c>
      <c r="Q39" s="2">
        <v>1681</v>
      </c>
      <c r="R39" s="2">
        <v>1694</v>
      </c>
      <c r="S39" s="31">
        <f t="shared" si="0"/>
        <v>4.6565774155995348</v>
      </c>
      <c r="T39" s="31">
        <f t="shared" si="1"/>
        <v>4.6617396247868106</v>
      </c>
      <c r="U39" s="31">
        <f t="shared" si="2"/>
        <v>5.5100927441352976</v>
      </c>
      <c r="V39" s="31">
        <f t="shared" si="3"/>
        <v>1.8333333333333333</v>
      </c>
      <c r="W39" s="31">
        <f t="shared" si="7"/>
        <v>4.240687679083095</v>
      </c>
      <c r="X39" s="31">
        <f t="shared" si="8"/>
        <v>4.6697038724373581</v>
      </c>
      <c r="Y39" s="31">
        <f t="shared" si="9"/>
        <v>3.5098155859607378</v>
      </c>
      <c r="Z39" s="31">
        <f t="shared" si="10"/>
        <v>3.4238488783943333</v>
      </c>
    </row>
    <row r="40" spans="1:26">
      <c r="A40" s="145"/>
      <c r="B40" s="2" t="s">
        <v>33</v>
      </c>
      <c r="C40" s="32">
        <v>144</v>
      </c>
      <c r="D40" s="32">
        <v>102</v>
      </c>
      <c r="E40" s="32">
        <v>103</v>
      </c>
      <c r="F40" s="32">
        <v>52</v>
      </c>
      <c r="G40" s="32">
        <v>77</v>
      </c>
      <c r="H40" s="32">
        <v>72</v>
      </c>
      <c r="I40" s="32">
        <v>76</v>
      </c>
      <c r="J40" s="32">
        <v>60</v>
      </c>
      <c r="K40" s="2">
        <v>6078</v>
      </c>
      <c r="L40" s="2">
        <v>6303</v>
      </c>
      <c r="M40" s="2">
        <v>6449</v>
      </c>
      <c r="N40" s="2">
        <v>6582</v>
      </c>
      <c r="O40" s="2">
        <v>6723</v>
      </c>
      <c r="P40" s="2">
        <v>6652</v>
      </c>
      <c r="Q40" s="2">
        <v>6609</v>
      </c>
      <c r="R40" s="2">
        <v>6565</v>
      </c>
      <c r="S40" s="31">
        <f t="shared" ref="S40:S71" si="11">+C40/K40*100</f>
        <v>2.3692003948667324</v>
      </c>
      <c r="T40" s="31">
        <f t="shared" ref="T40:T71" si="12">+D40/L40*100</f>
        <v>1.618277010947168</v>
      </c>
      <c r="U40" s="31">
        <f t="shared" ref="U40:U71" si="13">+E40/M40*100</f>
        <v>1.5971468444720109</v>
      </c>
      <c r="V40" s="31">
        <f t="shared" ref="V40:V71" si="14">+F40/N40*100</f>
        <v>0.79003342449103608</v>
      </c>
      <c r="W40" s="31">
        <f t="shared" si="7"/>
        <v>1.1453220288561654</v>
      </c>
      <c r="X40" s="31">
        <f t="shared" si="8"/>
        <v>1.0823812387251954</v>
      </c>
      <c r="Y40" s="31">
        <f t="shared" si="9"/>
        <v>1.1499470419125435</v>
      </c>
      <c r="Z40" s="31">
        <f t="shared" si="10"/>
        <v>0.91393754760091395</v>
      </c>
    </row>
    <row r="41" spans="1:26">
      <c r="A41" s="145"/>
      <c r="B41" s="2" t="s">
        <v>34</v>
      </c>
      <c r="C41" s="32">
        <v>40</v>
      </c>
      <c r="D41" s="32">
        <v>46</v>
      </c>
      <c r="E41" s="32">
        <v>64</v>
      </c>
      <c r="F41" s="32">
        <v>28</v>
      </c>
      <c r="G41" s="32">
        <v>39</v>
      </c>
      <c r="H41" s="32">
        <v>38</v>
      </c>
      <c r="I41" s="32">
        <v>30</v>
      </c>
      <c r="J41" s="32">
        <v>27</v>
      </c>
      <c r="K41" s="2">
        <v>3455</v>
      </c>
      <c r="L41" s="2">
        <v>3781</v>
      </c>
      <c r="M41" s="2">
        <v>3895</v>
      </c>
      <c r="N41" s="2">
        <v>4117</v>
      </c>
      <c r="O41" s="2">
        <v>4241</v>
      </c>
      <c r="P41" s="2">
        <v>4367</v>
      </c>
      <c r="Q41" s="2">
        <v>4500</v>
      </c>
      <c r="R41" s="2">
        <v>4321</v>
      </c>
      <c r="S41" s="31">
        <f t="shared" si="11"/>
        <v>1.1577424023154848</v>
      </c>
      <c r="T41" s="31">
        <f t="shared" si="12"/>
        <v>1.2166093626024861</v>
      </c>
      <c r="U41" s="31">
        <f t="shared" si="13"/>
        <v>1.6431322207958923</v>
      </c>
      <c r="V41" s="31">
        <f t="shared" si="14"/>
        <v>0.68010687393733305</v>
      </c>
      <c r="W41" s="31">
        <f t="shared" si="7"/>
        <v>0.91959443527469942</v>
      </c>
      <c r="X41" s="31">
        <f t="shared" si="8"/>
        <v>0.87016258300893057</v>
      </c>
      <c r="Y41" s="31">
        <f t="shared" si="9"/>
        <v>0.66666666666666674</v>
      </c>
      <c r="Z41" s="31">
        <f t="shared" si="10"/>
        <v>0.62485535755612132</v>
      </c>
    </row>
    <row r="42" spans="1:26">
      <c r="A42" s="145"/>
      <c r="B42" s="2" t="s">
        <v>35</v>
      </c>
      <c r="C42" s="32">
        <v>44</v>
      </c>
      <c r="D42" s="32">
        <v>41</v>
      </c>
      <c r="E42" s="32">
        <v>57</v>
      </c>
      <c r="F42" s="32">
        <v>14</v>
      </c>
      <c r="G42" s="32">
        <v>25</v>
      </c>
      <c r="H42" s="32">
        <v>44</v>
      </c>
      <c r="I42" s="32">
        <v>44</v>
      </c>
      <c r="J42" s="32">
        <v>24</v>
      </c>
      <c r="K42" s="2">
        <v>1975</v>
      </c>
      <c r="L42" s="2">
        <v>2090</v>
      </c>
      <c r="M42" s="2">
        <v>2157</v>
      </c>
      <c r="N42" s="2">
        <v>2160</v>
      </c>
      <c r="O42" s="2">
        <v>2182</v>
      </c>
      <c r="P42" s="2">
        <v>2089</v>
      </c>
      <c r="Q42" s="2">
        <v>2063</v>
      </c>
      <c r="R42" s="2">
        <v>2036</v>
      </c>
      <c r="S42" s="31">
        <f t="shared" si="11"/>
        <v>2.2278481012658227</v>
      </c>
      <c r="T42" s="31">
        <f t="shared" si="12"/>
        <v>1.9617224880382775</v>
      </c>
      <c r="U42" s="31">
        <f t="shared" si="13"/>
        <v>2.642559109874826</v>
      </c>
      <c r="V42" s="31">
        <f t="shared" si="14"/>
        <v>0.64814814814814814</v>
      </c>
      <c r="W42" s="31">
        <f t="shared" si="7"/>
        <v>1.1457378551787352</v>
      </c>
      <c r="X42" s="31">
        <f t="shared" si="8"/>
        <v>2.1062709430349451</v>
      </c>
      <c r="Y42" s="31">
        <f t="shared" si="9"/>
        <v>2.1328162869607366</v>
      </c>
      <c r="Z42" s="31">
        <f t="shared" si="10"/>
        <v>1.1787819253438114</v>
      </c>
    </row>
    <row r="43" spans="1:26">
      <c r="A43" s="145"/>
      <c r="B43" s="2" t="s">
        <v>36</v>
      </c>
      <c r="C43" s="32">
        <v>67</v>
      </c>
      <c r="D43" s="32">
        <v>91</v>
      </c>
      <c r="E43" s="32">
        <v>66</v>
      </c>
      <c r="F43" s="32">
        <v>37</v>
      </c>
      <c r="G43" s="32">
        <v>60</v>
      </c>
      <c r="H43" s="32">
        <v>56</v>
      </c>
      <c r="I43" s="32">
        <v>41</v>
      </c>
      <c r="J43" s="32">
        <v>45</v>
      </c>
      <c r="K43" s="2">
        <v>1640</v>
      </c>
      <c r="L43" s="2">
        <v>1710</v>
      </c>
      <c r="M43" s="2">
        <v>1749</v>
      </c>
      <c r="N43" s="2">
        <v>1834</v>
      </c>
      <c r="O43" s="2">
        <v>1900</v>
      </c>
      <c r="P43" s="2">
        <v>1871</v>
      </c>
      <c r="Q43" s="2">
        <v>1857</v>
      </c>
      <c r="R43" s="2">
        <v>1845</v>
      </c>
      <c r="S43" s="31">
        <f t="shared" si="11"/>
        <v>4.0853658536585371</v>
      </c>
      <c r="T43" s="31">
        <f t="shared" si="12"/>
        <v>5.3216374269005851</v>
      </c>
      <c r="U43" s="31">
        <f t="shared" si="13"/>
        <v>3.7735849056603774</v>
      </c>
      <c r="V43" s="31">
        <f t="shared" si="14"/>
        <v>2.0174482006543077</v>
      </c>
      <c r="W43" s="31">
        <f t="shared" si="7"/>
        <v>3.1578947368421053</v>
      </c>
      <c r="X43" s="31">
        <f t="shared" si="8"/>
        <v>2.9930518439337255</v>
      </c>
      <c r="Y43" s="31">
        <f t="shared" si="9"/>
        <v>2.2078621432417878</v>
      </c>
      <c r="Z43" s="31">
        <f t="shared" si="10"/>
        <v>2.4390243902439024</v>
      </c>
    </row>
    <row r="44" spans="1:26">
      <c r="A44" s="145"/>
      <c r="B44" s="2" t="s">
        <v>37</v>
      </c>
      <c r="C44" s="32">
        <v>551</v>
      </c>
      <c r="D44" s="32">
        <v>591</v>
      </c>
      <c r="E44" s="32">
        <v>478</v>
      </c>
      <c r="F44" s="32">
        <v>336</v>
      </c>
      <c r="G44" s="32">
        <v>438</v>
      </c>
      <c r="H44" s="32">
        <v>550</v>
      </c>
      <c r="I44" s="32">
        <v>387</v>
      </c>
      <c r="J44" s="32">
        <v>348</v>
      </c>
      <c r="K44" s="2">
        <v>12846</v>
      </c>
      <c r="L44" s="2">
        <v>13061</v>
      </c>
      <c r="M44" s="2">
        <v>13383</v>
      </c>
      <c r="N44" s="2">
        <v>13131</v>
      </c>
      <c r="O44" s="2">
        <v>12872</v>
      </c>
      <c r="P44" s="2">
        <v>12550</v>
      </c>
      <c r="Q44" s="2">
        <v>12274</v>
      </c>
      <c r="R44" s="2">
        <v>11876</v>
      </c>
      <c r="S44" s="31">
        <f t="shared" si="11"/>
        <v>4.2892729254242568</v>
      </c>
      <c r="T44" s="31">
        <f t="shared" si="12"/>
        <v>4.5249215220886612</v>
      </c>
      <c r="U44" s="31">
        <f t="shared" si="13"/>
        <v>3.5716954345064633</v>
      </c>
      <c r="V44" s="31">
        <f t="shared" si="14"/>
        <v>2.5588302490290151</v>
      </c>
      <c r="W44" s="31">
        <f t="shared" si="7"/>
        <v>3.4027346177750153</v>
      </c>
      <c r="X44" s="31">
        <f t="shared" si="8"/>
        <v>4.3824701195219129</v>
      </c>
      <c r="Y44" s="31">
        <f t="shared" si="9"/>
        <v>3.1530063548965295</v>
      </c>
      <c r="Z44" s="31">
        <f t="shared" si="10"/>
        <v>2.9302795554058605</v>
      </c>
    </row>
    <row r="45" spans="1:26">
      <c r="A45" s="145"/>
      <c r="B45" s="2" t="s">
        <v>38</v>
      </c>
      <c r="C45" s="32">
        <v>282</v>
      </c>
      <c r="D45" s="32">
        <v>225</v>
      </c>
      <c r="E45" s="32">
        <v>140</v>
      </c>
      <c r="F45" s="32">
        <v>178</v>
      </c>
      <c r="G45" s="32">
        <v>250</v>
      </c>
      <c r="H45" s="32">
        <v>220</v>
      </c>
      <c r="I45" s="32">
        <v>177</v>
      </c>
      <c r="J45" s="32">
        <v>202</v>
      </c>
      <c r="K45" s="2">
        <v>5817</v>
      </c>
      <c r="L45" s="2">
        <v>5877</v>
      </c>
      <c r="M45" s="2">
        <v>6004</v>
      </c>
      <c r="N45" s="2">
        <v>5947</v>
      </c>
      <c r="O45" s="2">
        <v>5930</v>
      </c>
      <c r="P45" s="2">
        <v>5803</v>
      </c>
      <c r="Q45" s="2">
        <v>5726</v>
      </c>
      <c r="R45" s="2">
        <v>5561</v>
      </c>
      <c r="S45" s="31">
        <f t="shared" si="11"/>
        <v>4.8478597215059311</v>
      </c>
      <c r="T45" s="31">
        <f t="shared" si="12"/>
        <v>3.828483920367534</v>
      </c>
      <c r="U45" s="31">
        <f t="shared" si="13"/>
        <v>2.3317788141239171</v>
      </c>
      <c r="V45" s="31">
        <f t="shared" si="14"/>
        <v>2.993105767613923</v>
      </c>
      <c r="W45" s="31">
        <f t="shared" si="7"/>
        <v>4.2158516020236094</v>
      </c>
      <c r="X45" s="31">
        <f t="shared" si="8"/>
        <v>3.7911425124935381</v>
      </c>
      <c r="Y45" s="31">
        <f t="shared" si="9"/>
        <v>3.0911631156129933</v>
      </c>
      <c r="Z45" s="31">
        <f t="shared" si="10"/>
        <v>3.6324402085955763</v>
      </c>
    </row>
    <row r="46" spans="1:26">
      <c r="A46" s="145"/>
      <c r="B46" s="2" t="s">
        <v>39</v>
      </c>
      <c r="C46" s="32">
        <v>418</v>
      </c>
      <c r="D46" s="32">
        <v>446</v>
      </c>
      <c r="E46" s="32">
        <v>392</v>
      </c>
      <c r="F46" s="32">
        <v>169</v>
      </c>
      <c r="G46" s="32">
        <v>199</v>
      </c>
      <c r="H46" s="32">
        <v>154</v>
      </c>
      <c r="I46" s="32">
        <v>130</v>
      </c>
      <c r="J46" s="32">
        <v>190</v>
      </c>
      <c r="K46" s="2">
        <v>7411</v>
      </c>
      <c r="L46" s="2">
        <v>7603</v>
      </c>
      <c r="M46" s="2">
        <v>8076</v>
      </c>
      <c r="N46" s="2">
        <v>7970</v>
      </c>
      <c r="O46" s="2">
        <v>7903</v>
      </c>
      <c r="P46" s="2">
        <v>7795</v>
      </c>
      <c r="Q46" s="2">
        <v>7671</v>
      </c>
      <c r="R46" s="2">
        <v>7432</v>
      </c>
      <c r="S46" s="31">
        <f t="shared" si="11"/>
        <v>5.6402644717312098</v>
      </c>
      <c r="T46" s="31">
        <f t="shared" si="12"/>
        <v>5.8661054846771012</v>
      </c>
      <c r="U46" s="31">
        <f t="shared" si="13"/>
        <v>4.8538880633977222</v>
      </c>
      <c r="V46" s="31">
        <f t="shared" si="14"/>
        <v>2.1204516938519449</v>
      </c>
      <c r="W46" s="31">
        <f t="shared" si="7"/>
        <v>2.5180311274199672</v>
      </c>
      <c r="X46" s="31">
        <f t="shared" si="8"/>
        <v>1.9756254008980116</v>
      </c>
      <c r="Y46" s="31">
        <f t="shared" si="9"/>
        <v>1.6946943032199191</v>
      </c>
      <c r="Z46" s="31">
        <f t="shared" si="10"/>
        <v>2.556512378902045</v>
      </c>
    </row>
    <row r="47" spans="1:26">
      <c r="A47" s="145"/>
      <c r="B47" s="2" t="s">
        <v>40</v>
      </c>
      <c r="C47" s="32">
        <v>53</v>
      </c>
      <c r="D47" s="32">
        <v>42</v>
      </c>
      <c r="E47" s="32">
        <v>37</v>
      </c>
      <c r="F47" s="32">
        <v>46</v>
      </c>
      <c r="G47" s="32">
        <v>46</v>
      </c>
      <c r="H47" s="32">
        <v>54</v>
      </c>
      <c r="I47" s="32">
        <v>22</v>
      </c>
      <c r="J47" s="32">
        <v>31</v>
      </c>
      <c r="K47" s="2">
        <v>1476</v>
      </c>
      <c r="L47" s="2">
        <v>1524</v>
      </c>
      <c r="M47" s="2">
        <v>1548</v>
      </c>
      <c r="N47" s="2">
        <v>1594</v>
      </c>
      <c r="O47" s="2">
        <v>1614</v>
      </c>
      <c r="P47" s="2">
        <v>1669</v>
      </c>
      <c r="Q47" s="2">
        <v>1632</v>
      </c>
      <c r="R47" s="2">
        <v>1629</v>
      </c>
      <c r="S47" s="31">
        <f t="shared" si="11"/>
        <v>3.5907859078590789</v>
      </c>
      <c r="T47" s="31">
        <f t="shared" si="12"/>
        <v>2.7559055118110236</v>
      </c>
      <c r="U47" s="31">
        <f t="shared" si="13"/>
        <v>2.3901808785529712</v>
      </c>
      <c r="V47" s="31">
        <f t="shared" si="14"/>
        <v>2.8858218318695106</v>
      </c>
      <c r="W47" s="31">
        <f t="shared" si="7"/>
        <v>2.8500619578686495</v>
      </c>
      <c r="X47" s="31">
        <f t="shared" si="8"/>
        <v>3.2354703415218693</v>
      </c>
      <c r="Y47" s="31">
        <f t="shared" si="9"/>
        <v>1.3480392156862746</v>
      </c>
      <c r="Z47" s="31">
        <f t="shared" si="10"/>
        <v>1.9030079803560467</v>
      </c>
    </row>
    <row r="48" spans="1:26">
      <c r="A48" s="145"/>
      <c r="B48" s="2" t="s">
        <v>41</v>
      </c>
      <c r="C48" s="32">
        <v>173</v>
      </c>
      <c r="D48" s="32">
        <v>134</v>
      </c>
      <c r="E48" s="32">
        <v>120</v>
      </c>
      <c r="F48" s="32">
        <v>64</v>
      </c>
      <c r="G48" s="32">
        <v>118</v>
      </c>
      <c r="H48" s="32">
        <v>91</v>
      </c>
      <c r="I48" s="32">
        <v>74</v>
      </c>
      <c r="J48" s="32">
        <v>69</v>
      </c>
      <c r="K48" s="2">
        <v>6496</v>
      </c>
      <c r="L48" s="2">
        <v>6631</v>
      </c>
      <c r="M48" s="2">
        <v>6847</v>
      </c>
      <c r="N48" s="2">
        <v>6802</v>
      </c>
      <c r="O48" s="2">
        <v>6763</v>
      </c>
      <c r="P48" s="2">
        <v>6671</v>
      </c>
      <c r="Q48" s="2">
        <v>6531</v>
      </c>
      <c r="R48" s="2">
        <v>6431</v>
      </c>
      <c r="S48" s="31">
        <f t="shared" si="11"/>
        <v>2.6631773399014778</v>
      </c>
      <c r="T48" s="31">
        <f t="shared" si="12"/>
        <v>2.0208113406725983</v>
      </c>
      <c r="U48" s="31">
        <f t="shared" si="13"/>
        <v>1.7525923762231634</v>
      </c>
      <c r="V48" s="31">
        <f t="shared" si="14"/>
        <v>0.94089973537194938</v>
      </c>
      <c r="W48" s="31">
        <f t="shared" si="7"/>
        <v>1.7447878160579626</v>
      </c>
      <c r="X48" s="31">
        <f t="shared" si="8"/>
        <v>1.3641133263378804</v>
      </c>
      <c r="Y48" s="31">
        <f t="shared" si="9"/>
        <v>1.1330577246975959</v>
      </c>
      <c r="Z48" s="31">
        <f t="shared" si="10"/>
        <v>1.072928004975898</v>
      </c>
    </row>
    <row r="49" spans="1:26">
      <c r="A49" s="145"/>
      <c r="B49" s="2" t="s">
        <v>42</v>
      </c>
      <c r="C49" s="32">
        <v>42</v>
      </c>
      <c r="D49" s="32">
        <v>62</v>
      </c>
      <c r="E49" s="32">
        <v>41</v>
      </c>
      <c r="F49" s="32">
        <v>9</v>
      </c>
      <c r="G49" s="32">
        <v>31</v>
      </c>
      <c r="H49" s="32">
        <v>36</v>
      </c>
      <c r="I49" s="32">
        <v>25</v>
      </c>
      <c r="J49" s="32">
        <v>30</v>
      </c>
      <c r="K49" s="2">
        <v>1426</v>
      </c>
      <c r="L49" s="2">
        <v>1474</v>
      </c>
      <c r="M49" s="2">
        <v>1510</v>
      </c>
      <c r="N49" s="2">
        <v>1501</v>
      </c>
      <c r="O49" s="2">
        <v>1459</v>
      </c>
      <c r="P49" s="2">
        <v>1444</v>
      </c>
      <c r="Q49" s="2">
        <v>1434</v>
      </c>
      <c r="R49" s="2">
        <v>1403</v>
      </c>
      <c r="S49" s="31">
        <f t="shared" si="11"/>
        <v>2.9453015427769986</v>
      </c>
      <c r="T49" s="31">
        <f t="shared" si="12"/>
        <v>4.2062415196743554</v>
      </c>
      <c r="U49" s="31">
        <f t="shared" si="13"/>
        <v>2.7152317880794703</v>
      </c>
      <c r="V49" s="31">
        <f t="shared" si="14"/>
        <v>0.59960026648900733</v>
      </c>
      <c r="W49" s="31">
        <f t="shared" si="7"/>
        <v>2.1247429746401645</v>
      </c>
      <c r="X49" s="31">
        <f t="shared" si="8"/>
        <v>2.4930747922437675</v>
      </c>
      <c r="Y49" s="31">
        <f t="shared" si="9"/>
        <v>1.7433751743375174</v>
      </c>
      <c r="Z49" s="31">
        <f t="shared" si="10"/>
        <v>2.1382751247327159</v>
      </c>
    </row>
    <row r="50" spans="1:26">
      <c r="A50" s="145"/>
      <c r="B50" s="2" t="s">
        <v>43</v>
      </c>
      <c r="C50" s="32">
        <v>207</v>
      </c>
      <c r="D50" s="32">
        <v>157</v>
      </c>
      <c r="E50" s="32">
        <v>230</v>
      </c>
      <c r="F50" s="32">
        <v>101</v>
      </c>
      <c r="G50" s="32">
        <v>140</v>
      </c>
      <c r="H50" s="32">
        <v>136</v>
      </c>
      <c r="I50" s="32">
        <v>82</v>
      </c>
      <c r="J50" s="32">
        <v>111</v>
      </c>
      <c r="K50" s="2">
        <v>3438</v>
      </c>
      <c r="L50" s="2">
        <v>3366</v>
      </c>
      <c r="M50" s="2">
        <v>3412</v>
      </c>
      <c r="N50" s="2">
        <v>3397</v>
      </c>
      <c r="O50" s="2">
        <v>3368</v>
      </c>
      <c r="P50" s="2">
        <v>3363</v>
      </c>
      <c r="Q50" s="2">
        <v>3316</v>
      </c>
      <c r="R50" s="2">
        <v>3309</v>
      </c>
      <c r="S50" s="31">
        <f t="shared" si="11"/>
        <v>6.0209424083769632</v>
      </c>
      <c r="T50" s="31">
        <f t="shared" si="12"/>
        <v>4.664289958407605</v>
      </c>
      <c r="U50" s="31">
        <f t="shared" si="13"/>
        <v>6.7409144196951933</v>
      </c>
      <c r="V50" s="31">
        <f t="shared" si="14"/>
        <v>2.973211657344716</v>
      </c>
      <c r="W50" s="31">
        <f t="shared" si="7"/>
        <v>4.156769596199525</v>
      </c>
      <c r="X50" s="31">
        <f t="shared" si="8"/>
        <v>4.0440083258994948</v>
      </c>
      <c r="Y50" s="31">
        <f t="shared" si="9"/>
        <v>2.4728588661037394</v>
      </c>
      <c r="Z50" s="31">
        <f t="shared" si="10"/>
        <v>3.3544877606527654</v>
      </c>
    </row>
    <row r="51" spans="1:26">
      <c r="A51" s="145"/>
      <c r="B51" s="2" t="s">
        <v>44</v>
      </c>
      <c r="C51" s="32">
        <v>196</v>
      </c>
      <c r="D51" s="32">
        <v>153</v>
      </c>
      <c r="E51" s="32">
        <v>184</v>
      </c>
      <c r="F51" s="32">
        <v>152</v>
      </c>
      <c r="G51" s="32">
        <v>166</v>
      </c>
      <c r="H51" s="32">
        <v>160</v>
      </c>
      <c r="I51" s="32">
        <v>172</v>
      </c>
      <c r="J51" s="32">
        <v>108</v>
      </c>
      <c r="K51" s="2">
        <v>3831</v>
      </c>
      <c r="L51" s="2">
        <v>3924</v>
      </c>
      <c r="M51" s="2">
        <v>4042</v>
      </c>
      <c r="N51" s="2">
        <v>3986</v>
      </c>
      <c r="O51" s="2">
        <v>3908</v>
      </c>
      <c r="P51" s="2">
        <v>3858</v>
      </c>
      <c r="Q51" s="2">
        <v>3818</v>
      </c>
      <c r="R51" s="2">
        <v>3765</v>
      </c>
      <c r="S51" s="31">
        <f t="shared" si="11"/>
        <v>5.1161576611850688</v>
      </c>
      <c r="T51" s="31">
        <f t="shared" si="12"/>
        <v>3.8990825688073398</v>
      </c>
      <c r="U51" s="31">
        <f t="shared" si="13"/>
        <v>4.5522018802572983</v>
      </c>
      <c r="V51" s="31">
        <f t="shared" si="14"/>
        <v>3.8133467134972405</v>
      </c>
      <c r="W51" s="31">
        <f t="shared" si="7"/>
        <v>4.2476970317297846</v>
      </c>
      <c r="X51" s="31">
        <f t="shared" si="8"/>
        <v>4.1472265422498706</v>
      </c>
      <c r="Y51" s="31">
        <f t="shared" si="9"/>
        <v>4.5049764274489261</v>
      </c>
      <c r="Z51" s="31">
        <f t="shared" si="10"/>
        <v>2.8685258964143427</v>
      </c>
    </row>
    <row r="52" spans="1:26">
      <c r="A52" s="145"/>
      <c r="B52" s="2" t="s">
        <v>45</v>
      </c>
      <c r="C52" s="32">
        <v>305</v>
      </c>
      <c r="D52" s="32">
        <v>445</v>
      </c>
      <c r="E52" s="32">
        <v>466</v>
      </c>
      <c r="F52" s="32">
        <v>168</v>
      </c>
      <c r="G52" s="32">
        <v>338</v>
      </c>
      <c r="H52" s="32">
        <v>360</v>
      </c>
      <c r="I52" s="32">
        <v>332</v>
      </c>
      <c r="J52" s="32">
        <v>330</v>
      </c>
      <c r="K52" s="2">
        <v>9866</v>
      </c>
      <c r="L52" s="2">
        <v>10133</v>
      </c>
      <c r="M52" s="2">
        <v>10361</v>
      </c>
      <c r="N52" s="2">
        <v>10356</v>
      </c>
      <c r="O52" s="2">
        <v>10175</v>
      </c>
      <c r="P52" s="2">
        <v>9897</v>
      </c>
      <c r="Q52" s="2">
        <v>9667</v>
      </c>
      <c r="R52" s="2">
        <v>9368</v>
      </c>
      <c r="S52" s="31">
        <f t="shared" si="11"/>
        <v>3.0914250962902901</v>
      </c>
      <c r="T52" s="31">
        <f t="shared" si="12"/>
        <v>4.3915918286785747</v>
      </c>
      <c r="U52" s="31">
        <f t="shared" si="13"/>
        <v>4.4976353633819137</v>
      </c>
      <c r="V52" s="31">
        <f t="shared" si="14"/>
        <v>1.6222479721900347</v>
      </c>
      <c r="W52" s="31">
        <f t="shared" si="7"/>
        <v>3.3218673218673214</v>
      </c>
      <c r="X52" s="31">
        <f t="shared" si="8"/>
        <v>3.6374658987571995</v>
      </c>
      <c r="Y52" s="31">
        <f t="shared" si="9"/>
        <v>3.4343643322644044</v>
      </c>
      <c r="Z52" s="31">
        <f t="shared" si="10"/>
        <v>3.5226302305721608</v>
      </c>
    </row>
    <row r="53" spans="1:26">
      <c r="A53" s="145"/>
      <c r="B53" s="2" t="s">
        <v>46</v>
      </c>
      <c r="C53" s="32">
        <v>182</v>
      </c>
      <c r="D53" s="32">
        <v>146</v>
      </c>
      <c r="E53" s="32">
        <v>180</v>
      </c>
      <c r="F53" s="32">
        <v>66</v>
      </c>
      <c r="G53" s="32">
        <v>75</v>
      </c>
      <c r="H53" s="32">
        <v>170</v>
      </c>
      <c r="I53" s="32">
        <v>122</v>
      </c>
      <c r="J53" s="32">
        <v>142</v>
      </c>
      <c r="K53" s="2">
        <v>2743</v>
      </c>
      <c r="L53" s="2">
        <v>2758</v>
      </c>
      <c r="M53" s="2">
        <v>2867</v>
      </c>
      <c r="N53" s="2">
        <v>2912</v>
      </c>
      <c r="O53" s="2">
        <v>2851</v>
      </c>
      <c r="P53" s="2">
        <v>2840</v>
      </c>
      <c r="Q53" s="2">
        <v>2776</v>
      </c>
      <c r="R53" s="2">
        <v>2696</v>
      </c>
      <c r="S53" s="31">
        <f t="shared" si="11"/>
        <v>6.6350710900473935</v>
      </c>
      <c r="T53" s="31">
        <f t="shared" si="12"/>
        <v>5.2936910804931108</v>
      </c>
      <c r="U53" s="31">
        <f t="shared" si="13"/>
        <v>6.2783397279386115</v>
      </c>
      <c r="V53" s="31">
        <f t="shared" si="14"/>
        <v>2.2664835164835164</v>
      </c>
      <c r="W53" s="31">
        <f t="shared" si="7"/>
        <v>2.6306559102069449</v>
      </c>
      <c r="X53" s="31">
        <f t="shared" si="8"/>
        <v>5.9859154929577461</v>
      </c>
      <c r="Y53" s="31">
        <f t="shared" si="9"/>
        <v>4.3948126801152743</v>
      </c>
      <c r="Z53" s="31">
        <f t="shared" si="10"/>
        <v>5.267062314540059</v>
      </c>
    </row>
    <row r="54" spans="1:26">
      <c r="A54" s="145"/>
      <c r="B54" s="2" t="s">
        <v>47</v>
      </c>
      <c r="C54" s="32">
        <v>158</v>
      </c>
      <c r="D54" s="32">
        <v>88</v>
      </c>
      <c r="E54" s="32">
        <v>175</v>
      </c>
      <c r="F54" s="32">
        <v>90</v>
      </c>
      <c r="G54" s="32">
        <v>143</v>
      </c>
      <c r="H54" s="32">
        <v>184</v>
      </c>
      <c r="I54" s="32">
        <v>133</v>
      </c>
      <c r="J54" s="32">
        <v>73</v>
      </c>
      <c r="K54" s="2">
        <v>3106</v>
      </c>
      <c r="L54" s="2">
        <v>3178</v>
      </c>
      <c r="M54" s="2">
        <v>3269</v>
      </c>
      <c r="N54" s="2">
        <v>3206</v>
      </c>
      <c r="O54" s="2">
        <v>3191</v>
      </c>
      <c r="P54" s="2">
        <v>3116</v>
      </c>
      <c r="Q54" s="2">
        <v>3029</v>
      </c>
      <c r="R54" s="2">
        <v>2997</v>
      </c>
      <c r="S54" s="31">
        <f t="shared" si="11"/>
        <v>5.0869285254346428</v>
      </c>
      <c r="T54" s="31">
        <f t="shared" si="12"/>
        <v>2.7690371302706107</v>
      </c>
      <c r="U54" s="31">
        <f t="shared" si="13"/>
        <v>5.3533190578158463</v>
      </c>
      <c r="V54" s="31">
        <f t="shared" si="14"/>
        <v>2.8072364316905802</v>
      </c>
      <c r="W54" s="31">
        <f t="shared" si="7"/>
        <v>4.4813538075838295</v>
      </c>
      <c r="X54" s="31">
        <f t="shared" si="8"/>
        <v>5.9050064184852378</v>
      </c>
      <c r="Y54" s="31">
        <f t="shared" si="9"/>
        <v>4.3908880818752065</v>
      </c>
      <c r="Z54" s="31">
        <f t="shared" si="10"/>
        <v>2.4357691024357688</v>
      </c>
    </row>
    <row r="55" spans="1:26">
      <c r="A55" s="145"/>
      <c r="B55" s="2" t="s">
        <v>48</v>
      </c>
      <c r="C55" s="32">
        <v>173</v>
      </c>
      <c r="D55" s="32">
        <v>45</v>
      </c>
      <c r="E55" s="32">
        <v>42</v>
      </c>
      <c r="F55" s="32">
        <v>36</v>
      </c>
      <c r="G55" s="32">
        <v>76</v>
      </c>
      <c r="H55" s="32">
        <v>93</v>
      </c>
      <c r="I55" s="32">
        <v>72</v>
      </c>
      <c r="J55" s="32">
        <v>70</v>
      </c>
      <c r="K55" s="2">
        <v>3164</v>
      </c>
      <c r="L55" s="2">
        <v>3197</v>
      </c>
      <c r="M55" s="2">
        <v>3188</v>
      </c>
      <c r="N55" s="2">
        <v>3165</v>
      </c>
      <c r="O55" s="2">
        <v>3098</v>
      </c>
      <c r="P55" s="2">
        <v>3032</v>
      </c>
      <c r="Q55" s="2">
        <v>2995</v>
      </c>
      <c r="R55" s="2">
        <v>2896</v>
      </c>
      <c r="S55" s="31">
        <f t="shared" si="11"/>
        <v>5.4677623261694057</v>
      </c>
      <c r="T55" s="31">
        <f t="shared" si="12"/>
        <v>1.4075695964967156</v>
      </c>
      <c r="U55" s="31">
        <f t="shared" si="13"/>
        <v>1.3174404015056462</v>
      </c>
      <c r="V55" s="31">
        <f t="shared" si="14"/>
        <v>1.1374407582938388</v>
      </c>
      <c r="W55" s="31">
        <f t="shared" si="7"/>
        <v>2.4531956100710137</v>
      </c>
      <c r="X55" s="31">
        <f t="shared" si="8"/>
        <v>3.0672823218997358</v>
      </c>
      <c r="Y55" s="31">
        <f t="shared" si="9"/>
        <v>2.4040066777963274</v>
      </c>
      <c r="Z55" s="31">
        <f t="shared" si="10"/>
        <v>2.4171270718232045</v>
      </c>
    </row>
    <row r="56" spans="1:26">
      <c r="A56" s="145"/>
      <c r="B56" s="2" t="s">
        <v>49</v>
      </c>
      <c r="C56" s="32">
        <v>156</v>
      </c>
      <c r="D56" s="32">
        <v>92</v>
      </c>
      <c r="E56" s="32">
        <v>157</v>
      </c>
      <c r="F56" s="32">
        <v>64</v>
      </c>
      <c r="G56" s="32">
        <v>83</v>
      </c>
      <c r="H56" s="32">
        <v>105</v>
      </c>
      <c r="I56" s="32">
        <v>86</v>
      </c>
      <c r="J56" s="32">
        <v>76</v>
      </c>
      <c r="K56" s="2">
        <v>2976</v>
      </c>
      <c r="L56" s="2">
        <v>2996</v>
      </c>
      <c r="M56" s="2">
        <v>3007</v>
      </c>
      <c r="N56" s="2">
        <v>2977</v>
      </c>
      <c r="O56" s="2">
        <v>2910</v>
      </c>
      <c r="P56" s="2">
        <v>2818</v>
      </c>
      <c r="Q56" s="2">
        <v>2784</v>
      </c>
      <c r="R56" s="2">
        <v>2659</v>
      </c>
      <c r="S56" s="31">
        <f t="shared" si="11"/>
        <v>5.241935483870968</v>
      </c>
      <c r="T56" s="31">
        <f t="shared" si="12"/>
        <v>3.0707610146862483</v>
      </c>
      <c r="U56" s="31">
        <f t="shared" si="13"/>
        <v>5.2211506484868639</v>
      </c>
      <c r="V56" s="31">
        <f t="shared" si="14"/>
        <v>2.1498152502519314</v>
      </c>
      <c r="W56" s="31">
        <f t="shared" si="7"/>
        <v>2.8522336769759451</v>
      </c>
      <c r="X56" s="31">
        <f t="shared" si="8"/>
        <v>3.726046841731725</v>
      </c>
      <c r="Y56" s="31">
        <f t="shared" si="9"/>
        <v>3.0890804597701149</v>
      </c>
      <c r="Z56" s="31">
        <f t="shared" si="10"/>
        <v>2.8582173749529898</v>
      </c>
    </row>
    <row r="57" spans="1:26">
      <c r="A57" s="145"/>
      <c r="B57" s="2" t="s">
        <v>50</v>
      </c>
      <c r="C57" s="32">
        <v>76</v>
      </c>
      <c r="D57" s="32">
        <v>36</v>
      </c>
      <c r="E57" s="32">
        <v>89</v>
      </c>
      <c r="F57" s="32">
        <v>52</v>
      </c>
      <c r="G57" s="32">
        <v>30</v>
      </c>
      <c r="H57" s="32">
        <v>53</v>
      </c>
      <c r="I57" s="32">
        <v>34</v>
      </c>
      <c r="J57" s="32">
        <v>40</v>
      </c>
      <c r="K57" s="2">
        <v>1414</v>
      </c>
      <c r="L57" s="2">
        <v>1410</v>
      </c>
      <c r="M57" s="2">
        <v>1453</v>
      </c>
      <c r="N57" s="2">
        <v>1465</v>
      </c>
      <c r="O57" s="2">
        <v>1471</v>
      </c>
      <c r="P57" s="2">
        <v>1404</v>
      </c>
      <c r="Q57" s="2">
        <v>1354</v>
      </c>
      <c r="R57" s="2">
        <v>1327</v>
      </c>
      <c r="S57" s="31">
        <f t="shared" si="11"/>
        <v>5.3748231966053748</v>
      </c>
      <c r="T57" s="31">
        <f t="shared" si="12"/>
        <v>2.5531914893617018</v>
      </c>
      <c r="U57" s="31">
        <f t="shared" si="13"/>
        <v>6.1252580867171371</v>
      </c>
      <c r="V57" s="31">
        <f t="shared" si="14"/>
        <v>3.5494880546075089</v>
      </c>
      <c r="W57" s="31">
        <f t="shared" si="7"/>
        <v>2.0394289598912305</v>
      </c>
      <c r="X57" s="31">
        <f t="shared" si="8"/>
        <v>3.774928774928775</v>
      </c>
      <c r="Y57" s="31">
        <f t="shared" si="9"/>
        <v>2.5110782865583459</v>
      </c>
      <c r="Z57" s="31">
        <f t="shared" si="10"/>
        <v>3.0143180105501131</v>
      </c>
    </row>
    <row r="58" spans="1:26">
      <c r="A58" s="145"/>
      <c r="B58" s="2" t="s">
        <v>51</v>
      </c>
      <c r="C58" s="32">
        <v>119</v>
      </c>
      <c r="D58" s="32">
        <v>127</v>
      </c>
      <c r="E58" s="32">
        <v>159</v>
      </c>
      <c r="F58" s="32">
        <v>95</v>
      </c>
      <c r="G58" s="32">
        <v>78</v>
      </c>
      <c r="H58" s="32">
        <v>59</v>
      </c>
      <c r="I58" s="32">
        <v>57</v>
      </c>
      <c r="J58" s="32">
        <v>35</v>
      </c>
      <c r="K58" s="2">
        <v>1974</v>
      </c>
      <c r="L58" s="2">
        <v>1998</v>
      </c>
      <c r="M58" s="2">
        <v>2069</v>
      </c>
      <c r="N58" s="2">
        <v>2068</v>
      </c>
      <c r="O58" s="2">
        <v>1961</v>
      </c>
      <c r="P58" s="2">
        <v>1897</v>
      </c>
      <c r="Q58" s="2">
        <v>1888</v>
      </c>
      <c r="R58" s="2">
        <v>1906</v>
      </c>
      <c r="S58" s="31">
        <f t="shared" si="11"/>
        <v>6.0283687943262407</v>
      </c>
      <c r="T58" s="31">
        <f t="shared" si="12"/>
        <v>6.3563563563563559</v>
      </c>
      <c r="U58" s="31">
        <f t="shared" si="13"/>
        <v>7.6848719188013535</v>
      </c>
      <c r="V58" s="31">
        <f t="shared" si="14"/>
        <v>4.5938104448742747</v>
      </c>
      <c r="W58" s="31">
        <f t="shared" si="7"/>
        <v>3.977562468128506</v>
      </c>
      <c r="X58" s="31">
        <f t="shared" si="8"/>
        <v>3.110173958882446</v>
      </c>
      <c r="Y58" s="31">
        <f t="shared" si="9"/>
        <v>3.0190677966101696</v>
      </c>
      <c r="Z58" s="31">
        <f t="shared" si="10"/>
        <v>1.8363064008394543</v>
      </c>
    </row>
    <row r="59" spans="1:26">
      <c r="A59" s="145"/>
      <c r="B59" s="2" t="s">
        <v>52</v>
      </c>
      <c r="C59" s="32">
        <v>90</v>
      </c>
      <c r="D59" s="32">
        <v>100</v>
      </c>
      <c r="E59" s="32">
        <v>89</v>
      </c>
      <c r="F59" s="32">
        <v>83</v>
      </c>
      <c r="G59" s="32">
        <v>129</v>
      </c>
      <c r="H59" s="32">
        <v>68</v>
      </c>
      <c r="I59" s="32">
        <v>45</v>
      </c>
      <c r="J59" s="32">
        <v>73</v>
      </c>
      <c r="K59" s="2">
        <v>1719</v>
      </c>
      <c r="L59" s="2">
        <v>1729</v>
      </c>
      <c r="M59" s="2">
        <v>1639</v>
      </c>
      <c r="N59" s="2">
        <v>1591</v>
      </c>
      <c r="O59" s="2">
        <v>1520</v>
      </c>
      <c r="P59" s="2">
        <v>1472</v>
      </c>
      <c r="Q59" s="2">
        <v>1449</v>
      </c>
      <c r="R59" s="2">
        <v>1408</v>
      </c>
      <c r="S59" s="31">
        <f t="shared" si="11"/>
        <v>5.2356020942408374</v>
      </c>
      <c r="T59" s="31">
        <f t="shared" si="12"/>
        <v>5.78368999421631</v>
      </c>
      <c r="U59" s="31">
        <f t="shared" si="13"/>
        <v>5.4301403294691886</v>
      </c>
      <c r="V59" s="31">
        <f t="shared" si="14"/>
        <v>5.2168447517284733</v>
      </c>
      <c r="W59" s="31">
        <f t="shared" si="7"/>
        <v>8.4868421052631575</v>
      </c>
      <c r="X59" s="31">
        <f t="shared" si="8"/>
        <v>4.6195652173913038</v>
      </c>
      <c r="Y59" s="31">
        <f t="shared" si="9"/>
        <v>3.1055900621118013</v>
      </c>
      <c r="Z59" s="31">
        <f t="shared" si="10"/>
        <v>5.1846590909090908</v>
      </c>
    </row>
    <row r="60" spans="1:26">
      <c r="A60" s="145"/>
      <c r="B60" s="2" t="s">
        <v>53</v>
      </c>
      <c r="C60" s="32">
        <v>65</v>
      </c>
      <c r="D60" s="32">
        <v>0</v>
      </c>
      <c r="E60" s="32">
        <v>68</v>
      </c>
      <c r="F60" s="32">
        <v>29</v>
      </c>
      <c r="G60" s="32">
        <v>26</v>
      </c>
      <c r="H60" s="32">
        <v>24</v>
      </c>
      <c r="I60" s="32">
        <v>33</v>
      </c>
      <c r="J60" s="32">
        <v>30</v>
      </c>
      <c r="K60" s="2">
        <v>1047</v>
      </c>
      <c r="L60" s="2">
        <v>1112</v>
      </c>
      <c r="M60" s="2">
        <v>1184</v>
      </c>
      <c r="N60" s="2">
        <v>1182</v>
      </c>
      <c r="O60" s="2">
        <v>1168</v>
      </c>
      <c r="P60" s="2">
        <v>1196</v>
      </c>
      <c r="Q60" s="2">
        <v>1168</v>
      </c>
      <c r="R60" s="2">
        <v>1087</v>
      </c>
      <c r="S60" s="31">
        <f t="shared" si="11"/>
        <v>6.2082139446036289</v>
      </c>
      <c r="T60" s="31">
        <f t="shared" si="12"/>
        <v>0</v>
      </c>
      <c r="U60" s="31">
        <f t="shared" si="13"/>
        <v>5.7432432432432439</v>
      </c>
      <c r="V60" s="31">
        <f t="shared" si="14"/>
        <v>2.4534686971235193</v>
      </c>
      <c r="W60" s="31">
        <f t="shared" si="7"/>
        <v>2.2260273972602738</v>
      </c>
      <c r="X60" s="31">
        <f t="shared" si="8"/>
        <v>2.0066889632107023</v>
      </c>
      <c r="Y60" s="31">
        <f t="shared" si="9"/>
        <v>2.8253424657534243</v>
      </c>
      <c r="Z60" s="31">
        <f t="shared" si="10"/>
        <v>2.7598896044158234</v>
      </c>
    </row>
    <row r="61" spans="1:26">
      <c r="A61" s="145"/>
      <c r="B61" s="2" t="s">
        <v>54</v>
      </c>
      <c r="C61" s="32">
        <v>206</v>
      </c>
      <c r="D61" s="32">
        <v>181</v>
      </c>
      <c r="E61" s="32">
        <v>241</v>
      </c>
      <c r="F61" s="32">
        <v>165</v>
      </c>
      <c r="G61" s="32">
        <v>198</v>
      </c>
      <c r="H61" s="32">
        <v>209</v>
      </c>
      <c r="I61" s="32">
        <v>132</v>
      </c>
      <c r="J61" s="32">
        <v>169</v>
      </c>
      <c r="K61" s="2">
        <v>7478</v>
      </c>
      <c r="L61" s="2">
        <v>7770</v>
      </c>
      <c r="M61" s="2">
        <v>8060</v>
      </c>
      <c r="N61" s="2">
        <v>8018</v>
      </c>
      <c r="O61" s="2">
        <v>8077</v>
      </c>
      <c r="P61" s="2">
        <v>8017</v>
      </c>
      <c r="Q61" s="2">
        <v>7983</v>
      </c>
      <c r="R61" s="2">
        <v>7767</v>
      </c>
      <c r="S61" s="31">
        <f t="shared" si="11"/>
        <v>2.7547472586253008</v>
      </c>
      <c r="T61" s="31">
        <f t="shared" si="12"/>
        <v>2.3294723294723294</v>
      </c>
      <c r="U61" s="31">
        <f t="shared" si="13"/>
        <v>2.9900744416873448</v>
      </c>
      <c r="V61" s="31">
        <f t="shared" si="14"/>
        <v>2.0578697929658269</v>
      </c>
      <c r="W61" s="31">
        <f t="shared" si="7"/>
        <v>2.4514052247121456</v>
      </c>
      <c r="X61" s="31">
        <f t="shared" si="8"/>
        <v>2.6069602095546962</v>
      </c>
      <c r="Y61" s="31">
        <f t="shared" si="9"/>
        <v>1.6535137166478766</v>
      </c>
      <c r="Z61" s="31">
        <f t="shared" si="10"/>
        <v>2.1758722801596497</v>
      </c>
    </row>
    <row r="62" spans="1:26">
      <c r="A62" s="145"/>
      <c r="B62" s="2" t="s">
        <v>55</v>
      </c>
      <c r="C62" s="32">
        <v>353</v>
      </c>
      <c r="D62" s="32">
        <v>156</v>
      </c>
      <c r="E62" s="32">
        <v>338</v>
      </c>
      <c r="F62" s="32">
        <v>204</v>
      </c>
      <c r="G62" s="32">
        <v>231</v>
      </c>
      <c r="H62" s="32">
        <v>224</v>
      </c>
      <c r="I62" s="32">
        <v>194</v>
      </c>
      <c r="J62" s="32">
        <v>150</v>
      </c>
      <c r="K62" s="2">
        <v>6939</v>
      </c>
      <c r="L62" s="2">
        <v>7281</v>
      </c>
      <c r="M62" s="2">
        <v>7449</v>
      </c>
      <c r="N62" s="2">
        <v>7487</v>
      </c>
      <c r="O62" s="2">
        <v>7416</v>
      </c>
      <c r="P62" s="2">
        <v>7258</v>
      </c>
      <c r="Q62" s="2">
        <v>7269</v>
      </c>
      <c r="R62" s="2">
        <v>7118</v>
      </c>
      <c r="S62" s="31">
        <f t="shared" si="11"/>
        <v>5.0871883556708459</v>
      </c>
      <c r="T62" s="31">
        <f t="shared" si="12"/>
        <v>2.1425628347754428</v>
      </c>
      <c r="U62" s="31">
        <f t="shared" si="13"/>
        <v>4.5375218150087253</v>
      </c>
      <c r="V62" s="31">
        <f t="shared" si="14"/>
        <v>2.7247228529451046</v>
      </c>
      <c r="W62" s="31">
        <f t="shared" si="7"/>
        <v>3.1148867313915858</v>
      </c>
      <c r="X62" s="31">
        <f t="shared" si="8"/>
        <v>3.0862496555524936</v>
      </c>
      <c r="Y62" s="31">
        <f t="shared" si="9"/>
        <v>2.668867794744807</v>
      </c>
      <c r="Z62" s="31">
        <f t="shared" si="10"/>
        <v>2.1073335206518684</v>
      </c>
    </row>
    <row r="63" spans="1:26">
      <c r="A63" s="145"/>
      <c r="B63" s="2" t="s">
        <v>56</v>
      </c>
      <c r="C63" s="32">
        <v>187</v>
      </c>
      <c r="D63" s="32">
        <v>121</v>
      </c>
      <c r="E63" s="32">
        <v>100</v>
      </c>
      <c r="F63" s="32">
        <v>39</v>
      </c>
      <c r="G63" s="32">
        <v>158</v>
      </c>
      <c r="H63" s="32">
        <v>80</v>
      </c>
      <c r="I63" s="32">
        <v>49</v>
      </c>
      <c r="J63" s="32">
        <v>112</v>
      </c>
      <c r="K63" s="2">
        <v>4801</v>
      </c>
      <c r="L63" s="2">
        <v>5036</v>
      </c>
      <c r="M63" s="2">
        <v>5219</v>
      </c>
      <c r="N63" s="2">
        <v>5222</v>
      </c>
      <c r="O63" s="2">
        <v>5269</v>
      </c>
      <c r="P63" s="2">
        <v>5342</v>
      </c>
      <c r="Q63" s="2">
        <v>5383</v>
      </c>
      <c r="R63" s="2">
        <v>5145</v>
      </c>
      <c r="S63" s="31">
        <f t="shared" si="11"/>
        <v>3.8950218704436574</v>
      </c>
      <c r="T63" s="31">
        <f t="shared" si="12"/>
        <v>2.4027005559968231</v>
      </c>
      <c r="U63" s="31">
        <f t="shared" si="13"/>
        <v>1.9160758766047135</v>
      </c>
      <c r="V63" s="31">
        <f t="shared" si="14"/>
        <v>0.74684029107621597</v>
      </c>
      <c r="W63" s="31">
        <f t="shared" si="7"/>
        <v>2.9986714746631242</v>
      </c>
      <c r="X63" s="31">
        <f t="shared" si="8"/>
        <v>1.4975664545114189</v>
      </c>
      <c r="Y63" s="31">
        <f t="shared" si="9"/>
        <v>0.91027308192457734</v>
      </c>
      <c r="Z63" s="31">
        <f t="shared" si="10"/>
        <v>2.1768707482993195</v>
      </c>
    </row>
    <row r="64" spans="1:26">
      <c r="A64" s="145"/>
      <c r="B64" s="2" t="s">
        <v>57</v>
      </c>
      <c r="C64" s="32">
        <v>135</v>
      </c>
      <c r="D64" s="32">
        <v>139</v>
      </c>
      <c r="E64" s="32">
        <v>177</v>
      </c>
      <c r="F64" s="32">
        <v>70</v>
      </c>
      <c r="G64" s="32">
        <v>93</v>
      </c>
      <c r="H64" s="32">
        <v>98</v>
      </c>
      <c r="I64" s="32">
        <v>97</v>
      </c>
      <c r="J64" s="32">
        <v>94</v>
      </c>
      <c r="K64" s="2">
        <v>5490</v>
      </c>
      <c r="L64" s="2">
        <v>5843</v>
      </c>
      <c r="M64" s="2">
        <v>5991</v>
      </c>
      <c r="N64" s="2">
        <v>5996</v>
      </c>
      <c r="O64" s="2">
        <v>6148</v>
      </c>
      <c r="P64" s="2">
        <v>6239</v>
      </c>
      <c r="Q64" s="2">
        <v>6345</v>
      </c>
      <c r="R64" s="2">
        <v>6330</v>
      </c>
      <c r="S64" s="31">
        <f t="shared" si="11"/>
        <v>2.459016393442623</v>
      </c>
      <c r="T64" s="31">
        <f t="shared" si="12"/>
        <v>2.378914940954989</v>
      </c>
      <c r="U64" s="31">
        <f t="shared" si="13"/>
        <v>2.9544316474712069</v>
      </c>
      <c r="V64" s="31">
        <f t="shared" si="14"/>
        <v>1.1674449633088726</v>
      </c>
      <c r="W64" s="31">
        <f t="shared" si="7"/>
        <v>1.5126870527000651</v>
      </c>
      <c r="X64" s="31">
        <f t="shared" si="8"/>
        <v>1.5707645456002566</v>
      </c>
      <c r="Y64" s="31">
        <f t="shared" si="9"/>
        <v>1.52876280535855</v>
      </c>
      <c r="Z64" s="31">
        <f t="shared" si="10"/>
        <v>1.4849921011058451</v>
      </c>
    </row>
    <row r="65" spans="1:26">
      <c r="A65" s="145"/>
      <c r="B65" s="2" t="s">
        <v>58</v>
      </c>
      <c r="C65" s="32">
        <v>65</v>
      </c>
      <c r="D65" s="32">
        <v>70</v>
      </c>
      <c r="E65" s="32">
        <v>55</v>
      </c>
      <c r="F65" s="32">
        <v>30</v>
      </c>
      <c r="G65" s="32">
        <v>87</v>
      </c>
      <c r="H65" s="32">
        <v>53</v>
      </c>
      <c r="I65" s="32">
        <v>62</v>
      </c>
      <c r="J65" s="32">
        <v>55</v>
      </c>
      <c r="K65" s="2">
        <v>2123</v>
      </c>
      <c r="L65" s="2">
        <v>2262</v>
      </c>
      <c r="M65" s="2">
        <v>2267</v>
      </c>
      <c r="N65" s="2">
        <v>2205</v>
      </c>
      <c r="O65" s="2">
        <v>2278</v>
      </c>
      <c r="P65" s="2">
        <v>2282</v>
      </c>
      <c r="Q65" s="2">
        <v>2276</v>
      </c>
      <c r="R65" s="2">
        <v>2257</v>
      </c>
      <c r="S65" s="31">
        <f t="shared" si="11"/>
        <v>3.0617051342439945</v>
      </c>
      <c r="T65" s="31">
        <f t="shared" si="12"/>
        <v>3.094606542882405</v>
      </c>
      <c r="U65" s="31">
        <f t="shared" si="13"/>
        <v>2.4261138067931185</v>
      </c>
      <c r="V65" s="31">
        <f t="shared" si="14"/>
        <v>1.3605442176870748</v>
      </c>
      <c r="W65" s="31">
        <f t="shared" si="7"/>
        <v>3.8191395961369627</v>
      </c>
      <c r="X65" s="31">
        <f t="shared" si="8"/>
        <v>2.3225241016652061</v>
      </c>
      <c r="Y65" s="31">
        <f t="shared" si="9"/>
        <v>2.7240773286467488</v>
      </c>
      <c r="Z65" s="31">
        <f t="shared" si="10"/>
        <v>2.4368630926007975</v>
      </c>
    </row>
    <row r="66" spans="1:26">
      <c r="A66" s="145"/>
      <c r="B66" s="2" t="s">
        <v>84</v>
      </c>
      <c r="C66" s="32">
        <v>80</v>
      </c>
      <c r="D66" s="32">
        <v>23</v>
      </c>
      <c r="E66" s="32">
        <v>92</v>
      </c>
      <c r="F66" s="32">
        <v>34</v>
      </c>
      <c r="G66" s="32">
        <v>74</v>
      </c>
      <c r="H66" s="32">
        <v>34</v>
      </c>
      <c r="I66" s="32">
        <v>34</v>
      </c>
      <c r="J66" s="32">
        <v>34</v>
      </c>
      <c r="K66" s="2">
        <v>3843</v>
      </c>
      <c r="L66" s="2">
        <v>4097</v>
      </c>
      <c r="M66" s="2">
        <v>4209</v>
      </c>
      <c r="N66" s="2">
        <v>4299</v>
      </c>
      <c r="O66" s="2">
        <v>4333</v>
      </c>
      <c r="P66" s="2">
        <v>4427</v>
      </c>
      <c r="Q66" s="2">
        <v>4389</v>
      </c>
      <c r="R66" s="2">
        <v>4288</v>
      </c>
      <c r="S66" s="31">
        <f t="shared" si="11"/>
        <v>2.0817069997397866</v>
      </c>
      <c r="T66" s="31">
        <f t="shared" si="12"/>
        <v>0.56138638027825238</v>
      </c>
      <c r="U66" s="31">
        <f t="shared" si="13"/>
        <v>2.1857923497267762</v>
      </c>
      <c r="V66" s="31">
        <f t="shared" si="14"/>
        <v>0.79088160037217958</v>
      </c>
      <c r="W66" s="31">
        <f t="shared" si="7"/>
        <v>1.7078236787445189</v>
      </c>
      <c r="X66" s="31">
        <f t="shared" si="8"/>
        <v>0.76801445674271518</v>
      </c>
      <c r="Y66" s="31">
        <f t="shared" si="9"/>
        <v>0.77466393255866939</v>
      </c>
      <c r="Z66" s="31">
        <f t="shared" si="10"/>
        <v>0.79291044776119401</v>
      </c>
    </row>
    <row r="67" spans="1:26">
      <c r="A67" s="145"/>
      <c r="B67" s="2" t="s">
        <v>60</v>
      </c>
      <c r="C67" s="32">
        <v>80</v>
      </c>
      <c r="D67" s="32">
        <v>39</v>
      </c>
      <c r="E67" s="32">
        <v>90</v>
      </c>
      <c r="F67" s="32">
        <v>32</v>
      </c>
      <c r="G67" s="32">
        <v>55</v>
      </c>
      <c r="H67" s="32">
        <v>40</v>
      </c>
      <c r="I67" s="32">
        <v>30</v>
      </c>
      <c r="J67" s="32">
        <v>35</v>
      </c>
      <c r="K67" s="2">
        <v>2732</v>
      </c>
      <c r="L67" s="2">
        <v>2783</v>
      </c>
      <c r="M67" s="2">
        <v>2871</v>
      </c>
      <c r="N67" s="2">
        <v>2866</v>
      </c>
      <c r="O67" s="2">
        <v>2879</v>
      </c>
      <c r="P67" s="2">
        <v>2809</v>
      </c>
      <c r="Q67" s="2">
        <v>2729</v>
      </c>
      <c r="R67" s="2">
        <v>2606</v>
      </c>
      <c r="S67" s="31">
        <f t="shared" si="11"/>
        <v>2.9282576866764276</v>
      </c>
      <c r="T67" s="31">
        <f t="shared" si="12"/>
        <v>1.4013654329859864</v>
      </c>
      <c r="U67" s="31">
        <f t="shared" si="13"/>
        <v>3.1347962382445136</v>
      </c>
      <c r="V67" s="31">
        <f t="shared" si="14"/>
        <v>1.1165387299371947</v>
      </c>
      <c r="W67" s="31">
        <f t="shared" si="7"/>
        <v>1.9103855505383813</v>
      </c>
      <c r="X67" s="31">
        <f t="shared" si="8"/>
        <v>1.423994304022784</v>
      </c>
      <c r="Y67" s="31">
        <f t="shared" si="9"/>
        <v>1.0993037742762917</v>
      </c>
      <c r="Z67" s="31">
        <f t="shared" si="10"/>
        <v>1.343054489639294</v>
      </c>
    </row>
    <row r="68" spans="1:26">
      <c r="A68" s="145"/>
      <c r="B68" s="2" t="s">
        <v>61</v>
      </c>
      <c r="C68" s="32">
        <v>78</v>
      </c>
      <c r="D68" s="32">
        <v>41</v>
      </c>
      <c r="E68" s="32">
        <v>63</v>
      </c>
      <c r="F68" s="32">
        <v>21</v>
      </c>
      <c r="G68" s="32">
        <v>32</v>
      </c>
      <c r="H68" s="32">
        <v>36</v>
      </c>
      <c r="I68" s="32">
        <v>21</v>
      </c>
      <c r="J68" s="32">
        <v>27</v>
      </c>
      <c r="K68" s="2">
        <v>1752</v>
      </c>
      <c r="L68" s="2">
        <v>1791</v>
      </c>
      <c r="M68" s="2">
        <v>1839</v>
      </c>
      <c r="N68" s="2">
        <v>1891</v>
      </c>
      <c r="O68" s="2">
        <v>1946</v>
      </c>
      <c r="P68" s="2">
        <v>1894</v>
      </c>
      <c r="Q68" s="2">
        <v>1919</v>
      </c>
      <c r="R68" s="2">
        <v>1941</v>
      </c>
      <c r="S68" s="31">
        <f t="shared" si="11"/>
        <v>4.4520547945205475</v>
      </c>
      <c r="T68" s="31">
        <f t="shared" si="12"/>
        <v>2.2892238972640984</v>
      </c>
      <c r="U68" s="31">
        <f t="shared" si="13"/>
        <v>3.4257748776508974</v>
      </c>
      <c r="V68" s="31">
        <f t="shared" si="14"/>
        <v>1.1105235325224749</v>
      </c>
      <c r="W68" s="31">
        <f t="shared" si="7"/>
        <v>1.644398766700925</v>
      </c>
      <c r="X68" s="31">
        <f t="shared" si="8"/>
        <v>1.9007391763463568</v>
      </c>
      <c r="Y68" s="31">
        <f t="shared" si="9"/>
        <v>1.0943199583116208</v>
      </c>
      <c r="Z68" s="31">
        <f t="shared" si="10"/>
        <v>1.3910355486862442</v>
      </c>
    </row>
    <row r="69" spans="1:26">
      <c r="A69" s="145"/>
      <c r="B69" s="2" t="s">
        <v>62</v>
      </c>
      <c r="C69" s="32">
        <v>65</v>
      </c>
      <c r="D69" s="32">
        <v>46</v>
      </c>
      <c r="E69" s="32">
        <v>31</v>
      </c>
      <c r="F69" s="32">
        <v>34</v>
      </c>
      <c r="G69" s="32">
        <v>41</v>
      </c>
      <c r="H69" s="32">
        <v>31</v>
      </c>
      <c r="I69" s="32">
        <v>38</v>
      </c>
      <c r="J69" s="32">
        <v>23</v>
      </c>
      <c r="K69" s="2">
        <v>1859</v>
      </c>
      <c r="L69" s="2">
        <v>1895</v>
      </c>
      <c r="M69" s="2">
        <v>1949</v>
      </c>
      <c r="N69" s="2">
        <v>1925</v>
      </c>
      <c r="O69" s="2">
        <v>1898</v>
      </c>
      <c r="P69" s="2">
        <v>1910</v>
      </c>
      <c r="Q69" s="2">
        <v>1902</v>
      </c>
      <c r="R69" s="2">
        <v>1840</v>
      </c>
      <c r="S69" s="31">
        <f t="shared" si="11"/>
        <v>3.4965034965034967</v>
      </c>
      <c r="T69" s="31">
        <f t="shared" si="12"/>
        <v>2.4274406332453826</v>
      </c>
      <c r="U69" s="31">
        <f t="shared" si="13"/>
        <v>1.5905592611595691</v>
      </c>
      <c r="V69" s="31">
        <f t="shared" si="14"/>
        <v>1.7662337662337664</v>
      </c>
      <c r="W69" s="31">
        <f t="shared" si="7"/>
        <v>2.1601685985247627</v>
      </c>
      <c r="X69" s="31">
        <f t="shared" si="8"/>
        <v>1.6230366492146597</v>
      </c>
      <c r="Y69" s="31">
        <f t="shared" si="9"/>
        <v>1.9978969505783386</v>
      </c>
      <c r="Z69" s="31">
        <f t="shared" si="10"/>
        <v>1.25</v>
      </c>
    </row>
    <row r="70" spans="1:26">
      <c r="A70" s="145"/>
      <c r="B70" s="2" t="s">
        <v>63</v>
      </c>
      <c r="C70" s="32">
        <v>53</v>
      </c>
      <c r="D70" s="32">
        <v>26</v>
      </c>
      <c r="E70" s="32">
        <v>49</v>
      </c>
      <c r="F70" s="32">
        <v>7</v>
      </c>
      <c r="G70" s="32">
        <v>10</v>
      </c>
      <c r="H70" s="32">
        <v>10</v>
      </c>
      <c r="I70" s="32">
        <v>7</v>
      </c>
      <c r="J70" s="32">
        <v>6</v>
      </c>
      <c r="K70" s="2">
        <v>1107</v>
      </c>
      <c r="L70" s="2">
        <v>1027</v>
      </c>
      <c r="M70" s="2">
        <v>1056</v>
      </c>
      <c r="N70" s="2">
        <v>1083</v>
      </c>
      <c r="O70" s="2">
        <v>1064</v>
      </c>
      <c r="P70" s="2">
        <v>1028</v>
      </c>
      <c r="Q70" s="2">
        <v>1011</v>
      </c>
      <c r="R70" s="2">
        <v>965</v>
      </c>
      <c r="S70" s="31">
        <f t="shared" si="11"/>
        <v>4.7877145438121049</v>
      </c>
      <c r="T70" s="31">
        <f t="shared" si="12"/>
        <v>2.5316455696202533</v>
      </c>
      <c r="U70" s="31">
        <f t="shared" si="13"/>
        <v>4.6401515151515156</v>
      </c>
      <c r="V70" s="31">
        <f t="shared" si="14"/>
        <v>0.64635272391505072</v>
      </c>
      <c r="W70" s="31">
        <f t="shared" si="7"/>
        <v>0.93984962406015038</v>
      </c>
      <c r="X70" s="31">
        <f t="shared" si="8"/>
        <v>0.97276264591439687</v>
      </c>
      <c r="Y70" s="31">
        <f t="shared" si="9"/>
        <v>0.6923837784371909</v>
      </c>
      <c r="Z70" s="31">
        <f t="shared" si="10"/>
        <v>0.62176165803108807</v>
      </c>
    </row>
    <row r="71" spans="1:26">
      <c r="A71" s="145"/>
      <c r="B71" s="2" t="s">
        <v>64</v>
      </c>
      <c r="C71" s="32">
        <v>115</v>
      </c>
      <c r="D71" s="32">
        <v>64</v>
      </c>
      <c r="E71" s="32">
        <v>113</v>
      </c>
      <c r="F71" s="32">
        <v>28</v>
      </c>
      <c r="G71" s="32">
        <v>40</v>
      </c>
      <c r="H71" s="32">
        <v>50</v>
      </c>
      <c r="I71" s="32">
        <v>36</v>
      </c>
      <c r="J71" s="32">
        <v>24</v>
      </c>
      <c r="K71" s="2">
        <v>2660</v>
      </c>
      <c r="L71" s="2">
        <v>2810</v>
      </c>
      <c r="M71" s="2">
        <v>2909</v>
      </c>
      <c r="N71" s="2">
        <v>2934</v>
      </c>
      <c r="O71" s="2">
        <v>2870</v>
      </c>
      <c r="P71" s="2">
        <v>2969</v>
      </c>
      <c r="Q71" s="2">
        <v>3019</v>
      </c>
      <c r="R71" s="2">
        <v>2944</v>
      </c>
      <c r="S71" s="31">
        <f t="shared" si="11"/>
        <v>4.3233082706766917</v>
      </c>
      <c r="T71" s="31">
        <f t="shared" si="12"/>
        <v>2.2775800711743774</v>
      </c>
      <c r="U71" s="31">
        <f t="shared" si="13"/>
        <v>3.8844963905122034</v>
      </c>
      <c r="V71" s="31">
        <f t="shared" si="14"/>
        <v>0.95432856169052493</v>
      </c>
      <c r="W71" s="31">
        <f t="shared" si="7"/>
        <v>1.3937282229965158</v>
      </c>
      <c r="X71" s="31">
        <f t="shared" si="8"/>
        <v>1.6840687100033682</v>
      </c>
      <c r="Y71" s="31">
        <f t="shared" si="9"/>
        <v>1.1924478304074198</v>
      </c>
      <c r="Z71" s="31">
        <f t="shared" si="10"/>
        <v>0.81521739130434778</v>
      </c>
    </row>
    <row r="72" spans="1:26">
      <c r="A72" s="145"/>
      <c r="B72" s="2" t="s">
        <v>65</v>
      </c>
      <c r="C72" s="32">
        <v>11</v>
      </c>
      <c r="D72" s="32">
        <v>9</v>
      </c>
      <c r="E72" s="32">
        <v>3</v>
      </c>
      <c r="F72" s="32">
        <v>1</v>
      </c>
      <c r="G72" s="32">
        <v>3</v>
      </c>
      <c r="H72" s="32">
        <v>16</v>
      </c>
      <c r="I72" s="32">
        <v>24</v>
      </c>
      <c r="J72" s="32">
        <v>19</v>
      </c>
      <c r="K72" s="2">
        <v>689</v>
      </c>
      <c r="L72" s="2">
        <v>701</v>
      </c>
      <c r="M72" s="2">
        <v>698</v>
      </c>
      <c r="N72" s="2">
        <v>696</v>
      </c>
      <c r="O72" s="2">
        <v>698</v>
      </c>
      <c r="P72" s="2">
        <v>706</v>
      </c>
      <c r="Q72" s="2">
        <v>687</v>
      </c>
      <c r="R72" s="2">
        <v>697</v>
      </c>
      <c r="S72" s="31">
        <f t="shared" ref="S72:S91" si="15">+C72/K72*100</f>
        <v>1.5965166908563133</v>
      </c>
      <c r="T72" s="31">
        <f t="shared" ref="T72:T91" si="16">+D72/L72*100</f>
        <v>1.2838801711840229</v>
      </c>
      <c r="U72" s="31">
        <f t="shared" ref="U72:U91" si="17">+E72/M72*100</f>
        <v>0.42979942693409745</v>
      </c>
      <c r="V72" s="31">
        <f t="shared" ref="V72:V91" si="18">+F72/N72*100</f>
        <v>0.14367816091954022</v>
      </c>
      <c r="W72" s="31">
        <f t="shared" si="7"/>
        <v>0.42979942693409745</v>
      </c>
      <c r="X72" s="31">
        <f t="shared" si="8"/>
        <v>2.2662889518413598</v>
      </c>
      <c r="Y72" s="31">
        <f t="shared" si="9"/>
        <v>3.4934497816593884</v>
      </c>
      <c r="Z72" s="31">
        <f t="shared" si="10"/>
        <v>2.7259684361549499</v>
      </c>
    </row>
    <row r="73" spans="1:26">
      <c r="A73" s="145"/>
      <c r="B73" s="2" t="s">
        <v>66</v>
      </c>
      <c r="C73" s="32">
        <v>255</v>
      </c>
      <c r="D73" s="32">
        <v>191</v>
      </c>
      <c r="E73" s="32">
        <v>332</v>
      </c>
      <c r="F73" s="32">
        <v>215</v>
      </c>
      <c r="G73" s="32">
        <v>197</v>
      </c>
      <c r="H73" s="32">
        <v>226</v>
      </c>
      <c r="I73" s="32">
        <v>153</v>
      </c>
      <c r="J73" s="32">
        <v>222</v>
      </c>
      <c r="K73" s="2">
        <v>11395</v>
      </c>
      <c r="L73" s="2">
        <v>11777</v>
      </c>
      <c r="M73" s="2">
        <v>11858</v>
      </c>
      <c r="N73" s="2">
        <v>11955</v>
      </c>
      <c r="O73" s="2">
        <v>11889</v>
      </c>
      <c r="P73" s="2">
        <v>11894</v>
      </c>
      <c r="Q73" s="2">
        <v>11900</v>
      </c>
      <c r="R73" s="2">
        <v>11621</v>
      </c>
      <c r="S73" s="31">
        <f t="shared" si="15"/>
        <v>2.2378236068451072</v>
      </c>
      <c r="T73" s="31">
        <f t="shared" si="16"/>
        <v>1.6218052135518386</v>
      </c>
      <c r="U73" s="31">
        <f t="shared" si="17"/>
        <v>2.7997976049924098</v>
      </c>
      <c r="V73" s="31">
        <f t="shared" si="18"/>
        <v>1.7984107068172315</v>
      </c>
      <c r="W73" s="31">
        <f t="shared" ref="W73:W91" si="19">+G73/O73*100</f>
        <v>1.6569938598704685</v>
      </c>
      <c r="X73" s="31">
        <f t="shared" ref="X73:X91" si="20">+H73/P73*100</f>
        <v>1.9001177064065917</v>
      </c>
      <c r="Y73" s="31">
        <f t="shared" ref="Y73:Y91" si="21">+I73/Q73*100</f>
        <v>1.2857142857142856</v>
      </c>
      <c r="Z73" s="31">
        <f t="shared" ref="Z73:Z91" si="22">+J73/R73*100</f>
        <v>1.9103347388348679</v>
      </c>
    </row>
    <row r="74" spans="1:26">
      <c r="A74" s="145"/>
      <c r="B74" s="2" t="s">
        <v>67</v>
      </c>
      <c r="C74" s="32">
        <v>89</v>
      </c>
      <c r="D74" s="32">
        <v>65</v>
      </c>
      <c r="E74" s="32">
        <v>76</v>
      </c>
      <c r="F74" s="32">
        <v>49</v>
      </c>
      <c r="G74" s="32">
        <v>88</v>
      </c>
      <c r="H74" s="32">
        <v>64</v>
      </c>
      <c r="I74" s="32">
        <v>63</v>
      </c>
      <c r="J74" s="32">
        <v>78</v>
      </c>
      <c r="K74" s="2">
        <v>2844</v>
      </c>
      <c r="L74" s="2">
        <v>2909</v>
      </c>
      <c r="M74" s="2">
        <v>2994</v>
      </c>
      <c r="N74" s="2">
        <v>2989</v>
      </c>
      <c r="O74" s="2">
        <v>2913</v>
      </c>
      <c r="P74" s="2">
        <v>2832</v>
      </c>
      <c r="Q74" s="2">
        <v>2800</v>
      </c>
      <c r="R74" s="2">
        <v>2750</v>
      </c>
      <c r="S74" s="31">
        <f t="shared" si="15"/>
        <v>3.1293952180028133</v>
      </c>
      <c r="T74" s="31">
        <f t="shared" si="16"/>
        <v>2.234444826400825</v>
      </c>
      <c r="U74" s="31">
        <f t="shared" si="17"/>
        <v>2.5384101536406143</v>
      </c>
      <c r="V74" s="31">
        <f t="shared" si="18"/>
        <v>1.639344262295082</v>
      </c>
      <c r="W74" s="31">
        <f t="shared" si="19"/>
        <v>3.0209406110538963</v>
      </c>
      <c r="X74" s="31">
        <f t="shared" si="20"/>
        <v>2.2598870056497176</v>
      </c>
      <c r="Y74" s="31">
        <f t="shared" si="21"/>
        <v>2.25</v>
      </c>
      <c r="Z74" s="31">
        <f t="shared" si="22"/>
        <v>2.8363636363636364</v>
      </c>
    </row>
    <row r="75" spans="1:26">
      <c r="A75" s="145"/>
      <c r="B75" s="2" t="s">
        <v>68</v>
      </c>
      <c r="C75" s="32">
        <v>110</v>
      </c>
      <c r="D75" s="32">
        <v>109</v>
      </c>
      <c r="E75" s="32">
        <v>110</v>
      </c>
      <c r="F75" s="32">
        <v>53</v>
      </c>
      <c r="G75" s="32">
        <v>96</v>
      </c>
      <c r="H75" s="32">
        <v>143</v>
      </c>
      <c r="I75" s="32">
        <v>84</v>
      </c>
      <c r="J75" s="32">
        <v>85</v>
      </c>
      <c r="K75" s="2">
        <v>5569</v>
      </c>
      <c r="L75" s="2">
        <v>5787</v>
      </c>
      <c r="M75" s="2">
        <v>5917</v>
      </c>
      <c r="N75" s="2">
        <v>5900</v>
      </c>
      <c r="O75" s="2">
        <v>5919</v>
      </c>
      <c r="P75" s="2">
        <v>5818</v>
      </c>
      <c r="Q75" s="2">
        <v>5729</v>
      </c>
      <c r="R75" s="2">
        <v>5481</v>
      </c>
      <c r="S75" s="31">
        <f t="shared" si="15"/>
        <v>1.9752199676782187</v>
      </c>
      <c r="T75" s="31">
        <f t="shared" si="16"/>
        <v>1.8835320546051495</v>
      </c>
      <c r="U75" s="31">
        <f t="shared" si="17"/>
        <v>1.8590501943552475</v>
      </c>
      <c r="V75" s="31">
        <f t="shared" si="18"/>
        <v>0.89830508474576276</v>
      </c>
      <c r="W75" s="31">
        <f t="shared" si="19"/>
        <v>1.6218955904713634</v>
      </c>
      <c r="X75" s="31">
        <f t="shared" si="20"/>
        <v>2.4578893090409073</v>
      </c>
      <c r="Y75" s="31">
        <f t="shared" si="21"/>
        <v>1.4662244719846396</v>
      </c>
      <c r="Z75" s="31">
        <f t="shared" si="22"/>
        <v>1.5508118956394819</v>
      </c>
    </row>
    <row r="76" spans="1:26">
      <c r="A76" s="145"/>
      <c r="B76" s="2" t="s">
        <v>69</v>
      </c>
      <c r="C76" s="32">
        <v>40</v>
      </c>
      <c r="D76" s="32">
        <v>29</v>
      </c>
      <c r="E76" s="32">
        <v>47</v>
      </c>
      <c r="F76" s="32">
        <v>48</v>
      </c>
      <c r="G76" s="32">
        <v>15</v>
      </c>
      <c r="H76" s="32">
        <v>15</v>
      </c>
      <c r="I76" s="32">
        <v>23</v>
      </c>
      <c r="J76" s="32">
        <v>39</v>
      </c>
      <c r="K76" s="2">
        <v>1119</v>
      </c>
      <c r="L76" s="2">
        <v>1115</v>
      </c>
      <c r="M76" s="2">
        <v>1151</v>
      </c>
      <c r="N76" s="2">
        <v>1152</v>
      </c>
      <c r="O76" s="2">
        <v>1135</v>
      </c>
      <c r="P76" s="2">
        <v>1163</v>
      </c>
      <c r="Q76" s="2">
        <v>1130</v>
      </c>
      <c r="R76" s="2">
        <v>1136</v>
      </c>
      <c r="S76" s="31">
        <f t="shared" si="15"/>
        <v>3.5746201966041107</v>
      </c>
      <c r="T76" s="31">
        <f t="shared" si="16"/>
        <v>2.600896860986547</v>
      </c>
      <c r="U76" s="31">
        <f t="shared" si="17"/>
        <v>4.0834057341442218</v>
      </c>
      <c r="V76" s="31">
        <f t="shared" si="18"/>
        <v>4.1666666666666661</v>
      </c>
      <c r="W76" s="31">
        <f t="shared" si="19"/>
        <v>1.3215859030837005</v>
      </c>
      <c r="X76" s="31">
        <f t="shared" si="20"/>
        <v>1.2897678417884781</v>
      </c>
      <c r="Y76" s="31">
        <f t="shared" si="21"/>
        <v>2.0353982300884956</v>
      </c>
      <c r="Z76" s="31">
        <f t="shared" si="22"/>
        <v>3.433098591549296</v>
      </c>
    </row>
    <row r="77" spans="1:26">
      <c r="A77" s="145"/>
      <c r="B77" s="2" t="s">
        <v>70</v>
      </c>
      <c r="C77" s="32">
        <v>129</v>
      </c>
      <c r="D77" s="32">
        <v>72</v>
      </c>
      <c r="E77" s="32">
        <v>164</v>
      </c>
      <c r="F77" s="32">
        <v>79</v>
      </c>
      <c r="G77" s="32">
        <v>109</v>
      </c>
      <c r="H77" s="32">
        <v>190</v>
      </c>
      <c r="I77" s="32">
        <v>121</v>
      </c>
      <c r="J77" s="32">
        <v>199</v>
      </c>
      <c r="K77" s="2">
        <v>3286</v>
      </c>
      <c r="L77" s="2">
        <v>3366</v>
      </c>
      <c r="M77" s="2">
        <v>3440</v>
      </c>
      <c r="N77" s="2">
        <v>3470</v>
      </c>
      <c r="O77" s="2">
        <v>3472</v>
      </c>
      <c r="P77" s="2">
        <v>3499</v>
      </c>
      <c r="Q77" s="2">
        <v>3632</v>
      </c>
      <c r="R77" s="2">
        <v>3382</v>
      </c>
      <c r="S77" s="31">
        <f t="shared" si="15"/>
        <v>3.9257455873402312</v>
      </c>
      <c r="T77" s="31">
        <f t="shared" si="16"/>
        <v>2.1390374331550799</v>
      </c>
      <c r="U77" s="31">
        <f t="shared" si="17"/>
        <v>4.7674418604651168</v>
      </c>
      <c r="V77" s="31">
        <f t="shared" si="18"/>
        <v>2.276657060518732</v>
      </c>
      <c r="W77" s="31">
        <f t="shared" si="19"/>
        <v>3.1394009216589867</v>
      </c>
      <c r="X77" s="31">
        <f t="shared" si="20"/>
        <v>5.4301228922549303</v>
      </c>
      <c r="Y77" s="31">
        <f t="shared" si="21"/>
        <v>3.3314977973568283</v>
      </c>
      <c r="Z77" s="31">
        <f t="shared" si="22"/>
        <v>5.8840922531046713</v>
      </c>
    </row>
    <row r="78" spans="1:26">
      <c r="A78" s="145"/>
      <c r="B78" s="2" t="s">
        <v>71</v>
      </c>
      <c r="C78" s="32">
        <v>85</v>
      </c>
      <c r="D78" s="32">
        <v>49</v>
      </c>
      <c r="E78" s="32">
        <v>80</v>
      </c>
      <c r="F78" s="32">
        <v>27</v>
      </c>
      <c r="G78" s="32">
        <v>53</v>
      </c>
      <c r="H78" s="32">
        <v>38</v>
      </c>
      <c r="I78" s="32">
        <v>78</v>
      </c>
      <c r="J78" s="32">
        <v>44</v>
      </c>
      <c r="K78" s="2">
        <v>2918</v>
      </c>
      <c r="L78" s="2">
        <v>2999</v>
      </c>
      <c r="M78" s="2">
        <v>3099</v>
      </c>
      <c r="N78" s="2">
        <v>3122</v>
      </c>
      <c r="O78" s="2">
        <v>3119</v>
      </c>
      <c r="P78" s="2">
        <v>3145</v>
      </c>
      <c r="Q78" s="2">
        <v>3152</v>
      </c>
      <c r="R78" s="2">
        <v>3011</v>
      </c>
      <c r="S78" s="31">
        <f t="shared" si="15"/>
        <v>2.9129540781357091</v>
      </c>
      <c r="T78" s="31">
        <f t="shared" si="16"/>
        <v>1.6338779593197732</v>
      </c>
      <c r="U78" s="31">
        <f t="shared" si="17"/>
        <v>2.5814778960955147</v>
      </c>
      <c r="V78" s="31">
        <f t="shared" si="18"/>
        <v>0.86483023702754647</v>
      </c>
      <c r="W78" s="31">
        <f t="shared" si="19"/>
        <v>1.6992625841615903</v>
      </c>
      <c r="X78" s="31">
        <f t="shared" si="20"/>
        <v>1.2082670906200319</v>
      </c>
      <c r="Y78" s="31">
        <f t="shared" si="21"/>
        <v>2.4746192893401018</v>
      </c>
      <c r="Z78" s="31">
        <f t="shared" si="22"/>
        <v>1.4613085353703088</v>
      </c>
    </row>
    <row r="79" spans="1:26">
      <c r="A79" s="145"/>
      <c r="B79" s="2" t="s">
        <v>72</v>
      </c>
      <c r="C79" s="32">
        <v>122</v>
      </c>
      <c r="D79" s="32">
        <v>57</v>
      </c>
      <c r="E79" s="32">
        <v>98</v>
      </c>
      <c r="F79" s="32">
        <v>64</v>
      </c>
      <c r="G79" s="32">
        <v>54</v>
      </c>
      <c r="H79" s="32">
        <v>64</v>
      </c>
      <c r="I79" s="32">
        <v>56</v>
      </c>
      <c r="J79" s="32">
        <v>59</v>
      </c>
      <c r="K79" s="2">
        <v>3497</v>
      </c>
      <c r="L79" s="2">
        <v>3307</v>
      </c>
      <c r="M79" s="2">
        <v>3658</v>
      </c>
      <c r="N79" s="2">
        <v>3622</v>
      </c>
      <c r="O79" s="2">
        <v>3668</v>
      </c>
      <c r="P79" s="2">
        <v>3627</v>
      </c>
      <c r="Q79" s="2">
        <v>3557</v>
      </c>
      <c r="R79" s="2">
        <v>3430</v>
      </c>
      <c r="S79" s="31">
        <f t="shared" si="15"/>
        <v>3.4887046039462395</v>
      </c>
      <c r="T79" s="31">
        <f t="shared" si="16"/>
        <v>1.7236165709101903</v>
      </c>
      <c r="U79" s="31">
        <f t="shared" si="17"/>
        <v>2.6790595954073266</v>
      </c>
      <c r="V79" s="31">
        <f t="shared" si="18"/>
        <v>1.7669795692987302</v>
      </c>
      <c r="W79" s="31">
        <f t="shared" si="19"/>
        <v>1.4721919302071973</v>
      </c>
      <c r="X79" s="31">
        <f t="shared" si="20"/>
        <v>1.764543700027571</v>
      </c>
      <c r="Y79" s="31">
        <f t="shared" si="21"/>
        <v>1.5743604160809672</v>
      </c>
      <c r="Z79" s="31">
        <f t="shared" si="22"/>
        <v>1.7201166180758016</v>
      </c>
    </row>
    <row r="80" spans="1:26">
      <c r="A80" s="145"/>
      <c r="B80" s="2" t="s">
        <v>73</v>
      </c>
      <c r="C80" s="32">
        <v>149</v>
      </c>
      <c r="D80" s="32">
        <v>112</v>
      </c>
      <c r="E80" s="32">
        <v>125</v>
      </c>
      <c r="F80" s="32">
        <v>59</v>
      </c>
      <c r="G80" s="32">
        <v>97</v>
      </c>
      <c r="H80" s="32">
        <v>120</v>
      </c>
      <c r="I80" s="32">
        <v>132</v>
      </c>
      <c r="J80" s="32">
        <v>77</v>
      </c>
      <c r="K80" s="2">
        <v>4764</v>
      </c>
      <c r="L80" s="2">
        <v>4890</v>
      </c>
      <c r="M80" s="2">
        <v>5030</v>
      </c>
      <c r="N80" s="2">
        <v>5085</v>
      </c>
      <c r="O80" s="2">
        <v>4936</v>
      </c>
      <c r="P80" s="2">
        <v>4890</v>
      </c>
      <c r="Q80" s="2">
        <v>4831</v>
      </c>
      <c r="R80" s="2">
        <v>4683</v>
      </c>
      <c r="S80" s="31">
        <f t="shared" si="15"/>
        <v>3.1276238455079763</v>
      </c>
      <c r="T80" s="31">
        <f t="shared" si="16"/>
        <v>2.2903885480572597</v>
      </c>
      <c r="U80" s="31">
        <f t="shared" si="17"/>
        <v>2.4850894632206759</v>
      </c>
      <c r="V80" s="31">
        <f t="shared" si="18"/>
        <v>1.160275319567355</v>
      </c>
      <c r="W80" s="31">
        <f t="shared" si="19"/>
        <v>1.9651539708265804</v>
      </c>
      <c r="X80" s="31">
        <f t="shared" si="20"/>
        <v>2.4539877300613497</v>
      </c>
      <c r="Y80" s="31">
        <f t="shared" si="21"/>
        <v>2.7323535499896501</v>
      </c>
      <c r="Z80" s="31">
        <f t="shared" si="22"/>
        <v>1.6442451420029895</v>
      </c>
    </row>
    <row r="81" spans="1:26">
      <c r="A81" s="145"/>
      <c r="B81" s="2" t="s">
        <v>74</v>
      </c>
      <c r="C81" s="32">
        <v>56</v>
      </c>
      <c r="D81" s="32">
        <v>45</v>
      </c>
      <c r="E81" s="32">
        <v>50</v>
      </c>
      <c r="F81" s="32">
        <v>32</v>
      </c>
      <c r="G81" s="32">
        <v>25</v>
      </c>
      <c r="H81" s="32">
        <v>33</v>
      </c>
      <c r="I81" s="32">
        <v>37</v>
      </c>
      <c r="J81" s="32">
        <v>31</v>
      </c>
      <c r="K81" s="2">
        <v>1872</v>
      </c>
      <c r="L81" s="2">
        <v>2015</v>
      </c>
      <c r="M81" s="2">
        <v>2048</v>
      </c>
      <c r="N81" s="2">
        <v>2044</v>
      </c>
      <c r="O81" s="2">
        <v>2089</v>
      </c>
      <c r="P81" s="2">
        <v>2154</v>
      </c>
      <c r="Q81" s="2">
        <v>2114</v>
      </c>
      <c r="R81" s="2">
        <v>2122</v>
      </c>
      <c r="S81" s="31">
        <f t="shared" si="15"/>
        <v>2.9914529914529915</v>
      </c>
      <c r="T81" s="31">
        <f t="shared" si="16"/>
        <v>2.2332506203473943</v>
      </c>
      <c r="U81" s="31">
        <f t="shared" si="17"/>
        <v>2.44140625</v>
      </c>
      <c r="V81" s="31">
        <f t="shared" si="18"/>
        <v>1.5655577299412915</v>
      </c>
      <c r="W81" s="31">
        <f t="shared" si="19"/>
        <v>1.1967448539971277</v>
      </c>
      <c r="X81" s="31">
        <f t="shared" si="20"/>
        <v>1.532033426183844</v>
      </c>
      <c r="Y81" s="31">
        <f t="shared" si="21"/>
        <v>1.7502365184484387</v>
      </c>
      <c r="Z81" s="31">
        <f t="shared" si="22"/>
        <v>1.4608859566446748</v>
      </c>
    </row>
    <row r="82" spans="1:26">
      <c r="A82" s="145"/>
      <c r="B82" s="2" t="s">
        <v>75</v>
      </c>
      <c r="C82" s="32">
        <v>176</v>
      </c>
      <c r="D82" s="32">
        <v>193</v>
      </c>
      <c r="E82" s="32">
        <v>177</v>
      </c>
      <c r="F82" s="32">
        <v>97</v>
      </c>
      <c r="G82" s="32">
        <v>159</v>
      </c>
      <c r="H82" s="32">
        <v>125</v>
      </c>
      <c r="I82" s="32">
        <v>111</v>
      </c>
      <c r="J82" s="32">
        <v>89</v>
      </c>
      <c r="K82" s="2">
        <v>4653</v>
      </c>
      <c r="L82" s="2">
        <v>4734</v>
      </c>
      <c r="M82" s="2">
        <v>4724</v>
      </c>
      <c r="N82" s="2">
        <v>4671</v>
      </c>
      <c r="O82" s="2">
        <v>4631</v>
      </c>
      <c r="P82" s="2">
        <v>4521</v>
      </c>
      <c r="Q82" s="2">
        <v>4437</v>
      </c>
      <c r="R82" s="2">
        <v>4249</v>
      </c>
      <c r="S82" s="31">
        <f t="shared" si="15"/>
        <v>3.7825059101654848</v>
      </c>
      <c r="T82" s="31">
        <f t="shared" si="16"/>
        <v>4.07689057879172</v>
      </c>
      <c r="U82" s="31">
        <f t="shared" si="17"/>
        <v>3.7468247248094833</v>
      </c>
      <c r="V82" s="31">
        <f t="shared" si="18"/>
        <v>2.0766431171055451</v>
      </c>
      <c r="W82" s="31">
        <f t="shared" si="19"/>
        <v>3.4333837184193481</v>
      </c>
      <c r="X82" s="31">
        <f t="shared" si="20"/>
        <v>2.7648750276487504</v>
      </c>
      <c r="Y82" s="31">
        <f t="shared" si="21"/>
        <v>2.5016903313049359</v>
      </c>
      <c r="Z82" s="31">
        <f t="shared" si="22"/>
        <v>2.0946104965874324</v>
      </c>
    </row>
    <row r="83" spans="1:26">
      <c r="A83" s="145"/>
      <c r="B83" s="2" t="s">
        <v>76</v>
      </c>
      <c r="C83" s="32">
        <v>70</v>
      </c>
      <c r="D83" s="32">
        <v>51</v>
      </c>
      <c r="E83" s="32">
        <v>48</v>
      </c>
      <c r="F83" s="32">
        <v>39</v>
      </c>
      <c r="G83" s="32">
        <v>24</v>
      </c>
      <c r="H83" s="32">
        <v>26</v>
      </c>
      <c r="I83" s="32">
        <v>22</v>
      </c>
      <c r="J83" s="32">
        <v>37</v>
      </c>
      <c r="K83" s="2">
        <v>2370</v>
      </c>
      <c r="L83" s="2">
        <v>2491</v>
      </c>
      <c r="M83" s="2">
        <v>2577</v>
      </c>
      <c r="N83" s="2">
        <v>2668</v>
      </c>
      <c r="O83" s="2">
        <v>2606</v>
      </c>
      <c r="P83" s="2">
        <v>2600</v>
      </c>
      <c r="Q83" s="2">
        <v>2613</v>
      </c>
      <c r="R83" s="2">
        <v>2551</v>
      </c>
      <c r="S83" s="31">
        <f t="shared" si="15"/>
        <v>2.9535864978902953</v>
      </c>
      <c r="T83" s="31">
        <f t="shared" si="16"/>
        <v>2.0473705339221198</v>
      </c>
      <c r="U83" s="31">
        <f t="shared" si="17"/>
        <v>1.8626309662398137</v>
      </c>
      <c r="V83" s="31">
        <f t="shared" si="18"/>
        <v>1.4617691154422789</v>
      </c>
      <c r="W83" s="31">
        <f t="shared" si="19"/>
        <v>0.92095165003837298</v>
      </c>
      <c r="X83" s="31">
        <f t="shared" si="20"/>
        <v>1</v>
      </c>
      <c r="Y83" s="31">
        <f t="shared" si="21"/>
        <v>0.84194412552621511</v>
      </c>
      <c r="Z83" s="31">
        <f t="shared" si="22"/>
        <v>1.4504116032928263</v>
      </c>
    </row>
    <row r="84" spans="1:26">
      <c r="A84" s="145"/>
      <c r="B84" s="2" t="s">
        <v>103</v>
      </c>
      <c r="C84" s="32">
        <v>5</v>
      </c>
      <c r="D84" s="32">
        <v>11</v>
      </c>
      <c r="E84" s="32">
        <v>7</v>
      </c>
      <c r="F84" s="32">
        <v>3</v>
      </c>
      <c r="G84" s="32">
        <v>3</v>
      </c>
      <c r="H84" s="32">
        <v>10</v>
      </c>
      <c r="I84" s="32">
        <v>12</v>
      </c>
      <c r="J84" s="32">
        <v>15</v>
      </c>
      <c r="K84" s="2">
        <v>329</v>
      </c>
      <c r="L84" s="2">
        <v>335</v>
      </c>
      <c r="M84" s="2">
        <v>371</v>
      </c>
      <c r="N84" s="2">
        <v>364</v>
      </c>
      <c r="O84" s="2">
        <v>336</v>
      </c>
      <c r="P84" s="2">
        <v>334</v>
      </c>
      <c r="Q84" s="2">
        <v>361</v>
      </c>
      <c r="R84" s="2">
        <v>375</v>
      </c>
      <c r="S84" s="31">
        <f t="shared" si="15"/>
        <v>1.5197568389057752</v>
      </c>
      <c r="T84" s="31">
        <f t="shared" si="16"/>
        <v>3.2835820895522385</v>
      </c>
      <c r="U84" s="31">
        <f t="shared" si="17"/>
        <v>1.8867924528301887</v>
      </c>
      <c r="V84" s="31">
        <f t="shared" si="18"/>
        <v>0.82417582417582425</v>
      </c>
      <c r="W84" s="31">
        <f t="shared" si="19"/>
        <v>0.89285714285714279</v>
      </c>
      <c r="X84" s="31">
        <f t="shared" si="20"/>
        <v>2.9940119760479043</v>
      </c>
      <c r="Y84" s="31">
        <f t="shared" si="21"/>
        <v>3.32409972299169</v>
      </c>
      <c r="Z84" s="31">
        <f t="shared" si="22"/>
        <v>4</v>
      </c>
    </row>
    <row r="85" spans="1:26">
      <c r="A85" s="145"/>
      <c r="B85" s="2" t="s">
        <v>115</v>
      </c>
      <c r="C85" s="32">
        <v>48</v>
      </c>
      <c r="D85" s="32">
        <v>30</v>
      </c>
      <c r="E85" s="32">
        <v>27</v>
      </c>
      <c r="F85" s="32">
        <v>6</v>
      </c>
      <c r="G85" s="32">
        <v>25</v>
      </c>
      <c r="H85" s="32">
        <v>23</v>
      </c>
      <c r="I85" s="32">
        <v>16</v>
      </c>
      <c r="J85" s="32">
        <v>11</v>
      </c>
      <c r="K85" s="2">
        <v>1081</v>
      </c>
      <c r="L85" s="2">
        <v>1131</v>
      </c>
      <c r="M85" s="2">
        <v>1141</v>
      </c>
      <c r="N85" s="2">
        <v>1126</v>
      </c>
      <c r="O85" s="2">
        <v>1173</v>
      </c>
      <c r="P85" s="2">
        <v>1221</v>
      </c>
      <c r="Q85" s="2">
        <v>1187</v>
      </c>
      <c r="R85" s="2">
        <v>1130</v>
      </c>
      <c r="S85" s="31">
        <f t="shared" si="15"/>
        <v>4.4403330249768729</v>
      </c>
      <c r="T85" s="31">
        <f t="shared" si="16"/>
        <v>2.6525198938992043</v>
      </c>
      <c r="U85" s="31">
        <f t="shared" si="17"/>
        <v>2.366345311130587</v>
      </c>
      <c r="V85" s="31">
        <f t="shared" si="18"/>
        <v>0.53285968028419184</v>
      </c>
      <c r="W85" s="31">
        <f t="shared" si="19"/>
        <v>2.1312872975277068</v>
      </c>
      <c r="X85" s="31">
        <f t="shared" si="20"/>
        <v>1.8837018837018837</v>
      </c>
      <c r="Y85" s="31">
        <f t="shared" si="21"/>
        <v>1.3479359730412805</v>
      </c>
      <c r="Z85" s="31">
        <f t="shared" si="22"/>
        <v>0.97345132743362828</v>
      </c>
    </row>
    <row r="86" spans="1:26">
      <c r="A86" s="145"/>
      <c r="B86" s="2" t="s">
        <v>77</v>
      </c>
      <c r="C86" s="32">
        <v>363</v>
      </c>
      <c r="D86" s="32">
        <v>299</v>
      </c>
      <c r="E86" s="32">
        <v>346</v>
      </c>
      <c r="F86" s="32">
        <v>135</v>
      </c>
      <c r="G86" s="32">
        <v>206</v>
      </c>
      <c r="H86" s="32">
        <v>215</v>
      </c>
      <c r="I86" s="32">
        <v>140</v>
      </c>
      <c r="J86" s="32">
        <v>171</v>
      </c>
      <c r="K86" s="2">
        <v>11753</v>
      </c>
      <c r="L86" s="2">
        <v>12073</v>
      </c>
      <c r="M86" s="2">
        <v>12392</v>
      </c>
      <c r="N86" s="2">
        <v>12545</v>
      </c>
      <c r="O86" s="2">
        <v>12724</v>
      </c>
      <c r="P86" s="2">
        <v>12582</v>
      </c>
      <c r="Q86" s="2">
        <v>12520</v>
      </c>
      <c r="R86" s="2">
        <v>11941</v>
      </c>
      <c r="S86" s="31">
        <f t="shared" si="15"/>
        <v>3.0885731302646136</v>
      </c>
      <c r="T86" s="31">
        <f t="shared" si="16"/>
        <v>2.4766006792015243</v>
      </c>
      <c r="U86" s="31">
        <f t="shared" si="17"/>
        <v>2.7921239509360878</v>
      </c>
      <c r="V86" s="31">
        <f t="shared" si="18"/>
        <v>1.0761259465922677</v>
      </c>
      <c r="W86" s="31">
        <f t="shared" si="19"/>
        <v>1.6189877397044954</v>
      </c>
      <c r="X86" s="31">
        <f t="shared" si="20"/>
        <v>1.7087903353997773</v>
      </c>
      <c r="Y86" s="31">
        <f t="shared" si="21"/>
        <v>1.1182108626198082</v>
      </c>
      <c r="Z86" s="31">
        <f t="shared" si="22"/>
        <v>1.4320408675990286</v>
      </c>
    </row>
    <row r="87" spans="1:26">
      <c r="A87" s="145"/>
      <c r="B87" s="2" t="s">
        <v>78</v>
      </c>
      <c r="C87" s="32">
        <v>812</v>
      </c>
      <c r="D87" s="32">
        <v>748</v>
      </c>
      <c r="E87" s="32">
        <v>798</v>
      </c>
      <c r="F87" s="32">
        <v>444</v>
      </c>
      <c r="G87" s="32">
        <v>539</v>
      </c>
      <c r="H87" s="32">
        <v>471</v>
      </c>
      <c r="I87" s="32">
        <v>413</v>
      </c>
      <c r="J87" s="32">
        <v>457</v>
      </c>
      <c r="K87" s="2">
        <v>14291</v>
      </c>
      <c r="L87" s="2">
        <v>14822</v>
      </c>
      <c r="M87" s="2">
        <v>15268</v>
      </c>
      <c r="N87" s="2">
        <v>15069</v>
      </c>
      <c r="O87" s="2">
        <v>15065</v>
      </c>
      <c r="P87" s="2">
        <v>14912</v>
      </c>
      <c r="Q87" s="2">
        <v>14759</v>
      </c>
      <c r="R87" s="2">
        <v>14439</v>
      </c>
      <c r="S87" s="31">
        <f t="shared" si="15"/>
        <v>5.6818976978517943</v>
      </c>
      <c r="T87" s="31">
        <f t="shared" si="16"/>
        <v>5.0465524220752931</v>
      </c>
      <c r="U87" s="31">
        <f t="shared" si="17"/>
        <v>5.2266177626408172</v>
      </c>
      <c r="V87" s="31">
        <f t="shared" si="18"/>
        <v>2.9464463468046982</v>
      </c>
      <c r="W87" s="31">
        <f t="shared" si="19"/>
        <v>3.5778294059077327</v>
      </c>
      <c r="X87" s="31">
        <f t="shared" si="20"/>
        <v>3.1585300429184553</v>
      </c>
      <c r="Y87" s="31">
        <f t="shared" si="21"/>
        <v>2.7982925672471035</v>
      </c>
      <c r="Z87" s="31">
        <f t="shared" si="22"/>
        <v>3.1650391301336658</v>
      </c>
    </row>
    <row r="88" spans="1:26">
      <c r="A88" s="145"/>
      <c r="B88" s="2" t="s">
        <v>79</v>
      </c>
      <c r="C88" s="32">
        <v>344</v>
      </c>
      <c r="D88" s="32">
        <v>209</v>
      </c>
      <c r="E88" s="32">
        <v>372</v>
      </c>
      <c r="F88" s="32">
        <v>125</v>
      </c>
      <c r="G88" s="32">
        <v>206</v>
      </c>
      <c r="H88" s="32">
        <v>204</v>
      </c>
      <c r="I88" s="32">
        <v>203</v>
      </c>
      <c r="J88" s="32">
        <v>153</v>
      </c>
      <c r="K88" s="2">
        <v>6587</v>
      </c>
      <c r="L88" s="2">
        <v>6761</v>
      </c>
      <c r="M88" s="2">
        <v>7017</v>
      </c>
      <c r="N88" s="2">
        <v>7038</v>
      </c>
      <c r="O88" s="2">
        <v>7142</v>
      </c>
      <c r="P88" s="2">
        <v>7165</v>
      </c>
      <c r="Q88" s="2">
        <v>7035</v>
      </c>
      <c r="R88" s="2">
        <v>6815</v>
      </c>
      <c r="S88" s="31">
        <f t="shared" si="15"/>
        <v>5.2224077728859877</v>
      </c>
      <c r="T88" s="31">
        <f t="shared" si="16"/>
        <v>3.091258689542967</v>
      </c>
      <c r="U88" s="31">
        <f t="shared" si="17"/>
        <v>5.3014108593415985</v>
      </c>
      <c r="V88" s="31">
        <f t="shared" si="18"/>
        <v>1.7760727479397558</v>
      </c>
      <c r="W88" s="31">
        <f t="shared" si="19"/>
        <v>2.8843461215345845</v>
      </c>
      <c r="X88" s="31">
        <f t="shared" si="20"/>
        <v>2.8471737613398465</v>
      </c>
      <c r="Y88" s="31">
        <f t="shared" si="21"/>
        <v>2.8855721393034823</v>
      </c>
      <c r="Z88" s="31">
        <f t="shared" si="22"/>
        <v>2.2450476889214968</v>
      </c>
    </row>
    <row r="89" spans="1:26">
      <c r="A89" s="145"/>
      <c r="B89" s="2" t="s">
        <v>80</v>
      </c>
      <c r="C89" s="32">
        <v>94</v>
      </c>
      <c r="D89" s="32">
        <v>133</v>
      </c>
      <c r="E89" s="32">
        <v>107</v>
      </c>
      <c r="F89" s="32">
        <v>46</v>
      </c>
      <c r="G89" s="32">
        <v>69</v>
      </c>
      <c r="H89" s="32">
        <v>161</v>
      </c>
      <c r="I89" s="32">
        <v>99</v>
      </c>
      <c r="J89" s="32">
        <v>121</v>
      </c>
      <c r="K89" s="2">
        <v>4773</v>
      </c>
      <c r="L89" s="2">
        <v>4956</v>
      </c>
      <c r="M89" s="2">
        <v>5284</v>
      </c>
      <c r="N89" s="2">
        <v>5464</v>
      </c>
      <c r="O89" s="2">
        <v>5459</v>
      </c>
      <c r="P89" s="2">
        <v>5618</v>
      </c>
      <c r="Q89" s="2">
        <v>5707</v>
      </c>
      <c r="R89" s="2">
        <v>5575</v>
      </c>
      <c r="S89" s="31">
        <f t="shared" si="15"/>
        <v>1.9694112717368533</v>
      </c>
      <c r="T89" s="31">
        <f t="shared" si="16"/>
        <v>2.6836158192090394</v>
      </c>
      <c r="U89" s="31">
        <f t="shared" si="17"/>
        <v>2.0249810749432249</v>
      </c>
      <c r="V89" s="31">
        <f t="shared" si="18"/>
        <v>0.84187408491947291</v>
      </c>
      <c r="W89" s="31">
        <f t="shared" si="19"/>
        <v>1.2639677596629419</v>
      </c>
      <c r="X89" s="31">
        <f t="shared" si="20"/>
        <v>2.8657885368458524</v>
      </c>
      <c r="Y89" s="31">
        <f t="shared" si="21"/>
        <v>1.7347117574908009</v>
      </c>
      <c r="Z89" s="31">
        <f t="shared" si="22"/>
        <v>2.1704035874439462</v>
      </c>
    </row>
    <row r="90" spans="1:26">
      <c r="A90" s="145"/>
      <c r="B90" s="2" t="s">
        <v>81</v>
      </c>
      <c r="C90" s="32">
        <v>197</v>
      </c>
      <c r="D90" s="32">
        <v>113</v>
      </c>
      <c r="E90" s="32">
        <v>260</v>
      </c>
      <c r="F90" s="32">
        <v>38</v>
      </c>
      <c r="G90" s="32">
        <v>123</v>
      </c>
      <c r="H90" s="32">
        <v>140</v>
      </c>
      <c r="I90" s="32">
        <v>169</v>
      </c>
      <c r="J90" s="32">
        <v>139</v>
      </c>
      <c r="K90" s="2">
        <v>4912</v>
      </c>
      <c r="L90" s="2">
        <v>5193</v>
      </c>
      <c r="M90" s="2">
        <v>5359</v>
      </c>
      <c r="N90" s="2">
        <v>5314</v>
      </c>
      <c r="O90" s="2">
        <v>5454</v>
      </c>
      <c r="P90" s="2">
        <v>5386</v>
      </c>
      <c r="Q90" s="2">
        <v>5317</v>
      </c>
      <c r="R90" s="2">
        <v>5109</v>
      </c>
      <c r="S90" s="31">
        <f t="shared" si="15"/>
        <v>4.0105863192182412</v>
      </c>
      <c r="T90" s="31">
        <f t="shared" si="16"/>
        <v>2.176006162141344</v>
      </c>
      <c r="U90" s="31">
        <f t="shared" si="17"/>
        <v>4.8516514275051321</v>
      </c>
      <c r="V90" s="31">
        <f t="shared" si="18"/>
        <v>0.71509220925856232</v>
      </c>
      <c r="W90" s="31">
        <f t="shared" si="19"/>
        <v>2.2552255225522551</v>
      </c>
      <c r="X90" s="31">
        <f t="shared" si="20"/>
        <v>2.5993316004455997</v>
      </c>
      <c r="Y90" s="31">
        <f t="shared" si="21"/>
        <v>3.1784841075794623</v>
      </c>
      <c r="Z90" s="31">
        <f t="shared" si="22"/>
        <v>2.7206889802309653</v>
      </c>
    </row>
    <row r="91" spans="1:26">
      <c r="A91" s="145"/>
      <c r="B91" s="2" t="s">
        <v>82</v>
      </c>
      <c r="C91" s="32">
        <v>231</v>
      </c>
      <c r="D91" s="32">
        <v>174</v>
      </c>
      <c r="E91" s="32">
        <v>181</v>
      </c>
      <c r="F91" s="32">
        <v>58</v>
      </c>
      <c r="G91" s="32">
        <v>80</v>
      </c>
      <c r="H91" s="32">
        <v>99</v>
      </c>
      <c r="I91" s="32">
        <v>83</v>
      </c>
      <c r="J91" s="32">
        <v>74</v>
      </c>
      <c r="K91" s="2">
        <v>5061</v>
      </c>
      <c r="L91" s="2">
        <v>5222</v>
      </c>
      <c r="M91" s="2">
        <v>5434</v>
      </c>
      <c r="N91" s="2">
        <v>5547</v>
      </c>
      <c r="O91" s="2">
        <v>5574</v>
      </c>
      <c r="P91" s="2">
        <v>5570</v>
      </c>
      <c r="Q91" s="2">
        <v>5327</v>
      </c>
      <c r="R91" s="2">
        <v>5133</v>
      </c>
      <c r="S91" s="31">
        <f t="shared" si="15"/>
        <v>4.5643153526970952</v>
      </c>
      <c r="T91" s="31">
        <f t="shared" si="16"/>
        <v>3.3320566832631173</v>
      </c>
      <c r="U91" s="31">
        <f t="shared" si="17"/>
        <v>3.33087964666912</v>
      </c>
      <c r="V91" s="31">
        <f t="shared" si="18"/>
        <v>1.0456102397692446</v>
      </c>
      <c r="W91" s="31">
        <f t="shared" si="19"/>
        <v>1.4352350197344816</v>
      </c>
      <c r="X91" s="31">
        <f t="shared" si="20"/>
        <v>1.7773788150807899</v>
      </c>
      <c r="Y91" s="31">
        <f t="shared" si="21"/>
        <v>1.5581002440397973</v>
      </c>
      <c r="Z91" s="31">
        <f t="shared" si="22"/>
        <v>1.4416520553282681</v>
      </c>
    </row>
    <row r="92" spans="1:2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</row>
    <row r="93" spans="1:26">
      <c r="A93" s="145"/>
      <c r="B93" s="431" t="s">
        <v>243</v>
      </c>
      <c r="C93" s="431"/>
      <c r="D93" s="431"/>
      <c r="E93" s="431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</row>
  </sheetData>
  <mergeCells count="6">
    <mergeCell ref="S6:Z6"/>
    <mergeCell ref="B4:K4"/>
    <mergeCell ref="B93:E93"/>
    <mergeCell ref="B6:B7"/>
    <mergeCell ref="C6:J6"/>
    <mergeCell ref="K6:R6"/>
  </mergeCells>
  <hyperlinks>
    <hyperlink ref="A1" location="'ODS 2'!A1" display="ODS 2" xr:uid="{00000000-0004-0000-0700-000000000000}"/>
  </hyperlinks>
  <pageMargins left="0.7" right="0.7" top="0.75" bottom="0.75" header="0.3" footer="0.3"/>
  <pageSetup scale="39" orientation="portrait" horizontalDpi="0" verticalDpi="0"/>
  <ignoredErrors>
    <ignoredError sqref="S7:W7 C7:G7 K7:O7" numberStoredAsText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5"/>
  </sheetPr>
  <dimension ref="A1:E93"/>
  <sheetViews>
    <sheetView zoomScale="80" zoomScaleNormal="80" workbookViewId="0">
      <selection activeCell="B93" sqref="B93"/>
    </sheetView>
  </sheetViews>
  <sheetFormatPr baseColWidth="10" defaultRowHeight="14.4"/>
  <cols>
    <col min="2" max="2" width="17.77734375" customWidth="1"/>
    <col min="3" max="3" width="11.21875" bestFit="1" customWidth="1"/>
  </cols>
  <sheetData>
    <row r="1" spans="1:5" ht="15" thickBot="1">
      <c r="A1" s="172" t="s">
        <v>1110</v>
      </c>
      <c r="B1" s="145"/>
    </row>
    <row r="2" spans="1:5">
      <c r="A2" s="506" t="s">
        <v>1182</v>
      </c>
      <c r="B2" s="506"/>
      <c r="C2" s="506"/>
      <c r="D2" s="506"/>
      <c r="E2" s="161"/>
    </row>
    <row r="3" spans="1:5">
      <c r="A3" s="166"/>
      <c r="B3" s="166"/>
    </row>
    <row r="4" spans="1:5">
      <c r="A4" s="161"/>
      <c r="B4" s="161" t="s">
        <v>1106</v>
      </c>
    </row>
    <row r="5" spans="1:5">
      <c r="A5" s="145"/>
      <c r="B5" s="145"/>
    </row>
    <row r="6" spans="1:5">
      <c r="A6" s="145"/>
      <c r="B6" s="145"/>
    </row>
    <row r="7" spans="1:5">
      <c r="A7" s="309" t="s">
        <v>1161</v>
      </c>
      <c r="B7" s="309" t="s">
        <v>86</v>
      </c>
      <c r="C7" s="309">
        <v>2022</v>
      </c>
      <c r="D7" s="309">
        <v>2023</v>
      </c>
      <c r="E7" s="309">
        <v>2024</v>
      </c>
    </row>
    <row r="8" spans="1:5" ht="15" customHeight="1">
      <c r="A8" s="347">
        <v>101</v>
      </c>
      <c r="B8" s="214" t="s">
        <v>1</v>
      </c>
      <c r="C8" s="312">
        <v>1871824.8265815801</v>
      </c>
      <c r="D8" s="312">
        <v>2310992.7920543798</v>
      </c>
      <c r="E8" s="312">
        <v>2310992.7920543849</v>
      </c>
    </row>
    <row r="9" spans="1:5" ht="15" customHeight="1">
      <c r="A9" s="347">
        <v>102</v>
      </c>
      <c r="B9" s="214" t="s">
        <v>2</v>
      </c>
      <c r="C9" s="312">
        <v>2086550.8006814299</v>
      </c>
      <c r="D9" s="312">
        <v>877205.44324294</v>
      </c>
      <c r="E9" s="312">
        <v>877205.44324294035</v>
      </c>
    </row>
    <row r="10" spans="1:5" ht="15" customHeight="1">
      <c r="A10" s="347">
        <v>103</v>
      </c>
      <c r="B10" s="214" t="s">
        <v>3</v>
      </c>
      <c r="C10" s="312">
        <v>2392018.32763658</v>
      </c>
      <c r="D10" s="312">
        <v>2350.8953909428201</v>
      </c>
      <c r="E10" s="312">
        <v>2350.8953909428228</v>
      </c>
    </row>
    <row r="11" spans="1:5" ht="15" customHeight="1">
      <c r="A11" s="347">
        <v>104</v>
      </c>
      <c r="B11" s="214" t="s">
        <v>4</v>
      </c>
      <c r="C11" s="312">
        <v>2519826.0989185399</v>
      </c>
      <c r="D11" s="312">
        <v>2667109.8001214699</v>
      </c>
      <c r="E11" s="312">
        <v>2667109.8001214657</v>
      </c>
    </row>
    <row r="12" spans="1:5" ht="15" customHeight="1">
      <c r="A12" s="347">
        <v>105</v>
      </c>
      <c r="B12" s="214" t="s">
        <v>5</v>
      </c>
      <c r="C12" s="312">
        <v>4410055.4144375697</v>
      </c>
      <c r="D12" s="312">
        <v>5973927.8408713602</v>
      </c>
      <c r="E12" s="312">
        <v>5973927.8408713555</v>
      </c>
    </row>
    <row r="13" spans="1:5" ht="15" customHeight="1">
      <c r="A13" s="347">
        <v>106</v>
      </c>
      <c r="B13" s="214" t="s">
        <v>6</v>
      </c>
      <c r="C13" s="312">
        <v>3466020.1704267198</v>
      </c>
      <c r="D13" s="312">
        <v>4222163.0606323201</v>
      </c>
      <c r="E13" s="312">
        <v>4222163.0606323248</v>
      </c>
    </row>
    <row r="14" spans="1:5" ht="15" customHeight="1">
      <c r="A14" s="347">
        <v>107</v>
      </c>
      <c r="B14" s="214" t="s">
        <v>7</v>
      </c>
      <c r="C14" s="312">
        <v>3713326.7422595401</v>
      </c>
      <c r="D14" s="312">
        <v>2866.7611003633301</v>
      </c>
      <c r="E14" s="312">
        <v>2866.7611003633278</v>
      </c>
    </row>
    <row r="15" spans="1:5" ht="15" customHeight="1">
      <c r="A15" s="347">
        <v>108</v>
      </c>
      <c r="B15" s="214" t="s">
        <v>8</v>
      </c>
      <c r="C15" s="312">
        <v>3879495.5770292599</v>
      </c>
      <c r="D15" s="312">
        <v>3381305.2625766201</v>
      </c>
      <c r="E15" s="312">
        <v>3381305.2625766192</v>
      </c>
    </row>
    <row r="16" spans="1:5" ht="15" customHeight="1">
      <c r="A16" s="347">
        <v>109</v>
      </c>
      <c r="B16" s="214" t="s">
        <v>9</v>
      </c>
      <c r="C16" s="312">
        <v>3528808.7210526299</v>
      </c>
      <c r="D16" s="312">
        <v>2912925.6708190599</v>
      </c>
      <c r="E16" s="312">
        <v>2912925.6708190595</v>
      </c>
    </row>
    <row r="17" spans="1:5" ht="15" customHeight="1">
      <c r="A17" s="347">
        <v>110</v>
      </c>
      <c r="B17" s="214" t="s">
        <v>10</v>
      </c>
      <c r="C17" s="312">
        <v>5211054.8823529398</v>
      </c>
      <c r="D17" s="312">
        <v>6934199.8039215701</v>
      </c>
      <c r="E17" s="312">
        <v>6934199.8039215682</v>
      </c>
    </row>
    <row r="18" spans="1:5" ht="15" customHeight="1">
      <c r="A18" s="347">
        <v>111</v>
      </c>
      <c r="B18" s="214" t="s">
        <v>11</v>
      </c>
      <c r="C18" s="312">
        <v>2936.0555915346399</v>
      </c>
      <c r="D18" s="312">
        <v>3276506.7579325899</v>
      </c>
      <c r="E18" s="312">
        <v>3276506.757932595</v>
      </c>
    </row>
    <row r="19" spans="1:5" ht="15" customHeight="1">
      <c r="A19" s="347">
        <v>112</v>
      </c>
      <c r="B19" s="214" t="s">
        <v>12</v>
      </c>
      <c r="C19" s="312">
        <v>2381521.5429767501</v>
      </c>
      <c r="D19" s="312">
        <v>3095973.1173057202</v>
      </c>
      <c r="E19" s="312">
        <v>3095973.1173057235</v>
      </c>
    </row>
    <row r="20" spans="1:5" ht="15" customHeight="1">
      <c r="A20" s="347">
        <v>113</v>
      </c>
      <c r="B20" s="214" t="s">
        <v>13</v>
      </c>
      <c r="C20" s="312">
        <v>6231416.1294</v>
      </c>
      <c r="D20" s="312">
        <v>3410713.8987193201</v>
      </c>
      <c r="E20" s="312">
        <v>3410713.8987193168</v>
      </c>
    </row>
    <row r="21" spans="1:5" ht="15" customHeight="1">
      <c r="A21" s="347">
        <v>114</v>
      </c>
      <c r="B21" s="214" t="s">
        <v>14</v>
      </c>
      <c r="C21" s="312">
        <v>2548969.4797297302</v>
      </c>
      <c r="D21" s="312">
        <v>4387178.1106470004</v>
      </c>
      <c r="E21" s="312">
        <v>4387178.1106469957</v>
      </c>
    </row>
    <row r="22" spans="1:5" ht="15" customHeight="1">
      <c r="A22" s="347">
        <v>115</v>
      </c>
      <c r="B22" s="214" t="s">
        <v>15</v>
      </c>
      <c r="C22" s="312">
        <v>3133045.9558590301</v>
      </c>
      <c r="D22" s="312">
        <v>3145416.1088603102</v>
      </c>
      <c r="E22" s="312">
        <v>3145416.1088603134</v>
      </c>
    </row>
    <row r="23" spans="1:5" ht="15" customHeight="1">
      <c r="A23" s="347">
        <v>116</v>
      </c>
      <c r="B23" s="214" t="s">
        <v>83</v>
      </c>
      <c r="C23" s="312">
        <v>3511898.5487840199</v>
      </c>
      <c r="D23" s="312">
        <v>4463151.5711712996</v>
      </c>
      <c r="E23" s="312">
        <v>4463151.5711713042</v>
      </c>
    </row>
    <row r="24" spans="1:5" ht="15" customHeight="1">
      <c r="A24" s="347">
        <v>117</v>
      </c>
      <c r="B24" s="214" t="s">
        <v>17</v>
      </c>
      <c r="C24" s="312">
        <v>4415321.1188811203</v>
      </c>
      <c r="D24" s="312">
        <v>3368731.9253362198</v>
      </c>
      <c r="E24" s="312">
        <v>3368731.9253362189</v>
      </c>
    </row>
    <row r="25" spans="1:5" ht="15" customHeight="1">
      <c r="A25" s="347">
        <v>118</v>
      </c>
      <c r="B25" s="214" t="s">
        <v>18</v>
      </c>
      <c r="C25" s="312">
        <v>2855572.0243110699</v>
      </c>
      <c r="D25" s="312">
        <v>3153994.41862348</v>
      </c>
      <c r="E25" s="312">
        <v>3153994.4186234819</v>
      </c>
    </row>
    <row r="26" spans="1:5" ht="15" customHeight="1">
      <c r="A26" s="347">
        <v>119</v>
      </c>
      <c r="B26" s="214" t="s">
        <v>19</v>
      </c>
      <c r="C26" s="312">
        <v>1525178.03912545</v>
      </c>
      <c r="D26" s="312">
        <v>1715573.4982048101</v>
      </c>
      <c r="E26" s="312">
        <v>1715573.4982048091</v>
      </c>
    </row>
    <row r="27" spans="1:5" ht="15" customHeight="1">
      <c r="A27" s="347">
        <v>120</v>
      </c>
      <c r="B27" s="214" t="s">
        <v>85</v>
      </c>
      <c r="C27" s="312">
        <v>4374359.5373905199</v>
      </c>
      <c r="D27" s="312">
        <v>4064289.3826217498</v>
      </c>
      <c r="E27" s="312">
        <v>4064289.3826217488</v>
      </c>
    </row>
    <row r="28" spans="1:5" ht="15" customHeight="1">
      <c r="A28" s="347">
        <v>201</v>
      </c>
      <c r="B28" s="214" t="s">
        <v>21</v>
      </c>
      <c r="C28" s="312">
        <v>2264715.14310124</v>
      </c>
      <c r="D28" s="312">
        <v>2030029.42765416</v>
      </c>
      <c r="E28" s="312">
        <v>2030029.4276541595</v>
      </c>
    </row>
    <row r="29" spans="1:5" ht="15" customHeight="1">
      <c r="A29" s="347">
        <v>202</v>
      </c>
      <c r="B29" s="214" t="s">
        <v>22</v>
      </c>
      <c r="C29" s="312">
        <v>1533430.9314578299</v>
      </c>
      <c r="D29" s="312">
        <v>1773235.7620240999</v>
      </c>
      <c r="E29" s="312">
        <v>1773235.7620240964</v>
      </c>
    </row>
    <row r="30" spans="1:5" ht="15" customHeight="1">
      <c r="A30" s="347">
        <v>203</v>
      </c>
      <c r="B30" s="214" t="s">
        <v>23</v>
      </c>
      <c r="C30" s="312">
        <v>2674053.8940337002</v>
      </c>
      <c r="D30" s="312">
        <v>3307281.7581667099</v>
      </c>
      <c r="E30" s="312">
        <v>3307281.7581667108</v>
      </c>
    </row>
    <row r="31" spans="1:5" ht="15" customHeight="1">
      <c r="A31" s="347">
        <v>204</v>
      </c>
      <c r="B31" s="214" t="s">
        <v>24</v>
      </c>
      <c r="C31" s="312">
        <v>4271572.0027527902</v>
      </c>
      <c r="D31" s="312" t="s">
        <v>100</v>
      </c>
      <c r="E31" s="312">
        <v>0</v>
      </c>
    </row>
    <row r="32" spans="1:5" ht="15" customHeight="1">
      <c r="A32" s="347">
        <v>205</v>
      </c>
      <c r="B32" s="214" t="s">
        <v>25</v>
      </c>
      <c r="C32" s="312">
        <v>4047050.2475641002</v>
      </c>
      <c r="D32" s="312">
        <v>3591446.4166666698</v>
      </c>
      <c r="E32" s="312">
        <v>3591446.4166666665</v>
      </c>
    </row>
    <row r="33" spans="1:5" ht="15" customHeight="1">
      <c r="A33" s="347">
        <v>206</v>
      </c>
      <c r="B33" s="214" t="s">
        <v>26</v>
      </c>
      <c r="C33" s="312">
        <v>2933657.77097699</v>
      </c>
      <c r="D33" s="312">
        <v>3087363.6600663601</v>
      </c>
      <c r="E33" s="312">
        <v>3087363.660066356</v>
      </c>
    </row>
    <row r="34" spans="1:5" ht="15" customHeight="1">
      <c r="A34" s="347">
        <v>207</v>
      </c>
      <c r="B34" s="214" t="s">
        <v>27</v>
      </c>
      <c r="C34" s="312">
        <v>3678031.5910037202</v>
      </c>
      <c r="D34" s="312">
        <v>4712804.9821727499</v>
      </c>
      <c r="E34" s="312">
        <v>4712804.9821727481</v>
      </c>
    </row>
    <row r="35" spans="1:5" ht="15" customHeight="1">
      <c r="A35" s="347">
        <v>208</v>
      </c>
      <c r="B35" s="214" t="s">
        <v>28</v>
      </c>
      <c r="C35" s="312">
        <v>5336854.3317535501</v>
      </c>
      <c r="D35" s="312">
        <v>6959892.5933041098</v>
      </c>
      <c r="E35" s="312">
        <v>6959892.5933041126</v>
      </c>
    </row>
    <row r="36" spans="1:5" ht="15" customHeight="1">
      <c r="A36" s="347">
        <v>209</v>
      </c>
      <c r="B36" s="214" t="s">
        <v>29</v>
      </c>
      <c r="C36" s="312">
        <v>4471054.06304939</v>
      </c>
      <c r="D36" s="312">
        <v>4302.79271814187</v>
      </c>
      <c r="E36" s="312">
        <v>4302.79271814187</v>
      </c>
    </row>
    <row r="37" spans="1:5" ht="15" customHeight="1">
      <c r="A37" s="347">
        <v>210</v>
      </c>
      <c r="B37" s="214" t="s">
        <v>30</v>
      </c>
      <c r="C37" s="312">
        <v>1445028.5791164299</v>
      </c>
      <c r="D37" s="312">
        <v>1745.1823801285</v>
      </c>
      <c r="E37" s="312">
        <v>1745.182380128502</v>
      </c>
    </row>
    <row r="38" spans="1:5" ht="15" customHeight="1">
      <c r="A38" s="347">
        <v>211</v>
      </c>
      <c r="B38" s="214" t="s">
        <v>31</v>
      </c>
      <c r="C38" s="312">
        <v>3109248.6508945199</v>
      </c>
      <c r="D38" s="312">
        <v>3811919.2098723501</v>
      </c>
      <c r="E38" s="312">
        <v>3811919.2098723482</v>
      </c>
    </row>
    <row r="39" spans="1:5" ht="15" customHeight="1">
      <c r="A39" s="347">
        <v>212</v>
      </c>
      <c r="B39" s="214" t="s">
        <v>32</v>
      </c>
      <c r="C39" s="312">
        <v>5799583.8325897604</v>
      </c>
      <c r="D39" s="312">
        <v>7550031.5851063803</v>
      </c>
      <c r="E39" s="312">
        <v>7550031.5851063831</v>
      </c>
    </row>
    <row r="40" spans="1:5" ht="15" customHeight="1">
      <c r="A40" s="347">
        <v>213</v>
      </c>
      <c r="B40" s="214" t="s">
        <v>33</v>
      </c>
      <c r="C40" s="312">
        <v>1681918.8246925101</v>
      </c>
      <c r="D40" s="312">
        <v>2764742.4822526202</v>
      </c>
      <c r="E40" s="312">
        <v>2764742.4822526178</v>
      </c>
    </row>
    <row r="41" spans="1:5" ht="15" customHeight="1">
      <c r="A41" s="347">
        <v>214</v>
      </c>
      <c r="B41" s="214" t="s">
        <v>34</v>
      </c>
      <c r="C41" s="312">
        <v>2238950.9363871301</v>
      </c>
      <c r="D41" s="312">
        <v>2157.9528852359699</v>
      </c>
      <c r="E41" s="312">
        <v>2157.9528852359686</v>
      </c>
    </row>
    <row r="42" spans="1:5" ht="15" customHeight="1">
      <c r="A42" s="347">
        <v>215</v>
      </c>
      <c r="B42" s="214" t="s">
        <v>35</v>
      </c>
      <c r="C42" s="312">
        <v>2447875.7284484399</v>
      </c>
      <c r="D42" s="312">
        <v>3030250.29111531</v>
      </c>
      <c r="E42" s="312">
        <v>3030250.2911153119</v>
      </c>
    </row>
    <row r="43" spans="1:5" ht="15" customHeight="1">
      <c r="A43" s="347">
        <v>216</v>
      </c>
      <c r="B43" s="214" t="s">
        <v>36</v>
      </c>
      <c r="C43" s="312">
        <v>4819779.14590747</v>
      </c>
      <c r="D43" s="312">
        <v>4886997.0639396496</v>
      </c>
      <c r="E43" s="312">
        <v>4886997.0639396543</v>
      </c>
    </row>
    <row r="44" spans="1:5" ht="15" customHeight="1">
      <c r="A44" s="347">
        <v>301</v>
      </c>
      <c r="B44" s="214" t="s">
        <v>37</v>
      </c>
      <c r="C44" s="312">
        <v>1943107.9246928301</v>
      </c>
      <c r="D44" s="312">
        <v>2157780.6335847899</v>
      </c>
      <c r="E44" s="312">
        <v>2157780.6335847932</v>
      </c>
    </row>
    <row r="45" spans="1:5" ht="15" customHeight="1">
      <c r="A45" s="347">
        <v>302</v>
      </c>
      <c r="B45" s="214" t="s">
        <v>38</v>
      </c>
      <c r="C45" s="312">
        <v>3131898.9325889498</v>
      </c>
      <c r="D45" s="312">
        <v>2055356.40567752</v>
      </c>
      <c r="E45" s="312">
        <v>2055356.4056775172</v>
      </c>
    </row>
    <row r="46" spans="1:5" ht="15" customHeight="1">
      <c r="A46" s="347">
        <v>303</v>
      </c>
      <c r="B46" s="214" t="s">
        <v>39</v>
      </c>
      <c r="C46" s="312">
        <v>3024255.6748449998</v>
      </c>
      <c r="D46" s="312">
        <v>1706848.99740342</v>
      </c>
      <c r="E46" s="312">
        <v>1706848.9974034233</v>
      </c>
    </row>
    <row r="47" spans="1:5" ht="15" customHeight="1">
      <c r="A47" s="347">
        <v>304</v>
      </c>
      <c r="B47" s="214" t="s">
        <v>40</v>
      </c>
      <c r="C47" s="312">
        <v>3727554.5824282598</v>
      </c>
      <c r="D47" s="312" t="s">
        <v>100</v>
      </c>
      <c r="E47" s="312">
        <v>0</v>
      </c>
    </row>
    <row r="48" spans="1:5" ht="15" customHeight="1">
      <c r="A48" s="347">
        <v>305</v>
      </c>
      <c r="B48" s="214" t="s">
        <v>41</v>
      </c>
      <c r="C48" s="312">
        <v>4051266.2478635102</v>
      </c>
      <c r="D48" s="312">
        <v>2743798.5280649201</v>
      </c>
      <c r="E48" s="312">
        <v>2743798.5280649168</v>
      </c>
    </row>
    <row r="49" spans="1:5" ht="15" customHeight="1">
      <c r="A49" s="347">
        <v>306</v>
      </c>
      <c r="B49" s="214" t="s">
        <v>42</v>
      </c>
      <c r="C49" s="312">
        <v>5491698.3466666704</v>
      </c>
      <c r="D49" s="312">
        <v>4779273.6982643502</v>
      </c>
      <c r="E49" s="312">
        <v>4779273.698264352</v>
      </c>
    </row>
    <row r="50" spans="1:5" ht="15" customHeight="1">
      <c r="A50" s="347">
        <v>307</v>
      </c>
      <c r="B50" s="214" t="s">
        <v>43</v>
      </c>
      <c r="C50" s="312">
        <v>7532886.7316890098</v>
      </c>
      <c r="D50" s="312">
        <v>7273832.54899933</v>
      </c>
      <c r="E50" s="312">
        <v>7273832.5489993272</v>
      </c>
    </row>
    <row r="51" spans="1:5" ht="15" customHeight="1">
      <c r="A51" s="347">
        <v>308</v>
      </c>
      <c r="B51" s="214" t="s">
        <v>44</v>
      </c>
      <c r="C51" s="312">
        <v>3717510.3563782</v>
      </c>
      <c r="D51" s="312">
        <v>3597505.8762993398</v>
      </c>
      <c r="E51" s="312">
        <v>3597505.8762993407</v>
      </c>
    </row>
    <row r="52" spans="1:5" ht="15" customHeight="1">
      <c r="A52" s="347">
        <v>401</v>
      </c>
      <c r="B52" s="214" t="s">
        <v>45</v>
      </c>
      <c r="C52" s="312">
        <v>2385915.1428215001</v>
      </c>
      <c r="D52" s="312" t="s">
        <v>100</v>
      </c>
      <c r="E52" s="312">
        <v>0</v>
      </c>
    </row>
    <row r="53" spans="1:5" ht="15" customHeight="1">
      <c r="A53" s="347">
        <v>402</v>
      </c>
      <c r="B53" s="214" t="s">
        <v>46</v>
      </c>
      <c r="C53" s="312">
        <v>3452745.9164714399</v>
      </c>
      <c r="D53" s="312">
        <v>2896911.17537766</v>
      </c>
      <c r="E53" s="312">
        <v>2896911.1753776553</v>
      </c>
    </row>
    <row r="54" spans="1:5" ht="15" customHeight="1">
      <c r="A54" s="347">
        <v>403</v>
      </c>
      <c r="B54" s="214" t="s">
        <v>47</v>
      </c>
      <c r="C54" s="312">
        <v>4895277.5486165099</v>
      </c>
      <c r="D54" s="312">
        <v>1261195.30195599</v>
      </c>
      <c r="E54" s="312">
        <v>1261195.30195599</v>
      </c>
    </row>
    <row r="55" spans="1:5" ht="15" customHeight="1">
      <c r="A55" s="347">
        <v>404</v>
      </c>
      <c r="B55" s="214" t="s">
        <v>48</v>
      </c>
      <c r="C55" s="312">
        <v>3888100.4941818202</v>
      </c>
      <c r="D55" s="312">
        <v>1303990.4268571399</v>
      </c>
      <c r="E55" s="312">
        <v>1303990.4268571427</v>
      </c>
    </row>
    <row r="56" spans="1:5" ht="15" customHeight="1">
      <c r="A56" s="347">
        <v>405</v>
      </c>
      <c r="B56" s="214" t="s">
        <v>49</v>
      </c>
      <c r="C56" s="312">
        <v>3070007.76718718</v>
      </c>
      <c r="D56" s="312">
        <v>2798935.1875084499</v>
      </c>
      <c r="E56" s="312">
        <v>2798935.1875084494</v>
      </c>
    </row>
    <row r="57" spans="1:5" ht="15" customHeight="1">
      <c r="A57" s="347">
        <v>406</v>
      </c>
      <c r="B57" s="214" t="s">
        <v>50</v>
      </c>
      <c r="C57" s="312">
        <v>4252556.2933333302</v>
      </c>
      <c r="D57" s="312">
        <v>1438.64757653061</v>
      </c>
      <c r="E57" s="312">
        <v>1438.6475765306122</v>
      </c>
    </row>
    <row r="58" spans="1:5" ht="15" customHeight="1">
      <c r="A58" s="347">
        <v>407</v>
      </c>
      <c r="B58" s="214" t="s">
        <v>51</v>
      </c>
      <c r="C58" s="312">
        <v>4518278.8122372702</v>
      </c>
      <c r="D58" s="312">
        <v>4547595.5654678503</v>
      </c>
      <c r="E58" s="312">
        <v>4547595.5654678503</v>
      </c>
    </row>
    <row r="59" spans="1:5" ht="15" customHeight="1">
      <c r="A59" s="347">
        <v>408</v>
      </c>
      <c r="B59" s="214" t="s">
        <v>52</v>
      </c>
      <c r="C59" s="312">
        <v>4335085.8347386196</v>
      </c>
      <c r="D59" s="312">
        <v>9861239.7736298591</v>
      </c>
      <c r="E59" s="312">
        <v>9861239.7736298647</v>
      </c>
    </row>
    <row r="60" spans="1:5" ht="15" customHeight="1">
      <c r="A60" s="347">
        <v>409</v>
      </c>
      <c r="B60" s="214" t="s">
        <v>53</v>
      </c>
      <c r="C60" s="312">
        <v>3770745.9262851598</v>
      </c>
      <c r="D60" s="312">
        <v>4568189.8063690197</v>
      </c>
      <c r="E60" s="312">
        <v>4568189.8063690187</v>
      </c>
    </row>
    <row r="61" spans="1:5" ht="15" customHeight="1">
      <c r="A61" s="347">
        <v>410</v>
      </c>
      <c r="B61" s="214" t="s">
        <v>54</v>
      </c>
      <c r="C61" s="312">
        <v>2051738.35211268</v>
      </c>
      <c r="D61" s="312">
        <v>1858156.37717223</v>
      </c>
      <c r="E61" s="312">
        <v>1858156.3771722254</v>
      </c>
    </row>
    <row r="62" spans="1:5" ht="15" customHeight="1">
      <c r="A62" s="347">
        <v>501</v>
      </c>
      <c r="B62" s="214" t="s">
        <v>55</v>
      </c>
      <c r="C62" s="312">
        <v>2049042.2380096801</v>
      </c>
      <c r="D62" s="312">
        <v>2440544.08053345</v>
      </c>
      <c r="E62" s="312">
        <v>2440544.0805334491</v>
      </c>
    </row>
    <row r="63" spans="1:5" ht="15" customHeight="1">
      <c r="A63" s="347">
        <v>502</v>
      </c>
      <c r="B63" s="214" t="s">
        <v>56</v>
      </c>
      <c r="C63" s="312">
        <v>1475339.7584055201</v>
      </c>
      <c r="D63" s="312">
        <v>907282.40635210101</v>
      </c>
      <c r="E63" s="312">
        <v>907282.40635210078</v>
      </c>
    </row>
    <row r="64" spans="1:5" ht="15" customHeight="1">
      <c r="A64" s="347">
        <v>503</v>
      </c>
      <c r="B64" s="214" t="s">
        <v>57</v>
      </c>
      <c r="C64" s="312">
        <v>1427988.18715187</v>
      </c>
      <c r="D64" s="312">
        <v>1904329.14414414</v>
      </c>
      <c r="E64" s="312">
        <v>1904329.1441441441</v>
      </c>
    </row>
    <row r="65" spans="1:5" ht="15" customHeight="1">
      <c r="A65" s="347">
        <v>504</v>
      </c>
      <c r="B65" s="214" t="s">
        <v>58</v>
      </c>
      <c r="C65" s="312">
        <v>1897613.7425589501</v>
      </c>
      <c r="D65" s="312">
        <v>1095961.8859149099</v>
      </c>
      <c r="E65" s="312">
        <v>1095961.8859149087</v>
      </c>
    </row>
    <row r="66" spans="1:5" ht="15" customHeight="1">
      <c r="A66" s="347">
        <v>505</v>
      </c>
      <c r="B66" s="214" t="s">
        <v>84</v>
      </c>
      <c r="C66" s="312">
        <v>2167847.1886554202</v>
      </c>
      <c r="D66" s="312">
        <v>1948.01009600216</v>
      </c>
      <c r="E66" s="312">
        <v>1948.0100960021634</v>
      </c>
    </row>
    <row r="67" spans="1:5" ht="15" customHeight="1">
      <c r="A67" s="347">
        <v>506</v>
      </c>
      <c r="B67" s="214" t="s">
        <v>60</v>
      </c>
      <c r="C67" s="312">
        <v>4426238.2712290203</v>
      </c>
      <c r="D67" s="312">
        <v>4489.5091475949002</v>
      </c>
      <c r="E67" s="312">
        <v>4489.5091475949021</v>
      </c>
    </row>
    <row r="68" spans="1:5" ht="15" customHeight="1">
      <c r="A68" s="347">
        <v>507</v>
      </c>
      <c r="B68" s="214" t="s">
        <v>61</v>
      </c>
      <c r="C68" s="312">
        <v>2127466.01963002</v>
      </c>
      <c r="D68" s="312">
        <v>2474565.09807713</v>
      </c>
      <c r="E68" s="312">
        <v>2474565.0980771333</v>
      </c>
    </row>
    <row r="69" spans="1:5" ht="15" customHeight="1">
      <c r="A69" s="347">
        <v>508</v>
      </c>
      <c r="B69" s="214" t="s">
        <v>62</v>
      </c>
      <c r="C69" s="312">
        <v>2635011.2769760201</v>
      </c>
      <c r="D69" s="312">
        <v>3215462.3033303702</v>
      </c>
      <c r="E69" s="312">
        <v>3215462.3033303735</v>
      </c>
    </row>
    <row r="70" spans="1:5" ht="15" customHeight="1">
      <c r="A70" s="347">
        <v>509</v>
      </c>
      <c r="B70" s="214" t="s">
        <v>63</v>
      </c>
      <c r="C70" s="312">
        <v>2642926.4870735002</v>
      </c>
      <c r="D70" s="312" t="s">
        <v>100</v>
      </c>
      <c r="E70" s="312">
        <v>0</v>
      </c>
    </row>
    <row r="71" spans="1:5" ht="15" customHeight="1">
      <c r="A71" s="347">
        <v>510</v>
      </c>
      <c r="B71" s="214" t="s">
        <v>64</v>
      </c>
      <c r="C71" s="312">
        <v>2797648.3897878099</v>
      </c>
      <c r="D71" s="312">
        <v>3128368.8643621402</v>
      </c>
      <c r="E71" s="312">
        <v>3128368.8643621397</v>
      </c>
    </row>
    <row r="72" spans="1:5" ht="15" customHeight="1">
      <c r="A72" s="347">
        <v>511</v>
      </c>
      <c r="B72" s="214" t="s">
        <v>65</v>
      </c>
      <c r="C72" s="312">
        <v>2984162.7447624002</v>
      </c>
      <c r="D72" s="312">
        <v>3213979.6798723401</v>
      </c>
      <c r="E72" s="312">
        <v>3213979.6798723377</v>
      </c>
    </row>
    <row r="73" spans="1:5" ht="15" customHeight="1">
      <c r="A73" s="347">
        <v>601</v>
      </c>
      <c r="B73" s="214" t="s">
        <v>66</v>
      </c>
      <c r="C73" s="312">
        <v>1001367.38166891</v>
      </c>
      <c r="D73" s="312" t="s">
        <v>100</v>
      </c>
      <c r="E73" s="312">
        <v>0</v>
      </c>
    </row>
    <row r="74" spans="1:5" ht="15" customHeight="1">
      <c r="A74" s="347">
        <v>602</v>
      </c>
      <c r="B74" s="214" t="s">
        <v>67</v>
      </c>
      <c r="C74" s="312">
        <v>3539.49538159238</v>
      </c>
      <c r="D74" s="312">
        <v>4397622.6189714801</v>
      </c>
      <c r="E74" s="312">
        <v>4397622.6189714754</v>
      </c>
    </row>
    <row r="75" spans="1:5" ht="15" customHeight="1">
      <c r="A75" s="347">
        <v>603</v>
      </c>
      <c r="B75" s="214" t="s">
        <v>68</v>
      </c>
      <c r="C75" s="312">
        <v>1345881.1836349899</v>
      </c>
      <c r="D75" s="312">
        <v>1144452.79470478</v>
      </c>
      <c r="E75" s="312">
        <v>1144452.7947047807</v>
      </c>
    </row>
    <row r="76" spans="1:5" ht="15" customHeight="1">
      <c r="A76" s="347">
        <v>604</v>
      </c>
      <c r="B76" s="214" t="s">
        <v>69</v>
      </c>
      <c r="C76" s="312">
        <v>3451034.8829888799</v>
      </c>
      <c r="D76" s="312">
        <v>4440324.8831557296</v>
      </c>
      <c r="E76" s="312">
        <v>4440324.8831557296</v>
      </c>
    </row>
    <row r="77" spans="1:5" ht="15" customHeight="1">
      <c r="A77" s="347">
        <v>605</v>
      </c>
      <c r="B77" s="214" t="s">
        <v>70</v>
      </c>
      <c r="C77" s="312">
        <v>2013762.87973367</v>
      </c>
      <c r="D77" s="312">
        <v>2206571.4558594101</v>
      </c>
      <c r="E77" s="312">
        <v>2206571.4558594124</v>
      </c>
    </row>
    <row r="78" spans="1:5" ht="15" customHeight="1">
      <c r="A78" s="347">
        <v>606</v>
      </c>
      <c r="B78" s="214" t="s">
        <v>71</v>
      </c>
      <c r="C78" s="312">
        <v>1959347.0252898701</v>
      </c>
      <c r="D78" s="312">
        <v>2138547.1453117798</v>
      </c>
      <c r="E78" s="312">
        <v>2138547.1453117784</v>
      </c>
    </row>
    <row r="79" spans="1:5" ht="15" customHeight="1">
      <c r="A79" s="347">
        <v>607</v>
      </c>
      <c r="B79" s="214" t="s">
        <v>72</v>
      </c>
      <c r="C79" s="312">
        <v>2403012.99302326</v>
      </c>
      <c r="D79" s="312">
        <v>2283709.4613610199</v>
      </c>
      <c r="E79" s="312">
        <v>2283709.4613610152</v>
      </c>
    </row>
    <row r="80" spans="1:5" ht="15" customHeight="1">
      <c r="A80" s="347">
        <v>608</v>
      </c>
      <c r="B80" s="214" t="s">
        <v>73</v>
      </c>
      <c r="C80" s="312">
        <v>2481222.1077734199</v>
      </c>
      <c r="D80" s="312">
        <v>1900210.28559081</v>
      </c>
      <c r="E80" s="312">
        <v>1900210.2855908098</v>
      </c>
    </row>
    <row r="81" spans="1:5" ht="15" customHeight="1">
      <c r="A81" s="347">
        <v>609</v>
      </c>
      <c r="B81" s="214" t="s">
        <v>74</v>
      </c>
      <c r="C81" s="312">
        <v>2115816.6688842899</v>
      </c>
      <c r="D81" s="312" t="s">
        <v>100</v>
      </c>
      <c r="E81" s="312">
        <v>0</v>
      </c>
    </row>
    <row r="82" spans="1:5" ht="15" customHeight="1">
      <c r="A82" s="347">
        <v>610</v>
      </c>
      <c r="B82" s="214" t="s">
        <v>75</v>
      </c>
      <c r="C82" s="312">
        <v>2519703.8627631501</v>
      </c>
      <c r="D82" s="312">
        <v>2608907.7031356501</v>
      </c>
      <c r="E82" s="312">
        <v>2608907.7031356455</v>
      </c>
    </row>
    <row r="83" spans="1:5" ht="15" customHeight="1">
      <c r="A83" s="347">
        <v>611</v>
      </c>
      <c r="B83" s="214" t="s">
        <v>76</v>
      </c>
      <c r="C83" s="312">
        <v>3002299.50447196</v>
      </c>
      <c r="D83" s="312">
        <v>3638299.0958466502</v>
      </c>
      <c r="E83" s="312">
        <v>3638299.0958466455</v>
      </c>
    </row>
    <row r="84" spans="1:5" ht="15" customHeight="1">
      <c r="A84" s="347">
        <v>612</v>
      </c>
      <c r="B84" s="214" t="s">
        <v>103</v>
      </c>
      <c r="C84" s="312" t="e">
        <v>#N/A</v>
      </c>
      <c r="D84" s="312" t="e">
        <v>#N/A</v>
      </c>
      <c r="E84" s="312" t="e">
        <v>#N/A</v>
      </c>
    </row>
    <row r="85" spans="1:5" ht="15" customHeight="1">
      <c r="A85" s="347">
        <v>613</v>
      </c>
      <c r="B85" s="214" t="s">
        <v>115</v>
      </c>
      <c r="C85" s="312" t="e">
        <v>#N/A</v>
      </c>
      <c r="D85" s="312" t="e">
        <v>#N/A</v>
      </c>
      <c r="E85" s="312" t="e">
        <v>#N/A</v>
      </c>
    </row>
    <row r="86" spans="1:5" ht="15" customHeight="1">
      <c r="A86" s="347">
        <v>701</v>
      </c>
      <c r="B86" s="214" t="s">
        <v>77</v>
      </c>
      <c r="C86" s="312">
        <v>2347.3983565929898</v>
      </c>
      <c r="D86" s="312">
        <v>2373293.2116760998</v>
      </c>
      <c r="E86" s="312">
        <v>2373293.2116761035</v>
      </c>
    </row>
    <row r="87" spans="1:5" ht="15" customHeight="1">
      <c r="A87" s="347">
        <v>702</v>
      </c>
      <c r="B87" s="214" t="s">
        <v>78</v>
      </c>
      <c r="C87" s="312">
        <v>1619014.51639916</v>
      </c>
      <c r="D87" s="312">
        <v>2689963.1133204699</v>
      </c>
      <c r="E87" s="312">
        <v>2689963.1133204689</v>
      </c>
    </row>
    <row r="88" spans="1:5" ht="15" customHeight="1">
      <c r="A88" s="347">
        <v>703</v>
      </c>
      <c r="B88" s="214" t="s">
        <v>79</v>
      </c>
      <c r="C88" s="312">
        <v>2328371.00602719</v>
      </c>
      <c r="D88" s="312">
        <v>1997538.05950575</v>
      </c>
      <c r="E88" s="312">
        <v>1997538.0595057462</v>
      </c>
    </row>
    <row r="89" spans="1:5" ht="15" customHeight="1">
      <c r="A89" s="347">
        <v>704</v>
      </c>
      <c r="B89" s="214" t="s">
        <v>80</v>
      </c>
      <c r="C89" s="312">
        <v>3899298.94358974</v>
      </c>
      <c r="D89" s="312">
        <v>3230143.22601709</v>
      </c>
      <c r="E89" s="312">
        <v>3230143.2260170942</v>
      </c>
    </row>
    <row r="90" spans="1:5" ht="15" customHeight="1">
      <c r="A90" s="347">
        <v>705</v>
      </c>
      <c r="B90" s="214" t="s">
        <v>81</v>
      </c>
      <c r="C90" s="312">
        <v>23108573.726538502</v>
      </c>
      <c r="D90" s="312">
        <v>2100185.8827165901</v>
      </c>
      <c r="E90" s="312">
        <v>2100185.8827165943</v>
      </c>
    </row>
    <row r="91" spans="1:5" ht="15" customHeight="1">
      <c r="A91" s="347">
        <v>706</v>
      </c>
      <c r="B91" s="214" t="s">
        <v>82</v>
      </c>
      <c r="C91" s="312">
        <v>2489577.2915761601</v>
      </c>
      <c r="D91" s="312">
        <v>3137.25490196078</v>
      </c>
      <c r="E91" s="312">
        <v>3137.2549019607845</v>
      </c>
    </row>
    <row r="93" spans="1:5" ht="26.25" customHeight="1">
      <c r="B93" s="214" t="s">
        <v>1122</v>
      </c>
    </row>
  </sheetData>
  <mergeCells count="1">
    <mergeCell ref="A2:D2"/>
  </mergeCells>
  <hyperlinks>
    <hyperlink ref="A1" location="'ODS 9'!A1" display="ODS 7" xr:uid="{00000000-0004-0000-4F00-000000000000}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rgb="FFDE006F"/>
  </sheetPr>
  <dimension ref="A1:H9"/>
  <sheetViews>
    <sheetView zoomScale="80" zoomScaleNormal="80" workbookViewId="0"/>
  </sheetViews>
  <sheetFormatPr baseColWidth="10" defaultColWidth="11.44140625" defaultRowHeight="13.2"/>
  <cols>
    <col min="1" max="2" width="11.44140625" style="48"/>
    <col min="3" max="3" width="14.44140625" style="48" customWidth="1"/>
    <col min="4" max="4" width="13.44140625" style="48" customWidth="1"/>
    <col min="5" max="6" width="14.6640625" style="48" customWidth="1"/>
    <col min="7" max="16384" width="11.44140625" style="48"/>
  </cols>
  <sheetData>
    <row r="1" spans="1:8" ht="13.8" thickBot="1">
      <c r="A1" s="170" t="s">
        <v>232</v>
      </c>
      <c r="B1" s="158"/>
      <c r="C1" s="145"/>
      <c r="D1" s="145"/>
      <c r="E1" s="145"/>
      <c r="F1" s="145"/>
      <c r="G1" s="145"/>
      <c r="H1" s="145"/>
    </row>
    <row r="2" spans="1:8">
      <c r="A2" s="449" t="s">
        <v>495</v>
      </c>
      <c r="B2" s="417"/>
      <c r="C2" s="417"/>
      <c r="D2" s="417"/>
      <c r="E2" s="417"/>
      <c r="H2" s="145"/>
    </row>
    <row r="3" spans="1:8" ht="16.5" customHeight="1">
      <c r="A3" s="145"/>
      <c r="B3" s="627" t="s">
        <v>291</v>
      </c>
      <c r="C3" s="629" t="s">
        <v>295</v>
      </c>
      <c r="D3" s="629"/>
      <c r="E3" s="629"/>
      <c r="F3" s="593"/>
      <c r="G3" s="593"/>
      <c r="H3" s="145"/>
    </row>
    <row r="4" spans="1:8" ht="16.5" customHeight="1">
      <c r="A4" s="145"/>
      <c r="B4" s="628"/>
      <c r="C4" s="592" t="s">
        <v>504</v>
      </c>
      <c r="D4" s="592"/>
      <c r="E4" s="592"/>
      <c r="F4" s="592"/>
      <c r="G4" s="592"/>
      <c r="H4" s="145"/>
    </row>
    <row r="5" spans="1:8" ht="12.75" customHeight="1">
      <c r="A5" s="145"/>
      <c r="B5" s="628"/>
      <c r="C5" s="593" t="s">
        <v>391</v>
      </c>
      <c r="D5" s="593"/>
      <c r="E5" s="593"/>
      <c r="F5" s="593"/>
      <c r="G5" s="593"/>
      <c r="H5" s="145"/>
    </row>
    <row r="6" spans="1:8" ht="15.75" customHeight="1">
      <c r="A6" s="145"/>
      <c r="B6" s="628"/>
      <c r="C6" s="592" t="s">
        <v>296</v>
      </c>
      <c r="D6" s="592"/>
      <c r="E6" s="592"/>
      <c r="F6" s="592"/>
      <c r="G6" s="592"/>
      <c r="H6" s="145"/>
    </row>
    <row r="7" spans="1:8">
      <c r="A7" s="145"/>
      <c r="B7" s="628"/>
      <c r="C7" s="593" t="s">
        <v>1207</v>
      </c>
      <c r="D7" s="593"/>
      <c r="E7" s="593"/>
      <c r="F7" s="593"/>
      <c r="G7" s="593"/>
      <c r="H7" s="145"/>
    </row>
    <row r="8" spans="1:8">
      <c r="B8" s="628"/>
      <c r="C8" s="592" t="s">
        <v>1208</v>
      </c>
      <c r="D8" s="592" t="s">
        <v>1209</v>
      </c>
      <c r="E8" s="592"/>
      <c r="F8" s="592"/>
      <c r="G8" s="592"/>
    </row>
    <row r="9" spans="1:8" ht="14.4">
      <c r="C9" s="411"/>
    </row>
  </sheetData>
  <mergeCells count="8">
    <mergeCell ref="C7:G7"/>
    <mergeCell ref="B3:B8"/>
    <mergeCell ref="C8:G8"/>
    <mergeCell ref="A2:E2"/>
    <mergeCell ref="C6:G6"/>
    <mergeCell ref="C4:G4"/>
    <mergeCell ref="C3:G3"/>
    <mergeCell ref="C5:G5"/>
  </mergeCells>
  <phoneticPr fontId="10" type="noConversion"/>
  <hyperlinks>
    <hyperlink ref="A1" location="ODS!A1" display="INICIO " xr:uid="{00000000-0004-0000-5000-000000000000}"/>
    <hyperlink ref="C3:G3" location="IDHc!A1" display="Índice de Desarrollo Humano Cantonal  (IDHc)" xr:uid="{00000000-0004-0000-5000-000001000000}"/>
    <hyperlink ref="C4:G4" location="Electricidad!A1" display="Eletricidad " xr:uid="{00000000-0004-0000-5000-000002000000}"/>
    <hyperlink ref="C6:G6" location="'IDH-Dc'!A1" display="Índice de Desarrollo Humano ajustado por Desigualdad Cantonal (IDH-Dc)" xr:uid="{00000000-0004-0000-5000-000003000000}"/>
    <hyperlink ref="C5:G5" location="IBM!A1" display="Índice de Bienestar Material Cantonal (IBMc)" xr:uid="{00000000-0004-0000-5000-000004000000}"/>
    <hyperlink ref="C7:G7" location="IDS!A1" display="Índice de Desarrollo Sostenible" xr:uid="{00000000-0004-0000-5000-000005000000}"/>
    <hyperlink ref="D8" r:id="rId1" display="https://www.ods.cr/sites/default/files/documentos/DOCPLAN-03657.pdf" xr:uid="{00000000-0004-0000-5000-000006000000}"/>
    <hyperlink ref="C8:G8" location="ICDS!A1" display="Indice Cantonal de Desarrollo Sostenible" xr:uid="{00000000-0004-0000-5000-000007000000}"/>
  </hyperlinks>
  <pageMargins left="0.7" right="0.7" top="0.75" bottom="0.75" header="0.3" footer="0.3"/>
  <pageSetup scale="82" orientation="portrait" horizontalDpi="0" verticalDpi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rgb="FFDE006F"/>
  </sheetPr>
  <dimension ref="A1:P93"/>
  <sheetViews>
    <sheetView topLeftCell="A52" zoomScale="80" zoomScaleNormal="80" workbookViewId="0">
      <selection activeCell="O90" sqref="O90"/>
    </sheetView>
  </sheetViews>
  <sheetFormatPr baseColWidth="10" defaultColWidth="11.44140625" defaultRowHeight="13.2"/>
  <cols>
    <col min="1" max="1" width="11.44140625" style="48"/>
    <col min="2" max="2" width="21" style="48" customWidth="1"/>
    <col min="3" max="7" width="14.5546875" style="48" customWidth="1"/>
    <col min="8" max="16384" width="11.44140625" style="48"/>
  </cols>
  <sheetData>
    <row r="1" spans="1:16" ht="13.8" thickBot="1">
      <c r="A1" s="170" t="s">
        <v>293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>
      <c r="A2" s="167" t="s">
        <v>294</v>
      </c>
      <c r="B2" s="165"/>
      <c r="C2" s="191"/>
      <c r="D2" s="161"/>
      <c r="E2" s="161"/>
      <c r="F2" s="161"/>
      <c r="G2" s="161"/>
      <c r="H2" s="161"/>
      <c r="I2" s="161"/>
      <c r="J2" s="161"/>
      <c r="K2" s="145"/>
      <c r="L2" s="145"/>
      <c r="M2" s="145"/>
      <c r="N2" s="145"/>
      <c r="O2" s="145"/>
      <c r="P2" s="145"/>
    </row>
    <row r="3" spans="1:16">
      <c r="A3" s="166"/>
      <c r="B3" s="166"/>
      <c r="C3" s="166"/>
      <c r="D3" s="166"/>
      <c r="E3" s="166"/>
      <c r="F3" s="166"/>
      <c r="G3" s="166"/>
      <c r="H3" s="166"/>
      <c r="I3" s="145"/>
      <c r="J3" s="145"/>
      <c r="K3" s="145"/>
      <c r="L3" s="145"/>
      <c r="M3" s="145"/>
      <c r="N3" s="145"/>
      <c r="O3" s="145"/>
      <c r="P3" s="145"/>
    </row>
    <row r="4" spans="1:16" ht="16.5" customHeight="1">
      <c r="A4" s="161"/>
      <c r="B4" s="555" t="s">
        <v>592</v>
      </c>
      <c r="C4" s="555"/>
      <c r="D4" s="555"/>
      <c r="E4" s="555"/>
      <c r="F4" s="555"/>
      <c r="G4" s="555"/>
      <c r="H4" s="555"/>
      <c r="I4" s="555"/>
      <c r="J4" s="555"/>
      <c r="K4" s="145"/>
      <c r="L4" s="145"/>
      <c r="M4" s="145"/>
      <c r="N4" s="145"/>
      <c r="O4" s="145"/>
      <c r="P4" s="145"/>
    </row>
    <row r="5" spans="1:16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139" t="s">
        <v>1161</v>
      </c>
      <c r="B6" s="136" t="s">
        <v>0</v>
      </c>
      <c r="C6" s="139">
        <v>2010</v>
      </c>
      <c r="D6" s="139">
        <v>2011</v>
      </c>
      <c r="E6" s="139">
        <v>2012</v>
      </c>
      <c r="F6" s="139">
        <v>2013</v>
      </c>
      <c r="G6" s="139">
        <v>2014</v>
      </c>
      <c r="H6" s="139">
        <v>2015</v>
      </c>
      <c r="I6" s="139">
        <v>2016</v>
      </c>
      <c r="J6" s="139">
        <v>2017</v>
      </c>
      <c r="K6" s="139">
        <v>2018</v>
      </c>
      <c r="L6" s="139">
        <v>2019</v>
      </c>
      <c r="M6" s="139">
        <v>2020</v>
      </c>
      <c r="N6" s="139">
        <v>2021</v>
      </c>
      <c r="O6" s="139">
        <v>2022</v>
      </c>
      <c r="P6" s="139">
        <v>2023</v>
      </c>
    </row>
    <row r="7" spans="1:16">
      <c r="A7" s="117" t="s">
        <v>507</v>
      </c>
      <c r="B7" s="138" t="s">
        <v>1</v>
      </c>
      <c r="C7" s="187">
        <v>0.74355711940510805</v>
      </c>
      <c r="D7" s="187">
        <v>0.76836574548389902</v>
      </c>
      <c r="E7" s="187">
        <v>0.77690135329102805</v>
      </c>
      <c r="F7" s="187">
        <v>0.77895180596490998</v>
      </c>
      <c r="G7" s="187">
        <v>0.78472668372527998</v>
      </c>
      <c r="H7" s="109">
        <v>0.78241586023924203</v>
      </c>
      <c r="I7" s="188">
        <v>0.78970599890566395</v>
      </c>
      <c r="J7" s="188">
        <v>0.78681044836958203</v>
      </c>
      <c r="K7" s="188">
        <v>0.79453899273675699</v>
      </c>
      <c r="L7" s="188">
        <v>0.80113530801023503</v>
      </c>
      <c r="M7" s="188">
        <v>0.76111717703136705</v>
      </c>
      <c r="N7" s="195">
        <v>0.76599452601725204</v>
      </c>
      <c r="O7" s="85">
        <v>0.78636752916043096</v>
      </c>
      <c r="P7" s="85">
        <v>0.80800000000000005</v>
      </c>
    </row>
    <row r="8" spans="1:16">
      <c r="A8" s="117" t="s">
        <v>508</v>
      </c>
      <c r="B8" s="138" t="s">
        <v>2</v>
      </c>
      <c r="C8" s="189">
        <v>0.82714133375750298</v>
      </c>
      <c r="D8" s="189">
        <v>0.85553869882373101</v>
      </c>
      <c r="E8" s="189">
        <v>0.84520374093422201</v>
      </c>
      <c r="F8" s="189">
        <v>0.86313393610033196</v>
      </c>
      <c r="G8" s="189">
        <v>0.86001641281227603</v>
      </c>
      <c r="H8" s="190">
        <v>0.86913950991887001</v>
      </c>
      <c r="I8" s="185">
        <v>0.86050474846611402</v>
      </c>
      <c r="J8" s="185">
        <v>0.858273718299979</v>
      </c>
      <c r="K8" s="185">
        <v>0.87259552611589597</v>
      </c>
      <c r="L8" s="185">
        <v>0.87202706360509696</v>
      </c>
      <c r="M8" s="185">
        <v>0.86074827489333405</v>
      </c>
      <c r="N8" s="195">
        <v>0.86835570828484399</v>
      </c>
      <c r="O8" s="85">
        <v>0.87691531868736805</v>
      </c>
      <c r="P8" s="85">
        <v>0.90500000000000003</v>
      </c>
    </row>
    <row r="9" spans="1:16">
      <c r="A9" s="117" t="s">
        <v>509</v>
      </c>
      <c r="B9" s="138" t="s">
        <v>3</v>
      </c>
      <c r="C9" s="189">
        <v>0.70709573556150296</v>
      </c>
      <c r="D9" s="189">
        <v>0.72861657837070104</v>
      </c>
      <c r="E9" s="189">
        <v>0.73957406231802802</v>
      </c>
      <c r="F9" s="189">
        <v>0.74799340756744703</v>
      </c>
      <c r="G9" s="189">
        <v>0.74298450730508303</v>
      </c>
      <c r="H9" s="190">
        <v>0.74785638540134303</v>
      </c>
      <c r="I9" s="185">
        <v>0.75592864956254802</v>
      </c>
      <c r="J9" s="185">
        <v>0.76216550836666797</v>
      </c>
      <c r="K9" s="185">
        <v>0.76483165645123696</v>
      </c>
      <c r="L9" s="185">
        <v>0.77180803338674597</v>
      </c>
      <c r="M9" s="185">
        <v>0.74041736473550201</v>
      </c>
      <c r="N9" s="195">
        <v>0.75450649819383597</v>
      </c>
      <c r="O9" s="85">
        <v>0.77260291924146596</v>
      </c>
      <c r="P9" s="85">
        <v>0.79200000000000004</v>
      </c>
    </row>
    <row r="10" spans="1:16">
      <c r="A10" s="117" t="s">
        <v>510</v>
      </c>
      <c r="B10" s="138" t="s">
        <v>4</v>
      </c>
      <c r="C10" s="189">
        <v>0.68976402301015305</v>
      </c>
      <c r="D10" s="189">
        <v>0.70858644165108797</v>
      </c>
      <c r="E10" s="189">
        <v>0.73655834323779101</v>
      </c>
      <c r="F10" s="189">
        <v>0.73955929088382899</v>
      </c>
      <c r="G10" s="189">
        <v>0.74773038261302405</v>
      </c>
      <c r="H10" s="190">
        <v>0.76777559254838001</v>
      </c>
      <c r="I10" s="185">
        <v>0.758578595708569</v>
      </c>
      <c r="J10" s="185">
        <v>0.76954647860609005</v>
      </c>
      <c r="K10" s="185">
        <v>0.77185609721516102</v>
      </c>
      <c r="L10" s="185">
        <v>0.76341439746751505</v>
      </c>
      <c r="M10" s="185">
        <v>0.75646327143713399</v>
      </c>
      <c r="N10" s="195">
        <v>0.75642022423269994</v>
      </c>
      <c r="O10" s="85">
        <v>0.77054640267533603</v>
      </c>
      <c r="P10" s="85">
        <v>0.77100000000000002</v>
      </c>
    </row>
    <row r="11" spans="1:16">
      <c r="A11" s="117" t="s">
        <v>511</v>
      </c>
      <c r="B11" s="138" t="s">
        <v>5</v>
      </c>
      <c r="C11" s="189">
        <v>0.62009248650766402</v>
      </c>
      <c r="D11" s="189">
        <v>0.63606309333909905</v>
      </c>
      <c r="E11" s="189">
        <v>0.65613220798466299</v>
      </c>
      <c r="F11" s="189">
        <v>0.69135477805315104</v>
      </c>
      <c r="G11" s="189">
        <v>0.69498627949848002</v>
      </c>
      <c r="H11" s="190">
        <v>0.67686494819019805</v>
      </c>
      <c r="I11" s="185">
        <v>0.68481368443148005</v>
      </c>
      <c r="J11" s="185">
        <v>0.68121424232074901</v>
      </c>
      <c r="K11" s="185">
        <v>0.69774001697871302</v>
      </c>
      <c r="L11" s="185">
        <v>0.70999084026166204</v>
      </c>
      <c r="M11" s="185">
        <v>0.67768509739693905</v>
      </c>
      <c r="N11" s="195">
        <v>0.70565223770157604</v>
      </c>
      <c r="O11" s="85">
        <v>0.72400578051200004</v>
      </c>
      <c r="P11" s="85">
        <v>0.748</v>
      </c>
    </row>
    <row r="12" spans="1:16">
      <c r="A12" s="117" t="s">
        <v>512</v>
      </c>
      <c r="B12" s="138" t="s">
        <v>6</v>
      </c>
      <c r="C12" s="189">
        <v>0.69232005060074198</v>
      </c>
      <c r="D12" s="189">
        <v>0.69873210448489198</v>
      </c>
      <c r="E12" s="189">
        <v>0.74297302374569296</v>
      </c>
      <c r="F12" s="189">
        <v>0.73630026925432102</v>
      </c>
      <c r="G12" s="189">
        <v>0.74743639509669502</v>
      </c>
      <c r="H12" s="190">
        <v>0.75204943444627104</v>
      </c>
      <c r="I12" s="185">
        <v>0.74579506900502601</v>
      </c>
      <c r="J12" s="185">
        <v>0.74711385814791398</v>
      </c>
      <c r="K12" s="185">
        <v>0.746213101632346</v>
      </c>
      <c r="L12" s="185">
        <v>0.76111884029363397</v>
      </c>
      <c r="M12" s="185">
        <v>0.72521335521726804</v>
      </c>
      <c r="N12" s="195">
        <v>0.74380373641164599</v>
      </c>
      <c r="O12" s="85">
        <v>0.76704042197107403</v>
      </c>
      <c r="P12" s="85">
        <v>0.79700000000000004</v>
      </c>
    </row>
    <row r="13" spans="1:16">
      <c r="A13" s="117" t="s">
        <v>513</v>
      </c>
      <c r="B13" s="138" t="s">
        <v>7</v>
      </c>
      <c r="C13" s="189">
        <v>0.77396476868962405</v>
      </c>
      <c r="D13" s="189">
        <v>0.76249239975850702</v>
      </c>
      <c r="E13" s="189">
        <v>0.78831518649195398</v>
      </c>
      <c r="F13" s="189">
        <v>0.80174384157194201</v>
      </c>
      <c r="G13" s="189">
        <v>0.80244954165017102</v>
      </c>
      <c r="H13" s="190">
        <v>0.80125871702198403</v>
      </c>
      <c r="I13" s="185">
        <v>0.82341122216249996</v>
      </c>
      <c r="J13" s="185">
        <v>0.82577646975383501</v>
      </c>
      <c r="K13" s="185">
        <v>0.82893733718346896</v>
      </c>
      <c r="L13" s="185">
        <v>0.82016160788283599</v>
      </c>
      <c r="M13" s="185">
        <v>0.80085378579487299</v>
      </c>
      <c r="N13" s="195">
        <v>0.81324709320585098</v>
      </c>
      <c r="O13" s="85">
        <v>0.83340797748183004</v>
      </c>
      <c r="P13" s="85">
        <v>0.83</v>
      </c>
    </row>
    <row r="14" spans="1:16">
      <c r="A14" s="117" t="s">
        <v>514</v>
      </c>
      <c r="B14" s="138" t="s">
        <v>8</v>
      </c>
      <c r="C14" s="189">
        <v>0.75051115976774396</v>
      </c>
      <c r="D14" s="189">
        <v>0.75746375373557495</v>
      </c>
      <c r="E14" s="189">
        <v>0.78071088680489198</v>
      </c>
      <c r="F14" s="189">
        <v>0.78460932869643196</v>
      </c>
      <c r="G14" s="189">
        <v>0.78952127347644796</v>
      </c>
      <c r="H14" s="190">
        <v>0.78406934083332303</v>
      </c>
      <c r="I14" s="185">
        <v>0.79128347468928495</v>
      </c>
      <c r="J14" s="185">
        <v>0.77328375508974201</v>
      </c>
      <c r="K14" s="185">
        <v>0.782424442506786</v>
      </c>
      <c r="L14" s="185">
        <v>0.78356499746534403</v>
      </c>
      <c r="M14" s="185">
        <v>0.75852142396252598</v>
      </c>
      <c r="N14" s="195">
        <v>0.76375820911500503</v>
      </c>
      <c r="O14" s="85">
        <v>0.78311237247310705</v>
      </c>
      <c r="P14" s="85">
        <v>0.80100000000000005</v>
      </c>
    </row>
    <row r="15" spans="1:16">
      <c r="A15" s="117" t="s">
        <v>515</v>
      </c>
      <c r="B15" s="138" t="s">
        <v>9</v>
      </c>
      <c r="C15" s="189">
        <v>0.83261699705936898</v>
      </c>
      <c r="D15" s="189">
        <v>0.85281742180728404</v>
      </c>
      <c r="E15" s="189">
        <v>0.87437387963587998</v>
      </c>
      <c r="F15" s="189">
        <v>0.86030284085963604</v>
      </c>
      <c r="G15" s="189">
        <v>0.87678715483416303</v>
      </c>
      <c r="H15" s="190">
        <v>0.87647978905411605</v>
      </c>
      <c r="I15" s="185">
        <v>0.87122966682319203</v>
      </c>
      <c r="J15" s="185">
        <v>0.87123205730293396</v>
      </c>
      <c r="K15" s="185">
        <v>0.88039729226834196</v>
      </c>
      <c r="L15" s="185">
        <v>0.8939120982905</v>
      </c>
      <c r="M15" s="185">
        <v>0.86763304969753596</v>
      </c>
      <c r="N15" s="195">
        <v>0.85712299864838704</v>
      </c>
      <c r="O15" s="85">
        <v>0.88536973731212598</v>
      </c>
      <c r="P15" s="85">
        <v>0.88600000000000001</v>
      </c>
    </row>
    <row r="16" spans="1:16">
      <c r="A16" s="117" t="s">
        <v>516</v>
      </c>
      <c r="B16" s="138" t="s">
        <v>10</v>
      </c>
      <c r="C16" s="189">
        <v>0.66143118574789705</v>
      </c>
      <c r="D16" s="189">
        <v>0.68261095586403198</v>
      </c>
      <c r="E16" s="189">
        <v>0.69602364584826204</v>
      </c>
      <c r="F16" s="189">
        <v>0.70238156752886904</v>
      </c>
      <c r="G16" s="189">
        <v>0.70452153729897304</v>
      </c>
      <c r="H16" s="190">
        <v>0.70351032077240705</v>
      </c>
      <c r="I16" s="185">
        <v>0.70916065274445395</v>
      </c>
      <c r="J16" s="185">
        <v>0.71703568178306198</v>
      </c>
      <c r="K16" s="185">
        <v>0.71979310401586005</v>
      </c>
      <c r="L16" s="185">
        <v>0.72414282298273303</v>
      </c>
      <c r="M16" s="185">
        <v>0.70133546847430694</v>
      </c>
      <c r="N16" s="195">
        <v>0.71650432152144305</v>
      </c>
      <c r="O16" s="85">
        <v>0.73686680426719997</v>
      </c>
      <c r="P16" s="85">
        <v>0.746</v>
      </c>
    </row>
    <row r="17" spans="1:16">
      <c r="A17" s="117" t="s">
        <v>517</v>
      </c>
      <c r="B17" s="138" t="s">
        <v>11</v>
      </c>
      <c r="C17" s="189">
        <v>0.75156349266052402</v>
      </c>
      <c r="D17" s="189">
        <v>0.77608804302865797</v>
      </c>
      <c r="E17" s="189">
        <v>0.79133152444984001</v>
      </c>
      <c r="F17" s="189">
        <v>0.80378410385657495</v>
      </c>
      <c r="G17" s="189">
        <v>0.79794222226535105</v>
      </c>
      <c r="H17" s="190">
        <v>0.81523383543931305</v>
      </c>
      <c r="I17" s="185">
        <v>0.80763046364333202</v>
      </c>
      <c r="J17" s="185">
        <v>0.80618665744291096</v>
      </c>
      <c r="K17" s="185">
        <v>0.81535624093190195</v>
      </c>
      <c r="L17" s="185">
        <v>0.80836237866469995</v>
      </c>
      <c r="M17" s="185">
        <v>0.79441976575686202</v>
      </c>
      <c r="N17" s="195">
        <v>0.79241077392460102</v>
      </c>
      <c r="O17" s="85">
        <v>0.82659360901646095</v>
      </c>
      <c r="P17" s="85">
        <v>0.83399999999999996</v>
      </c>
    </row>
    <row r="18" spans="1:16">
      <c r="A18" s="117" t="s">
        <v>518</v>
      </c>
      <c r="B18" s="138" t="s">
        <v>12</v>
      </c>
      <c r="C18" s="189">
        <v>0.67118741346491495</v>
      </c>
      <c r="D18" s="189">
        <v>0.68491422733497398</v>
      </c>
      <c r="E18" s="189">
        <v>0.73208158355457398</v>
      </c>
      <c r="F18" s="189">
        <v>0.71334992830078903</v>
      </c>
      <c r="G18" s="189">
        <v>0.71435844276407001</v>
      </c>
      <c r="H18" s="190">
        <v>0.74699283636476999</v>
      </c>
      <c r="I18" s="185">
        <v>0.72028935335467803</v>
      </c>
      <c r="J18" s="185">
        <v>0.75274457065375999</v>
      </c>
      <c r="K18" s="185">
        <v>0.73127148034010103</v>
      </c>
      <c r="L18" s="185">
        <v>0.75646826622696595</v>
      </c>
      <c r="M18" s="185">
        <v>0.73376327835774402</v>
      </c>
      <c r="N18" s="195">
        <v>0.751239684563629</v>
      </c>
      <c r="O18" s="85">
        <v>0.72222127396795499</v>
      </c>
      <c r="P18" s="85">
        <v>0.77400000000000002</v>
      </c>
    </row>
    <row r="19" spans="1:16">
      <c r="A19" s="117" t="s">
        <v>519</v>
      </c>
      <c r="B19" s="138" t="s">
        <v>13</v>
      </c>
      <c r="C19" s="189">
        <v>0.73806019523789101</v>
      </c>
      <c r="D19" s="189">
        <v>0.77388919360820596</v>
      </c>
      <c r="E19" s="189">
        <v>0.77751947664879595</v>
      </c>
      <c r="F19" s="189">
        <v>0.78300477615577402</v>
      </c>
      <c r="G19" s="189">
        <v>0.77026088047267505</v>
      </c>
      <c r="H19" s="190">
        <v>0.79435585251455898</v>
      </c>
      <c r="I19" s="185">
        <v>0.79439099103755195</v>
      </c>
      <c r="J19" s="185">
        <v>0.787528717468164</v>
      </c>
      <c r="K19" s="185">
        <v>0.78561996131088596</v>
      </c>
      <c r="L19" s="185">
        <v>0.78926366282540705</v>
      </c>
      <c r="M19" s="185">
        <v>0.75546277076320201</v>
      </c>
      <c r="N19" s="195">
        <v>0.77073411061343899</v>
      </c>
      <c r="O19" s="85">
        <v>0.78627339709192101</v>
      </c>
      <c r="P19" s="85">
        <v>0.80800000000000005</v>
      </c>
    </row>
    <row r="20" spans="1:16">
      <c r="A20" s="117" t="s">
        <v>520</v>
      </c>
      <c r="B20" s="138" t="s">
        <v>14</v>
      </c>
      <c r="C20" s="189">
        <v>0.79680985716723796</v>
      </c>
      <c r="D20" s="189">
        <v>0.82891075912005197</v>
      </c>
      <c r="E20" s="189">
        <v>0.84842762176624398</v>
      </c>
      <c r="F20" s="189">
        <v>0.83890022511623996</v>
      </c>
      <c r="G20" s="189">
        <v>0.83915577721170098</v>
      </c>
      <c r="H20" s="190">
        <v>0.83608440778209303</v>
      </c>
      <c r="I20" s="185">
        <v>0.82760601455600502</v>
      </c>
      <c r="J20" s="185">
        <v>0.84812214578002199</v>
      </c>
      <c r="K20" s="185">
        <v>0.83396199099818502</v>
      </c>
      <c r="L20" s="185">
        <v>0.834834215578376</v>
      </c>
      <c r="M20" s="185">
        <v>0.82684212722197803</v>
      </c>
      <c r="N20" s="195">
        <v>0.82383194942827498</v>
      </c>
      <c r="O20" s="85">
        <v>0.83929993563875305</v>
      </c>
      <c r="P20" s="85">
        <v>0.86599999999999999</v>
      </c>
    </row>
    <row r="21" spans="1:16">
      <c r="A21" s="117" t="s">
        <v>521</v>
      </c>
      <c r="B21" s="138" t="s">
        <v>15</v>
      </c>
      <c r="C21" s="189">
        <v>0.82511863722533396</v>
      </c>
      <c r="D21" s="189">
        <v>0.84343420267178204</v>
      </c>
      <c r="E21" s="189">
        <v>0.86525168766142202</v>
      </c>
      <c r="F21" s="189">
        <v>0.85563941788009101</v>
      </c>
      <c r="G21" s="189">
        <v>0.86486628619336403</v>
      </c>
      <c r="H21" s="190">
        <v>0.86977009423467799</v>
      </c>
      <c r="I21" s="185">
        <v>0.87644631077228496</v>
      </c>
      <c r="J21" s="185">
        <v>0.87741517674366198</v>
      </c>
      <c r="K21" s="185">
        <v>0.87714907300071598</v>
      </c>
      <c r="L21" s="185">
        <v>0.87461863770583304</v>
      </c>
      <c r="M21" s="185">
        <v>0.85289365149173502</v>
      </c>
      <c r="N21" s="195">
        <v>0.86324735536238695</v>
      </c>
      <c r="O21" s="85">
        <v>0.87264026519068105</v>
      </c>
      <c r="P21" s="85">
        <v>0.88500000000000001</v>
      </c>
    </row>
    <row r="22" spans="1:16">
      <c r="A22" s="117" t="s">
        <v>522</v>
      </c>
      <c r="B22" s="138" t="s">
        <v>83</v>
      </c>
      <c r="C22" s="189">
        <v>0.53679171812012305</v>
      </c>
      <c r="D22" s="189">
        <v>0.54897721977134595</v>
      </c>
      <c r="E22" s="189">
        <v>0.60366372312898398</v>
      </c>
      <c r="F22" s="189">
        <v>0.65142800412774904</v>
      </c>
      <c r="G22" s="189">
        <v>0.67936711898809299</v>
      </c>
      <c r="H22" s="190">
        <v>0.647424262344375</v>
      </c>
      <c r="I22" s="185">
        <v>0.67267488483961002</v>
      </c>
      <c r="J22" s="185">
        <v>0.71175105029701002</v>
      </c>
      <c r="K22" s="185">
        <v>0.68690549686515501</v>
      </c>
      <c r="L22" s="185">
        <v>0.67624329123646698</v>
      </c>
      <c r="M22" s="185">
        <v>0.69254729627033695</v>
      </c>
      <c r="N22" s="195">
        <v>0.69329913386755504</v>
      </c>
      <c r="O22" s="85">
        <v>0.75324998854667102</v>
      </c>
      <c r="P22" s="85">
        <v>0.79800000000000004</v>
      </c>
    </row>
    <row r="23" spans="1:16">
      <c r="A23" s="117" t="s">
        <v>523</v>
      </c>
      <c r="B23" s="138" t="s">
        <v>17</v>
      </c>
      <c r="C23" s="189">
        <v>0.52646932585606598</v>
      </c>
      <c r="D23" s="189">
        <v>0.63452726127788395</v>
      </c>
      <c r="E23" s="189">
        <v>0.60187133961708705</v>
      </c>
      <c r="F23" s="189">
        <v>0.604713146857488</v>
      </c>
      <c r="G23" s="189">
        <v>0.65912722221380904</v>
      </c>
      <c r="H23" s="190">
        <v>0.69107579999220503</v>
      </c>
      <c r="I23" s="185">
        <v>0.68916037093574201</v>
      </c>
      <c r="J23" s="185">
        <v>0.67134224591695602</v>
      </c>
      <c r="K23" s="185">
        <v>0.70567753559375002</v>
      </c>
      <c r="L23" s="185">
        <v>0.65509535415544495</v>
      </c>
      <c r="M23" s="185">
        <v>0.64982718738396195</v>
      </c>
      <c r="N23" s="195">
        <v>0.73745073418863905</v>
      </c>
      <c r="O23" s="85">
        <v>0.69066807969821298</v>
      </c>
      <c r="P23" s="85">
        <v>0.74399999999999999</v>
      </c>
    </row>
    <row r="24" spans="1:16">
      <c r="A24" s="117" t="s">
        <v>524</v>
      </c>
      <c r="B24" s="138" t="s">
        <v>18</v>
      </c>
      <c r="C24" s="189">
        <v>0.79895929193024595</v>
      </c>
      <c r="D24" s="189">
        <v>0.83702668121248902</v>
      </c>
      <c r="E24" s="189">
        <v>0.81653668071502306</v>
      </c>
      <c r="F24" s="189">
        <v>0.84761542755105401</v>
      </c>
      <c r="G24" s="189">
        <v>0.83658492018625796</v>
      </c>
      <c r="H24" s="190">
        <v>0.85265584147815898</v>
      </c>
      <c r="I24" s="185">
        <v>0.83103468271484504</v>
      </c>
      <c r="J24" s="185">
        <v>0.84835447788448204</v>
      </c>
      <c r="K24" s="185">
        <v>0.85098729412187402</v>
      </c>
      <c r="L24" s="185">
        <v>0.85621870579682102</v>
      </c>
      <c r="M24" s="185">
        <v>0.82699754548247295</v>
      </c>
      <c r="N24" s="195">
        <v>0.81512295284833403</v>
      </c>
      <c r="O24" s="85">
        <v>0.84509028653599605</v>
      </c>
      <c r="P24" s="85">
        <v>0.85599999999999998</v>
      </c>
    </row>
    <row r="25" spans="1:16">
      <c r="A25" s="117" t="s">
        <v>525</v>
      </c>
      <c r="B25" s="138" t="s">
        <v>19</v>
      </c>
      <c r="C25" s="189">
        <v>0.66127199230225797</v>
      </c>
      <c r="D25" s="189">
        <v>0.68442056581482003</v>
      </c>
      <c r="E25" s="189">
        <v>0.67475165167901296</v>
      </c>
      <c r="F25" s="189">
        <v>0.68910710913712403</v>
      </c>
      <c r="G25" s="189">
        <v>0.69469081705799995</v>
      </c>
      <c r="H25" s="190">
        <v>0.69851264171733995</v>
      </c>
      <c r="I25" s="185">
        <v>0.71280703851936</v>
      </c>
      <c r="J25" s="185">
        <v>0.70185379484918797</v>
      </c>
      <c r="K25" s="185">
        <v>0.73760706291690203</v>
      </c>
      <c r="L25" s="185">
        <v>0.73966133623984298</v>
      </c>
      <c r="M25" s="185">
        <v>0.74452561362117098</v>
      </c>
      <c r="N25" s="195">
        <v>0.716260479646191</v>
      </c>
      <c r="O25" s="85">
        <v>0.73722292774498999</v>
      </c>
      <c r="P25" s="85">
        <v>0.73199999999999998</v>
      </c>
    </row>
    <row r="26" spans="1:16">
      <c r="A26" s="117" t="s">
        <v>526</v>
      </c>
      <c r="B26" s="138" t="s">
        <v>235</v>
      </c>
      <c r="C26" s="189">
        <v>0.60382910725476402</v>
      </c>
      <c r="D26" s="189">
        <v>0.66487026515140701</v>
      </c>
      <c r="E26" s="189">
        <v>0.66490177434831399</v>
      </c>
      <c r="F26" s="189">
        <v>0.68283405683108001</v>
      </c>
      <c r="G26" s="189">
        <v>0.64733235320243998</v>
      </c>
      <c r="H26" s="190">
        <v>0.66982415454705102</v>
      </c>
      <c r="I26" s="185">
        <v>0.67215378853902297</v>
      </c>
      <c r="J26" s="185">
        <v>0.65898843812358998</v>
      </c>
      <c r="K26" s="185">
        <v>0.70933217842654295</v>
      </c>
      <c r="L26" s="185">
        <v>0.67614979803639097</v>
      </c>
      <c r="M26" s="185">
        <v>0.67422320382055101</v>
      </c>
      <c r="N26" s="195">
        <v>0.71522247944450101</v>
      </c>
      <c r="O26" s="85">
        <v>0.69796235876025403</v>
      </c>
      <c r="P26" s="85">
        <v>0.76100000000000001</v>
      </c>
    </row>
    <row r="27" spans="1:16">
      <c r="A27" s="117" t="s">
        <v>527</v>
      </c>
      <c r="B27" s="138" t="s">
        <v>21</v>
      </c>
      <c r="C27" s="189">
        <v>0.71643983297307001</v>
      </c>
      <c r="D27" s="189">
        <v>0.74434197470930497</v>
      </c>
      <c r="E27" s="189">
        <v>0.75628617125168596</v>
      </c>
      <c r="F27" s="189">
        <v>0.76578476078243896</v>
      </c>
      <c r="G27" s="189">
        <v>0.76998052335983502</v>
      </c>
      <c r="H27" s="190">
        <v>0.77056718366367405</v>
      </c>
      <c r="I27" s="185">
        <v>0.77621527476098795</v>
      </c>
      <c r="J27" s="185">
        <v>0.78786123354597604</v>
      </c>
      <c r="K27" s="185">
        <v>0.78930853435467097</v>
      </c>
      <c r="L27" s="185">
        <v>0.79744979081647405</v>
      </c>
      <c r="M27" s="185">
        <v>0.78034978747445405</v>
      </c>
      <c r="N27" s="195">
        <v>0.77858543574510697</v>
      </c>
      <c r="O27" s="85">
        <v>0.79798184944952</v>
      </c>
      <c r="P27" s="85">
        <v>0.82199999999999995</v>
      </c>
    </row>
    <row r="28" spans="1:16">
      <c r="A28" s="117" t="s">
        <v>528</v>
      </c>
      <c r="B28" s="138" t="s">
        <v>22</v>
      </c>
      <c r="C28" s="189">
        <v>0.693933078300498</v>
      </c>
      <c r="D28" s="189">
        <v>0.72361504517000697</v>
      </c>
      <c r="E28" s="189">
        <v>0.74168171414335804</v>
      </c>
      <c r="F28" s="189">
        <v>0.75827825043844499</v>
      </c>
      <c r="G28" s="189">
        <v>0.75442122842045101</v>
      </c>
      <c r="H28" s="190">
        <v>0.75982784557713501</v>
      </c>
      <c r="I28" s="185">
        <v>0.75976389433895997</v>
      </c>
      <c r="J28" s="185">
        <v>0.77655240792702196</v>
      </c>
      <c r="K28" s="185">
        <v>0.76434028673576804</v>
      </c>
      <c r="L28" s="185">
        <v>0.79080973995066095</v>
      </c>
      <c r="M28" s="185">
        <v>0.74890082733506402</v>
      </c>
      <c r="N28" s="195">
        <v>0.75529559056527495</v>
      </c>
      <c r="O28" s="85">
        <v>0.78906631280134498</v>
      </c>
      <c r="P28" s="85">
        <v>0.80800000000000005</v>
      </c>
    </row>
    <row r="29" spans="1:16">
      <c r="A29" s="117" t="s">
        <v>529</v>
      </c>
      <c r="B29" s="138" t="s">
        <v>23</v>
      </c>
      <c r="C29" s="189">
        <v>0.70581668551144205</v>
      </c>
      <c r="D29" s="189">
        <v>0.74575203558201197</v>
      </c>
      <c r="E29" s="189">
        <v>0.74131443761138505</v>
      </c>
      <c r="F29" s="189">
        <v>0.74942126608523696</v>
      </c>
      <c r="G29" s="189">
        <v>0.74900093615732</v>
      </c>
      <c r="H29" s="190">
        <v>0.77189101054921305</v>
      </c>
      <c r="I29" s="185">
        <v>0.77457556119208704</v>
      </c>
      <c r="J29" s="185">
        <v>0.77647806026322297</v>
      </c>
      <c r="K29" s="185">
        <v>0.77394808141135096</v>
      </c>
      <c r="L29" s="185">
        <v>0.79056911244133499</v>
      </c>
      <c r="M29" s="185">
        <v>0.77240773519074701</v>
      </c>
      <c r="N29" s="195">
        <v>0.77861842249968904</v>
      </c>
      <c r="O29" s="85">
        <v>0.80157887822228602</v>
      </c>
      <c r="P29" s="85">
        <v>0.80700000000000005</v>
      </c>
    </row>
    <row r="30" spans="1:16">
      <c r="A30" s="117" t="s">
        <v>530</v>
      </c>
      <c r="B30" s="138" t="s">
        <v>24</v>
      </c>
      <c r="C30" s="189">
        <v>0.56615389476352895</v>
      </c>
      <c r="D30" s="189">
        <v>0.58814296528925802</v>
      </c>
      <c r="E30" s="189">
        <v>0.61351447603226705</v>
      </c>
      <c r="F30" s="189">
        <v>0.62165488902628896</v>
      </c>
      <c r="G30" s="189">
        <v>0.646815959625612</v>
      </c>
      <c r="H30" s="190">
        <v>0.65372238979089303</v>
      </c>
      <c r="I30" s="185">
        <v>0.66022310965673003</v>
      </c>
      <c r="J30" s="185">
        <v>0.64552843264957904</v>
      </c>
      <c r="K30" s="185">
        <v>0.68574829534860404</v>
      </c>
      <c r="L30" s="185">
        <v>0.68025512745732197</v>
      </c>
      <c r="M30" s="185">
        <v>0.66366777292251</v>
      </c>
      <c r="N30" s="195">
        <v>0.675802671545088</v>
      </c>
      <c r="O30" s="85">
        <v>0.67807525347645203</v>
      </c>
      <c r="P30" s="85">
        <v>0.78700000000000003</v>
      </c>
    </row>
    <row r="31" spans="1:16">
      <c r="A31" s="117" t="s">
        <v>531</v>
      </c>
      <c r="B31" s="138" t="s">
        <v>25</v>
      </c>
      <c r="C31" s="189">
        <v>0.73289414358798799</v>
      </c>
      <c r="D31" s="189">
        <v>0.75866060924424805</v>
      </c>
      <c r="E31" s="189">
        <v>0.78301381231245404</v>
      </c>
      <c r="F31" s="189">
        <v>0.79124355258067802</v>
      </c>
      <c r="G31" s="189">
        <v>0.81826026792583195</v>
      </c>
      <c r="H31" s="190">
        <v>0.800835696897779</v>
      </c>
      <c r="I31" s="185">
        <v>0.78981500657333104</v>
      </c>
      <c r="J31" s="185">
        <v>0.824245445526819</v>
      </c>
      <c r="K31" s="185">
        <v>0.81128961760537899</v>
      </c>
      <c r="L31" s="185">
        <v>0.81979257223659496</v>
      </c>
      <c r="M31" s="185">
        <v>0.80660219267621502</v>
      </c>
      <c r="N31" s="195">
        <v>0.81535900465109501</v>
      </c>
      <c r="O31" s="85">
        <v>0.83055169170310195</v>
      </c>
      <c r="P31" s="85">
        <v>0.84</v>
      </c>
    </row>
    <row r="32" spans="1:16">
      <c r="A32" s="117" t="s">
        <v>532</v>
      </c>
      <c r="B32" s="138" t="s">
        <v>26</v>
      </c>
      <c r="C32" s="189">
        <v>0.69825411369394397</v>
      </c>
      <c r="D32" s="189">
        <v>0.71324129582158202</v>
      </c>
      <c r="E32" s="189">
        <v>0.72438378212815702</v>
      </c>
      <c r="F32" s="189">
        <v>0.73000430525855398</v>
      </c>
      <c r="G32" s="189">
        <v>0.74455685922196602</v>
      </c>
      <c r="H32" s="190">
        <v>0.74553587927522602</v>
      </c>
      <c r="I32" s="185">
        <v>0.72950997490009595</v>
      </c>
      <c r="J32" s="185">
        <v>0.75348266626765603</v>
      </c>
      <c r="K32" s="185">
        <v>0.77689662263036796</v>
      </c>
      <c r="L32" s="185">
        <v>0.766274196440491</v>
      </c>
      <c r="M32" s="185">
        <v>0.75943193058374403</v>
      </c>
      <c r="N32" s="195">
        <v>0.77007767094160495</v>
      </c>
      <c r="O32" s="85">
        <v>0.76560264288840196</v>
      </c>
      <c r="P32" s="85">
        <v>0.78</v>
      </c>
    </row>
    <row r="33" spans="1:16">
      <c r="A33" s="117" t="s">
        <v>533</v>
      </c>
      <c r="B33" s="138" t="s">
        <v>27</v>
      </c>
      <c r="C33" s="189">
        <v>0.71542112584580497</v>
      </c>
      <c r="D33" s="189">
        <v>0.74310893290762003</v>
      </c>
      <c r="E33" s="189">
        <v>0.74869224450610705</v>
      </c>
      <c r="F33" s="189">
        <v>0.75010767031485803</v>
      </c>
      <c r="G33" s="189">
        <v>0.75929583886609098</v>
      </c>
      <c r="H33" s="190">
        <v>0.775153581453908</v>
      </c>
      <c r="I33" s="185">
        <v>0.78101346487575196</v>
      </c>
      <c r="J33" s="185">
        <v>0.76860039684709502</v>
      </c>
      <c r="K33" s="185">
        <v>0.77185376172813902</v>
      </c>
      <c r="L33" s="185">
        <v>0.77439715573453005</v>
      </c>
      <c r="M33" s="185">
        <v>0.75760672269375695</v>
      </c>
      <c r="N33" s="195">
        <v>0.76308750331749597</v>
      </c>
      <c r="O33" s="85">
        <v>0.78335054899638901</v>
      </c>
      <c r="P33" s="85">
        <v>0.81499999999999995</v>
      </c>
    </row>
    <row r="34" spans="1:16">
      <c r="A34" s="117" t="s">
        <v>534</v>
      </c>
      <c r="B34" s="138" t="s">
        <v>28</v>
      </c>
      <c r="C34" s="189">
        <v>0.69002886598273205</v>
      </c>
      <c r="D34" s="189">
        <v>0.71277636756756202</v>
      </c>
      <c r="E34" s="189">
        <v>0.715623541770122</v>
      </c>
      <c r="F34" s="189">
        <v>0.73696736956180098</v>
      </c>
      <c r="G34" s="189">
        <v>0.75289805673831101</v>
      </c>
      <c r="H34" s="190">
        <v>0.75755396130800301</v>
      </c>
      <c r="I34" s="185">
        <v>0.76792040936940298</v>
      </c>
      <c r="J34" s="185">
        <v>0.75413656300182297</v>
      </c>
      <c r="K34" s="185">
        <v>0.76153388922776799</v>
      </c>
      <c r="L34" s="185">
        <v>0.77088740248725596</v>
      </c>
      <c r="M34" s="185">
        <v>0.76372686750512597</v>
      </c>
      <c r="N34" s="195">
        <v>0.75277932867582098</v>
      </c>
      <c r="O34" s="85">
        <v>0.74327851391208899</v>
      </c>
      <c r="P34" s="85">
        <v>0.78900000000000003</v>
      </c>
    </row>
    <row r="35" spans="1:16">
      <c r="A35" s="117" t="s">
        <v>535</v>
      </c>
      <c r="B35" s="138" t="s">
        <v>29</v>
      </c>
      <c r="C35" s="189">
        <v>0.68275672365963702</v>
      </c>
      <c r="D35" s="189">
        <v>0.71726240727064705</v>
      </c>
      <c r="E35" s="189">
        <v>0.70393761820495604</v>
      </c>
      <c r="F35" s="189">
        <v>0.71949072546000303</v>
      </c>
      <c r="G35" s="189">
        <v>0.71176556748849196</v>
      </c>
      <c r="H35" s="190">
        <v>0.72903916325193996</v>
      </c>
      <c r="I35" s="185">
        <v>0.74675705397190795</v>
      </c>
      <c r="J35" s="185">
        <v>0.73554682122138204</v>
      </c>
      <c r="K35" s="185">
        <v>0.75682930268206305</v>
      </c>
      <c r="L35" s="185">
        <v>0.76369797280912299</v>
      </c>
      <c r="M35" s="185">
        <v>0.73985966731826103</v>
      </c>
      <c r="N35" s="195">
        <v>0.74288501424201303</v>
      </c>
      <c r="O35" s="85">
        <v>0.745234465081557</v>
      </c>
      <c r="P35" s="85">
        <v>0.74199999999999999</v>
      </c>
    </row>
    <row r="36" spans="1:16">
      <c r="A36" s="117" t="s">
        <v>536</v>
      </c>
      <c r="B36" s="138" t="s">
        <v>30</v>
      </c>
      <c r="C36" s="189">
        <v>0.73112247402567598</v>
      </c>
      <c r="D36" s="189">
        <v>0.739880663322387</v>
      </c>
      <c r="E36" s="189">
        <v>0.744605708352713</v>
      </c>
      <c r="F36" s="189">
        <v>0.75776074530078097</v>
      </c>
      <c r="G36" s="189">
        <v>0.751924762469658</v>
      </c>
      <c r="H36" s="190">
        <v>0.74609575794665195</v>
      </c>
      <c r="I36" s="185">
        <v>0.74806096876026795</v>
      </c>
      <c r="J36" s="185">
        <v>0.75044743107253398</v>
      </c>
      <c r="K36" s="185">
        <v>0.74891548310181999</v>
      </c>
      <c r="L36" s="185">
        <v>0.766830860876064</v>
      </c>
      <c r="M36" s="185">
        <v>0.76484124657686803</v>
      </c>
      <c r="N36" s="195">
        <v>0.71703632286014196</v>
      </c>
      <c r="O36" s="85">
        <v>0.78367665115953</v>
      </c>
      <c r="P36" s="85">
        <v>0.80900000000000005</v>
      </c>
    </row>
    <row r="37" spans="1:16">
      <c r="A37" s="117" t="s">
        <v>537</v>
      </c>
      <c r="B37" s="138" t="s">
        <v>31</v>
      </c>
      <c r="C37" s="189">
        <v>0.69773038725465497</v>
      </c>
      <c r="D37" s="189">
        <v>0.73279187735891704</v>
      </c>
      <c r="E37" s="189">
        <v>0.70797332185759498</v>
      </c>
      <c r="F37" s="189">
        <v>0.72185775731023805</v>
      </c>
      <c r="G37" s="189">
        <v>0.72830001850475001</v>
      </c>
      <c r="H37" s="190">
        <v>0.73201251242506504</v>
      </c>
      <c r="I37" s="185">
        <v>0.76252604988751305</v>
      </c>
      <c r="J37" s="185">
        <v>0.76071447744263698</v>
      </c>
      <c r="K37" s="185">
        <v>0.80046258116044</v>
      </c>
      <c r="L37" s="185">
        <v>0.78297587698470705</v>
      </c>
      <c r="M37" s="185">
        <v>0.76492033077200405</v>
      </c>
      <c r="N37" s="195">
        <v>0.77213641809483102</v>
      </c>
      <c r="O37" s="85">
        <v>0.78880945175855299</v>
      </c>
      <c r="P37" s="85">
        <v>0.80400000000000005</v>
      </c>
    </row>
    <row r="38" spans="1:16">
      <c r="A38" s="117" t="s">
        <v>538</v>
      </c>
      <c r="B38" s="138" t="s">
        <v>32</v>
      </c>
      <c r="C38" s="189">
        <v>0.67991031967653603</v>
      </c>
      <c r="D38" s="189">
        <v>0.72946213622536105</v>
      </c>
      <c r="E38" s="189">
        <v>0.71887557459750095</v>
      </c>
      <c r="F38" s="189">
        <v>0.747699481545405</v>
      </c>
      <c r="G38" s="189">
        <v>0.71696232010319705</v>
      </c>
      <c r="H38" s="190">
        <v>0.75464679396325096</v>
      </c>
      <c r="I38" s="185">
        <v>0.74486010121387203</v>
      </c>
      <c r="J38" s="185">
        <v>0.73037924380666297</v>
      </c>
      <c r="K38" s="185">
        <v>0.73824408976306399</v>
      </c>
      <c r="L38" s="185">
        <v>0.73219927355446301</v>
      </c>
      <c r="M38" s="185">
        <v>0.73588462035174096</v>
      </c>
      <c r="N38" s="195">
        <v>0.726820237083731</v>
      </c>
      <c r="O38" s="85">
        <v>0.74686862631206996</v>
      </c>
      <c r="P38" s="85">
        <v>0.77700000000000002</v>
      </c>
    </row>
    <row r="39" spans="1:16">
      <c r="A39" s="117" t="s">
        <v>539</v>
      </c>
      <c r="B39" s="138" t="s">
        <v>33</v>
      </c>
      <c r="C39" s="189">
        <v>0.64406006670981697</v>
      </c>
      <c r="D39" s="189">
        <v>0.64153533723548395</v>
      </c>
      <c r="E39" s="189">
        <v>0.67589620631899405</v>
      </c>
      <c r="F39" s="189">
        <v>0.68874724377970398</v>
      </c>
      <c r="G39" s="189">
        <v>0.66317258243945199</v>
      </c>
      <c r="H39" s="190">
        <v>0.67643542488735797</v>
      </c>
      <c r="I39" s="185">
        <v>0.68230787267114801</v>
      </c>
      <c r="J39" s="185">
        <v>0.68404938397691795</v>
      </c>
      <c r="K39" s="185">
        <v>0.68969353487759</v>
      </c>
      <c r="L39" s="185">
        <v>0.69468929672601998</v>
      </c>
      <c r="M39" s="185">
        <v>0.67606195826722604</v>
      </c>
      <c r="N39" s="195">
        <v>0.64899505088973597</v>
      </c>
      <c r="O39" s="85">
        <v>0.71332526615399605</v>
      </c>
      <c r="P39" s="85">
        <v>0.72099999999999997</v>
      </c>
    </row>
    <row r="40" spans="1:16">
      <c r="A40" s="117" t="s">
        <v>540</v>
      </c>
      <c r="B40" s="138" t="s">
        <v>34</v>
      </c>
      <c r="C40" s="189">
        <v>0.59331793080877604</v>
      </c>
      <c r="D40" s="189">
        <v>0.61092438134885396</v>
      </c>
      <c r="E40" s="189">
        <v>0.62211947898160702</v>
      </c>
      <c r="F40" s="189">
        <v>0.63608462519431697</v>
      </c>
      <c r="G40" s="189">
        <v>0.62489349518327597</v>
      </c>
      <c r="H40" s="190">
        <v>0.64192226520848295</v>
      </c>
      <c r="I40" s="185">
        <v>0.63455871864451396</v>
      </c>
      <c r="J40" s="185">
        <v>0.64736239901637505</v>
      </c>
      <c r="K40" s="185">
        <v>0.64203560707440299</v>
      </c>
      <c r="L40" s="185">
        <v>0.64809478885698701</v>
      </c>
      <c r="M40" s="185">
        <v>0.63907480206213896</v>
      </c>
      <c r="N40" s="195">
        <v>0.57395989514296897</v>
      </c>
      <c r="O40" s="85">
        <v>0.65760129077208596</v>
      </c>
      <c r="P40" s="85">
        <v>0.66600000000000004</v>
      </c>
    </row>
    <row r="41" spans="1:16">
      <c r="A41" s="117" t="s">
        <v>541</v>
      </c>
      <c r="B41" s="138" t="s">
        <v>35</v>
      </c>
      <c r="C41" s="189">
        <v>0.66320617173401197</v>
      </c>
      <c r="D41" s="189">
        <v>0.66332290092147494</v>
      </c>
      <c r="E41" s="189">
        <v>0.65390694361925705</v>
      </c>
      <c r="F41" s="189">
        <v>0.68713432341018998</v>
      </c>
      <c r="G41" s="189">
        <v>0.67812119329715104</v>
      </c>
      <c r="H41" s="190">
        <v>0.69232924462559198</v>
      </c>
      <c r="I41" s="185">
        <v>0.67529136729456896</v>
      </c>
      <c r="J41" s="185">
        <v>0.69003996376265297</v>
      </c>
      <c r="K41" s="185">
        <v>0.66807823191624305</v>
      </c>
      <c r="L41" s="185">
        <v>0.68886904106579805</v>
      </c>
      <c r="M41" s="185">
        <v>0.69627847604081805</v>
      </c>
      <c r="N41" s="195">
        <v>0.66255273243609503</v>
      </c>
      <c r="O41" s="85">
        <v>0.67896485468963097</v>
      </c>
      <c r="P41" s="85">
        <v>0.72599999999999998</v>
      </c>
    </row>
    <row r="42" spans="1:16">
      <c r="A42" s="117" t="s">
        <v>542</v>
      </c>
      <c r="B42" s="138" t="s">
        <v>36</v>
      </c>
      <c r="C42" s="189" t="s">
        <v>349</v>
      </c>
      <c r="D42" s="189" t="s">
        <v>349</v>
      </c>
      <c r="E42" s="189" t="s">
        <v>349</v>
      </c>
      <c r="F42" s="189" t="s">
        <v>349</v>
      </c>
      <c r="G42" s="189" t="s">
        <v>349</v>
      </c>
      <c r="H42" s="189" t="s">
        <v>349</v>
      </c>
      <c r="I42" s="189" t="s">
        <v>349</v>
      </c>
      <c r="J42" s="189" t="s">
        <v>349</v>
      </c>
      <c r="K42" s="189" t="s">
        <v>349</v>
      </c>
      <c r="L42" s="185">
        <v>0.73987902423055896</v>
      </c>
      <c r="M42" s="185">
        <v>0.73139812915737501</v>
      </c>
      <c r="N42" s="195">
        <v>0.72632675318337203</v>
      </c>
      <c r="O42" s="85">
        <v>0.75080351150132296</v>
      </c>
      <c r="P42" s="85">
        <v>0.76600000000000001</v>
      </c>
    </row>
    <row r="43" spans="1:16">
      <c r="A43" s="117" t="s">
        <v>543</v>
      </c>
      <c r="B43" s="138" t="s">
        <v>37</v>
      </c>
      <c r="C43" s="189">
        <v>0.74968604344003698</v>
      </c>
      <c r="D43" s="189">
        <v>0.76405356565473004</v>
      </c>
      <c r="E43" s="189">
        <v>0.78585121734743901</v>
      </c>
      <c r="F43" s="189">
        <v>0.79318966557445003</v>
      </c>
      <c r="G43" s="189">
        <v>0.79569556657692098</v>
      </c>
      <c r="H43" s="190">
        <v>0.80474207212602999</v>
      </c>
      <c r="I43" s="185">
        <v>0.79357838483457599</v>
      </c>
      <c r="J43" s="185">
        <v>0.79456227468859397</v>
      </c>
      <c r="K43" s="185">
        <v>0.79418104307746895</v>
      </c>
      <c r="L43" s="185">
        <v>0.80810827861222301</v>
      </c>
      <c r="M43" s="185">
        <v>0.79123942959123705</v>
      </c>
      <c r="N43" s="195">
        <v>0.80499944230825504</v>
      </c>
      <c r="O43" s="85">
        <v>0.80996019587989498</v>
      </c>
      <c r="P43" s="85">
        <v>0.83099999999999996</v>
      </c>
    </row>
    <row r="44" spans="1:16">
      <c r="A44" s="117" t="s">
        <v>544</v>
      </c>
      <c r="B44" s="138" t="s">
        <v>38</v>
      </c>
      <c r="C44" s="189">
        <v>0.74307827244143099</v>
      </c>
      <c r="D44" s="189">
        <v>0.73771011472076697</v>
      </c>
      <c r="E44" s="189">
        <v>0.76735212395829799</v>
      </c>
      <c r="F44" s="189">
        <v>0.77223877996613999</v>
      </c>
      <c r="G44" s="189">
        <v>0.77263084236239399</v>
      </c>
      <c r="H44" s="190">
        <v>0.78389048941375195</v>
      </c>
      <c r="I44" s="185">
        <v>0.79135126190957406</v>
      </c>
      <c r="J44" s="185">
        <v>0.78987027814645805</v>
      </c>
      <c r="K44" s="185">
        <v>0.78006544148193602</v>
      </c>
      <c r="L44" s="185">
        <v>0.77011607967779006</v>
      </c>
      <c r="M44" s="185">
        <v>0.77546867557904398</v>
      </c>
      <c r="N44" s="195">
        <v>0.78091580732166499</v>
      </c>
      <c r="O44" s="85">
        <v>0.78259351144499401</v>
      </c>
      <c r="P44" s="85">
        <v>0.81399999999999995</v>
      </c>
    </row>
    <row r="45" spans="1:16">
      <c r="A45" s="117" t="s">
        <v>545</v>
      </c>
      <c r="B45" s="138" t="s">
        <v>39</v>
      </c>
      <c r="C45" s="189">
        <v>0.76293961244819597</v>
      </c>
      <c r="D45" s="189">
        <v>0.79089607912028803</v>
      </c>
      <c r="E45" s="189">
        <v>0.78637111631211698</v>
      </c>
      <c r="F45" s="189">
        <v>0.79457095929398902</v>
      </c>
      <c r="G45" s="189">
        <v>0.81976877596171005</v>
      </c>
      <c r="H45" s="190">
        <v>0.81376373142710301</v>
      </c>
      <c r="I45" s="185">
        <v>0.81323539426220703</v>
      </c>
      <c r="J45" s="185">
        <v>0.82152906885726895</v>
      </c>
      <c r="K45" s="185">
        <v>0.82503880861156098</v>
      </c>
      <c r="L45" s="185">
        <v>0.83879699670267005</v>
      </c>
      <c r="M45" s="185">
        <v>0.80605432006201705</v>
      </c>
      <c r="N45" s="195">
        <v>0.81796142767200197</v>
      </c>
      <c r="O45" s="85">
        <v>0.83796228134636097</v>
      </c>
      <c r="P45" s="85">
        <v>0.86699999999999999</v>
      </c>
    </row>
    <row r="46" spans="1:16">
      <c r="A46" s="117" t="s">
        <v>546</v>
      </c>
      <c r="B46" s="138" t="s">
        <v>40</v>
      </c>
      <c r="C46" s="189">
        <v>0.67054766786961095</v>
      </c>
      <c r="D46" s="189">
        <v>0.70812617675107603</v>
      </c>
      <c r="E46" s="189">
        <v>0.70542276892528699</v>
      </c>
      <c r="F46" s="189">
        <v>0.74179955673451903</v>
      </c>
      <c r="G46" s="189">
        <v>0.70579989327902604</v>
      </c>
      <c r="H46" s="190">
        <v>0.71702591432043405</v>
      </c>
      <c r="I46" s="185">
        <v>0.72582111767428203</v>
      </c>
      <c r="J46" s="185">
        <v>0.76636436010584996</v>
      </c>
      <c r="K46" s="185">
        <v>0.74069836018120605</v>
      </c>
      <c r="L46" s="185">
        <v>0.71501540312748202</v>
      </c>
      <c r="M46" s="185">
        <v>0.739811106040272</v>
      </c>
      <c r="N46" s="195">
        <v>0.76219338272759496</v>
      </c>
      <c r="O46" s="85">
        <v>0.73877806433559901</v>
      </c>
      <c r="P46" s="85">
        <v>0.76800000000000002</v>
      </c>
    </row>
    <row r="47" spans="1:16">
      <c r="A47" s="117" t="s">
        <v>547</v>
      </c>
      <c r="B47" s="138" t="s">
        <v>41</v>
      </c>
      <c r="C47" s="189">
        <v>0.69734028686443195</v>
      </c>
      <c r="D47" s="189">
        <v>0.71914363094234701</v>
      </c>
      <c r="E47" s="189">
        <v>0.73264131261085996</v>
      </c>
      <c r="F47" s="189">
        <v>0.73341566641670297</v>
      </c>
      <c r="G47" s="189">
        <v>0.74592070151315903</v>
      </c>
      <c r="H47" s="190">
        <v>0.74653861955460399</v>
      </c>
      <c r="I47" s="185">
        <v>0.75094382588328901</v>
      </c>
      <c r="J47" s="185">
        <v>0.74427304832693097</v>
      </c>
      <c r="K47" s="185">
        <v>0.76512294394469105</v>
      </c>
      <c r="L47" s="185">
        <v>0.76364720058047897</v>
      </c>
      <c r="M47" s="185">
        <v>0.74986060468288895</v>
      </c>
      <c r="N47" s="195">
        <v>0.76066459367618899</v>
      </c>
      <c r="O47" s="85">
        <v>0.77368830499788099</v>
      </c>
      <c r="P47" s="85">
        <v>0.78900000000000003</v>
      </c>
    </row>
    <row r="48" spans="1:16">
      <c r="A48" s="117" t="s">
        <v>548</v>
      </c>
      <c r="B48" s="138" t="s">
        <v>42</v>
      </c>
      <c r="C48" s="189">
        <v>0.70525643919884895</v>
      </c>
      <c r="D48" s="189">
        <v>0.71823004695724602</v>
      </c>
      <c r="E48" s="189">
        <v>0.76401708420766701</v>
      </c>
      <c r="F48" s="189">
        <v>0.754210353699032</v>
      </c>
      <c r="G48" s="189">
        <v>0.75905006096977101</v>
      </c>
      <c r="H48" s="190">
        <v>0.76827056736155397</v>
      </c>
      <c r="I48" s="185">
        <v>0.784399486756029</v>
      </c>
      <c r="J48" s="185">
        <v>0.80996439737185999</v>
      </c>
      <c r="K48" s="185">
        <v>0.78354047937692195</v>
      </c>
      <c r="L48" s="185">
        <v>0.78953485406981405</v>
      </c>
      <c r="M48" s="185">
        <v>0.77890895126071102</v>
      </c>
      <c r="N48" s="195">
        <v>0.79065970971562605</v>
      </c>
      <c r="O48" s="85">
        <v>0.77873272879058597</v>
      </c>
      <c r="P48" s="85">
        <v>0.83299999999999996</v>
      </c>
    </row>
    <row r="49" spans="1:16">
      <c r="A49" s="117" t="s">
        <v>549</v>
      </c>
      <c r="B49" s="138" t="s">
        <v>43</v>
      </c>
      <c r="C49" s="189">
        <v>0.74159547865136599</v>
      </c>
      <c r="D49" s="189">
        <v>0.77374366982299703</v>
      </c>
      <c r="E49" s="189">
        <v>0.79076481318049896</v>
      </c>
      <c r="F49" s="189">
        <v>0.78416646398670597</v>
      </c>
      <c r="G49" s="189">
        <v>0.79856676194815701</v>
      </c>
      <c r="H49" s="190">
        <v>0.80312787251440398</v>
      </c>
      <c r="I49" s="185">
        <v>0.79176358833541605</v>
      </c>
      <c r="J49" s="185">
        <v>0.77466259012566996</v>
      </c>
      <c r="K49" s="185">
        <v>0.74642439539591199</v>
      </c>
      <c r="L49" s="185">
        <v>0.776955795769672</v>
      </c>
      <c r="M49" s="185">
        <v>0.75304691046127703</v>
      </c>
      <c r="N49" s="195">
        <v>0.76841020399179905</v>
      </c>
      <c r="O49" s="85">
        <v>0.78692204439181301</v>
      </c>
      <c r="P49" s="85">
        <v>0.81200000000000006</v>
      </c>
    </row>
    <row r="50" spans="1:16">
      <c r="A50" s="117" t="s">
        <v>550</v>
      </c>
      <c r="B50" s="138" t="s">
        <v>44</v>
      </c>
      <c r="C50" s="189">
        <v>0.73818860921563001</v>
      </c>
      <c r="D50" s="189">
        <v>0.76811703402234099</v>
      </c>
      <c r="E50" s="189">
        <v>0.77426407635732297</v>
      </c>
      <c r="F50" s="189">
        <v>0.79705477945595105</v>
      </c>
      <c r="G50" s="189">
        <v>0.78646001041105096</v>
      </c>
      <c r="H50" s="190">
        <v>0.78956334272547402</v>
      </c>
      <c r="I50" s="185">
        <v>0.78376355082439797</v>
      </c>
      <c r="J50" s="185">
        <v>0.78278217833356001</v>
      </c>
      <c r="K50" s="185">
        <v>0.78849799822204703</v>
      </c>
      <c r="L50" s="185">
        <v>0.80173989286115999</v>
      </c>
      <c r="M50" s="185">
        <v>0.788643753553251</v>
      </c>
      <c r="N50" s="195">
        <v>0.79592787808863497</v>
      </c>
      <c r="O50" s="85">
        <v>0.80651996652703095</v>
      </c>
      <c r="P50" s="85">
        <v>0.83499999999999996</v>
      </c>
    </row>
    <row r="51" spans="1:16">
      <c r="A51" s="117" t="s">
        <v>551</v>
      </c>
      <c r="B51" s="138" t="s">
        <v>45</v>
      </c>
      <c r="C51" s="189">
        <v>0.79967525897874003</v>
      </c>
      <c r="D51" s="189">
        <v>0.80616860617302399</v>
      </c>
      <c r="E51" s="189">
        <v>0.82958715222212698</v>
      </c>
      <c r="F51" s="189">
        <v>0.82430313697746105</v>
      </c>
      <c r="G51" s="189">
        <v>0.83095904258578301</v>
      </c>
      <c r="H51" s="190">
        <v>0.83737338901859704</v>
      </c>
      <c r="I51" s="185">
        <v>0.82423614567930903</v>
      </c>
      <c r="J51" s="185">
        <v>0.84146655040113605</v>
      </c>
      <c r="K51" s="185">
        <v>0.84695713528164895</v>
      </c>
      <c r="L51" s="185">
        <v>0.84981178855325101</v>
      </c>
      <c r="M51" s="185">
        <v>0.81787970721175196</v>
      </c>
      <c r="N51" s="195">
        <v>0.831578421647168</v>
      </c>
      <c r="O51" s="85">
        <v>0.85306138894042904</v>
      </c>
      <c r="P51" s="85">
        <v>0.872</v>
      </c>
    </row>
    <row r="52" spans="1:16">
      <c r="A52" s="117" t="s">
        <v>552</v>
      </c>
      <c r="B52" s="138" t="s">
        <v>46</v>
      </c>
      <c r="C52" s="189">
        <v>0.74485130644865405</v>
      </c>
      <c r="D52" s="189">
        <v>0.77599248305400903</v>
      </c>
      <c r="E52" s="189">
        <v>0.78965022172529797</v>
      </c>
      <c r="F52" s="189">
        <v>0.79923291481601699</v>
      </c>
      <c r="G52" s="189">
        <v>0.80333151672331005</v>
      </c>
      <c r="H52" s="190">
        <v>0.80064760372779797</v>
      </c>
      <c r="I52" s="185">
        <v>0.82258559694441602</v>
      </c>
      <c r="J52" s="185">
        <v>0.803016028541646</v>
      </c>
      <c r="K52" s="185">
        <v>0.80281049862408804</v>
      </c>
      <c r="L52" s="185">
        <v>0.81157409769707201</v>
      </c>
      <c r="M52" s="185">
        <v>0.796027505701556</v>
      </c>
      <c r="N52" s="195">
        <v>0.80775655396379398</v>
      </c>
      <c r="O52" s="85">
        <v>0.79405767298538499</v>
      </c>
      <c r="P52" s="85">
        <v>0.82699999999999996</v>
      </c>
    </row>
    <row r="53" spans="1:16">
      <c r="A53" s="117" t="s">
        <v>553</v>
      </c>
      <c r="B53" s="138" t="s">
        <v>47</v>
      </c>
      <c r="C53" s="189">
        <v>0.78291245665105602</v>
      </c>
      <c r="D53" s="189">
        <v>0.83024431927331299</v>
      </c>
      <c r="E53" s="189">
        <v>0.81276398120029503</v>
      </c>
      <c r="F53" s="189">
        <v>0.80867697896759305</v>
      </c>
      <c r="G53" s="189">
        <v>0.83612783653450695</v>
      </c>
      <c r="H53" s="190">
        <v>0.83161906621658599</v>
      </c>
      <c r="I53" s="185">
        <v>0.82919462515473497</v>
      </c>
      <c r="J53" s="185">
        <v>0.83284900893048497</v>
      </c>
      <c r="K53" s="185">
        <v>0.83064850013589397</v>
      </c>
      <c r="L53" s="185">
        <v>0.84537740111450199</v>
      </c>
      <c r="M53" s="185">
        <v>0.80563800381238904</v>
      </c>
      <c r="N53" s="195">
        <v>0.81738590995266602</v>
      </c>
      <c r="O53" s="85">
        <v>0.84707504627764096</v>
      </c>
      <c r="P53" s="85">
        <v>0.88400000000000001</v>
      </c>
    </row>
    <row r="54" spans="1:16">
      <c r="A54" s="117" t="s">
        <v>554</v>
      </c>
      <c r="B54" s="138" t="s">
        <v>48</v>
      </c>
      <c r="C54" s="189">
        <v>0.75242464616722604</v>
      </c>
      <c r="D54" s="189">
        <v>0.77196743798057699</v>
      </c>
      <c r="E54" s="189">
        <v>0.79085306351589302</v>
      </c>
      <c r="F54" s="189">
        <v>0.78594956986033804</v>
      </c>
      <c r="G54" s="189">
        <v>0.79451994703277495</v>
      </c>
      <c r="H54" s="190">
        <v>0.78022419815708</v>
      </c>
      <c r="I54" s="185">
        <v>0.79080086222620405</v>
      </c>
      <c r="J54" s="185">
        <v>0.79045545556428198</v>
      </c>
      <c r="K54" s="185">
        <v>0.80517008659651401</v>
      </c>
      <c r="L54" s="185">
        <v>0.80308267169103698</v>
      </c>
      <c r="M54" s="185">
        <v>0.79693330239775495</v>
      </c>
      <c r="N54" s="195">
        <v>0.80573687004339301</v>
      </c>
      <c r="O54" s="85">
        <v>0.80038172033387001</v>
      </c>
      <c r="P54" s="85">
        <v>0.82899999999999996</v>
      </c>
    </row>
    <row r="55" spans="1:16">
      <c r="A55" s="117" t="s">
        <v>555</v>
      </c>
      <c r="B55" s="138" t="s">
        <v>49</v>
      </c>
      <c r="C55" s="189">
        <v>0.77886779012304197</v>
      </c>
      <c r="D55" s="189">
        <v>0.79644403593545898</v>
      </c>
      <c r="E55" s="189">
        <v>0.81463866027096898</v>
      </c>
      <c r="F55" s="189">
        <v>0.83250212554802205</v>
      </c>
      <c r="G55" s="189">
        <v>0.81926071462862105</v>
      </c>
      <c r="H55" s="190">
        <v>0.82800472395753699</v>
      </c>
      <c r="I55" s="185">
        <v>0.81903054641355599</v>
      </c>
      <c r="J55" s="185">
        <v>0.834587773006778</v>
      </c>
      <c r="K55" s="185">
        <v>0.83775889091059097</v>
      </c>
      <c r="L55" s="185">
        <v>0.83637953528266296</v>
      </c>
      <c r="M55" s="185">
        <v>0.80172651398123995</v>
      </c>
      <c r="N55" s="195">
        <v>0.81331367935688803</v>
      </c>
      <c r="O55" s="85">
        <v>0.84499738930235602</v>
      </c>
      <c r="P55" s="85">
        <v>0.85599999999999998</v>
      </c>
    </row>
    <row r="56" spans="1:16">
      <c r="A56" s="117" t="s">
        <v>556</v>
      </c>
      <c r="B56" s="138" t="s">
        <v>50</v>
      </c>
      <c r="C56" s="189">
        <v>0.77774056135914404</v>
      </c>
      <c r="D56" s="189">
        <v>0.79600354355564895</v>
      </c>
      <c r="E56" s="189">
        <v>0.82817101672007698</v>
      </c>
      <c r="F56" s="189">
        <v>0.81508649424117596</v>
      </c>
      <c r="G56" s="189">
        <v>0.839997083991606</v>
      </c>
      <c r="H56" s="190">
        <v>0.82341290115000398</v>
      </c>
      <c r="I56" s="185">
        <v>0.82874210851062702</v>
      </c>
      <c r="J56" s="185">
        <v>0.84964754932859099</v>
      </c>
      <c r="K56" s="185">
        <v>0.844292984406114</v>
      </c>
      <c r="L56" s="185">
        <v>0.84897912955996901</v>
      </c>
      <c r="M56" s="185">
        <v>0.81847111148412899</v>
      </c>
      <c r="N56" s="195">
        <v>0.84880971767448599</v>
      </c>
      <c r="O56" s="85">
        <v>0.83353374081169596</v>
      </c>
      <c r="P56" s="85">
        <v>0.84699999999999998</v>
      </c>
    </row>
    <row r="57" spans="1:16">
      <c r="A57" s="117" t="s">
        <v>557</v>
      </c>
      <c r="B57" s="138" t="s">
        <v>51</v>
      </c>
      <c r="C57" s="189">
        <v>0.82529851039524904</v>
      </c>
      <c r="D57" s="189">
        <v>0.81485803276211499</v>
      </c>
      <c r="E57" s="189">
        <v>0.84083475397391005</v>
      </c>
      <c r="F57" s="189">
        <v>0.848716550695368</v>
      </c>
      <c r="G57" s="189">
        <v>0.88148891237566795</v>
      </c>
      <c r="H57" s="190">
        <v>0.86079377312563199</v>
      </c>
      <c r="I57" s="185">
        <v>0.83835814769981498</v>
      </c>
      <c r="J57" s="185">
        <v>0.88280974053905004</v>
      </c>
      <c r="K57" s="185">
        <v>0.85636384245306696</v>
      </c>
      <c r="L57" s="185">
        <v>0.87590857635418595</v>
      </c>
      <c r="M57" s="185">
        <v>0.85155850464075</v>
      </c>
      <c r="N57" s="195">
        <v>0.82451459715786202</v>
      </c>
      <c r="O57" s="85">
        <v>0.88148348816025901</v>
      </c>
      <c r="P57" s="85">
        <v>0.88600000000000001</v>
      </c>
    </row>
    <row r="58" spans="1:16">
      <c r="A58" s="117" t="s">
        <v>558</v>
      </c>
      <c r="B58" s="138" t="s">
        <v>52</v>
      </c>
      <c r="C58" s="189">
        <v>0.73527598429083096</v>
      </c>
      <c r="D58" s="189">
        <v>0.79694854266058002</v>
      </c>
      <c r="E58" s="189">
        <v>0.78221093750354398</v>
      </c>
      <c r="F58" s="189">
        <v>0.80108795649515496</v>
      </c>
      <c r="G58" s="189">
        <v>0.79483178248473296</v>
      </c>
      <c r="H58" s="190">
        <v>0.80750015305769796</v>
      </c>
      <c r="I58" s="185">
        <v>0.84019489801817404</v>
      </c>
      <c r="J58" s="185">
        <v>0.81383595588302304</v>
      </c>
      <c r="K58" s="185">
        <v>0.80722610120166105</v>
      </c>
      <c r="L58" s="185">
        <v>0.83380483038762698</v>
      </c>
      <c r="M58" s="185">
        <v>0.78419145204068597</v>
      </c>
      <c r="N58" s="195">
        <v>0.802909930187648</v>
      </c>
      <c r="O58" s="85">
        <v>0.84302708724576902</v>
      </c>
      <c r="P58" s="85">
        <v>0.86299999999999999</v>
      </c>
    </row>
    <row r="59" spans="1:16">
      <c r="A59" s="117" t="s">
        <v>559</v>
      </c>
      <c r="B59" s="138" t="s">
        <v>53</v>
      </c>
      <c r="C59" s="189">
        <v>0.77924852914069398</v>
      </c>
      <c r="D59" s="189">
        <v>0.79023849156765702</v>
      </c>
      <c r="E59" s="189">
        <v>0.80395485806939904</v>
      </c>
      <c r="F59" s="189">
        <v>0.82520227730622797</v>
      </c>
      <c r="G59" s="189">
        <v>0.81269676998151597</v>
      </c>
      <c r="H59" s="190">
        <v>0.84507496477800303</v>
      </c>
      <c r="I59" s="185">
        <v>0.82022208613425995</v>
      </c>
      <c r="J59" s="185">
        <v>0.83393610442803301</v>
      </c>
      <c r="K59" s="185">
        <v>0.83954019805992997</v>
      </c>
      <c r="L59" s="185">
        <v>0.85027771196735302</v>
      </c>
      <c r="M59" s="185">
        <v>0.82612353235222602</v>
      </c>
      <c r="N59" s="195">
        <v>0.84473045140353797</v>
      </c>
      <c r="O59" s="85">
        <v>0.84553517218222296</v>
      </c>
      <c r="P59" s="85">
        <v>0.86399999999999999</v>
      </c>
    </row>
    <row r="60" spans="1:16">
      <c r="A60" s="117" t="s">
        <v>560</v>
      </c>
      <c r="B60" s="138" t="s">
        <v>54</v>
      </c>
      <c r="C60" s="189">
        <v>0.68675058766516694</v>
      </c>
      <c r="D60" s="189">
        <v>0.67413753614955496</v>
      </c>
      <c r="E60" s="189">
        <v>0.67509873915211005</v>
      </c>
      <c r="F60" s="189">
        <v>0.67469898401671102</v>
      </c>
      <c r="G60" s="189">
        <v>0.68597752233056597</v>
      </c>
      <c r="H60" s="190">
        <v>0.69124974869082401</v>
      </c>
      <c r="I60" s="185">
        <v>0.68405406559609006</v>
      </c>
      <c r="J60" s="185">
        <v>0.68576978111985798</v>
      </c>
      <c r="K60" s="185">
        <v>0.68987316852090896</v>
      </c>
      <c r="L60" s="185">
        <v>0.70451330503901699</v>
      </c>
      <c r="M60" s="185">
        <v>0.68839559825587904</v>
      </c>
      <c r="N60" s="195">
        <v>0.67309641729848102</v>
      </c>
      <c r="O60" s="85">
        <v>0.712153703944021</v>
      </c>
      <c r="P60" s="85">
        <v>0.72699999999999998</v>
      </c>
    </row>
    <row r="61" spans="1:16">
      <c r="A61" s="117" t="s">
        <v>561</v>
      </c>
      <c r="B61" s="138" t="s">
        <v>55</v>
      </c>
      <c r="C61" s="189">
        <v>0.66761810160008905</v>
      </c>
      <c r="D61" s="189">
        <v>0.70592697496588297</v>
      </c>
      <c r="E61" s="189">
        <v>0.70106801952741105</v>
      </c>
      <c r="F61" s="189">
        <v>0.69894185514111196</v>
      </c>
      <c r="G61" s="189">
        <v>0.70083757909031696</v>
      </c>
      <c r="H61" s="190">
        <v>0.73967856640331398</v>
      </c>
      <c r="I61" s="185">
        <v>0.73495920928915404</v>
      </c>
      <c r="J61" s="185">
        <v>0.73678387592577699</v>
      </c>
      <c r="K61" s="185">
        <v>0.74245896626480101</v>
      </c>
      <c r="L61" s="185">
        <v>0.75636785629648995</v>
      </c>
      <c r="M61" s="185">
        <v>0.71336433570479696</v>
      </c>
      <c r="N61" s="195">
        <v>0.72555430722913195</v>
      </c>
      <c r="O61" s="85">
        <v>0.77247578215079904</v>
      </c>
      <c r="P61" s="85">
        <v>0.78900000000000003</v>
      </c>
    </row>
    <row r="62" spans="1:16">
      <c r="A62" s="117" t="s">
        <v>562</v>
      </c>
      <c r="B62" s="138" t="s">
        <v>56</v>
      </c>
      <c r="C62" s="189">
        <v>0.68698211182766</v>
      </c>
      <c r="D62" s="189">
        <v>0.69436507576547801</v>
      </c>
      <c r="E62" s="189">
        <v>0.69287611149188799</v>
      </c>
      <c r="F62" s="189">
        <v>0.697414984911358</v>
      </c>
      <c r="G62" s="189">
        <v>0.709887932727576</v>
      </c>
      <c r="H62" s="190">
        <v>0.73092738586787498</v>
      </c>
      <c r="I62" s="185">
        <v>0.72192475595330496</v>
      </c>
      <c r="J62" s="185">
        <v>0.72634701675702296</v>
      </c>
      <c r="K62" s="185">
        <v>0.73746037423687005</v>
      </c>
      <c r="L62" s="185">
        <v>0.73784080450367795</v>
      </c>
      <c r="M62" s="185">
        <v>0.70167219658078905</v>
      </c>
      <c r="N62" s="195">
        <v>0.71096973003205299</v>
      </c>
      <c r="O62" s="85">
        <v>0.760280423987586</v>
      </c>
      <c r="P62" s="85">
        <v>0.77200000000000002</v>
      </c>
    </row>
    <row r="63" spans="1:16">
      <c r="A63" s="117" t="s">
        <v>563</v>
      </c>
      <c r="B63" s="138" t="s">
        <v>57</v>
      </c>
      <c r="C63" s="189">
        <v>0.67048303630728801</v>
      </c>
      <c r="D63" s="189">
        <v>0.68860653296452601</v>
      </c>
      <c r="E63" s="189">
        <v>0.69266652980468801</v>
      </c>
      <c r="F63" s="189">
        <v>0.68268756163891298</v>
      </c>
      <c r="G63" s="189">
        <v>0.69844833683698004</v>
      </c>
      <c r="H63" s="190">
        <v>0.70531907292465601</v>
      </c>
      <c r="I63" s="185">
        <v>0.711155250545073</v>
      </c>
      <c r="J63" s="185">
        <v>0.71791427088082604</v>
      </c>
      <c r="K63" s="185">
        <v>0.72220462269547303</v>
      </c>
      <c r="L63" s="185">
        <v>0.72073842007587896</v>
      </c>
      <c r="M63" s="185">
        <v>0.69241129114626798</v>
      </c>
      <c r="N63" s="195">
        <v>0.697709730491062</v>
      </c>
      <c r="O63" s="85">
        <v>0.74271232431143897</v>
      </c>
      <c r="P63" s="85">
        <v>0.748</v>
      </c>
    </row>
    <row r="64" spans="1:16">
      <c r="A64" s="117" t="s">
        <v>564</v>
      </c>
      <c r="B64" s="138" t="s">
        <v>58</v>
      </c>
      <c r="C64" s="189">
        <v>0.65031819064692897</v>
      </c>
      <c r="D64" s="189">
        <v>0.66042143931749198</v>
      </c>
      <c r="E64" s="189">
        <v>0.66484034506365297</v>
      </c>
      <c r="F64" s="189">
        <v>0.67237121842032899</v>
      </c>
      <c r="G64" s="189">
        <v>0.67709579694000499</v>
      </c>
      <c r="H64" s="190">
        <v>0.70621243896705399</v>
      </c>
      <c r="I64" s="185">
        <v>0.71504492336899395</v>
      </c>
      <c r="J64" s="185">
        <v>0.71243342007076405</v>
      </c>
      <c r="K64" s="185">
        <v>0.73762649602916797</v>
      </c>
      <c r="L64" s="185">
        <v>0.73106393375460399</v>
      </c>
      <c r="M64" s="185">
        <v>0.68613148083253395</v>
      </c>
      <c r="N64" s="195">
        <v>0.69107380806228602</v>
      </c>
      <c r="O64" s="85">
        <v>0.74552941731959999</v>
      </c>
      <c r="P64" s="85">
        <v>0.748</v>
      </c>
    </row>
    <row r="65" spans="1:16">
      <c r="A65" s="117" t="s">
        <v>565</v>
      </c>
      <c r="B65" s="138" t="s">
        <v>84</v>
      </c>
      <c r="C65" s="189">
        <v>0.67929370870989703</v>
      </c>
      <c r="D65" s="189">
        <v>0.68635698724037397</v>
      </c>
      <c r="E65" s="189">
        <v>0.69138774046210305</v>
      </c>
      <c r="F65" s="189">
        <v>0.681120304721756</v>
      </c>
      <c r="G65" s="189">
        <v>0.69337273396341903</v>
      </c>
      <c r="H65" s="190">
        <v>0.72158948240113696</v>
      </c>
      <c r="I65" s="185">
        <v>0.71427769413713504</v>
      </c>
      <c r="J65" s="185">
        <v>0.71474838157019704</v>
      </c>
      <c r="K65" s="185">
        <v>0.73146819634284899</v>
      </c>
      <c r="L65" s="185">
        <v>0.72409495588829798</v>
      </c>
      <c r="M65" s="185">
        <v>0.68828106580697002</v>
      </c>
      <c r="N65" s="195">
        <v>0.69444437985700902</v>
      </c>
      <c r="O65" s="85">
        <v>0.74363689891483498</v>
      </c>
      <c r="P65" s="85">
        <v>0.75700000000000001</v>
      </c>
    </row>
    <row r="66" spans="1:16">
      <c r="A66" s="117" t="s">
        <v>566</v>
      </c>
      <c r="B66" s="138" t="s">
        <v>60</v>
      </c>
      <c r="C66" s="189">
        <v>0.66578524144612705</v>
      </c>
      <c r="D66" s="189">
        <v>0.69321636216224702</v>
      </c>
      <c r="E66" s="189">
        <v>0.66652737693617303</v>
      </c>
      <c r="F66" s="189">
        <v>0.67958441014176196</v>
      </c>
      <c r="G66" s="189">
        <v>0.69022116596787098</v>
      </c>
      <c r="H66" s="190">
        <v>0.71672842231439604</v>
      </c>
      <c r="I66" s="185">
        <v>0.71140236587180194</v>
      </c>
      <c r="J66" s="185">
        <v>0.71408635799859499</v>
      </c>
      <c r="K66" s="185">
        <v>0.71519613520045799</v>
      </c>
      <c r="L66" s="185">
        <v>0.72437423333165396</v>
      </c>
      <c r="M66" s="185">
        <v>0.69362806695232904</v>
      </c>
      <c r="N66" s="195">
        <v>0.712658584594698</v>
      </c>
      <c r="O66" s="85">
        <v>0.72829484725162397</v>
      </c>
      <c r="P66" s="85">
        <v>0.75</v>
      </c>
    </row>
    <row r="67" spans="1:16">
      <c r="A67" s="117" t="s">
        <v>567</v>
      </c>
      <c r="B67" s="138" t="s">
        <v>61</v>
      </c>
      <c r="C67" s="189">
        <v>0.660613456800901</v>
      </c>
      <c r="D67" s="189">
        <v>0.69062901277989497</v>
      </c>
      <c r="E67" s="189">
        <v>0.69401415752252105</v>
      </c>
      <c r="F67" s="189">
        <v>0.67672807783376299</v>
      </c>
      <c r="G67" s="189">
        <v>0.71651454044584395</v>
      </c>
      <c r="H67" s="190">
        <v>0.72867284280553901</v>
      </c>
      <c r="I67" s="185">
        <v>0.72675691705807099</v>
      </c>
      <c r="J67" s="185">
        <v>0.711694301894091</v>
      </c>
      <c r="K67" s="185">
        <v>0.73286677135071499</v>
      </c>
      <c r="L67" s="185">
        <v>0.73711678787523705</v>
      </c>
      <c r="M67" s="185">
        <v>0.71626783690389195</v>
      </c>
      <c r="N67" s="195">
        <v>0.71027270475931903</v>
      </c>
      <c r="O67" s="85">
        <v>0.74361245678087295</v>
      </c>
      <c r="P67" s="85">
        <v>0.76300000000000001</v>
      </c>
    </row>
    <row r="68" spans="1:16">
      <c r="A68" s="117" t="s">
        <v>568</v>
      </c>
      <c r="B68" s="138" t="s">
        <v>62</v>
      </c>
      <c r="C68" s="189">
        <v>0.69609927239453695</v>
      </c>
      <c r="D68" s="189">
        <v>0.69648284475549305</v>
      </c>
      <c r="E68" s="189">
        <v>0.69324132436637398</v>
      </c>
      <c r="F68" s="189">
        <v>0.70294239407804104</v>
      </c>
      <c r="G68" s="189">
        <v>0.69849530268297799</v>
      </c>
      <c r="H68" s="190">
        <v>0.73126673343681003</v>
      </c>
      <c r="I68" s="185">
        <v>0.73665504820260497</v>
      </c>
      <c r="J68" s="185">
        <v>0.74317350144759498</v>
      </c>
      <c r="K68" s="185">
        <v>0.740881295207935</v>
      </c>
      <c r="L68" s="185">
        <v>0.77069316609890504</v>
      </c>
      <c r="M68" s="185">
        <v>0.70227568739656798</v>
      </c>
      <c r="N68" s="195">
        <v>0.75101738170757704</v>
      </c>
      <c r="O68" s="85">
        <v>0.77171603412985401</v>
      </c>
      <c r="P68" s="85">
        <v>0.81699999999999995</v>
      </c>
    </row>
    <row r="69" spans="1:16">
      <c r="A69" s="117" t="s">
        <v>569</v>
      </c>
      <c r="B69" s="138" t="s">
        <v>63</v>
      </c>
      <c r="C69" s="189">
        <v>0.60168348958645801</v>
      </c>
      <c r="D69" s="189">
        <v>0.63877660052073404</v>
      </c>
      <c r="E69" s="189">
        <v>0.61903450015855799</v>
      </c>
      <c r="F69" s="189">
        <v>0.62306372800482002</v>
      </c>
      <c r="G69" s="189">
        <v>0.63221761588440895</v>
      </c>
      <c r="H69" s="190">
        <v>0.68326390717137497</v>
      </c>
      <c r="I69" s="185">
        <v>0.68659000994530395</v>
      </c>
      <c r="J69" s="185">
        <v>0.67366869575873201</v>
      </c>
      <c r="K69" s="185">
        <v>0.68293952926261603</v>
      </c>
      <c r="L69" s="185">
        <v>0.69226767657840904</v>
      </c>
      <c r="M69" s="185">
        <v>0.68549624249243002</v>
      </c>
      <c r="N69" s="195">
        <v>0.69332738793771398</v>
      </c>
      <c r="O69" s="85">
        <v>0.70795638091495505</v>
      </c>
      <c r="P69" s="85">
        <v>0.76700000000000002</v>
      </c>
    </row>
    <row r="70" spans="1:16">
      <c r="A70" s="117" t="s">
        <v>570</v>
      </c>
      <c r="B70" s="138" t="s">
        <v>64</v>
      </c>
      <c r="C70" s="189">
        <v>0.530908965777518</v>
      </c>
      <c r="D70" s="189">
        <v>0.55007087399743304</v>
      </c>
      <c r="E70" s="189">
        <v>0.54624105358896202</v>
      </c>
      <c r="F70" s="189">
        <v>0.55794944614746</v>
      </c>
      <c r="G70" s="189">
        <v>0.58363210423829004</v>
      </c>
      <c r="H70" s="190">
        <v>0.62479699413941703</v>
      </c>
      <c r="I70" s="185">
        <v>0.62854657145153103</v>
      </c>
      <c r="J70" s="185">
        <v>0.61569439621353805</v>
      </c>
      <c r="K70" s="185">
        <v>0.64076474275776996</v>
      </c>
      <c r="L70" s="185">
        <v>0.63510035712843904</v>
      </c>
      <c r="M70" s="185">
        <v>0.59489950838931205</v>
      </c>
      <c r="N70" s="195">
        <v>0.61769634532506201</v>
      </c>
      <c r="O70" s="85">
        <v>0.68836761770293997</v>
      </c>
      <c r="P70" s="85">
        <v>0.69499999999999995</v>
      </c>
    </row>
    <row r="71" spans="1:16">
      <c r="A71" s="117" t="s">
        <v>571</v>
      </c>
      <c r="B71" s="138" t="s">
        <v>65</v>
      </c>
      <c r="C71" s="189">
        <v>0.55978582792801501</v>
      </c>
      <c r="D71" s="189">
        <v>0.58610074816845303</v>
      </c>
      <c r="E71" s="189">
        <v>0.58858840370653498</v>
      </c>
      <c r="F71" s="189">
        <v>0.64505763281862505</v>
      </c>
      <c r="G71" s="189">
        <v>0.63302728805703701</v>
      </c>
      <c r="H71" s="190">
        <v>0.65640255732859898</v>
      </c>
      <c r="I71" s="185">
        <v>0.67994907632225299</v>
      </c>
      <c r="J71" s="185">
        <v>0.67271576724056004</v>
      </c>
      <c r="K71" s="185">
        <v>0.66756670724553402</v>
      </c>
      <c r="L71" s="185">
        <v>0.70801947257596198</v>
      </c>
      <c r="M71" s="185">
        <v>0.64081460072988194</v>
      </c>
      <c r="N71" s="195">
        <v>0.65404594147165895</v>
      </c>
      <c r="O71" s="85">
        <v>0.71445725592250497</v>
      </c>
      <c r="P71" s="85">
        <v>0.70799999999999996</v>
      </c>
    </row>
    <row r="72" spans="1:16">
      <c r="A72" s="117" t="s">
        <v>572</v>
      </c>
      <c r="B72" s="138" t="s">
        <v>66</v>
      </c>
      <c r="C72" s="189">
        <v>0.66214610571774002</v>
      </c>
      <c r="D72" s="189">
        <v>0.68369922927084104</v>
      </c>
      <c r="E72" s="189">
        <v>0.69030451235872603</v>
      </c>
      <c r="F72" s="189">
        <v>0.69520820708619002</v>
      </c>
      <c r="G72" s="189">
        <v>0.68727845862298098</v>
      </c>
      <c r="H72" s="190">
        <v>0.712408960194434</v>
      </c>
      <c r="I72" s="185">
        <v>0.71525155505028104</v>
      </c>
      <c r="J72" s="185">
        <v>0.72005854606549002</v>
      </c>
      <c r="K72" s="185">
        <v>0.73453085367241999</v>
      </c>
      <c r="L72" s="185">
        <v>0.72229197866470796</v>
      </c>
      <c r="M72" s="185">
        <v>0.68980969832157901</v>
      </c>
      <c r="N72" s="195">
        <v>0.69920871755013003</v>
      </c>
      <c r="O72" s="85">
        <v>0.73386159892953495</v>
      </c>
      <c r="P72" s="85">
        <v>0.73199999999999998</v>
      </c>
    </row>
    <row r="73" spans="1:16">
      <c r="A73" s="117" t="s">
        <v>573</v>
      </c>
      <c r="B73" s="138" t="s">
        <v>67</v>
      </c>
      <c r="C73" s="189">
        <v>0.69476788109482701</v>
      </c>
      <c r="D73" s="189">
        <v>0.71371398679099496</v>
      </c>
      <c r="E73" s="189">
        <v>0.724963189012369</v>
      </c>
      <c r="F73" s="189">
        <v>0.72766608162706103</v>
      </c>
      <c r="G73" s="189">
        <v>0.70786254383680303</v>
      </c>
      <c r="H73" s="190">
        <v>0.73848525574596402</v>
      </c>
      <c r="I73" s="185">
        <v>0.73667052117214804</v>
      </c>
      <c r="J73" s="185">
        <v>0.73902097641530895</v>
      </c>
      <c r="K73" s="185">
        <v>0.74789953900605799</v>
      </c>
      <c r="L73" s="185">
        <v>0.74165794994809298</v>
      </c>
      <c r="M73" s="185">
        <v>0.71575294704331505</v>
      </c>
      <c r="N73" s="195">
        <v>0.71717508305748401</v>
      </c>
      <c r="O73" s="85">
        <v>0.74631187445904001</v>
      </c>
      <c r="P73" s="85">
        <v>0.76800000000000002</v>
      </c>
    </row>
    <row r="74" spans="1:16">
      <c r="A74" s="117" t="s">
        <v>574</v>
      </c>
      <c r="B74" s="138" t="s">
        <v>68</v>
      </c>
      <c r="C74" s="189">
        <v>0.56147935628623502</v>
      </c>
      <c r="D74" s="189">
        <v>0.58447420858420096</v>
      </c>
      <c r="E74" s="189">
        <v>0.57157942698117903</v>
      </c>
      <c r="F74" s="189">
        <v>0.59900314221120998</v>
      </c>
      <c r="G74" s="189">
        <v>0.60204899855832705</v>
      </c>
      <c r="H74" s="190">
        <v>0.62446352279152195</v>
      </c>
      <c r="I74" s="185">
        <v>0.62318928453010902</v>
      </c>
      <c r="J74" s="185">
        <v>0.61457648302391399</v>
      </c>
      <c r="K74" s="185">
        <v>0.63664227815818897</v>
      </c>
      <c r="L74" s="185">
        <v>0.64247029653987497</v>
      </c>
      <c r="M74" s="185">
        <v>0.61783313543801099</v>
      </c>
      <c r="N74" s="195">
        <v>0.60967487492838301</v>
      </c>
      <c r="O74" s="85">
        <v>0.62839198686421205</v>
      </c>
      <c r="P74" s="85">
        <v>0.58599999999999997</v>
      </c>
    </row>
    <row r="75" spans="1:16">
      <c r="A75" s="117" t="s">
        <v>575</v>
      </c>
      <c r="B75" s="138" t="s">
        <v>69</v>
      </c>
      <c r="C75" s="189">
        <v>0.681677543813482</v>
      </c>
      <c r="D75" s="189">
        <v>0.70726597045462203</v>
      </c>
      <c r="E75" s="189">
        <v>0.70525701924926099</v>
      </c>
      <c r="F75" s="189">
        <v>0.73032836675146795</v>
      </c>
      <c r="G75" s="189">
        <v>0.69117811130463203</v>
      </c>
      <c r="H75" s="190">
        <v>0.70442154551612801</v>
      </c>
      <c r="I75" s="185">
        <v>0.73771564847829196</v>
      </c>
      <c r="J75" s="185">
        <v>0.72139455160316801</v>
      </c>
      <c r="K75" s="185">
        <v>0.73386158645533295</v>
      </c>
      <c r="L75" s="185">
        <v>0.72763969540451701</v>
      </c>
      <c r="M75" s="185">
        <v>0.69914597335862905</v>
      </c>
      <c r="N75" s="195">
        <v>0.69778637194288595</v>
      </c>
      <c r="O75" s="85">
        <v>0.70904901963084899</v>
      </c>
      <c r="P75" s="85">
        <v>0.69299999999999995</v>
      </c>
    </row>
    <row r="76" spans="1:16">
      <c r="A76" s="117" t="s">
        <v>576</v>
      </c>
      <c r="B76" s="138" t="s">
        <v>70</v>
      </c>
      <c r="C76" s="189">
        <v>0.67860767526532395</v>
      </c>
      <c r="D76" s="189">
        <v>0.69974825895661197</v>
      </c>
      <c r="E76" s="189">
        <v>0.68048173365239994</v>
      </c>
      <c r="F76" s="189">
        <v>0.69090654076051905</v>
      </c>
      <c r="G76" s="189">
        <v>0.69030663992690899</v>
      </c>
      <c r="H76" s="190">
        <v>0.71107251175311303</v>
      </c>
      <c r="I76" s="185">
        <v>0.69174010835259103</v>
      </c>
      <c r="J76" s="185">
        <v>0.68435587561851396</v>
      </c>
      <c r="K76" s="185">
        <v>0.69015613160649603</v>
      </c>
      <c r="L76" s="185">
        <v>0.71691316571702102</v>
      </c>
      <c r="M76" s="185">
        <v>0.70782480889722299</v>
      </c>
      <c r="N76" s="195">
        <v>0.69890652242871798</v>
      </c>
      <c r="O76" s="85">
        <v>0.69525441554833001</v>
      </c>
      <c r="P76" s="85">
        <v>0.70099999999999996</v>
      </c>
    </row>
    <row r="77" spans="1:16">
      <c r="A77" s="117" t="s">
        <v>577</v>
      </c>
      <c r="B77" s="138" t="s">
        <v>71</v>
      </c>
      <c r="C77" s="189">
        <v>0.64755895063033297</v>
      </c>
      <c r="D77" s="189">
        <v>0.67638710869845498</v>
      </c>
      <c r="E77" s="189">
        <v>0.67544327525206804</v>
      </c>
      <c r="F77" s="189">
        <v>0.69472868806788102</v>
      </c>
      <c r="G77" s="189">
        <v>0.68099052619539802</v>
      </c>
      <c r="H77" s="190">
        <v>0.69378111759685601</v>
      </c>
      <c r="I77" s="185">
        <v>0.69546496964231896</v>
      </c>
      <c r="J77" s="185">
        <v>0.70213688869632496</v>
      </c>
      <c r="K77" s="185">
        <v>0.709194800992199</v>
      </c>
      <c r="L77" s="185">
        <v>0.70061491093509898</v>
      </c>
      <c r="M77" s="185">
        <v>0.68003836701151499</v>
      </c>
      <c r="N77" s="195">
        <v>0.67692471725449699</v>
      </c>
      <c r="O77" s="85">
        <v>0.72507327428215196</v>
      </c>
      <c r="P77" s="85">
        <v>0.70699999999999996</v>
      </c>
    </row>
    <row r="78" spans="1:16">
      <c r="A78" s="117" t="s">
        <v>578</v>
      </c>
      <c r="B78" s="138" t="s">
        <v>72</v>
      </c>
      <c r="C78" s="189">
        <v>0.65444803326642997</v>
      </c>
      <c r="D78" s="189">
        <v>0.67555613559360805</v>
      </c>
      <c r="E78" s="189">
        <v>0.66848394560639002</v>
      </c>
      <c r="F78" s="189">
        <v>0.69231810137866001</v>
      </c>
      <c r="G78" s="189">
        <v>0.69664008793066201</v>
      </c>
      <c r="H78" s="190">
        <v>0.70321843959543595</v>
      </c>
      <c r="I78" s="185">
        <v>0.71004662318387102</v>
      </c>
      <c r="J78" s="185">
        <v>0.71142876811602695</v>
      </c>
      <c r="K78" s="185">
        <v>0.71517217770909403</v>
      </c>
      <c r="L78" s="185">
        <v>0.70307112605156996</v>
      </c>
      <c r="M78" s="185">
        <v>0.72757513313975997</v>
      </c>
      <c r="N78" s="195">
        <v>0.69572858174528296</v>
      </c>
      <c r="O78" s="85">
        <v>0.71935433582142405</v>
      </c>
      <c r="P78" s="85">
        <v>0.74299999999999999</v>
      </c>
    </row>
    <row r="79" spans="1:16">
      <c r="A79" s="117" t="s">
        <v>579</v>
      </c>
      <c r="B79" s="138" t="s">
        <v>73</v>
      </c>
      <c r="C79" s="189">
        <v>0.59713679688884902</v>
      </c>
      <c r="D79" s="189">
        <v>0.61199762363476695</v>
      </c>
      <c r="E79" s="189">
        <v>0.59802032016165296</v>
      </c>
      <c r="F79" s="189">
        <v>0.62017406181337698</v>
      </c>
      <c r="G79" s="189">
        <v>0.63634479237759001</v>
      </c>
      <c r="H79" s="190">
        <v>0.64569029834468095</v>
      </c>
      <c r="I79" s="185">
        <v>0.65951361408144604</v>
      </c>
      <c r="J79" s="185">
        <v>0.658569253929565</v>
      </c>
      <c r="K79" s="185">
        <v>0.65891303351122299</v>
      </c>
      <c r="L79" s="185">
        <v>0.67871043330596303</v>
      </c>
      <c r="M79" s="185">
        <v>0.68051951256189902</v>
      </c>
      <c r="N79" s="195">
        <v>0.66958725141727404</v>
      </c>
      <c r="O79" s="85">
        <v>0.68078741782080598</v>
      </c>
      <c r="P79" s="85">
        <v>0.69699999999999995</v>
      </c>
    </row>
    <row r="80" spans="1:16">
      <c r="A80" s="117" t="s">
        <v>580</v>
      </c>
      <c r="B80" s="138" t="s">
        <v>74</v>
      </c>
      <c r="C80" s="189">
        <v>0.62299625412404502</v>
      </c>
      <c r="D80" s="189">
        <v>0.63980986845229104</v>
      </c>
      <c r="E80" s="189">
        <v>0.65557276564287603</v>
      </c>
      <c r="F80" s="189">
        <v>0.675101670516843</v>
      </c>
      <c r="G80" s="189">
        <v>0.66857966042570904</v>
      </c>
      <c r="H80" s="190">
        <v>0.66590618506040999</v>
      </c>
      <c r="I80" s="185">
        <v>0.673790991874197</v>
      </c>
      <c r="J80" s="185">
        <v>0.68068617609429904</v>
      </c>
      <c r="K80" s="185">
        <v>0.71694013395337297</v>
      </c>
      <c r="L80" s="185">
        <v>0.70351617761997298</v>
      </c>
      <c r="M80" s="185">
        <v>0.68475987626754597</v>
      </c>
      <c r="N80" s="195">
        <v>0.68742452647043695</v>
      </c>
      <c r="O80" s="85">
        <v>0.70317440849285395</v>
      </c>
      <c r="P80" s="85">
        <v>0.69199999999999995</v>
      </c>
    </row>
    <row r="81" spans="1:16">
      <c r="A81" s="117" t="s">
        <v>581</v>
      </c>
      <c r="B81" s="138" t="s">
        <v>75</v>
      </c>
      <c r="C81" s="189">
        <v>0.65552317505384206</v>
      </c>
      <c r="D81" s="189">
        <v>0.67048254894431403</v>
      </c>
      <c r="E81" s="189">
        <v>0.66454661087212297</v>
      </c>
      <c r="F81" s="189">
        <v>0.67627533154161401</v>
      </c>
      <c r="G81" s="189">
        <v>0.69549518618165695</v>
      </c>
      <c r="H81" s="190">
        <v>0.69024513279638999</v>
      </c>
      <c r="I81" s="185">
        <v>0.70181615829342803</v>
      </c>
      <c r="J81" s="185">
        <v>0.69488704672555301</v>
      </c>
      <c r="K81" s="185">
        <v>0.70603518513078101</v>
      </c>
      <c r="L81" s="185">
        <v>0.69616940328670196</v>
      </c>
      <c r="M81" s="185">
        <v>0.68988240137295098</v>
      </c>
      <c r="N81" s="195">
        <v>0.67106904556456703</v>
      </c>
      <c r="O81" s="85">
        <v>0.69134465826157099</v>
      </c>
      <c r="P81" s="85">
        <v>0.68200000000000005</v>
      </c>
    </row>
    <row r="82" spans="1:16">
      <c r="A82" s="117" t="s">
        <v>582</v>
      </c>
      <c r="B82" s="138" t="s">
        <v>76</v>
      </c>
      <c r="C82" s="192">
        <v>0.64362110909774195</v>
      </c>
      <c r="D82" s="192">
        <v>0.65278564749858303</v>
      </c>
      <c r="E82" s="192">
        <v>0.67743516353328104</v>
      </c>
      <c r="F82" s="192">
        <v>0.68880354219582096</v>
      </c>
      <c r="G82" s="192">
        <v>0.69092637398805501</v>
      </c>
      <c r="H82" s="193">
        <v>0.68416485009314099</v>
      </c>
      <c r="I82" s="194">
        <v>0.70062388083328297</v>
      </c>
      <c r="J82" s="194">
        <v>0.69026893059830396</v>
      </c>
      <c r="K82" s="194">
        <v>0.66753644924785804</v>
      </c>
      <c r="L82" s="194">
        <v>0.69245714037975403</v>
      </c>
      <c r="M82" s="194">
        <v>0.69075369820090404</v>
      </c>
      <c r="N82" s="195">
        <v>0.67998900667344997</v>
      </c>
      <c r="O82" s="85">
        <v>0.70126174523840801</v>
      </c>
      <c r="P82" s="85">
        <v>0.70499999999999996</v>
      </c>
    </row>
    <row r="83" spans="1:16">
      <c r="A83" s="117" t="s">
        <v>583</v>
      </c>
      <c r="B83" s="138" t="s">
        <v>506</v>
      </c>
      <c r="C83" s="187" t="s">
        <v>349</v>
      </c>
      <c r="D83" s="187" t="s">
        <v>349</v>
      </c>
      <c r="E83" s="187" t="s">
        <v>349</v>
      </c>
      <c r="F83" s="187" t="s">
        <v>349</v>
      </c>
      <c r="G83" s="187" t="s">
        <v>349</v>
      </c>
      <c r="H83" s="187" t="s">
        <v>349</v>
      </c>
      <c r="I83" s="187" t="s">
        <v>349</v>
      </c>
      <c r="J83" s="187" t="s">
        <v>349</v>
      </c>
      <c r="K83" s="187" t="s">
        <v>349</v>
      </c>
      <c r="L83" s="187" t="s">
        <v>349</v>
      </c>
      <c r="M83" s="187" t="s">
        <v>349</v>
      </c>
      <c r="N83" s="187" t="s">
        <v>349</v>
      </c>
      <c r="O83" s="85">
        <v>0.77818392439189599</v>
      </c>
      <c r="P83" s="85">
        <v>0.749</v>
      </c>
    </row>
    <row r="84" spans="1:16">
      <c r="A84" s="117" t="s">
        <v>584</v>
      </c>
      <c r="B84" s="138" t="s">
        <v>115</v>
      </c>
      <c r="C84" s="187" t="s">
        <v>349</v>
      </c>
      <c r="D84" s="187" t="s">
        <v>349</v>
      </c>
      <c r="E84" s="187" t="s">
        <v>349</v>
      </c>
      <c r="F84" s="187" t="s">
        <v>349</v>
      </c>
      <c r="G84" s="187" t="s">
        <v>349</v>
      </c>
      <c r="H84" s="187" t="s">
        <v>349</v>
      </c>
      <c r="I84" s="187" t="s">
        <v>349</v>
      </c>
      <c r="J84" s="187" t="s">
        <v>349</v>
      </c>
      <c r="K84" s="187" t="s">
        <v>349</v>
      </c>
      <c r="L84" s="187" t="s">
        <v>349</v>
      </c>
      <c r="M84" s="187" t="s">
        <v>349</v>
      </c>
      <c r="N84" s="187" t="s">
        <v>349</v>
      </c>
      <c r="O84" s="85">
        <v>0.74033581194915798</v>
      </c>
      <c r="P84" s="85">
        <v>0.78600000000000003</v>
      </c>
    </row>
    <row r="85" spans="1:16">
      <c r="A85" s="117" t="s">
        <v>585</v>
      </c>
      <c r="B85" s="138" t="s">
        <v>77</v>
      </c>
      <c r="C85" s="189">
        <v>0.63764204998309504</v>
      </c>
      <c r="D85" s="189">
        <v>0.63974895348519201</v>
      </c>
      <c r="E85" s="189">
        <v>0.64717745248033398</v>
      </c>
      <c r="F85" s="189">
        <v>0.67112206067609603</v>
      </c>
      <c r="G85" s="189">
        <v>0.67377355484430701</v>
      </c>
      <c r="H85" s="190">
        <v>0.68306011077284101</v>
      </c>
      <c r="I85" s="185">
        <v>0.68288822682533101</v>
      </c>
      <c r="J85" s="185">
        <v>0.68193520359436699</v>
      </c>
      <c r="K85" s="185">
        <v>0.68496927025073795</v>
      </c>
      <c r="L85" s="185">
        <v>0.69423707826427805</v>
      </c>
      <c r="M85" s="185">
        <v>0.68374348946948604</v>
      </c>
      <c r="N85" s="195">
        <v>0.668937357435335</v>
      </c>
      <c r="O85" s="85">
        <v>0.69771832995037497</v>
      </c>
      <c r="P85" s="85">
        <v>0.71699999999999997</v>
      </c>
    </row>
    <row r="86" spans="1:16">
      <c r="A86" s="117" t="s">
        <v>586</v>
      </c>
      <c r="B86" s="138" t="s">
        <v>78</v>
      </c>
      <c r="C86" s="189">
        <v>0.65269709876673199</v>
      </c>
      <c r="D86" s="189">
        <v>0.65959811640711397</v>
      </c>
      <c r="E86" s="189">
        <v>0.672369541256707</v>
      </c>
      <c r="F86" s="189">
        <v>0.68859842020732798</v>
      </c>
      <c r="G86" s="189">
        <v>0.68233162071517395</v>
      </c>
      <c r="H86" s="190">
        <v>0.70078179528653195</v>
      </c>
      <c r="I86" s="185">
        <v>0.69382205954501897</v>
      </c>
      <c r="J86" s="185">
        <v>0.68869665669585201</v>
      </c>
      <c r="K86" s="185">
        <v>0.69606668901327995</v>
      </c>
      <c r="L86" s="185">
        <v>0.70583876636903697</v>
      </c>
      <c r="M86" s="185">
        <v>0.69703064548655402</v>
      </c>
      <c r="N86" s="195">
        <v>0.68479732359636802</v>
      </c>
      <c r="O86" s="85">
        <v>0.72193029277385101</v>
      </c>
      <c r="P86" s="85">
        <v>0.72799999999999998</v>
      </c>
    </row>
    <row r="87" spans="1:16">
      <c r="A87" s="117" t="s">
        <v>587</v>
      </c>
      <c r="B87" s="138" t="s">
        <v>79</v>
      </c>
      <c r="C87" s="189">
        <v>0.67608813303848803</v>
      </c>
      <c r="D87" s="189">
        <v>0.67926990471962001</v>
      </c>
      <c r="E87" s="189">
        <v>0.68664811582291196</v>
      </c>
      <c r="F87" s="189">
        <v>0.71064960280401102</v>
      </c>
      <c r="G87" s="189">
        <v>0.71476256180729403</v>
      </c>
      <c r="H87" s="190">
        <v>0.71858345639126098</v>
      </c>
      <c r="I87" s="185">
        <v>0.71408973817264598</v>
      </c>
      <c r="J87" s="185">
        <v>0.72002006672636099</v>
      </c>
      <c r="K87" s="185">
        <v>0.72155941628333498</v>
      </c>
      <c r="L87" s="185">
        <v>0.71571040920545004</v>
      </c>
      <c r="M87" s="185">
        <v>0.71844420129258202</v>
      </c>
      <c r="N87" s="195">
        <v>0.68769878598692002</v>
      </c>
      <c r="O87" s="85">
        <v>0.72834502450060601</v>
      </c>
      <c r="P87" s="85">
        <v>0.73899999999999999</v>
      </c>
    </row>
    <row r="88" spans="1:16">
      <c r="A88" s="117" t="s">
        <v>588</v>
      </c>
      <c r="B88" s="138" t="s">
        <v>80</v>
      </c>
      <c r="C88" s="189">
        <v>0.57113027346407097</v>
      </c>
      <c r="D88" s="189">
        <v>0.57260163564385702</v>
      </c>
      <c r="E88" s="189">
        <v>0.57232815511854196</v>
      </c>
      <c r="F88" s="189">
        <v>0.59763217703413396</v>
      </c>
      <c r="G88" s="189">
        <v>0.60521370614796099</v>
      </c>
      <c r="H88" s="190">
        <v>0.61285918037947895</v>
      </c>
      <c r="I88" s="185">
        <v>0.62655268694142496</v>
      </c>
      <c r="J88" s="185">
        <v>0.63598827765259303</v>
      </c>
      <c r="K88" s="185">
        <v>0.63242920806313496</v>
      </c>
      <c r="L88" s="185">
        <v>0.63165591315030201</v>
      </c>
      <c r="M88" s="185">
        <v>0.598873000170704</v>
      </c>
      <c r="N88" s="195">
        <v>0.61678915296400805</v>
      </c>
      <c r="O88" s="85">
        <v>0.68082938639969504</v>
      </c>
      <c r="P88" s="85">
        <v>0.67400000000000004</v>
      </c>
    </row>
    <row r="89" spans="1:16">
      <c r="A89" s="117" t="s">
        <v>589</v>
      </c>
      <c r="B89" s="138" t="s">
        <v>81</v>
      </c>
      <c r="C89" s="189">
        <v>0.54271716696625305</v>
      </c>
      <c r="D89" s="189">
        <v>0.55947457984605498</v>
      </c>
      <c r="E89" s="189">
        <v>0.53884971702934203</v>
      </c>
      <c r="F89" s="189">
        <v>0.57161809956959697</v>
      </c>
      <c r="G89" s="189">
        <v>0.58217397029623696</v>
      </c>
      <c r="H89" s="190">
        <v>0.592628570213932</v>
      </c>
      <c r="I89" s="185">
        <v>0.59057127206427995</v>
      </c>
      <c r="J89" s="185">
        <v>0.60223752916175699</v>
      </c>
      <c r="K89" s="185">
        <v>0.59294119933484302</v>
      </c>
      <c r="L89" s="185">
        <v>0.601364253185524</v>
      </c>
      <c r="M89" s="185">
        <v>0.57757031208749199</v>
      </c>
      <c r="N89" s="195">
        <v>0.59614316221723695</v>
      </c>
      <c r="O89" s="85">
        <v>0.60581065181535798</v>
      </c>
      <c r="P89" s="85">
        <v>0.61099999999999999</v>
      </c>
    </row>
    <row r="90" spans="1:16">
      <c r="A90" s="117" t="s">
        <v>590</v>
      </c>
      <c r="B90" s="138" t="s">
        <v>82</v>
      </c>
      <c r="C90" s="189">
        <v>0.62118168697745002</v>
      </c>
      <c r="D90" s="189">
        <v>0.65914106139285</v>
      </c>
      <c r="E90" s="189">
        <v>0.65073173934474104</v>
      </c>
      <c r="F90" s="189">
        <v>0.66405433474615105</v>
      </c>
      <c r="G90" s="189">
        <v>0.66417286107636597</v>
      </c>
      <c r="H90" s="190">
        <v>0.68393336493264301</v>
      </c>
      <c r="I90" s="185">
        <v>0.68301757030142696</v>
      </c>
      <c r="J90" s="185">
        <v>0.65528652318672298</v>
      </c>
      <c r="K90" s="185">
        <v>0.68474231425774801</v>
      </c>
      <c r="L90" s="185">
        <v>0.67493123963204704</v>
      </c>
      <c r="M90" s="185">
        <v>0.67453296533259799</v>
      </c>
      <c r="N90" s="195">
        <v>0.65331388121390699</v>
      </c>
      <c r="O90" s="85">
        <v>0.68560615515037704</v>
      </c>
      <c r="P90" s="85">
        <v>0.68799999999999994</v>
      </c>
    </row>
    <row r="91" spans="1:16">
      <c r="A91" s="145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45"/>
    </row>
    <row r="92" spans="1:16">
      <c r="B92" s="422" t="s">
        <v>1183</v>
      </c>
      <c r="C92" s="422"/>
      <c r="D92" s="422"/>
      <c r="E92" s="422"/>
      <c r="F92" s="422"/>
      <c r="G92" s="422"/>
      <c r="H92" s="422"/>
      <c r="I92" s="422"/>
      <c r="J92" s="422"/>
      <c r="K92" s="160"/>
      <c r="L92" s="160"/>
      <c r="M92" s="160"/>
    </row>
    <row r="93" spans="1:16">
      <c r="B93" s="422"/>
      <c r="C93" s="422"/>
      <c r="D93" s="422"/>
      <c r="E93" s="422"/>
      <c r="F93" s="422"/>
      <c r="G93" s="422"/>
      <c r="H93" s="422"/>
      <c r="I93" s="422"/>
      <c r="J93" s="422"/>
    </row>
  </sheetData>
  <mergeCells count="2">
    <mergeCell ref="B4:J4"/>
    <mergeCell ref="B92:J93"/>
  </mergeCells>
  <hyperlinks>
    <hyperlink ref="A1" location="'ODS 10'!A1" display="ODS 10" xr:uid="{00000000-0004-0000-5100-000000000000}"/>
  </hyperlinks>
  <pageMargins left="0.7" right="0.7" top="0.75" bottom="0.75" header="0.3" footer="0.3"/>
  <pageSetup scale="62" orientation="portrait" horizontalDpi="0" verticalDpi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rgb="FFDE006F"/>
  </sheetPr>
  <dimension ref="A1:O95"/>
  <sheetViews>
    <sheetView topLeftCell="A67" zoomScale="80" zoomScaleNormal="80" workbookViewId="0">
      <selection activeCell="B92" sqref="B92:H93"/>
    </sheetView>
  </sheetViews>
  <sheetFormatPr baseColWidth="10" defaultColWidth="10.77734375" defaultRowHeight="13.2"/>
  <cols>
    <col min="1" max="1" width="10.77734375" style="48"/>
    <col min="2" max="2" width="20" style="48" customWidth="1"/>
    <col min="3" max="16384" width="10.77734375" style="48"/>
  </cols>
  <sheetData>
    <row r="1" spans="1:15" ht="13.8" thickBot="1">
      <c r="A1" s="170" t="s">
        <v>293</v>
      </c>
      <c r="B1" s="145"/>
      <c r="C1" s="145"/>
      <c r="D1" s="145"/>
      <c r="E1" s="145"/>
      <c r="F1" s="145"/>
      <c r="G1" s="145"/>
      <c r="H1" s="145"/>
      <c r="I1" s="145"/>
    </row>
    <row r="2" spans="1:15">
      <c r="A2" s="167" t="s">
        <v>294</v>
      </c>
      <c r="B2" s="165"/>
      <c r="C2" s="165"/>
      <c r="D2" s="165"/>
      <c r="E2" s="161"/>
      <c r="F2" s="145"/>
      <c r="G2" s="145"/>
      <c r="H2" s="145"/>
      <c r="I2" s="145"/>
    </row>
    <row r="3" spans="1:15">
      <c r="A3" s="166"/>
      <c r="B3" s="166"/>
      <c r="C3" s="166"/>
      <c r="D3" s="145"/>
      <c r="E3" s="145"/>
      <c r="F3" s="145"/>
      <c r="G3" s="145"/>
      <c r="H3" s="145"/>
      <c r="I3" s="145"/>
    </row>
    <row r="4" spans="1:15">
      <c r="A4" s="161"/>
      <c r="B4" s="161" t="s">
        <v>504</v>
      </c>
      <c r="C4" s="161"/>
      <c r="D4" s="161"/>
      <c r="E4" s="161"/>
      <c r="F4" s="145"/>
      <c r="G4" s="145"/>
      <c r="H4" s="145"/>
      <c r="I4" s="145"/>
    </row>
    <row r="5" spans="1:15">
      <c r="A5" s="145"/>
      <c r="B5" s="145"/>
      <c r="C5" s="145"/>
      <c r="D5" s="145"/>
      <c r="E5" s="145"/>
      <c r="F5" s="145"/>
      <c r="G5" s="145"/>
      <c r="H5" s="145"/>
      <c r="I5" s="145"/>
    </row>
    <row r="6" spans="1:15">
      <c r="A6" s="139" t="s">
        <v>1161</v>
      </c>
      <c r="B6" s="136" t="s">
        <v>0</v>
      </c>
      <c r="C6" s="139">
        <v>2017</v>
      </c>
      <c r="D6" s="139">
        <v>2018</v>
      </c>
      <c r="E6" s="139">
        <v>2019</v>
      </c>
      <c r="F6" s="139">
        <v>2020</v>
      </c>
      <c r="G6" s="139">
        <v>2021</v>
      </c>
      <c r="H6" s="139">
        <v>2022</v>
      </c>
      <c r="I6" s="205"/>
      <c r="J6" s="205"/>
      <c r="K6" s="205"/>
      <c r="L6" s="205"/>
      <c r="M6" s="205"/>
      <c r="N6" s="205"/>
      <c r="O6" s="205"/>
    </row>
    <row r="7" spans="1:15">
      <c r="A7" s="117" t="s">
        <v>507</v>
      </c>
      <c r="B7" s="138" t="s">
        <v>1</v>
      </c>
      <c r="C7" s="187">
        <v>220.49959660713898</v>
      </c>
      <c r="D7" s="187">
        <v>219.67182355378208</v>
      </c>
      <c r="E7" s="187">
        <v>215.11260112077801</v>
      </c>
      <c r="F7" s="187">
        <v>218.37470835786399</v>
      </c>
      <c r="G7" s="187">
        <v>211.38800941976842</v>
      </c>
      <c r="H7" s="200">
        <v>208.87511175072504</v>
      </c>
      <c r="I7" s="206"/>
      <c r="J7" s="206"/>
      <c r="K7" s="206"/>
      <c r="L7" s="206"/>
      <c r="M7" s="206"/>
      <c r="N7" s="207"/>
      <c r="O7" s="207"/>
    </row>
    <row r="8" spans="1:15">
      <c r="A8" s="117" t="s">
        <v>508</v>
      </c>
      <c r="B8" s="138" t="s">
        <v>2</v>
      </c>
      <c r="C8" s="189">
        <v>358.99696096410798</v>
      </c>
      <c r="D8" s="189">
        <v>350.76452711553577</v>
      </c>
      <c r="E8" s="189">
        <v>347.22651296829974</v>
      </c>
      <c r="F8" s="189">
        <v>357.68456903327217</v>
      </c>
      <c r="G8" s="189">
        <v>356.56709457689283</v>
      </c>
      <c r="H8" s="201">
        <v>353.56709457689283</v>
      </c>
      <c r="I8" s="206"/>
      <c r="J8" s="206"/>
      <c r="K8" s="206"/>
      <c r="L8" s="206"/>
      <c r="M8" s="206"/>
      <c r="N8" s="207"/>
      <c r="O8" s="207"/>
    </row>
    <row r="9" spans="1:15">
      <c r="A9" s="117" t="s">
        <v>509</v>
      </c>
      <c r="B9" s="138" t="s">
        <v>3</v>
      </c>
      <c r="C9" s="189">
        <v>199.35540027804723</v>
      </c>
      <c r="D9" s="189">
        <v>198.40120366855098</v>
      </c>
      <c r="E9" s="189">
        <v>195.96552160607456</v>
      </c>
      <c r="F9" s="189">
        <v>202.16989192071171</v>
      </c>
      <c r="G9" s="189">
        <v>197.23826402032165</v>
      </c>
      <c r="H9" s="201">
        <v>193.38045434089639</v>
      </c>
      <c r="I9" s="206"/>
      <c r="J9" s="206"/>
      <c r="K9" s="206"/>
      <c r="L9" s="206"/>
      <c r="M9" s="206"/>
      <c r="N9" s="207"/>
      <c r="O9" s="207"/>
    </row>
    <row r="10" spans="1:15">
      <c r="A10" s="117" t="s">
        <v>510</v>
      </c>
      <c r="B10" s="138" t="s">
        <v>4</v>
      </c>
      <c r="C10" s="189">
        <v>153.31090099578705</v>
      </c>
      <c r="D10" s="189">
        <v>153.22957774798928</v>
      </c>
      <c r="E10" s="189">
        <v>152.77785139793187</v>
      </c>
      <c r="F10" s="189">
        <v>160.0867895442359</v>
      </c>
      <c r="G10" s="189">
        <v>160.63444657219458</v>
      </c>
      <c r="H10" s="201">
        <v>158.65423783990809</v>
      </c>
      <c r="I10" s="206"/>
      <c r="J10" s="206"/>
      <c r="K10" s="206"/>
      <c r="L10" s="206"/>
      <c r="M10" s="206"/>
      <c r="N10" s="207"/>
      <c r="O10" s="207"/>
    </row>
    <row r="11" spans="1:15">
      <c r="A11" s="117" t="s">
        <v>511</v>
      </c>
      <c r="B11" s="138" t="s">
        <v>5</v>
      </c>
      <c r="C11" s="189">
        <v>130.79137582751173</v>
      </c>
      <c r="D11" s="189">
        <v>130.89316315290927</v>
      </c>
      <c r="E11" s="189">
        <v>129.96979546622629</v>
      </c>
      <c r="F11" s="189">
        <v>136.98723544209255</v>
      </c>
      <c r="G11" s="189">
        <v>138.42675689734551</v>
      </c>
      <c r="H11" s="201">
        <v>135.10732545469708</v>
      </c>
      <c r="I11" s="206"/>
      <c r="J11" s="206"/>
      <c r="K11" s="206"/>
      <c r="L11" s="206"/>
      <c r="M11" s="206"/>
      <c r="N11" s="207"/>
      <c r="O11" s="207"/>
    </row>
    <row r="12" spans="1:15">
      <c r="A12" s="117" t="s">
        <v>512</v>
      </c>
      <c r="B12" s="138" t="s">
        <v>6</v>
      </c>
      <c r="C12" s="189">
        <v>222.26264331582598</v>
      </c>
      <c r="D12" s="189">
        <v>230.63820921054901</v>
      </c>
      <c r="E12" s="189">
        <v>218.43296767725587</v>
      </c>
      <c r="F12" s="189">
        <v>230.10132533764522</v>
      </c>
      <c r="G12" s="189">
        <v>224.98603024464518</v>
      </c>
      <c r="H12" s="201">
        <v>222.60947248337271</v>
      </c>
      <c r="I12" s="206"/>
      <c r="J12" s="206"/>
      <c r="K12" s="206"/>
      <c r="L12" s="206"/>
      <c r="M12" s="206"/>
      <c r="N12" s="207"/>
      <c r="O12" s="207"/>
    </row>
    <row r="13" spans="1:15">
      <c r="A13" s="117" t="s">
        <v>513</v>
      </c>
      <c r="B13" s="138" t="s">
        <v>7</v>
      </c>
      <c r="C13" s="189">
        <v>181.61346043301717</v>
      </c>
      <c r="D13" s="189">
        <v>180.96895444491048</v>
      </c>
      <c r="E13" s="189">
        <v>179.6491790190008</v>
      </c>
      <c r="F13" s="189">
        <v>186.93293009783935</v>
      </c>
      <c r="G13" s="189">
        <v>190.04657195264468</v>
      </c>
      <c r="H13" s="201">
        <v>188.87590947027749</v>
      </c>
      <c r="I13" s="206"/>
      <c r="J13" s="206"/>
      <c r="K13" s="206"/>
      <c r="L13" s="206"/>
      <c r="M13" s="206"/>
      <c r="N13" s="207"/>
      <c r="O13" s="207"/>
    </row>
    <row r="14" spans="1:15">
      <c r="A14" s="117" t="s">
        <v>514</v>
      </c>
      <c r="B14" s="138" t="s">
        <v>8</v>
      </c>
      <c r="C14" s="189">
        <v>213.09601589228564</v>
      </c>
      <c r="D14" s="189">
        <v>212.29317956075488</v>
      </c>
      <c r="E14" s="189">
        <v>207.40729500055181</v>
      </c>
      <c r="F14" s="189">
        <v>212.58577971526324</v>
      </c>
      <c r="G14" s="189">
        <v>209.82477099657874</v>
      </c>
      <c r="H14" s="201">
        <v>207.83271713938859</v>
      </c>
      <c r="I14" s="206"/>
      <c r="J14" s="206"/>
      <c r="K14" s="206"/>
      <c r="L14" s="206"/>
      <c r="M14" s="206"/>
      <c r="N14" s="207"/>
      <c r="O14" s="207"/>
    </row>
    <row r="15" spans="1:15">
      <c r="A15" s="117" t="s">
        <v>515</v>
      </c>
      <c r="B15" s="138" t="s">
        <v>9</v>
      </c>
      <c r="C15" s="189">
        <v>353.51208505903446</v>
      </c>
      <c r="D15" s="189">
        <v>345.66285467021078</v>
      </c>
      <c r="E15" s="189">
        <v>345.95196884465605</v>
      </c>
      <c r="F15" s="189">
        <v>358.48587500772697</v>
      </c>
      <c r="G15" s="189">
        <v>353.85473202695187</v>
      </c>
      <c r="H15" s="201">
        <v>353.50936514804965</v>
      </c>
      <c r="I15" s="206"/>
      <c r="J15" s="206"/>
      <c r="K15" s="206"/>
      <c r="L15" s="206"/>
      <c r="M15" s="206"/>
      <c r="N15" s="207"/>
      <c r="O15" s="207"/>
    </row>
    <row r="16" spans="1:15">
      <c r="A16" s="117" t="s">
        <v>516</v>
      </c>
      <c r="B16" s="138" t="s">
        <v>10</v>
      </c>
      <c r="C16" s="189">
        <v>202.0509645580978</v>
      </c>
      <c r="D16" s="189">
        <v>203.11731718259307</v>
      </c>
      <c r="E16" s="189">
        <v>201.58456707043518</v>
      </c>
      <c r="F16" s="189">
        <v>216.59950650515927</v>
      </c>
      <c r="G16" s="189">
        <v>209.62148945715566</v>
      </c>
      <c r="H16" s="201">
        <v>206.53983849259754</v>
      </c>
      <c r="I16" s="206"/>
      <c r="J16" s="206"/>
      <c r="K16" s="206"/>
      <c r="L16" s="206"/>
      <c r="M16" s="206"/>
      <c r="N16" s="207"/>
      <c r="O16" s="207"/>
    </row>
    <row r="17" spans="1:15">
      <c r="A17" s="117" t="s">
        <v>517</v>
      </c>
      <c r="B17" s="138" t="s">
        <v>11</v>
      </c>
      <c r="C17" s="189">
        <v>233.46013377216269</v>
      </c>
      <c r="D17" s="189">
        <v>233.47913791272961</v>
      </c>
      <c r="E17" s="189">
        <v>229.06056906253315</v>
      </c>
      <c r="F17" s="189">
        <v>235.10112538486038</v>
      </c>
      <c r="G17" s="189">
        <v>232.08971228368193</v>
      </c>
      <c r="H17" s="201">
        <v>228.90821743284852</v>
      </c>
      <c r="I17" s="206"/>
      <c r="J17" s="206"/>
      <c r="K17" s="206"/>
      <c r="L17" s="206"/>
      <c r="M17" s="206"/>
      <c r="N17" s="207"/>
      <c r="O17" s="207"/>
    </row>
    <row r="18" spans="1:15">
      <c r="A18" s="117" t="s">
        <v>518</v>
      </c>
      <c r="B18" s="138" t="s">
        <v>12</v>
      </c>
      <c r="C18" s="189">
        <v>134.64042010550082</v>
      </c>
      <c r="D18" s="189">
        <v>135.37853920681783</v>
      </c>
      <c r="E18" s="189">
        <v>133.91406987289417</v>
      </c>
      <c r="F18" s="189">
        <v>138.54409191367546</v>
      </c>
      <c r="G18" s="189">
        <v>136.44333486764032</v>
      </c>
      <c r="H18" s="201">
        <v>132.58453035321222</v>
      </c>
      <c r="I18" s="206"/>
      <c r="J18" s="206"/>
      <c r="K18" s="206"/>
      <c r="L18" s="206"/>
      <c r="M18" s="206"/>
      <c r="N18" s="207"/>
      <c r="O18" s="207"/>
    </row>
    <row r="19" spans="1:15">
      <c r="A19" s="117" t="s">
        <v>519</v>
      </c>
      <c r="B19" s="138" t="s">
        <v>13</v>
      </c>
      <c r="C19" s="189">
        <v>207.25201952568148</v>
      </c>
      <c r="D19" s="189">
        <v>204.39755496997714</v>
      </c>
      <c r="E19" s="189">
        <v>196.30588794332368</v>
      </c>
      <c r="F19" s="189">
        <v>199.60227223638171</v>
      </c>
      <c r="G19" s="189">
        <v>197.55211888202513</v>
      </c>
      <c r="H19" s="201">
        <v>197.04298241824699</v>
      </c>
      <c r="I19" s="206"/>
      <c r="J19" s="206"/>
      <c r="K19" s="206"/>
      <c r="L19" s="206"/>
      <c r="M19" s="206"/>
      <c r="N19" s="207"/>
      <c r="O19" s="207"/>
    </row>
    <row r="20" spans="1:15">
      <c r="A20" s="117" t="s">
        <v>520</v>
      </c>
      <c r="B20" s="138" t="s">
        <v>14</v>
      </c>
      <c r="C20" s="189">
        <v>247.49935970305069</v>
      </c>
      <c r="D20" s="189">
        <v>244.96512817538567</v>
      </c>
      <c r="E20" s="189">
        <v>239.57126783435797</v>
      </c>
      <c r="F20" s="189">
        <v>245.64981788655604</v>
      </c>
      <c r="G20" s="189">
        <v>241.55881220276069</v>
      </c>
      <c r="H20" s="201">
        <v>239.94630553300081</v>
      </c>
      <c r="I20" s="206"/>
      <c r="J20" s="206"/>
      <c r="K20" s="206"/>
      <c r="L20" s="206"/>
      <c r="M20" s="206"/>
      <c r="N20" s="207"/>
      <c r="O20" s="207"/>
    </row>
    <row r="21" spans="1:15">
      <c r="A21" s="117" t="s">
        <v>521</v>
      </c>
      <c r="B21" s="138" t="s">
        <v>15</v>
      </c>
      <c r="C21" s="189">
        <v>238.08059914407991</v>
      </c>
      <c r="D21" s="189">
        <v>234.32738944365192</v>
      </c>
      <c r="E21" s="189">
        <v>226.8438964744243</v>
      </c>
      <c r="F21" s="189">
        <v>224.50275117179541</v>
      </c>
      <c r="G21" s="189">
        <v>221.35286325657225</v>
      </c>
      <c r="H21" s="201">
        <v>223.26166700631748</v>
      </c>
      <c r="I21" s="206"/>
      <c r="J21" s="206"/>
      <c r="K21" s="206"/>
      <c r="L21" s="206"/>
      <c r="M21" s="206"/>
      <c r="N21" s="207"/>
      <c r="O21" s="207"/>
    </row>
    <row r="22" spans="1:15">
      <c r="A22" s="117" t="s">
        <v>522</v>
      </c>
      <c r="B22" s="138" t="s">
        <v>83</v>
      </c>
      <c r="C22" s="189">
        <v>153.77640169581346</v>
      </c>
      <c r="D22" s="189">
        <v>154.04800741918388</v>
      </c>
      <c r="E22" s="189">
        <v>154.53874403815581</v>
      </c>
      <c r="F22" s="189">
        <v>162.90918918918919</v>
      </c>
      <c r="G22" s="189">
        <v>162.01827239003711</v>
      </c>
      <c r="H22" s="201">
        <v>160.40009538950719</v>
      </c>
      <c r="I22" s="206"/>
      <c r="J22" s="206"/>
      <c r="K22" s="206"/>
      <c r="L22" s="206"/>
      <c r="M22" s="206"/>
      <c r="N22" s="207"/>
      <c r="O22" s="207"/>
    </row>
    <row r="23" spans="1:15">
      <c r="A23" s="117" t="s">
        <v>523</v>
      </c>
      <c r="B23" s="138" t="s">
        <v>17</v>
      </c>
      <c r="C23" s="189">
        <v>132.71192455818934</v>
      </c>
      <c r="D23" s="189">
        <v>135.1148150707939</v>
      </c>
      <c r="E23" s="189">
        <v>133.61125066548499</v>
      </c>
      <c r="F23" s="189">
        <v>142.32586222604854</v>
      </c>
      <c r="G23" s="189">
        <v>144.7780482820757</v>
      </c>
      <c r="H23" s="201">
        <v>143.55473722363391</v>
      </c>
      <c r="I23" s="206"/>
      <c r="J23" s="206"/>
      <c r="K23" s="206"/>
      <c r="L23" s="206"/>
      <c r="M23" s="206"/>
      <c r="N23" s="207"/>
      <c r="O23" s="207"/>
    </row>
    <row r="24" spans="1:15">
      <c r="A24" s="117" t="s">
        <v>524</v>
      </c>
      <c r="B24" s="138" t="s">
        <v>18</v>
      </c>
      <c r="C24" s="189">
        <v>257.69016105146238</v>
      </c>
      <c r="D24" s="189">
        <v>252.89226212513881</v>
      </c>
      <c r="E24" s="189">
        <v>242.11722510181414</v>
      </c>
      <c r="F24" s="189">
        <v>243.28470936690115</v>
      </c>
      <c r="G24" s="189">
        <v>239.34690855238799</v>
      </c>
      <c r="H24" s="201">
        <v>236.1497130692336</v>
      </c>
      <c r="I24" s="206"/>
      <c r="J24" s="206"/>
      <c r="K24" s="206"/>
      <c r="L24" s="206"/>
      <c r="M24" s="206"/>
      <c r="N24" s="207"/>
      <c r="O24" s="207"/>
    </row>
    <row r="25" spans="1:15">
      <c r="A25" s="117" t="s">
        <v>525</v>
      </c>
      <c r="B25" s="138" t="s">
        <v>19</v>
      </c>
      <c r="C25" s="189">
        <v>149.85483270598078</v>
      </c>
      <c r="D25" s="189">
        <v>150.02961443956502</v>
      </c>
      <c r="E25" s="189">
        <v>149.21785340861567</v>
      </c>
      <c r="F25" s="189">
        <v>155.15870216436639</v>
      </c>
      <c r="G25" s="189">
        <v>154.57136579882896</v>
      </c>
      <c r="H25" s="201">
        <v>153.53425371183604</v>
      </c>
      <c r="I25" s="206"/>
      <c r="J25" s="206"/>
      <c r="K25" s="206"/>
      <c r="L25" s="206"/>
      <c r="M25" s="206"/>
      <c r="N25" s="207"/>
      <c r="O25" s="207"/>
    </row>
    <row r="26" spans="1:15">
      <c r="A26" s="117" t="s">
        <v>526</v>
      </c>
      <c r="B26" s="138" t="s">
        <v>85</v>
      </c>
      <c r="C26" s="189">
        <v>116.32728389555281</v>
      </c>
      <c r="D26" s="189">
        <v>116.16802975137283</v>
      </c>
      <c r="E26" s="189">
        <v>115.9342972941908</v>
      </c>
      <c r="F26" s="189">
        <v>123.58483144140133</v>
      </c>
      <c r="G26" s="189">
        <v>123.22784554485729</v>
      </c>
      <c r="H26" s="201">
        <v>122.85506142522307</v>
      </c>
      <c r="I26" s="206"/>
      <c r="J26" s="206"/>
      <c r="K26" s="206"/>
      <c r="L26" s="206"/>
      <c r="M26" s="206"/>
      <c r="N26" s="207"/>
      <c r="O26" s="207"/>
    </row>
    <row r="27" spans="1:15">
      <c r="A27" s="117" t="s">
        <v>527</v>
      </c>
      <c r="B27" s="138" t="s">
        <v>21</v>
      </c>
      <c r="C27" s="189">
        <v>200.38544394290594</v>
      </c>
      <c r="D27" s="189">
        <v>201.00855251921436</v>
      </c>
      <c r="E27" s="189">
        <v>200.49318470172011</v>
      </c>
      <c r="F27" s="189">
        <v>209.7974302793705</v>
      </c>
      <c r="G27" s="189">
        <v>209.02816481639624</v>
      </c>
      <c r="H27" s="201">
        <v>206.41207612541169</v>
      </c>
      <c r="I27" s="206"/>
      <c r="J27" s="206"/>
      <c r="K27" s="206"/>
      <c r="L27" s="206"/>
      <c r="M27" s="206"/>
      <c r="N27" s="207"/>
      <c r="O27" s="207"/>
    </row>
    <row r="28" spans="1:15">
      <c r="A28" s="117" t="s">
        <v>528</v>
      </c>
      <c r="B28" s="138" t="s">
        <v>22</v>
      </c>
      <c r="C28" s="189">
        <v>165.24487617028089</v>
      </c>
      <c r="D28" s="189">
        <v>164.183054733136</v>
      </c>
      <c r="E28" s="189">
        <v>162.55557553812915</v>
      </c>
      <c r="F28" s="189">
        <v>167.97538189165397</v>
      </c>
      <c r="G28" s="189">
        <v>168</v>
      </c>
      <c r="H28" s="201">
        <v>166</v>
      </c>
      <c r="I28" s="206"/>
      <c r="J28" s="206"/>
      <c r="K28" s="206"/>
      <c r="L28" s="206"/>
      <c r="M28" s="206"/>
      <c r="N28" s="207"/>
      <c r="O28" s="207"/>
    </row>
    <row r="29" spans="1:15">
      <c r="A29" s="117" t="s">
        <v>529</v>
      </c>
      <c r="B29" s="138" t="s">
        <v>23</v>
      </c>
      <c r="C29" s="189">
        <v>189.63821221211535</v>
      </c>
      <c r="D29" s="189">
        <v>189.20100928972323</v>
      </c>
      <c r="E29" s="189">
        <v>188.18799254886784</v>
      </c>
      <c r="F29" s="189">
        <v>196.68511467002131</v>
      </c>
      <c r="G29" s="189">
        <v>196.37445761563771</v>
      </c>
      <c r="H29" s="201">
        <v>195.26717534352622</v>
      </c>
      <c r="I29" s="206"/>
      <c r="J29" s="206"/>
      <c r="K29" s="206"/>
      <c r="L29" s="206"/>
      <c r="M29" s="206"/>
      <c r="N29" s="207"/>
      <c r="O29" s="207"/>
    </row>
    <row r="30" spans="1:15">
      <c r="A30" s="117" t="s">
        <v>530</v>
      </c>
      <c r="B30" s="138" t="s">
        <v>24</v>
      </c>
      <c r="C30" s="189">
        <v>181.30314213197971</v>
      </c>
      <c r="D30" s="189">
        <v>180.86391370558374</v>
      </c>
      <c r="E30" s="189">
        <v>183.37226395939086</v>
      </c>
      <c r="F30" s="189">
        <v>195.53065482233501</v>
      </c>
      <c r="G30" s="189">
        <v>198.54237563451775</v>
      </c>
      <c r="H30" s="201">
        <v>199.25623857868021</v>
      </c>
      <c r="I30" s="206"/>
      <c r="J30" s="206"/>
      <c r="K30" s="206"/>
      <c r="L30" s="206"/>
      <c r="M30" s="206"/>
      <c r="N30" s="207"/>
      <c r="O30" s="207"/>
    </row>
    <row r="31" spans="1:15">
      <c r="A31" s="117" t="s">
        <v>531</v>
      </c>
      <c r="B31" s="138" t="s">
        <v>25</v>
      </c>
      <c r="C31" s="189">
        <v>200.72209471310452</v>
      </c>
      <c r="D31" s="189">
        <v>203.5049937359058</v>
      </c>
      <c r="E31" s="189">
        <v>203.83240290653973</v>
      </c>
      <c r="F31" s="189">
        <v>212.48064770734155</v>
      </c>
      <c r="G31" s="189">
        <v>212.03526935605112</v>
      </c>
      <c r="H31" s="201">
        <v>210.51786394387369</v>
      </c>
      <c r="I31" s="206"/>
      <c r="J31" s="206"/>
      <c r="K31" s="206"/>
      <c r="L31" s="206"/>
      <c r="M31" s="206"/>
      <c r="N31" s="207"/>
      <c r="O31" s="207"/>
    </row>
    <row r="32" spans="1:15">
      <c r="A32" s="117" t="s">
        <v>532</v>
      </c>
      <c r="B32" s="138" t="s">
        <v>26</v>
      </c>
      <c r="C32" s="189">
        <v>176.65724253701157</v>
      </c>
      <c r="D32" s="189">
        <v>175.72122077501822</v>
      </c>
      <c r="E32" s="189">
        <v>173.54096432327484</v>
      </c>
      <c r="F32" s="189">
        <v>180.88999676401588</v>
      </c>
      <c r="G32" s="189">
        <v>178.69930507240514</v>
      </c>
      <c r="H32" s="201">
        <v>178.39123129196668</v>
      </c>
      <c r="I32" s="206"/>
      <c r="J32" s="206"/>
      <c r="K32" s="206"/>
      <c r="L32" s="206"/>
      <c r="M32" s="206"/>
      <c r="N32" s="207"/>
      <c r="O32" s="207"/>
    </row>
    <row r="33" spans="1:15">
      <c r="A33" s="117" t="s">
        <v>533</v>
      </c>
      <c r="B33" s="138" t="s">
        <v>27</v>
      </c>
      <c r="C33" s="189">
        <v>185.96335201367782</v>
      </c>
      <c r="D33" s="189">
        <v>186.14339285714289</v>
      </c>
      <c r="E33" s="189">
        <v>183.61413753799391</v>
      </c>
      <c r="F33" s="189">
        <v>192.17290368541035</v>
      </c>
      <c r="G33" s="189">
        <v>191.07480908054708</v>
      </c>
      <c r="H33" s="201">
        <v>190.00217420212766</v>
      </c>
      <c r="I33" s="206"/>
      <c r="J33" s="206"/>
      <c r="K33" s="206"/>
      <c r="L33" s="206"/>
      <c r="M33" s="206"/>
      <c r="N33" s="207"/>
      <c r="O33" s="207"/>
    </row>
    <row r="34" spans="1:15">
      <c r="A34" s="117" t="s">
        <v>534</v>
      </c>
      <c r="B34" s="138" t="s">
        <v>28</v>
      </c>
      <c r="C34" s="189">
        <v>173.70365909625795</v>
      </c>
      <c r="D34" s="189">
        <v>176.91816780418921</v>
      </c>
      <c r="E34" s="189">
        <v>178.66406978112497</v>
      </c>
      <c r="F34" s="189">
        <v>184.86843316074371</v>
      </c>
      <c r="G34" s="189">
        <v>183.57358731466229</v>
      </c>
      <c r="H34" s="201">
        <v>180.78260237702986</v>
      </c>
      <c r="I34" s="206"/>
      <c r="J34" s="206"/>
      <c r="K34" s="206"/>
      <c r="L34" s="206"/>
      <c r="M34" s="206"/>
      <c r="N34" s="207"/>
      <c r="O34" s="207"/>
    </row>
    <row r="35" spans="1:15">
      <c r="A35" s="117" t="s">
        <v>535</v>
      </c>
      <c r="B35" s="138" t="s">
        <v>29</v>
      </c>
      <c r="C35" s="189">
        <v>200.14665948938787</v>
      </c>
      <c r="D35" s="189">
        <v>199.70061211934791</v>
      </c>
      <c r="E35" s="189">
        <v>200.52213472777606</v>
      </c>
      <c r="F35" s="189">
        <v>207.6940725930483</v>
      </c>
      <c r="G35" s="189">
        <v>205.22961857889879</v>
      </c>
      <c r="H35" s="201">
        <v>202.23460935096892</v>
      </c>
      <c r="I35" s="206"/>
      <c r="J35" s="206"/>
      <c r="K35" s="206"/>
      <c r="L35" s="206"/>
      <c r="M35" s="206"/>
      <c r="N35" s="207"/>
      <c r="O35" s="207"/>
    </row>
    <row r="36" spans="1:15">
      <c r="A36" s="117" t="s">
        <v>536</v>
      </c>
      <c r="B36" s="138" t="s">
        <v>30</v>
      </c>
      <c r="C36" s="189">
        <v>182.18807260189828</v>
      </c>
      <c r="D36" s="189">
        <v>180.37842084926783</v>
      </c>
      <c r="E36" s="189">
        <v>179.78591227931125</v>
      </c>
      <c r="F36" s="189">
        <v>183.56054897259597</v>
      </c>
      <c r="G36" s="189">
        <v>182</v>
      </c>
      <c r="H36" s="201">
        <v>180</v>
      </c>
      <c r="I36" s="206"/>
      <c r="J36" s="206"/>
      <c r="K36" s="206"/>
      <c r="L36" s="206"/>
      <c r="M36" s="206"/>
      <c r="N36" s="207"/>
      <c r="O36" s="207"/>
    </row>
    <row r="37" spans="1:15">
      <c r="A37" s="117" t="s">
        <v>537</v>
      </c>
      <c r="B37" s="138" t="s">
        <v>31</v>
      </c>
      <c r="C37" s="189">
        <v>224.62903724137931</v>
      </c>
      <c r="D37" s="189">
        <v>218.26852965517242</v>
      </c>
      <c r="E37" s="189">
        <v>210.9339972413793</v>
      </c>
      <c r="F37" s="189">
        <v>228.50217103448276</v>
      </c>
      <c r="G37" s="189">
        <v>221.05258758620693</v>
      </c>
      <c r="H37" s="201">
        <v>238.7648855172414</v>
      </c>
      <c r="I37" s="206"/>
      <c r="J37" s="206"/>
      <c r="K37" s="206"/>
      <c r="L37" s="206"/>
      <c r="M37" s="206"/>
      <c r="N37" s="207"/>
      <c r="O37" s="207"/>
    </row>
    <row r="38" spans="1:15">
      <c r="A38" s="117" t="s">
        <v>538</v>
      </c>
      <c r="B38" s="138" t="s">
        <v>32</v>
      </c>
      <c r="C38" s="189">
        <v>163.20878439568094</v>
      </c>
      <c r="D38" s="189">
        <v>161.97260013932427</v>
      </c>
      <c r="E38" s="189">
        <v>160.14108498780911</v>
      </c>
      <c r="F38" s="189">
        <v>167.36345175896898</v>
      </c>
      <c r="G38" s="189">
        <v>168.43167189132706</v>
      </c>
      <c r="H38" s="201">
        <v>165.61093869731803</v>
      </c>
      <c r="I38" s="206"/>
      <c r="J38" s="206"/>
      <c r="K38" s="206"/>
      <c r="L38" s="206"/>
      <c r="M38" s="206"/>
      <c r="N38" s="207"/>
      <c r="O38" s="207"/>
    </row>
    <row r="39" spans="1:15">
      <c r="A39" s="117" t="s">
        <v>539</v>
      </c>
      <c r="B39" s="138" t="s">
        <v>33</v>
      </c>
      <c r="C39" s="189">
        <v>149.92369324773765</v>
      </c>
      <c r="D39" s="189">
        <v>146.22868899373501</v>
      </c>
      <c r="E39" s="189">
        <v>144.09063810039447</v>
      </c>
      <c r="F39" s="189">
        <v>142.91741511331116</v>
      </c>
      <c r="G39" s="189">
        <v>139.46129321679945</v>
      </c>
      <c r="H39" s="201">
        <v>136.83080864722717</v>
      </c>
      <c r="I39" s="206"/>
      <c r="J39" s="206"/>
      <c r="K39" s="206"/>
      <c r="L39" s="206"/>
      <c r="M39" s="206"/>
      <c r="N39" s="207"/>
      <c r="O39" s="207"/>
    </row>
    <row r="40" spans="1:15">
      <c r="A40" s="117" t="s">
        <v>540</v>
      </c>
      <c r="B40" s="138" t="s">
        <v>34</v>
      </c>
      <c r="C40" s="189">
        <v>150.3487469350884</v>
      </c>
      <c r="D40" s="189">
        <v>151.15989547038325</v>
      </c>
      <c r="E40" s="189">
        <v>150.37513227513227</v>
      </c>
      <c r="F40" s="189">
        <v>150.88144599303135</v>
      </c>
      <c r="G40" s="189">
        <v>151</v>
      </c>
      <c r="H40" s="201">
        <v>149</v>
      </c>
      <c r="I40" s="206"/>
      <c r="J40" s="206"/>
      <c r="K40" s="206"/>
      <c r="L40" s="206"/>
      <c r="M40" s="206"/>
      <c r="N40" s="207"/>
      <c r="O40" s="207"/>
    </row>
    <row r="41" spans="1:15">
      <c r="A41" s="117" t="s">
        <v>541</v>
      </c>
      <c r="B41" s="138" t="s">
        <v>35</v>
      </c>
      <c r="C41" s="189">
        <v>138.49540361445781</v>
      </c>
      <c r="D41" s="189">
        <v>138.63799598393575</v>
      </c>
      <c r="E41" s="189">
        <v>138.37075502008034</v>
      </c>
      <c r="F41" s="189">
        <v>142.20688554216866</v>
      </c>
      <c r="G41" s="189">
        <v>139.03346385542167</v>
      </c>
      <c r="H41" s="201">
        <v>134.88270281124497</v>
      </c>
      <c r="I41" s="206"/>
      <c r="J41" s="206"/>
      <c r="K41" s="206"/>
      <c r="L41" s="206"/>
      <c r="M41" s="206"/>
      <c r="N41" s="207"/>
      <c r="O41" s="207"/>
    </row>
    <row r="42" spans="1:15">
      <c r="A42" s="117" t="s">
        <v>542</v>
      </c>
      <c r="B42" s="138" t="s">
        <v>36</v>
      </c>
      <c r="C42" s="189">
        <v>158.4816154855643</v>
      </c>
      <c r="D42" s="189">
        <v>153.69363254593176</v>
      </c>
      <c r="E42" s="189">
        <v>157.68188320209973</v>
      </c>
      <c r="F42" s="189">
        <v>162.55157349081367</v>
      </c>
      <c r="G42" s="189">
        <v>163</v>
      </c>
      <c r="H42" s="202">
        <v>157</v>
      </c>
      <c r="I42" s="208"/>
      <c r="J42" s="208"/>
      <c r="K42" s="208"/>
      <c r="L42" s="206"/>
      <c r="M42" s="206"/>
      <c r="N42" s="207"/>
      <c r="O42" s="207"/>
    </row>
    <row r="43" spans="1:15">
      <c r="A43" s="117" t="s">
        <v>543</v>
      </c>
      <c r="B43" s="138" t="s">
        <v>37</v>
      </c>
      <c r="C43" s="189">
        <v>228.39098968025985</v>
      </c>
      <c r="D43" s="189">
        <v>230.79562611770817</v>
      </c>
      <c r="E43" s="189">
        <v>224.7513268886712</v>
      </c>
      <c r="F43" s="189">
        <v>229.44315166053971</v>
      </c>
      <c r="G43" s="189">
        <v>229.39467241009856</v>
      </c>
      <c r="H43" s="201">
        <v>225.06084323959601</v>
      </c>
      <c r="I43" s="206"/>
      <c r="J43" s="206"/>
      <c r="K43" s="206"/>
      <c r="L43" s="206"/>
      <c r="M43" s="206"/>
      <c r="N43" s="207"/>
      <c r="O43" s="207"/>
    </row>
    <row r="44" spans="1:15">
      <c r="A44" s="117" t="s">
        <v>544</v>
      </c>
      <c r="B44" s="138" t="s">
        <v>38</v>
      </c>
      <c r="C44" s="189">
        <v>213</v>
      </c>
      <c r="D44" s="189">
        <v>213</v>
      </c>
      <c r="E44" s="189">
        <v>209</v>
      </c>
      <c r="F44" s="189">
        <v>214</v>
      </c>
      <c r="G44" s="189">
        <v>212</v>
      </c>
      <c r="H44" s="201">
        <v>209</v>
      </c>
      <c r="I44" s="206"/>
      <c r="J44" s="206"/>
      <c r="K44" s="206"/>
      <c r="L44" s="206"/>
      <c r="M44" s="206"/>
      <c r="N44" s="207"/>
      <c r="O44" s="207"/>
    </row>
    <row r="45" spans="1:15">
      <c r="A45" s="117" t="s">
        <v>545</v>
      </c>
      <c r="B45" s="138" t="s">
        <v>39</v>
      </c>
      <c r="C45" s="189">
        <v>253.35796840207823</v>
      </c>
      <c r="D45" s="189">
        <v>252.43911921676741</v>
      </c>
      <c r="E45" s="189">
        <v>247.9399851553388</v>
      </c>
      <c r="F45" s="189">
        <v>255.83646131551973</v>
      </c>
      <c r="G45" s="189">
        <v>253.18866857526598</v>
      </c>
      <c r="H45" s="201">
        <v>249.41409535927616</v>
      </c>
      <c r="I45" s="206"/>
      <c r="J45" s="206"/>
      <c r="K45" s="206"/>
      <c r="L45" s="206"/>
      <c r="M45" s="206"/>
      <c r="N45" s="207"/>
      <c r="O45" s="207"/>
    </row>
    <row r="46" spans="1:15">
      <c r="A46" s="117" t="s">
        <v>546</v>
      </c>
      <c r="B46" s="138" t="s">
        <v>40</v>
      </c>
      <c r="C46" s="189">
        <v>154.46645329540067</v>
      </c>
      <c r="D46" s="189">
        <v>154.81344713134186</v>
      </c>
      <c r="E46" s="189">
        <v>153.73978188715031</v>
      </c>
      <c r="F46" s="189">
        <v>159.55349928876245</v>
      </c>
      <c r="G46" s="189">
        <v>155.62063537221431</v>
      </c>
      <c r="H46" s="201">
        <v>151.56596728307255</v>
      </c>
      <c r="I46" s="206"/>
      <c r="J46" s="206"/>
      <c r="K46" s="206"/>
      <c r="L46" s="206"/>
      <c r="M46" s="206"/>
      <c r="N46" s="207"/>
      <c r="O46" s="207"/>
    </row>
    <row r="47" spans="1:15">
      <c r="A47" s="117" t="s">
        <v>547</v>
      </c>
      <c r="B47" s="138" t="s">
        <v>41</v>
      </c>
      <c r="C47" s="189">
        <v>163.49502206177297</v>
      </c>
      <c r="D47" s="189">
        <v>162.94863969113518</v>
      </c>
      <c r="E47" s="189">
        <v>161.27683814681109</v>
      </c>
      <c r="F47" s="189">
        <v>167.2420998796631</v>
      </c>
      <c r="G47" s="189">
        <v>165.95833985158444</v>
      </c>
      <c r="H47" s="201">
        <v>162.7862204171681</v>
      </c>
      <c r="I47" s="206"/>
      <c r="J47" s="206"/>
      <c r="K47" s="206"/>
      <c r="L47" s="206"/>
      <c r="M47" s="206"/>
      <c r="N47" s="207"/>
      <c r="O47" s="207"/>
    </row>
    <row r="48" spans="1:15">
      <c r="A48" s="117" t="s">
        <v>548</v>
      </c>
      <c r="B48" s="138" t="s">
        <v>42</v>
      </c>
      <c r="C48" s="189">
        <v>222.73141820932568</v>
      </c>
      <c r="D48" s="189">
        <v>222.00798804532099</v>
      </c>
      <c r="E48" s="189">
        <v>215.88976883688099</v>
      </c>
      <c r="F48" s="189">
        <v>223.36803264397938</v>
      </c>
      <c r="G48" s="189">
        <v>222.41856394837529</v>
      </c>
      <c r="H48" s="201">
        <v>219.11379980838905</v>
      </c>
      <c r="I48" s="206"/>
      <c r="J48" s="206"/>
      <c r="K48" s="206"/>
      <c r="L48" s="206"/>
      <c r="M48" s="206"/>
      <c r="N48" s="207"/>
      <c r="O48" s="207"/>
    </row>
    <row r="49" spans="1:15">
      <c r="A49" s="117" t="s">
        <v>549</v>
      </c>
      <c r="B49" s="138" t="s">
        <v>43</v>
      </c>
      <c r="C49" s="189">
        <v>251.4</v>
      </c>
      <c r="D49" s="189">
        <v>250.5</v>
      </c>
      <c r="E49" s="189">
        <v>245.6</v>
      </c>
      <c r="F49" s="189">
        <v>257.5</v>
      </c>
      <c r="G49" s="189">
        <v>251.5</v>
      </c>
      <c r="H49" s="201">
        <v>243.9</v>
      </c>
      <c r="I49" s="206"/>
      <c r="J49" s="206"/>
      <c r="K49" s="206"/>
      <c r="L49" s="206"/>
      <c r="M49" s="206"/>
      <c r="N49" s="207"/>
      <c r="O49" s="207"/>
    </row>
    <row r="50" spans="1:15">
      <c r="A50" s="117" t="s">
        <v>550</v>
      </c>
      <c r="B50" s="138" t="s">
        <v>44</v>
      </c>
      <c r="C50" s="189">
        <v>159.20460768150076</v>
      </c>
      <c r="D50" s="189">
        <v>239.35746026707949</v>
      </c>
      <c r="E50" s="189">
        <v>191.71735428926738</v>
      </c>
      <c r="F50" s="189">
        <v>192.32861417763758</v>
      </c>
      <c r="G50" s="189">
        <v>206.67228854661741</v>
      </c>
      <c r="H50" s="201">
        <v>172.66647705035211</v>
      </c>
      <c r="I50" s="206"/>
      <c r="J50" s="206"/>
      <c r="K50" s="206"/>
      <c r="L50" s="206"/>
      <c r="M50" s="206"/>
      <c r="N50" s="207"/>
      <c r="O50" s="207"/>
    </row>
    <row r="51" spans="1:15">
      <c r="A51" s="117" t="s">
        <v>551</v>
      </c>
      <c r="B51" s="138" t="s">
        <v>45</v>
      </c>
      <c r="C51" s="189">
        <v>237.46903807881117</v>
      </c>
      <c r="D51" s="189">
        <v>237.55674472601831</v>
      </c>
      <c r="E51" s="189">
        <v>233.24049887223032</v>
      </c>
      <c r="F51" s="189">
        <v>241.01596311529784</v>
      </c>
      <c r="G51" s="189">
        <v>238.14473212153376</v>
      </c>
      <c r="H51" s="201">
        <v>234.90453018442352</v>
      </c>
      <c r="I51" s="206"/>
      <c r="J51" s="206"/>
      <c r="K51" s="206"/>
      <c r="L51" s="206"/>
      <c r="M51" s="206"/>
      <c r="N51" s="207"/>
      <c r="O51" s="207"/>
    </row>
    <row r="52" spans="1:15">
      <c r="A52" s="117" t="s">
        <v>552</v>
      </c>
      <c r="B52" s="138" t="s">
        <v>46</v>
      </c>
      <c r="C52" s="189">
        <v>239.08513073794308</v>
      </c>
      <c r="D52" s="189">
        <v>236.26927035776541</v>
      </c>
      <c r="E52" s="189">
        <v>237.05022827259899</v>
      </c>
      <c r="F52" s="189">
        <v>255.45067859218062</v>
      </c>
      <c r="G52" s="189">
        <v>252.18977214244208</v>
      </c>
      <c r="H52" s="201">
        <v>254.76397650867438</v>
      </c>
      <c r="I52" s="206"/>
      <c r="J52" s="206"/>
      <c r="K52" s="206"/>
      <c r="L52" s="206"/>
      <c r="M52" s="206"/>
      <c r="N52" s="207"/>
      <c r="O52" s="207"/>
    </row>
    <row r="53" spans="1:15">
      <c r="A53" s="117" t="s">
        <v>553</v>
      </c>
      <c r="B53" s="138" t="s">
        <v>47</v>
      </c>
      <c r="C53" s="189">
        <v>269.49880256292204</v>
      </c>
      <c r="D53" s="189">
        <v>269.86286678944134</v>
      </c>
      <c r="E53" s="189">
        <v>268.82337899017801</v>
      </c>
      <c r="F53" s="189">
        <v>277.75787599754449</v>
      </c>
      <c r="G53" s="189">
        <v>280.92647636586861</v>
      </c>
      <c r="H53" s="201">
        <v>280.84908110804173</v>
      </c>
      <c r="I53" s="206"/>
      <c r="J53" s="206"/>
      <c r="K53" s="206"/>
      <c r="L53" s="206"/>
      <c r="M53" s="206"/>
      <c r="N53" s="207"/>
      <c r="O53" s="207"/>
    </row>
    <row r="54" spans="1:15">
      <c r="A54" s="117" t="s">
        <v>554</v>
      </c>
      <c r="B54" s="138" t="s">
        <v>48</v>
      </c>
      <c r="C54" s="189">
        <v>213.58939139511662</v>
      </c>
      <c r="D54" s="189">
        <v>212.64856857583734</v>
      </c>
      <c r="E54" s="189">
        <v>217.48323863120635</v>
      </c>
      <c r="F54" s="189">
        <v>222.44723563583557</v>
      </c>
      <c r="G54" s="189">
        <v>220.02679268403375</v>
      </c>
      <c r="H54" s="201">
        <v>216.40464963238634</v>
      </c>
      <c r="I54" s="206"/>
      <c r="J54" s="206"/>
      <c r="K54" s="206"/>
      <c r="L54" s="206"/>
      <c r="M54" s="206"/>
      <c r="N54" s="207"/>
      <c r="O54" s="207"/>
    </row>
    <row r="55" spans="1:15">
      <c r="A55" s="117" t="s">
        <v>555</v>
      </c>
      <c r="B55" s="138" t="s">
        <v>49</v>
      </c>
      <c r="C55" s="189">
        <v>262.07786011656952</v>
      </c>
      <c r="D55" s="189">
        <v>261.91850957535388</v>
      </c>
      <c r="E55" s="189">
        <v>255.0299292256453</v>
      </c>
      <c r="F55" s="189">
        <v>261.51499306133775</v>
      </c>
      <c r="G55" s="189">
        <v>262.07341867887868</v>
      </c>
      <c r="H55" s="201">
        <v>259.16493130724399</v>
      </c>
      <c r="I55" s="206"/>
      <c r="J55" s="206"/>
      <c r="K55" s="206"/>
      <c r="L55" s="206"/>
      <c r="M55" s="206"/>
      <c r="N55" s="207"/>
      <c r="O55" s="207"/>
    </row>
    <row r="56" spans="1:15">
      <c r="A56" s="117" t="s">
        <v>556</v>
      </c>
      <c r="B56" s="138" t="s">
        <v>50</v>
      </c>
      <c r="C56" s="189">
        <v>284.9645357083952</v>
      </c>
      <c r="D56" s="189">
        <v>282.57368794326237</v>
      </c>
      <c r="E56" s="189">
        <v>277.06698499092857</v>
      </c>
      <c r="F56" s="189">
        <v>285.26644235526965</v>
      </c>
      <c r="G56" s="189">
        <v>288.64670460168236</v>
      </c>
      <c r="H56" s="201">
        <v>285.1145192149101</v>
      </c>
      <c r="I56" s="206"/>
      <c r="J56" s="206"/>
      <c r="K56" s="206"/>
      <c r="L56" s="206"/>
      <c r="M56" s="206"/>
      <c r="N56" s="207"/>
      <c r="O56" s="207"/>
    </row>
    <row r="57" spans="1:15">
      <c r="A57" s="117" t="s">
        <v>557</v>
      </c>
      <c r="B57" s="138" t="s">
        <v>51</v>
      </c>
      <c r="C57" s="189">
        <v>298.4773957571324</v>
      </c>
      <c r="D57" s="189">
        <v>289.92728602779806</v>
      </c>
      <c r="E57" s="189">
        <v>285.943964886613</v>
      </c>
      <c r="F57" s="189">
        <v>295.22077542062908</v>
      </c>
      <c r="G57" s="189">
        <v>291.65310899780542</v>
      </c>
      <c r="H57" s="201">
        <v>290.79546452084855</v>
      </c>
      <c r="I57" s="206"/>
      <c r="J57" s="206"/>
      <c r="K57" s="206"/>
      <c r="L57" s="206"/>
      <c r="M57" s="206"/>
      <c r="N57" s="207"/>
      <c r="O57" s="207"/>
    </row>
    <row r="58" spans="1:15">
      <c r="A58" s="117" t="s">
        <v>558</v>
      </c>
      <c r="B58" s="138" t="s">
        <v>52</v>
      </c>
      <c r="C58" s="189">
        <v>280.75892808478432</v>
      </c>
      <c r="D58" s="189">
        <v>269.90846479939444</v>
      </c>
      <c r="E58" s="189">
        <v>255.25460787282361</v>
      </c>
      <c r="F58" s="189">
        <v>255.59557607872824</v>
      </c>
      <c r="G58" s="189">
        <v>263.31018773656319</v>
      </c>
      <c r="H58" s="201">
        <v>249.29079485238458</v>
      </c>
      <c r="I58" s="206"/>
      <c r="J58" s="206"/>
      <c r="K58" s="206"/>
      <c r="L58" s="206"/>
      <c r="M58" s="206"/>
      <c r="N58" s="207"/>
      <c r="O58" s="207"/>
    </row>
    <row r="59" spans="1:15">
      <c r="A59" s="117" t="s">
        <v>559</v>
      </c>
      <c r="B59" s="138" t="s">
        <v>53</v>
      </c>
      <c r="C59" s="189">
        <v>249.71213775874378</v>
      </c>
      <c r="D59" s="189">
        <v>246.79012134189864</v>
      </c>
      <c r="E59" s="189">
        <v>241.88733047822984</v>
      </c>
      <c r="F59" s="189">
        <v>250.14528551034977</v>
      </c>
      <c r="G59" s="189">
        <v>249.71274803711634</v>
      </c>
      <c r="H59" s="201">
        <v>246.3997466095646</v>
      </c>
      <c r="I59" s="206"/>
      <c r="J59" s="206"/>
      <c r="K59" s="206"/>
      <c r="L59" s="206"/>
      <c r="M59" s="206"/>
      <c r="N59" s="207"/>
      <c r="O59" s="207"/>
    </row>
    <row r="60" spans="1:15">
      <c r="A60" s="117" t="s">
        <v>560</v>
      </c>
      <c r="B60" s="138" t="s">
        <v>54</v>
      </c>
      <c r="C60" s="189">
        <v>150.24844362863493</v>
      </c>
      <c r="D60" s="189">
        <v>150.16567722925319</v>
      </c>
      <c r="E60" s="189">
        <v>150.85124239203941</v>
      </c>
      <c r="F60" s="189">
        <v>157.49447009950731</v>
      </c>
      <c r="G60" s="189">
        <v>156</v>
      </c>
      <c r="H60" s="201">
        <v>151</v>
      </c>
      <c r="I60" s="206"/>
      <c r="J60" s="206"/>
      <c r="K60" s="206"/>
      <c r="L60" s="206"/>
      <c r="M60" s="206"/>
      <c r="N60" s="207"/>
      <c r="O60" s="207"/>
    </row>
    <row r="61" spans="1:15">
      <c r="A61" s="117" t="s">
        <v>561</v>
      </c>
      <c r="B61" s="138" t="s">
        <v>55</v>
      </c>
      <c r="C61" s="189">
        <v>232.32664135447308</v>
      </c>
      <c r="D61" s="189">
        <v>237.73274205975338</v>
      </c>
      <c r="E61" s="189">
        <v>239.07304807173551</v>
      </c>
      <c r="F61" s="189">
        <v>242.75259400497745</v>
      </c>
      <c r="G61" s="189">
        <v>239.52783545838565</v>
      </c>
      <c r="H61" s="201">
        <v>239.17714977100749</v>
      </c>
      <c r="I61" s="206"/>
      <c r="J61" s="206"/>
      <c r="K61" s="206"/>
      <c r="L61" s="206"/>
      <c r="M61" s="206"/>
      <c r="N61" s="207"/>
      <c r="O61" s="207"/>
    </row>
    <row r="62" spans="1:15">
      <c r="A62" s="117" t="s">
        <v>562</v>
      </c>
      <c r="B62" s="138" t="s">
        <v>56</v>
      </c>
      <c r="C62" s="189">
        <v>207.59661311826395</v>
      </c>
      <c r="D62" s="189">
        <v>211.82967594440873</v>
      </c>
      <c r="E62" s="189">
        <v>225.12917182299475</v>
      </c>
      <c r="F62" s="189">
        <v>221.89799134569614</v>
      </c>
      <c r="G62" s="189">
        <v>227.60937081250481</v>
      </c>
      <c r="H62" s="201">
        <v>233.58655503158292</v>
      </c>
      <c r="I62" s="206"/>
      <c r="J62" s="206"/>
      <c r="K62" s="206"/>
      <c r="L62" s="206"/>
      <c r="M62" s="206"/>
      <c r="N62" s="207"/>
      <c r="O62" s="207"/>
    </row>
    <row r="63" spans="1:15">
      <c r="A63" s="117" t="s">
        <v>563</v>
      </c>
      <c r="B63" s="138" t="s">
        <v>57</v>
      </c>
      <c r="C63" s="189">
        <v>246.37807902013</v>
      </c>
      <c r="D63" s="189">
        <v>297.48563828972351</v>
      </c>
      <c r="E63" s="189">
        <v>309.26093817662598</v>
      </c>
      <c r="F63" s="189">
        <v>269.14707042507871</v>
      </c>
      <c r="G63" s="189">
        <v>287.22601079818395</v>
      </c>
      <c r="H63" s="201">
        <v>298.39166171522447</v>
      </c>
      <c r="I63" s="206"/>
      <c r="J63" s="206"/>
      <c r="K63" s="206"/>
      <c r="L63" s="206"/>
      <c r="M63" s="206"/>
      <c r="N63" s="207"/>
      <c r="O63" s="207"/>
    </row>
    <row r="64" spans="1:15">
      <c r="A64" s="117" t="s">
        <v>564</v>
      </c>
      <c r="B64" s="138" t="s">
        <v>58</v>
      </c>
      <c r="C64" s="189">
        <v>243.93695420814771</v>
      </c>
      <c r="D64" s="189">
        <v>260.46637768385983</v>
      </c>
      <c r="E64" s="189">
        <v>293.03828490654939</v>
      </c>
      <c r="F64" s="189">
        <v>203.7569451861159</v>
      </c>
      <c r="G64" s="189">
        <v>211.6082959007382</v>
      </c>
      <c r="H64" s="201">
        <v>216.74567816014556</v>
      </c>
      <c r="I64" s="206"/>
      <c r="J64" s="206"/>
      <c r="K64" s="206"/>
      <c r="L64" s="206"/>
      <c r="M64" s="206"/>
      <c r="N64" s="207"/>
      <c r="O64" s="207"/>
    </row>
    <row r="65" spans="1:15">
      <c r="A65" s="117" t="s">
        <v>565</v>
      </c>
      <c r="B65" s="138" t="s">
        <v>84</v>
      </c>
      <c r="C65" s="189">
        <v>289.92536118502642</v>
      </c>
      <c r="D65" s="189">
        <v>301.78470939452779</v>
      </c>
      <c r="E65" s="189">
        <v>331.44819239949345</v>
      </c>
      <c r="F65" s="189">
        <v>297.92873078665446</v>
      </c>
      <c r="G65" s="189">
        <v>304.48672201584475</v>
      </c>
      <c r="H65" s="201">
        <v>323.63038465456032</v>
      </c>
      <c r="I65" s="206"/>
      <c r="J65" s="206"/>
      <c r="K65" s="206"/>
      <c r="L65" s="206"/>
      <c r="M65" s="206"/>
      <c r="N65" s="207"/>
      <c r="O65" s="207"/>
    </row>
    <row r="66" spans="1:15">
      <c r="A66" s="117" t="s">
        <v>566</v>
      </c>
      <c r="B66" s="138" t="s">
        <v>60</v>
      </c>
      <c r="C66" s="189">
        <v>204.79116068190061</v>
      </c>
      <c r="D66" s="189">
        <v>204.1988864708016</v>
      </c>
      <c r="E66" s="189">
        <v>202.21147382420506</v>
      </c>
      <c r="F66" s="189">
        <v>209.82241083303106</v>
      </c>
      <c r="G66" s="189">
        <v>207.8177681054286</v>
      </c>
      <c r="H66" s="201">
        <v>201.95680691572966</v>
      </c>
      <c r="I66" s="206"/>
      <c r="J66" s="206"/>
      <c r="K66" s="206"/>
      <c r="L66" s="206"/>
      <c r="M66" s="206"/>
      <c r="N66" s="207"/>
      <c r="O66" s="207"/>
    </row>
    <row r="67" spans="1:15">
      <c r="A67" s="117" t="s">
        <v>567</v>
      </c>
      <c r="B67" s="138" t="s">
        <v>61</v>
      </c>
      <c r="C67" s="189">
        <v>174.07478627774722</v>
      </c>
      <c r="D67" s="189">
        <v>175.04066226380479</v>
      </c>
      <c r="E67" s="189">
        <v>175.65163272793981</v>
      </c>
      <c r="F67" s="189">
        <v>183.16957072096864</v>
      </c>
      <c r="G67" s="189">
        <v>182.94125848468173</v>
      </c>
      <c r="H67" s="201">
        <v>179.76988075582463</v>
      </c>
      <c r="I67" s="206"/>
      <c r="J67" s="206"/>
      <c r="K67" s="206"/>
      <c r="L67" s="206"/>
      <c r="M67" s="206"/>
      <c r="N67" s="207"/>
      <c r="O67" s="207"/>
    </row>
    <row r="68" spans="1:15">
      <c r="A68" s="117" t="s">
        <v>568</v>
      </c>
      <c r="B68" s="138" t="s">
        <v>62</v>
      </c>
      <c r="C68" s="189">
        <v>168.08742561448901</v>
      </c>
      <c r="D68" s="189">
        <v>167.15661384217333</v>
      </c>
      <c r="E68" s="189">
        <v>165.09287354463129</v>
      </c>
      <c r="F68" s="189">
        <v>171.10990135834413</v>
      </c>
      <c r="G68" s="189">
        <v>170.51992561448901</v>
      </c>
      <c r="H68" s="201">
        <v>171.6576034928849</v>
      </c>
      <c r="I68" s="206"/>
      <c r="J68" s="206"/>
      <c r="K68" s="206"/>
      <c r="L68" s="206"/>
      <c r="M68" s="206"/>
      <c r="N68" s="207"/>
      <c r="O68" s="207"/>
    </row>
    <row r="69" spans="1:15">
      <c r="A69" s="117" t="s">
        <v>569</v>
      </c>
      <c r="B69" s="138" t="s">
        <v>63</v>
      </c>
      <c r="C69" s="189">
        <v>176.8781785689136</v>
      </c>
      <c r="D69" s="189">
        <v>174.81371290663535</v>
      </c>
      <c r="E69" s="189">
        <v>176.77318549367732</v>
      </c>
      <c r="F69" s="189">
        <v>181.39997076890137</v>
      </c>
      <c r="G69" s="189">
        <v>183.0573895272606</v>
      </c>
      <c r="H69" s="201">
        <v>179.48506972008533</v>
      </c>
      <c r="I69" s="206"/>
      <c r="J69" s="206"/>
      <c r="K69" s="206"/>
      <c r="L69" s="206"/>
      <c r="M69" s="206"/>
      <c r="N69" s="207"/>
      <c r="O69" s="207"/>
    </row>
    <row r="70" spans="1:15">
      <c r="A70" s="117" t="s">
        <v>570</v>
      </c>
      <c r="B70" s="138" t="s">
        <v>64</v>
      </c>
      <c r="C70" s="189">
        <v>163.62343276036398</v>
      </c>
      <c r="D70" s="189">
        <v>166.49178968655204</v>
      </c>
      <c r="E70" s="189">
        <v>168.95345972362654</v>
      </c>
      <c r="F70" s="189">
        <v>170.26988203572631</v>
      </c>
      <c r="G70" s="189">
        <v>169.56078867542973</v>
      </c>
      <c r="H70" s="201">
        <v>168.19322716548703</v>
      </c>
      <c r="I70" s="206"/>
      <c r="J70" s="206"/>
      <c r="K70" s="206"/>
      <c r="L70" s="206"/>
      <c r="M70" s="206"/>
      <c r="N70" s="207"/>
      <c r="O70" s="207"/>
    </row>
    <row r="71" spans="1:15">
      <c r="A71" s="117" t="s">
        <v>571</v>
      </c>
      <c r="B71" s="138" t="s">
        <v>65</v>
      </c>
      <c r="C71" s="189">
        <v>183.03974621965406</v>
      </c>
      <c r="D71" s="189">
        <v>180.3736834947083</v>
      </c>
      <c r="E71" s="189">
        <v>184.13970767056051</v>
      </c>
      <c r="F71" s="189">
        <v>181.0871515369966</v>
      </c>
      <c r="G71" s="189">
        <v>184.62631555553969</v>
      </c>
      <c r="H71" s="201">
        <v>187.84606529763067</v>
      </c>
      <c r="I71" s="206"/>
      <c r="J71" s="206"/>
      <c r="K71" s="206"/>
      <c r="L71" s="206"/>
      <c r="M71" s="206"/>
      <c r="N71" s="207"/>
      <c r="O71" s="207"/>
    </row>
    <row r="72" spans="1:15">
      <c r="A72" s="117" t="s">
        <v>572</v>
      </c>
      <c r="B72" s="138" t="s">
        <v>66</v>
      </c>
      <c r="C72" s="189">
        <v>210.29528498228447</v>
      </c>
      <c r="D72" s="189">
        <v>214.25089104580516</v>
      </c>
      <c r="E72" s="189">
        <v>216.89443510372718</v>
      </c>
      <c r="F72" s="189">
        <v>218.29525055212338</v>
      </c>
      <c r="G72" s="189">
        <v>219.95110974716843</v>
      </c>
      <c r="H72" s="201">
        <v>221.43097660363833</v>
      </c>
      <c r="I72" s="206"/>
      <c r="J72" s="206"/>
      <c r="K72" s="206"/>
      <c r="L72" s="206"/>
      <c r="M72" s="206"/>
      <c r="N72" s="207"/>
      <c r="O72" s="207"/>
    </row>
    <row r="73" spans="1:15">
      <c r="A73" s="117" t="s">
        <v>573</v>
      </c>
      <c r="B73" s="138" t="s">
        <v>67</v>
      </c>
      <c r="C73" s="189">
        <v>189.00067444752699</v>
      </c>
      <c r="D73" s="189">
        <v>190.5248694154788</v>
      </c>
      <c r="E73" s="189">
        <v>191.78121687553812</v>
      </c>
      <c r="F73" s="189">
        <v>200.25081890366403</v>
      </c>
      <c r="G73" s="189">
        <v>200.75634076341723</v>
      </c>
      <c r="H73" s="201">
        <v>195.96029656557926</v>
      </c>
      <c r="I73" s="206"/>
      <c r="J73" s="206"/>
      <c r="K73" s="206"/>
      <c r="L73" s="206"/>
      <c r="M73" s="206"/>
      <c r="N73" s="207"/>
      <c r="O73" s="207"/>
    </row>
    <row r="74" spans="1:15">
      <c r="A74" s="117" t="s">
        <v>574</v>
      </c>
      <c r="B74" s="138" t="s">
        <v>68</v>
      </c>
      <c r="C74" s="189">
        <v>133.82280131826744</v>
      </c>
      <c r="D74" s="189">
        <v>134.27099654739484</v>
      </c>
      <c r="E74" s="189">
        <v>134.0318542059008</v>
      </c>
      <c r="F74" s="189">
        <v>137.7214869742624</v>
      </c>
      <c r="G74" s="189">
        <v>134.47137947269303</v>
      </c>
      <c r="H74" s="201">
        <v>130.94275345260516</v>
      </c>
      <c r="I74" s="206"/>
      <c r="J74" s="206"/>
      <c r="K74" s="206"/>
      <c r="L74" s="206"/>
      <c r="M74" s="206"/>
      <c r="N74" s="207"/>
      <c r="O74" s="207"/>
    </row>
    <row r="75" spans="1:15">
      <c r="A75" s="117" t="s">
        <v>575</v>
      </c>
      <c r="B75" s="138" t="s">
        <v>69</v>
      </c>
      <c r="C75" s="189">
        <v>179.6277708437344</v>
      </c>
      <c r="D75" s="189">
        <v>181.51324762855717</v>
      </c>
      <c r="E75" s="189">
        <v>181.70760359460809</v>
      </c>
      <c r="F75" s="189">
        <v>187.00388417373938</v>
      </c>
      <c r="G75" s="189">
        <v>185.52856465302048</v>
      </c>
      <c r="H75" s="201">
        <v>180.63902646030951</v>
      </c>
      <c r="I75" s="206"/>
      <c r="J75" s="206"/>
      <c r="K75" s="206"/>
      <c r="L75" s="206"/>
      <c r="M75" s="206"/>
      <c r="N75" s="207"/>
      <c r="O75" s="207"/>
    </row>
    <row r="76" spans="1:15">
      <c r="A76" s="117" t="s">
        <v>576</v>
      </c>
      <c r="B76" s="138" t="s">
        <v>70</v>
      </c>
      <c r="C76" s="189">
        <v>202.27336453083751</v>
      </c>
      <c r="D76" s="189">
        <v>207.19488480921524</v>
      </c>
      <c r="E76" s="189">
        <v>212.68323974082071</v>
      </c>
      <c r="F76" s="189">
        <v>208.49770818334534</v>
      </c>
      <c r="G76" s="189">
        <v>212.19446364290854</v>
      </c>
      <c r="H76" s="201">
        <v>217.88965562754979</v>
      </c>
      <c r="I76" s="206"/>
      <c r="J76" s="206"/>
      <c r="K76" s="206"/>
      <c r="L76" s="206"/>
      <c r="M76" s="206"/>
      <c r="N76" s="207"/>
      <c r="O76" s="207"/>
    </row>
    <row r="77" spans="1:15">
      <c r="A77" s="117" t="s">
        <v>577</v>
      </c>
      <c r="B77" s="138" t="s">
        <v>71</v>
      </c>
      <c r="C77" s="189">
        <v>252.87675210866468</v>
      </c>
      <c r="D77" s="189">
        <v>253.48269909080949</v>
      </c>
      <c r="E77" s="189">
        <v>258.48851352831633</v>
      </c>
      <c r="F77" s="189">
        <v>237.30739620988061</v>
      </c>
      <c r="G77" s="189">
        <v>248.32299485157191</v>
      </c>
      <c r="H77" s="201">
        <v>264.91947858472997</v>
      </c>
      <c r="I77" s="206"/>
      <c r="J77" s="206"/>
      <c r="K77" s="206"/>
      <c r="L77" s="206"/>
      <c r="M77" s="206"/>
      <c r="N77" s="207"/>
      <c r="O77" s="207"/>
    </row>
    <row r="78" spans="1:15">
      <c r="A78" s="117" t="s">
        <v>578</v>
      </c>
      <c r="B78" s="138" t="s">
        <v>72</v>
      </c>
      <c r="C78" s="189">
        <v>180.90169487622336</v>
      </c>
      <c r="D78" s="189">
        <v>180.92509844559584</v>
      </c>
      <c r="E78" s="189">
        <v>183.15154634427176</v>
      </c>
      <c r="F78" s="189">
        <v>182.52483362118593</v>
      </c>
      <c r="G78" s="189">
        <v>181.22232700057569</v>
      </c>
      <c r="H78" s="201">
        <v>178.52109153713297</v>
      </c>
      <c r="I78" s="206"/>
      <c r="J78" s="206"/>
      <c r="K78" s="206"/>
      <c r="L78" s="206"/>
      <c r="M78" s="206"/>
      <c r="N78" s="207"/>
      <c r="O78" s="207"/>
    </row>
    <row r="79" spans="1:15">
      <c r="A79" s="117" t="s">
        <v>579</v>
      </c>
      <c r="B79" s="138" t="s">
        <v>73</v>
      </c>
      <c r="C79" s="189">
        <v>130.49840970116935</v>
      </c>
      <c r="D79" s="189">
        <v>131.34723776526636</v>
      </c>
      <c r="E79" s="189">
        <v>130.30152013858813</v>
      </c>
      <c r="F79" s="189">
        <v>132.89188912949328</v>
      </c>
      <c r="G79" s="189">
        <v>132.97255695106105</v>
      </c>
      <c r="H79" s="201">
        <v>131.13477522737116</v>
      </c>
      <c r="I79" s="206"/>
      <c r="J79" s="206"/>
      <c r="K79" s="206"/>
      <c r="L79" s="206"/>
      <c r="M79" s="206"/>
      <c r="N79" s="207"/>
      <c r="O79" s="207"/>
    </row>
    <row r="80" spans="1:15">
      <c r="A80" s="117" t="s">
        <v>580</v>
      </c>
      <c r="B80" s="138" t="s">
        <v>74</v>
      </c>
      <c r="C80" s="189">
        <v>219.63</v>
      </c>
      <c r="D80" s="189">
        <v>223.08</v>
      </c>
      <c r="E80" s="189">
        <v>226.1</v>
      </c>
      <c r="F80" s="189">
        <v>229.07</v>
      </c>
      <c r="G80" s="189">
        <v>233.64</v>
      </c>
      <c r="H80" s="201">
        <v>231.38</v>
      </c>
      <c r="I80" s="206"/>
      <c r="J80" s="206"/>
      <c r="K80" s="206"/>
      <c r="L80" s="206"/>
      <c r="M80" s="206"/>
      <c r="N80" s="207"/>
      <c r="O80" s="207"/>
    </row>
    <row r="81" spans="1:15">
      <c r="A81" s="117" t="s">
        <v>581</v>
      </c>
      <c r="B81" s="138" t="s">
        <v>75</v>
      </c>
      <c r="C81" s="189">
        <v>172.10606025153552</v>
      </c>
      <c r="D81" s="189">
        <v>171.13774495466512</v>
      </c>
      <c r="E81" s="189">
        <v>173.36473968996782</v>
      </c>
      <c r="F81" s="189">
        <v>175.63933021351272</v>
      </c>
      <c r="G81" s="189">
        <v>171.47816320561566</v>
      </c>
      <c r="H81" s="201">
        <v>166.39707955542553</v>
      </c>
      <c r="I81" s="206"/>
      <c r="J81" s="206"/>
      <c r="K81" s="206"/>
      <c r="L81" s="206"/>
      <c r="M81" s="206"/>
      <c r="N81" s="207"/>
      <c r="O81" s="207"/>
    </row>
    <row r="82" spans="1:15">
      <c r="A82" s="117" t="s">
        <v>582</v>
      </c>
      <c r="B82" s="138" t="s">
        <v>76</v>
      </c>
      <c r="C82" s="192">
        <v>360.76753623188409</v>
      </c>
      <c r="D82" s="192">
        <v>367.1623188405797</v>
      </c>
      <c r="E82" s="192">
        <v>383.44975116215483</v>
      </c>
      <c r="F82" s="192">
        <v>357.77611430133987</v>
      </c>
      <c r="G82" s="192">
        <v>379.99387202625104</v>
      </c>
      <c r="H82" s="203">
        <v>386.94305168170632</v>
      </c>
      <c r="I82" s="206"/>
      <c r="J82" s="206"/>
      <c r="K82" s="206"/>
      <c r="L82" s="206"/>
      <c r="M82" s="206"/>
      <c r="N82" s="207"/>
      <c r="O82" s="207"/>
    </row>
    <row r="83" spans="1:15">
      <c r="A83" s="117" t="s">
        <v>583</v>
      </c>
      <c r="B83" s="138" t="s">
        <v>103</v>
      </c>
      <c r="C83" s="187">
        <v>182.85</v>
      </c>
      <c r="D83" s="187">
        <v>187.27</v>
      </c>
      <c r="E83" s="187">
        <v>187.86</v>
      </c>
      <c r="F83" s="187">
        <v>179.59</v>
      </c>
      <c r="G83" s="187">
        <v>181.66</v>
      </c>
      <c r="H83" s="204">
        <v>203.35</v>
      </c>
      <c r="I83" s="208"/>
      <c r="J83" s="208"/>
      <c r="K83" s="208"/>
      <c r="L83" s="208"/>
      <c r="M83" s="208"/>
      <c r="N83" s="208"/>
      <c r="O83" s="207"/>
    </row>
    <row r="84" spans="1:15">
      <c r="A84" s="117" t="s">
        <v>584</v>
      </c>
      <c r="B84" s="138" t="s">
        <v>104</v>
      </c>
      <c r="C84" s="187">
        <v>159.55000000000001</v>
      </c>
      <c r="D84" s="187">
        <v>157.54</v>
      </c>
      <c r="E84" s="187">
        <v>159.4</v>
      </c>
      <c r="F84" s="187">
        <v>158.18</v>
      </c>
      <c r="G84" s="187">
        <v>156.93</v>
      </c>
      <c r="H84" s="204">
        <v>162.15</v>
      </c>
      <c r="I84" s="208"/>
      <c r="J84" s="208"/>
      <c r="K84" s="208"/>
      <c r="L84" s="208"/>
      <c r="M84" s="208"/>
      <c r="N84" s="208"/>
      <c r="O84" s="207"/>
    </row>
    <row r="85" spans="1:15">
      <c r="A85" s="117" t="s">
        <v>585</v>
      </c>
      <c r="B85" s="138" t="s">
        <v>77</v>
      </c>
      <c r="C85" s="189">
        <v>193.87899565029977</v>
      </c>
      <c r="D85" s="189">
        <v>188.57141502409971</v>
      </c>
      <c r="E85" s="189">
        <v>185.40554136133861</v>
      </c>
      <c r="F85" s="189">
        <v>195.06467769113206</v>
      </c>
      <c r="G85" s="189">
        <v>186.81068615541358</v>
      </c>
      <c r="H85" s="201">
        <v>180.22905717308672</v>
      </c>
      <c r="I85" s="206"/>
      <c r="J85" s="206"/>
      <c r="K85" s="206"/>
      <c r="L85" s="206"/>
      <c r="M85" s="206"/>
      <c r="N85" s="207"/>
      <c r="O85" s="207"/>
    </row>
    <row r="86" spans="1:15">
      <c r="A86" s="117" t="s">
        <v>586</v>
      </c>
      <c r="B86" s="138" t="s">
        <v>78</v>
      </c>
      <c r="C86" s="189">
        <v>165.50785401200943</v>
      </c>
      <c r="D86" s="189">
        <v>163.52585725506094</v>
      </c>
      <c r="E86" s="189">
        <v>164.44208594086496</v>
      </c>
      <c r="F86" s="189">
        <v>171.24582457118245</v>
      </c>
      <c r="G86" s="189">
        <v>172.08366870201931</v>
      </c>
      <c r="H86" s="201">
        <v>170.0646540322785</v>
      </c>
      <c r="I86" s="206"/>
      <c r="J86" s="206"/>
      <c r="K86" s="206"/>
      <c r="L86" s="206"/>
      <c r="M86" s="206"/>
      <c r="N86" s="207"/>
      <c r="O86" s="207"/>
    </row>
    <row r="87" spans="1:15">
      <c r="A87" s="117" t="s">
        <v>587</v>
      </c>
      <c r="B87" s="138" t="s">
        <v>79</v>
      </c>
      <c r="C87" s="189">
        <v>166</v>
      </c>
      <c r="D87" s="189">
        <v>163</v>
      </c>
      <c r="E87" s="189">
        <v>163</v>
      </c>
      <c r="F87" s="189">
        <v>170</v>
      </c>
      <c r="G87" s="189">
        <v>168</v>
      </c>
      <c r="H87" s="201">
        <v>164</v>
      </c>
      <c r="I87" s="206"/>
      <c r="J87" s="206"/>
      <c r="K87" s="206"/>
      <c r="L87" s="206"/>
      <c r="M87" s="206"/>
      <c r="N87" s="207"/>
      <c r="O87" s="207"/>
    </row>
    <row r="88" spans="1:15">
      <c r="A88" s="117" t="s">
        <v>588</v>
      </c>
      <c r="B88" s="138" t="s">
        <v>80</v>
      </c>
      <c r="C88" s="189">
        <v>173.58281696188942</v>
      </c>
      <c r="D88" s="189">
        <v>173.25041116478798</v>
      </c>
      <c r="E88" s="189">
        <v>176.81550402576488</v>
      </c>
      <c r="F88" s="189">
        <v>178.43345464304886</v>
      </c>
      <c r="G88" s="189">
        <v>182.65007085346218</v>
      </c>
      <c r="H88" s="201">
        <v>186.85468169618895</v>
      </c>
      <c r="I88" s="206"/>
      <c r="J88" s="206"/>
      <c r="K88" s="206"/>
      <c r="L88" s="206"/>
      <c r="M88" s="206"/>
      <c r="N88" s="207"/>
      <c r="O88" s="207"/>
    </row>
    <row r="89" spans="1:15">
      <c r="A89" s="117" t="s">
        <v>589</v>
      </c>
      <c r="B89" s="138" t="s">
        <v>81</v>
      </c>
      <c r="C89" s="189">
        <v>163.11912133529361</v>
      </c>
      <c r="D89" s="189">
        <v>160.39659690391767</v>
      </c>
      <c r="E89" s="189">
        <v>160.4056023523307</v>
      </c>
      <c r="F89" s="189">
        <v>167.09035198477903</v>
      </c>
      <c r="G89" s="189">
        <v>163.52532993167861</v>
      </c>
      <c r="H89" s="201">
        <v>159.06018680273286</v>
      </c>
      <c r="I89" s="206"/>
      <c r="J89" s="206"/>
      <c r="K89" s="206"/>
      <c r="L89" s="206"/>
      <c r="M89" s="206"/>
      <c r="N89" s="207"/>
      <c r="O89" s="207"/>
    </row>
    <row r="90" spans="1:15">
      <c r="A90" s="117" t="s">
        <v>590</v>
      </c>
      <c r="B90" s="138" t="s">
        <v>82</v>
      </c>
      <c r="C90" s="189">
        <v>153.50052086950478</v>
      </c>
      <c r="D90" s="189">
        <v>152.85542746024026</v>
      </c>
      <c r="E90" s="189">
        <v>152.52581637613719</v>
      </c>
      <c r="F90" s="189">
        <v>158.83011181332031</v>
      </c>
      <c r="G90" s="189">
        <v>156.89446280991729</v>
      </c>
      <c r="H90" s="201">
        <v>155.36351413292584</v>
      </c>
      <c r="I90" s="206"/>
      <c r="J90" s="206"/>
      <c r="K90" s="206"/>
      <c r="L90" s="206"/>
      <c r="M90" s="206"/>
      <c r="N90" s="207"/>
      <c r="O90" s="207"/>
    </row>
    <row r="91" spans="1:15">
      <c r="A91" s="145"/>
      <c r="B91" s="145"/>
      <c r="C91" s="145"/>
      <c r="D91" s="145"/>
      <c r="E91" s="145"/>
      <c r="F91" s="145"/>
      <c r="G91" s="145"/>
      <c r="H91" s="145"/>
      <c r="I91" s="145"/>
    </row>
    <row r="92" spans="1:15" ht="13.95" customHeight="1">
      <c r="A92" s="145"/>
      <c r="B92" s="456" t="s">
        <v>1184</v>
      </c>
      <c r="C92" s="456"/>
      <c r="D92" s="456"/>
      <c r="E92" s="456"/>
      <c r="F92" s="456"/>
      <c r="G92" s="456"/>
      <c r="H92" s="456"/>
      <c r="I92" s="145"/>
    </row>
    <row r="93" spans="1:15">
      <c r="A93" s="145"/>
      <c r="B93" s="456"/>
      <c r="C93" s="456"/>
      <c r="D93" s="456"/>
      <c r="E93" s="456"/>
      <c r="F93" s="456"/>
      <c r="G93" s="456"/>
      <c r="H93" s="456"/>
      <c r="I93" s="145"/>
    </row>
    <row r="94" spans="1:15">
      <c r="B94" s="352"/>
      <c r="C94" s="352"/>
      <c r="D94" s="352"/>
      <c r="E94" s="352"/>
      <c r="F94" s="352"/>
      <c r="G94" s="352"/>
      <c r="H94" s="352"/>
    </row>
    <row r="95" spans="1:15">
      <c r="B95" s="352"/>
      <c r="C95" s="352"/>
      <c r="D95" s="352"/>
      <c r="E95" s="352"/>
      <c r="F95" s="352"/>
      <c r="G95" s="352"/>
      <c r="H95" s="352"/>
    </row>
  </sheetData>
  <mergeCells count="1">
    <mergeCell ref="B92:H93"/>
  </mergeCells>
  <hyperlinks>
    <hyperlink ref="A1" location="'ODS 10'!A1" display="ODS 10" xr:uid="{00000000-0004-0000-5200-000000000000}"/>
  </hyperlinks>
  <pageMargins left="0.7" right="0.7" top="0.75" bottom="0.75" header="0.3" footer="0.3"/>
  <pageSetup scale="60" orientation="portrait" horizontalDpi="0" verticalDpi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rgb="FFDE006F"/>
  </sheetPr>
  <dimension ref="A1:P93"/>
  <sheetViews>
    <sheetView topLeftCell="A5" zoomScale="80" zoomScaleNormal="80" workbookViewId="0">
      <selection activeCell="Q5" sqref="Q5"/>
    </sheetView>
  </sheetViews>
  <sheetFormatPr baseColWidth="10" defaultColWidth="10.6640625" defaultRowHeight="14.4"/>
  <cols>
    <col min="2" max="2" width="21.77734375" customWidth="1"/>
  </cols>
  <sheetData>
    <row r="1" spans="1:16" ht="15" thickBot="1">
      <c r="A1" s="170" t="s">
        <v>293</v>
      </c>
      <c r="B1" s="145"/>
      <c r="C1" s="145"/>
      <c r="D1" s="145"/>
      <c r="E1" s="145"/>
      <c r="F1" s="145"/>
      <c r="G1" s="145"/>
      <c r="H1" s="145"/>
      <c r="I1" s="157"/>
      <c r="J1" s="157"/>
      <c r="K1" s="157"/>
      <c r="L1" s="157"/>
      <c r="M1" s="157"/>
      <c r="N1" s="157"/>
      <c r="O1" s="157"/>
      <c r="P1" s="157"/>
    </row>
    <row r="2" spans="1:16">
      <c r="A2" s="167" t="s">
        <v>294</v>
      </c>
      <c r="B2" s="165"/>
      <c r="C2" s="165"/>
      <c r="D2" s="165"/>
      <c r="E2" s="161"/>
      <c r="F2" s="145"/>
      <c r="G2" s="145"/>
      <c r="H2" s="145"/>
      <c r="I2" s="157"/>
      <c r="J2" s="157"/>
      <c r="K2" s="157"/>
      <c r="L2" s="157"/>
      <c r="M2" s="157"/>
      <c r="N2" s="157"/>
      <c r="O2" s="157"/>
      <c r="P2" s="157"/>
    </row>
    <row r="3" spans="1:16">
      <c r="A3" s="166"/>
      <c r="B3" s="166"/>
      <c r="C3" s="166"/>
      <c r="D3" s="145"/>
      <c r="E3" s="145"/>
      <c r="F3" s="145"/>
      <c r="G3" s="145"/>
      <c r="H3" s="145"/>
      <c r="I3" s="157"/>
      <c r="J3" s="157"/>
      <c r="K3" s="157"/>
      <c r="L3" s="157"/>
      <c r="M3" s="157"/>
      <c r="N3" s="157"/>
      <c r="O3" s="157"/>
      <c r="P3" s="157"/>
    </row>
    <row r="4" spans="1:16">
      <c r="A4" s="161"/>
      <c r="B4" s="161" t="s">
        <v>600</v>
      </c>
      <c r="C4" s="161"/>
      <c r="D4" s="161"/>
      <c r="E4" s="161"/>
      <c r="F4" s="161"/>
      <c r="G4" s="161"/>
      <c r="H4" s="161"/>
      <c r="I4" s="157"/>
      <c r="J4" s="157"/>
      <c r="K4" s="157"/>
      <c r="L4" s="157"/>
      <c r="M4" s="157"/>
      <c r="N4" s="157"/>
      <c r="O4" s="157"/>
      <c r="P4" s="157"/>
    </row>
    <row r="5" spans="1:16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1:16">
      <c r="A6" s="139" t="s">
        <v>1161</v>
      </c>
      <c r="B6" s="136" t="s">
        <v>0</v>
      </c>
      <c r="C6" s="139">
        <v>2010</v>
      </c>
      <c r="D6" s="139">
        <v>2011</v>
      </c>
      <c r="E6" s="139">
        <v>2012</v>
      </c>
      <c r="F6" s="139">
        <v>2013</v>
      </c>
      <c r="G6" s="139">
        <v>2014</v>
      </c>
      <c r="H6" s="139">
        <v>2015</v>
      </c>
      <c r="I6" s="139">
        <v>2016</v>
      </c>
      <c r="J6" s="139">
        <v>2017</v>
      </c>
      <c r="K6" s="139">
        <v>2018</v>
      </c>
      <c r="L6" s="139">
        <v>2019</v>
      </c>
      <c r="M6" s="139">
        <v>2020</v>
      </c>
      <c r="N6" s="139">
        <v>2021</v>
      </c>
      <c r="O6" s="139">
        <v>2022</v>
      </c>
      <c r="P6" s="139">
        <v>2023</v>
      </c>
    </row>
    <row r="7" spans="1:16">
      <c r="A7" s="117" t="s">
        <v>507</v>
      </c>
      <c r="B7" s="138" t="s">
        <v>1</v>
      </c>
      <c r="C7" s="187">
        <v>0.63643010588909898</v>
      </c>
      <c r="D7" s="187">
        <v>0.67535028084759297</v>
      </c>
      <c r="E7" s="187">
        <v>0.68462348482311697</v>
      </c>
      <c r="F7" s="187">
        <v>0.69130671536871702</v>
      </c>
      <c r="G7" s="187">
        <v>0.69202238784159098</v>
      </c>
      <c r="H7" s="109">
        <v>0.694056104710843</v>
      </c>
      <c r="I7" s="188">
        <v>0.69957766712213998</v>
      </c>
      <c r="J7" s="188">
        <v>0.69870508106526796</v>
      </c>
      <c r="K7" s="188">
        <v>0.69904168794704402</v>
      </c>
      <c r="L7" s="188">
        <v>0.69888342636781198</v>
      </c>
      <c r="M7" s="188">
        <v>0.63937303136857104</v>
      </c>
      <c r="N7" s="195">
        <v>0.68227809483976198</v>
      </c>
      <c r="O7" s="85">
        <v>0.68269465493407</v>
      </c>
      <c r="P7" s="85">
        <v>0.68799999999999994</v>
      </c>
    </row>
    <row r="8" spans="1:16">
      <c r="A8" s="117" t="s">
        <v>508</v>
      </c>
      <c r="B8" s="138" t="s">
        <v>2</v>
      </c>
      <c r="C8" s="189">
        <v>0.82028011891779995</v>
      </c>
      <c r="D8" s="189">
        <v>0.86041409359030896</v>
      </c>
      <c r="E8" s="189">
        <v>0.87904188158522301</v>
      </c>
      <c r="F8" s="189">
        <v>0.89789650451210401</v>
      </c>
      <c r="G8" s="189">
        <v>0.90930746671415896</v>
      </c>
      <c r="H8" s="190">
        <v>0.90931428624144695</v>
      </c>
      <c r="I8" s="185">
        <v>0.91605701037737797</v>
      </c>
      <c r="J8" s="185">
        <v>0.91697574857299202</v>
      </c>
      <c r="K8" s="185">
        <v>0.91561179685891403</v>
      </c>
      <c r="L8" s="185">
        <v>0.92029107698617796</v>
      </c>
      <c r="M8" s="185">
        <v>0.85468795126735597</v>
      </c>
      <c r="N8" s="195">
        <v>0.90982601801819596</v>
      </c>
      <c r="O8" s="85">
        <v>0.91412642557508095</v>
      </c>
      <c r="P8" s="85">
        <v>0.92700000000000005</v>
      </c>
    </row>
    <row r="9" spans="1:16">
      <c r="A9" s="117" t="s">
        <v>509</v>
      </c>
      <c r="B9" s="138" t="s">
        <v>3</v>
      </c>
      <c r="C9" s="189">
        <v>0.57736785826456904</v>
      </c>
      <c r="D9" s="189">
        <v>0.61462665757305701</v>
      </c>
      <c r="E9" s="189">
        <v>0.63059654363707696</v>
      </c>
      <c r="F9" s="189">
        <v>0.64181356433443604</v>
      </c>
      <c r="G9" s="189">
        <v>0.64893114592433399</v>
      </c>
      <c r="H9" s="190">
        <v>0.64840278297293596</v>
      </c>
      <c r="I9" s="185">
        <v>0.65550544303803004</v>
      </c>
      <c r="J9" s="185">
        <v>0.65545114292564599</v>
      </c>
      <c r="K9" s="185">
        <v>0.65242137289842494</v>
      </c>
      <c r="L9" s="185">
        <v>0.65524881194060702</v>
      </c>
      <c r="M9" s="185">
        <v>0.60080106909184094</v>
      </c>
      <c r="N9" s="195">
        <v>0.651326196867545</v>
      </c>
      <c r="O9" s="85">
        <v>0.64859696684309398</v>
      </c>
      <c r="P9" s="85">
        <v>0.65900000000000003</v>
      </c>
    </row>
    <row r="10" spans="1:16">
      <c r="A10" s="117" t="s">
        <v>510</v>
      </c>
      <c r="B10" s="138" t="s">
        <v>4</v>
      </c>
      <c r="C10" s="189">
        <v>0.52813219322589799</v>
      </c>
      <c r="D10" s="189">
        <v>0.56860579067828998</v>
      </c>
      <c r="E10" s="189">
        <v>0.59049986767461005</v>
      </c>
      <c r="F10" s="189">
        <v>0.60253088444606295</v>
      </c>
      <c r="G10" s="189">
        <v>0.61551293070841495</v>
      </c>
      <c r="H10" s="190">
        <v>0.61576559532062003</v>
      </c>
      <c r="I10" s="185">
        <v>0.63054202855610197</v>
      </c>
      <c r="J10" s="185">
        <v>0.631441282813058</v>
      </c>
      <c r="K10" s="185">
        <v>0.63525932823718601</v>
      </c>
      <c r="L10" s="185">
        <v>0.64192975749731496</v>
      </c>
      <c r="M10" s="185">
        <v>0.59675481904594296</v>
      </c>
      <c r="N10" s="195">
        <v>0.65772395095133096</v>
      </c>
      <c r="O10" s="85">
        <v>0.66180458671213305</v>
      </c>
      <c r="P10" s="85">
        <v>0.66100000000000003</v>
      </c>
    </row>
    <row r="11" spans="1:16">
      <c r="A11" s="117" t="s">
        <v>511</v>
      </c>
      <c r="B11" s="138" t="s">
        <v>5</v>
      </c>
      <c r="C11" s="189">
        <v>0.443415733715602</v>
      </c>
      <c r="D11" s="189">
        <v>0.48078768097293501</v>
      </c>
      <c r="E11" s="189">
        <v>0.499136385650018</v>
      </c>
      <c r="F11" s="189">
        <v>0.50957997645115105</v>
      </c>
      <c r="G11" s="189">
        <v>0.51831943820947701</v>
      </c>
      <c r="H11" s="190">
        <v>0.52446309433571003</v>
      </c>
      <c r="I11" s="185">
        <v>0.54010893686483297</v>
      </c>
      <c r="J11" s="185">
        <v>0.54425964673087401</v>
      </c>
      <c r="K11" s="185">
        <v>0.54688596361365505</v>
      </c>
      <c r="L11" s="185">
        <v>0.55382555643467701</v>
      </c>
      <c r="M11" s="185">
        <v>0.51253533965599396</v>
      </c>
      <c r="N11" s="195">
        <v>0.58365253653736904</v>
      </c>
      <c r="O11" s="85">
        <v>0.58748600718678501</v>
      </c>
      <c r="P11" s="85">
        <v>0.60299999999999998</v>
      </c>
    </row>
    <row r="12" spans="1:16">
      <c r="A12" s="117" t="s">
        <v>512</v>
      </c>
      <c r="B12" s="138" t="s">
        <v>6</v>
      </c>
      <c r="C12" s="189">
        <v>0.54045515538469002</v>
      </c>
      <c r="D12" s="189">
        <v>0.57779424814054103</v>
      </c>
      <c r="E12" s="189">
        <v>0.60438775515088805</v>
      </c>
      <c r="F12" s="189">
        <v>0.61876409158550005</v>
      </c>
      <c r="G12" s="189">
        <v>0.63001321780149699</v>
      </c>
      <c r="H12" s="190">
        <v>0.62994461698118898</v>
      </c>
      <c r="I12" s="185">
        <v>0.64133025930923704</v>
      </c>
      <c r="J12" s="185">
        <v>0.64223869746199902</v>
      </c>
      <c r="K12" s="185">
        <v>0.64246107436824396</v>
      </c>
      <c r="L12" s="185">
        <v>0.64687923730167995</v>
      </c>
      <c r="M12" s="185">
        <v>0.59663367868792305</v>
      </c>
      <c r="N12" s="195">
        <v>0.65344133357586398</v>
      </c>
      <c r="O12" s="85">
        <v>0.65555332431192204</v>
      </c>
      <c r="P12" s="85">
        <v>0.66800000000000004</v>
      </c>
    </row>
    <row r="13" spans="1:16">
      <c r="A13" s="117" t="s">
        <v>513</v>
      </c>
      <c r="B13" s="138" t="s">
        <v>7</v>
      </c>
      <c r="C13" s="189">
        <v>0.63699130823230099</v>
      </c>
      <c r="D13" s="189">
        <v>0.67781650923661196</v>
      </c>
      <c r="E13" s="189">
        <v>0.70723554860465998</v>
      </c>
      <c r="F13" s="189">
        <v>0.72782467129761297</v>
      </c>
      <c r="G13" s="189">
        <v>0.74094972392509495</v>
      </c>
      <c r="H13" s="190">
        <v>0.74534596622456695</v>
      </c>
      <c r="I13" s="185">
        <v>0.76445630254575103</v>
      </c>
      <c r="J13" s="185">
        <v>0.76749887838034603</v>
      </c>
      <c r="K13" s="185">
        <v>0.77490936011892897</v>
      </c>
      <c r="L13" s="185">
        <v>0.78907350897821804</v>
      </c>
      <c r="M13" s="185">
        <v>0.74476922247462995</v>
      </c>
      <c r="N13" s="195">
        <v>0.81232995206446101</v>
      </c>
      <c r="O13" s="85">
        <v>0.81957667250134703</v>
      </c>
      <c r="P13" s="85">
        <v>0.86</v>
      </c>
    </row>
    <row r="14" spans="1:16">
      <c r="A14" s="117" t="s">
        <v>514</v>
      </c>
      <c r="B14" s="138" t="s">
        <v>8</v>
      </c>
      <c r="C14" s="189">
        <v>0.61936421072176495</v>
      </c>
      <c r="D14" s="189">
        <v>0.65683998359252704</v>
      </c>
      <c r="E14" s="189">
        <v>0.66933960159682704</v>
      </c>
      <c r="F14" s="189">
        <v>0.67402443086723096</v>
      </c>
      <c r="G14" s="189">
        <v>0.67963903422179595</v>
      </c>
      <c r="H14" s="190">
        <v>0.67861416200307401</v>
      </c>
      <c r="I14" s="185">
        <v>0.68358209047914997</v>
      </c>
      <c r="J14" s="185">
        <v>0.682556716736059</v>
      </c>
      <c r="K14" s="185">
        <v>0.67914013521262395</v>
      </c>
      <c r="L14" s="185">
        <v>0.67852730657385596</v>
      </c>
      <c r="M14" s="185">
        <v>0.61988064597061099</v>
      </c>
      <c r="N14" s="195">
        <v>0.67068805095633999</v>
      </c>
      <c r="O14" s="85">
        <v>0.67170881211626299</v>
      </c>
      <c r="P14" s="85">
        <v>0.67400000000000004</v>
      </c>
    </row>
    <row r="15" spans="1:16">
      <c r="A15" s="117" t="s">
        <v>515</v>
      </c>
      <c r="B15" s="138" t="s">
        <v>9</v>
      </c>
      <c r="C15" s="189">
        <v>0.80656338853119902</v>
      </c>
      <c r="D15" s="189">
        <v>0.842464037280513</v>
      </c>
      <c r="E15" s="189">
        <v>0.87904188158522301</v>
      </c>
      <c r="F15" s="189">
        <v>0.89789650451210401</v>
      </c>
      <c r="G15" s="189">
        <v>0.90930746671415896</v>
      </c>
      <c r="H15" s="190">
        <v>0.90931428624144695</v>
      </c>
      <c r="I15" s="185">
        <v>0.91605701037737797</v>
      </c>
      <c r="J15" s="185">
        <v>0.91697574857299202</v>
      </c>
      <c r="K15" s="185">
        <v>0.91561179685891403</v>
      </c>
      <c r="L15" s="185">
        <v>0.92029107698617796</v>
      </c>
      <c r="M15" s="185">
        <v>0.85468795126735597</v>
      </c>
      <c r="N15" s="195">
        <v>0.90982601801819596</v>
      </c>
      <c r="O15" s="85">
        <v>0.91412642557508095</v>
      </c>
      <c r="P15" s="85">
        <v>0.92700000000000005</v>
      </c>
    </row>
    <row r="16" spans="1:16">
      <c r="A16" s="117" t="s">
        <v>516</v>
      </c>
      <c r="B16" s="138" t="s">
        <v>10</v>
      </c>
      <c r="C16" s="189">
        <v>0.51617244211492996</v>
      </c>
      <c r="D16" s="189">
        <v>0.55137982433326804</v>
      </c>
      <c r="E16" s="189">
        <v>0.56884211062063605</v>
      </c>
      <c r="F16" s="189">
        <v>0.57491858183456201</v>
      </c>
      <c r="G16" s="189">
        <v>0.57573091529749498</v>
      </c>
      <c r="H16" s="190">
        <v>0.57541717213549703</v>
      </c>
      <c r="I16" s="185">
        <v>0.58111923227464701</v>
      </c>
      <c r="J16" s="185">
        <v>0.57756343784681297</v>
      </c>
      <c r="K16" s="185">
        <v>0.57780370277773496</v>
      </c>
      <c r="L16" s="185">
        <v>0.57818510297484504</v>
      </c>
      <c r="M16" s="185">
        <v>0.54232185277358003</v>
      </c>
      <c r="N16" s="195">
        <v>0.58965202809832995</v>
      </c>
      <c r="O16" s="85">
        <v>0.59416094748492598</v>
      </c>
      <c r="P16" s="85">
        <v>0.59699999999999998</v>
      </c>
    </row>
    <row r="17" spans="1:16">
      <c r="A17" s="117" t="s">
        <v>517</v>
      </c>
      <c r="B17" s="138" t="s">
        <v>11</v>
      </c>
      <c r="C17" s="189">
        <v>0.65794630784974195</v>
      </c>
      <c r="D17" s="189">
        <v>0.69472210207854501</v>
      </c>
      <c r="E17" s="189">
        <v>0.71320627729379904</v>
      </c>
      <c r="F17" s="189">
        <v>0.72274690251156604</v>
      </c>
      <c r="G17" s="189">
        <v>0.73355626233998295</v>
      </c>
      <c r="H17" s="190">
        <v>0.73097513464966701</v>
      </c>
      <c r="I17" s="185">
        <v>0.739194545887354</v>
      </c>
      <c r="J17" s="185">
        <v>0.73766724334778</v>
      </c>
      <c r="K17" s="185">
        <v>0.73634053117481402</v>
      </c>
      <c r="L17" s="185">
        <v>0.73272960916751695</v>
      </c>
      <c r="M17" s="185">
        <v>0.67774365186593899</v>
      </c>
      <c r="N17" s="195">
        <v>0.72946230703758097</v>
      </c>
      <c r="O17" s="85">
        <v>0.72945697835601098</v>
      </c>
      <c r="P17" s="85">
        <v>0.73799999999999999</v>
      </c>
    </row>
    <row r="18" spans="1:16">
      <c r="A18" s="117" t="s">
        <v>518</v>
      </c>
      <c r="B18" s="138" t="s">
        <v>12</v>
      </c>
      <c r="C18" s="189">
        <v>0.49208924916124402</v>
      </c>
      <c r="D18" s="189">
        <v>0.53495126540321303</v>
      </c>
      <c r="E18" s="189">
        <v>0.56033098336536002</v>
      </c>
      <c r="F18" s="189">
        <v>0.58154447475420101</v>
      </c>
      <c r="G18" s="189">
        <v>0.59361292244575004</v>
      </c>
      <c r="H18" s="190">
        <v>0.59771821548277104</v>
      </c>
      <c r="I18" s="185">
        <v>0.61578746036952203</v>
      </c>
      <c r="J18" s="185">
        <v>0.61897602050490397</v>
      </c>
      <c r="K18" s="185">
        <v>0.62479468282431205</v>
      </c>
      <c r="L18" s="185">
        <v>0.63011878529263299</v>
      </c>
      <c r="M18" s="185">
        <v>0.58125163926143897</v>
      </c>
      <c r="N18" s="195">
        <v>0.64229491879365397</v>
      </c>
      <c r="O18" s="85">
        <v>0.64503784891194704</v>
      </c>
      <c r="P18" s="85">
        <v>0.66100000000000003</v>
      </c>
    </row>
    <row r="19" spans="1:16">
      <c r="A19" s="117" t="s">
        <v>519</v>
      </c>
      <c r="B19" s="138" t="s">
        <v>13</v>
      </c>
      <c r="C19" s="189">
        <v>0.60758937098926802</v>
      </c>
      <c r="D19" s="189">
        <v>0.64551089541736795</v>
      </c>
      <c r="E19" s="189">
        <v>0.65093707773343601</v>
      </c>
      <c r="F19" s="189">
        <v>0.65973303487669399</v>
      </c>
      <c r="G19" s="189">
        <v>0.65836361233780905</v>
      </c>
      <c r="H19" s="190">
        <v>0.65506282524260795</v>
      </c>
      <c r="I19" s="185">
        <v>0.65143967049269402</v>
      </c>
      <c r="J19" s="185">
        <v>0.64731650271282704</v>
      </c>
      <c r="K19" s="185">
        <v>0.63978585445930802</v>
      </c>
      <c r="L19" s="185">
        <v>0.63111638301773099</v>
      </c>
      <c r="M19" s="185">
        <v>0.572295283298626</v>
      </c>
      <c r="N19" s="195">
        <v>0.62406797051291396</v>
      </c>
      <c r="O19" s="85">
        <v>0.62646947339793002</v>
      </c>
      <c r="P19" s="85">
        <v>0.628</v>
      </c>
    </row>
    <row r="20" spans="1:16">
      <c r="A20" s="117" t="s">
        <v>520</v>
      </c>
      <c r="B20" s="138" t="s">
        <v>14</v>
      </c>
      <c r="C20" s="189">
        <v>0.70489017980288105</v>
      </c>
      <c r="D20" s="189">
        <v>0.74332995297388804</v>
      </c>
      <c r="E20" s="189">
        <v>0.76075761559306898</v>
      </c>
      <c r="F20" s="189">
        <v>0.76775540628106798</v>
      </c>
      <c r="G20" s="189">
        <v>0.77376572596869098</v>
      </c>
      <c r="H20" s="190">
        <v>0.77528695347160403</v>
      </c>
      <c r="I20" s="185">
        <v>0.78291104374951004</v>
      </c>
      <c r="J20" s="185">
        <v>0.78492688212339201</v>
      </c>
      <c r="K20" s="185">
        <v>0.78231875161472697</v>
      </c>
      <c r="L20" s="185">
        <v>0.78178004225704301</v>
      </c>
      <c r="M20" s="185">
        <v>0.72689463568479196</v>
      </c>
      <c r="N20" s="195">
        <v>0.78054200870444301</v>
      </c>
      <c r="O20" s="85">
        <v>0.78641721336960602</v>
      </c>
      <c r="P20" s="85">
        <v>0.8</v>
      </c>
    </row>
    <row r="21" spans="1:16">
      <c r="A21" s="117" t="s">
        <v>521</v>
      </c>
      <c r="B21" s="138" t="s">
        <v>15</v>
      </c>
      <c r="C21" s="189">
        <v>0.71732544656918096</v>
      </c>
      <c r="D21" s="189">
        <v>0.75656988390417101</v>
      </c>
      <c r="E21" s="189">
        <v>0.76738173866739001</v>
      </c>
      <c r="F21" s="189">
        <v>0.77369960662343895</v>
      </c>
      <c r="G21" s="189">
        <v>0.78076888855820503</v>
      </c>
      <c r="H21" s="190">
        <v>0.78228732012564595</v>
      </c>
      <c r="I21" s="185">
        <v>0.78972125327607201</v>
      </c>
      <c r="J21" s="185">
        <v>0.791705868634622</v>
      </c>
      <c r="K21" s="185">
        <v>0.79003359953885499</v>
      </c>
      <c r="L21" s="185">
        <v>0.78936727263463402</v>
      </c>
      <c r="M21" s="185">
        <v>0.72447615051079395</v>
      </c>
      <c r="N21" s="195">
        <v>0.77530805130513802</v>
      </c>
      <c r="O21" s="85">
        <v>0.78602072313668203</v>
      </c>
      <c r="P21" s="85">
        <v>0.79900000000000004</v>
      </c>
    </row>
    <row r="22" spans="1:16">
      <c r="A22" s="117" t="s">
        <v>522</v>
      </c>
      <c r="B22" s="138" t="s">
        <v>83</v>
      </c>
      <c r="C22" s="189">
        <v>0.24664054897714099</v>
      </c>
      <c r="D22" s="189">
        <v>0.28884122849224703</v>
      </c>
      <c r="E22" s="189">
        <v>0.358061847103048</v>
      </c>
      <c r="F22" s="189">
        <v>0.39771559462989198</v>
      </c>
      <c r="G22" s="189">
        <v>0.44368240418705401</v>
      </c>
      <c r="H22" s="190">
        <v>0.44888942999627901</v>
      </c>
      <c r="I22" s="185">
        <v>0.48799442662382397</v>
      </c>
      <c r="J22" s="185">
        <v>0.49749469864607798</v>
      </c>
      <c r="K22" s="185">
        <v>0.49959944732845202</v>
      </c>
      <c r="L22" s="185">
        <v>0.51890012584147505</v>
      </c>
      <c r="M22" s="185">
        <v>0.47986919790231902</v>
      </c>
      <c r="N22" s="195">
        <v>0.55931721319854699</v>
      </c>
      <c r="O22" s="85">
        <v>0.56578214779043801</v>
      </c>
      <c r="P22" s="85">
        <v>0.72899999999999998</v>
      </c>
    </row>
    <row r="23" spans="1:16">
      <c r="A23" s="117" t="s">
        <v>523</v>
      </c>
      <c r="B23" s="138" t="s">
        <v>17</v>
      </c>
      <c r="C23" s="189">
        <v>0.32501068793057702</v>
      </c>
      <c r="D23" s="189">
        <v>0.37013011568726401</v>
      </c>
      <c r="E23" s="189">
        <v>0.42078461333720202</v>
      </c>
      <c r="F23" s="189">
        <v>0.447141229337361</v>
      </c>
      <c r="G23" s="189">
        <v>0.48017592858462599</v>
      </c>
      <c r="H23" s="190">
        <v>0.48121088545588198</v>
      </c>
      <c r="I23" s="185">
        <v>0.50983447568999396</v>
      </c>
      <c r="J23" s="185">
        <v>0.51376014457352104</v>
      </c>
      <c r="K23" s="185">
        <v>0.51598647317888402</v>
      </c>
      <c r="L23" s="185">
        <v>0.53152015435948097</v>
      </c>
      <c r="M23" s="185">
        <v>0.49299729575960799</v>
      </c>
      <c r="N23" s="195">
        <v>0.574336824704479</v>
      </c>
      <c r="O23" s="85">
        <v>0.58272277813735596</v>
      </c>
      <c r="P23" s="85">
        <v>0.65400000000000003</v>
      </c>
    </row>
    <row r="24" spans="1:16">
      <c r="A24" s="117" t="s">
        <v>524</v>
      </c>
      <c r="B24" s="138" t="s">
        <v>18</v>
      </c>
      <c r="C24" s="189">
        <v>0.71064875068884803</v>
      </c>
      <c r="D24" s="189">
        <v>0.74843436502215299</v>
      </c>
      <c r="E24" s="189">
        <v>0.76445400549335196</v>
      </c>
      <c r="F24" s="189">
        <v>0.77288050520007301</v>
      </c>
      <c r="G24" s="189">
        <v>0.78056211291845901</v>
      </c>
      <c r="H24" s="190">
        <v>0.78161882017939699</v>
      </c>
      <c r="I24" s="185">
        <v>0.79112925469189699</v>
      </c>
      <c r="J24" s="185">
        <v>0.79196265298145996</v>
      </c>
      <c r="K24" s="185">
        <v>0.79200564756988401</v>
      </c>
      <c r="L24" s="185">
        <v>0.79526566953772504</v>
      </c>
      <c r="M24" s="185">
        <v>0.737165887875878</v>
      </c>
      <c r="N24" s="195">
        <v>0.79337628059467602</v>
      </c>
      <c r="O24" s="85">
        <v>0.79799418856343396</v>
      </c>
      <c r="P24" s="85">
        <v>0.81200000000000006</v>
      </c>
    </row>
    <row r="25" spans="1:16">
      <c r="A25" s="117" t="s">
        <v>525</v>
      </c>
      <c r="B25" s="138" t="s">
        <v>19</v>
      </c>
      <c r="C25" s="189">
        <v>0.50731773238366296</v>
      </c>
      <c r="D25" s="189">
        <v>0.52769775950312803</v>
      </c>
      <c r="E25" s="189">
        <v>0.49815895174321201</v>
      </c>
      <c r="F25" s="189">
        <v>0.52792160698220003</v>
      </c>
      <c r="G25" s="189">
        <v>0.54002401783970699</v>
      </c>
      <c r="H25" s="190">
        <v>0.55137652828978401</v>
      </c>
      <c r="I25" s="185">
        <v>0.57474495196958197</v>
      </c>
      <c r="J25" s="185">
        <v>0.55110990043345998</v>
      </c>
      <c r="K25" s="185">
        <v>0.58616654391933698</v>
      </c>
      <c r="L25" s="185">
        <v>0.60136804004489697</v>
      </c>
      <c r="M25" s="185">
        <v>0.61118132267972902</v>
      </c>
      <c r="N25" s="195">
        <v>0.60827798780873599</v>
      </c>
      <c r="O25" s="85">
        <v>0.62687798357538105</v>
      </c>
      <c r="P25" s="85">
        <v>0.57999999999999996</v>
      </c>
    </row>
    <row r="26" spans="1:16">
      <c r="A26" s="117" t="s">
        <v>526</v>
      </c>
      <c r="B26" s="138" t="s">
        <v>235</v>
      </c>
      <c r="C26" s="189">
        <v>0.43062568947275798</v>
      </c>
      <c r="D26" s="189">
        <v>0.471912641638362</v>
      </c>
      <c r="E26" s="189">
        <v>0.485442139473166</v>
      </c>
      <c r="F26" s="189">
        <v>0.49638130547028297</v>
      </c>
      <c r="G26" s="189">
        <v>0.50621530661736303</v>
      </c>
      <c r="H26" s="190">
        <v>0.50642127992746699</v>
      </c>
      <c r="I26" s="185">
        <v>0.51712956493536</v>
      </c>
      <c r="J26" s="185">
        <v>0.51674452367930601</v>
      </c>
      <c r="K26" s="185">
        <v>0.51695193181721499</v>
      </c>
      <c r="L26" s="185">
        <v>0.52059799065024404</v>
      </c>
      <c r="M26" s="185">
        <v>0.47762911443990902</v>
      </c>
      <c r="N26" s="195">
        <v>0.54129901975094197</v>
      </c>
      <c r="O26" s="85">
        <v>0.550565871340289</v>
      </c>
      <c r="P26" s="85">
        <v>0.57699999999999996</v>
      </c>
    </row>
    <row r="27" spans="1:16">
      <c r="A27" s="117" t="s">
        <v>527</v>
      </c>
      <c r="B27" s="138" t="s">
        <v>21</v>
      </c>
      <c r="C27" s="189">
        <v>0.59152048315103201</v>
      </c>
      <c r="D27" s="189">
        <v>0.62773033151991997</v>
      </c>
      <c r="E27" s="189">
        <v>0.65353065542990696</v>
      </c>
      <c r="F27" s="189">
        <v>0.66883411235791101</v>
      </c>
      <c r="G27" s="189">
        <v>0.68255667288220601</v>
      </c>
      <c r="H27" s="190">
        <v>0.68675155333859395</v>
      </c>
      <c r="I27" s="185">
        <v>0.70597934455839295</v>
      </c>
      <c r="J27" s="185">
        <v>0.70914667402775</v>
      </c>
      <c r="K27" s="185">
        <v>0.71358299948376402</v>
      </c>
      <c r="L27" s="185">
        <v>0.72202262681770901</v>
      </c>
      <c r="M27" s="185">
        <v>0.67721693597628196</v>
      </c>
      <c r="N27" s="195">
        <v>0.73458269986760605</v>
      </c>
      <c r="O27" s="85">
        <v>0.738514819975857</v>
      </c>
      <c r="P27" s="85">
        <v>0.751</v>
      </c>
    </row>
    <row r="28" spans="1:16">
      <c r="A28" s="117" t="s">
        <v>528</v>
      </c>
      <c r="B28" s="138" t="s">
        <v>22</v>
      </c>
      <c r="C28" s="189">
        <v>0.52899181142587504</v>
      </c>
      <c r="D28" s="189">
        <v>0.57091119890438602</v>
      </c>
      <c r="E28" s="189">
        <v>0.59535116422392698</v>
      </c>
      <c r="F28" s="189">
        <v>0.61002291819901799</v>
      </c>
      <c r="G28" s="189">
        <v>0.62164557671365595</v>
      </c>
      <c r="H28" s="190">
        <v>0.62696737460352303</v>
      </c>
      <c r="I28" s="185">
        <v>0.64558851892125901</v>
      </c>
      <c r="J28" s="185">
        <v>0.64982725544728104</v>
      </c>
      <c r="K28" s="185">
        <v>0.65344255354645597</v>
      </c>
      <c r="L28" s="185">
        <v>0.66082228924415398</v>
      </c>
      <c r="M28" s="185">
        <v>0.61408850834226303</v>
      </c>
      <c r="N28" s="195">
        <v>0.67579968688149605</v>
      </c>
      <c r="O28" s="85">
        <v>0.68412374565825596</v>
      </c>
      <c r="P28" s="85">
        <v>0.71499999999999997</v>
      </c>
    </row>
    <row r="29" spans="1:16">
      <c r="A29" s="117" t="s">
        <v>529</v>
      </c>
      <c r="B29" s="138" t="s">
        <v>23</v>
      </c>
      <c r="C29" s="189">
        <v>0.56245390762348202</v>
      </c>
      <c r="D29" s="189">
        <v>0.60296245070163201</v>
      </c>
      <c r="E29" s="189">
        <v>0.625425080899084</v>
      </c>
      <c r="F29" s="189">
        <v>0.63572952598227706</v>
      </c>
      <c r="G29" s="189">
        <v>0.64589296635903803</v>
      </c>
      <c r="H29" s="190">
        <v>0.64750651871395404</v>
      </c>
      <c r="I29" s="185">
        <v>0.660746935454257</v>
      </c>
      <c r="J29" s="185">
        <v>0.66247099130900799</v>
      </c>
      <c r="K29" s="185">
        <v>0.66209670933727505</v>
      </c>
      <c r="L29" s="185">
        <v>0.68569705934839797</v>
      </c>
      <c r="M29" s="185">
        <v>0.63879116790937696</v>
      </c>
      <c r="N29" s="195">
        <v>0.69904205716337997</v>
      </c>
      <c r="O29" s="85">
        <v>0.70696151114102401</v>
      </c>
      <c r="P29" s="85">
        <v>0.71899999999999997</v>
      </c>
    </row>
    <row r="30" spans="1:16">
      <c r="A30" s="117" t="s">
        <v>530</v>
      </c>
      <c r="B30" s="138" t="s">
        <v>24</v>
      </c>
      <c r="C30" s="189">
        <v>0.26075361187287399</v>
      </c>
      <c r="D30" s="189">
        <v>0.29768185500187699</v>
      </c>
      <c r="E30" s="189">
        <v>0.34131183992611203</v>
      </c>
      <c r="F30" s="189">
        <v>0.36407894831544502</v>
      </c>
      <c r="G30" s="189">
        <v>0.37954139075834598</v>
      </c>
      <c r="H30" s="190">
        <v>0.407000431890715</v>
      </c>
      <c r="I30" s="185">
        <v>0.43379912114829799</v>
      </c>
      <c r="J30" s="185">
        <v>0.42605103379243803</v>
      </c>
      <c r="K30" s="185">
        <v>0.44127397805209201</v>
      </c>
      <c r="L30" s="185">
        <v>0.43686406378529302</v>
      </c>
      <c r="M30" s="185">
        <v>0.400841160416257</v>
      </c>
      <c r="N30" s="195">
        <v>0.46502627442584699</v>
      </c>
      <c r="O30" s="85">
        <v>0.49460040467626998</v>
      </c>
      <c r="P30" s="85">
        <v>0.67600000000000005</v>
      </c>
    </row>
    <row r="31" spans="1:16">
      <c r="A31" s="117" t="s">
        <v>531</v>
      </c>
      <c r="B31" s="138" t="s">
        <v>25</v>
      </c>
      <c r="C31" s="189">
        <v>0.64476309097158402</v>
      </c>
      <c r="D31" s="189">
        <v>0.68946759110231903</v>
      </c>
      <c r="E31" s="189">
        <v>0.71367782410549196</v>
      </c>
      <c r="F31" s="189">
        <v>0.72925593737860595</v>
      </c>
      <c r="G31" s="189">
        <v>0.74143208702330798</v>
      </c>
      <c r="H31" s="190">
        <v>0.74376234414639597</v>
      </c>
      <c r="I31" s="185">
        <v>0.76021306733066296</v>
      </c>
      <c r="J31" s="185">
        <v>0.76171624500469504</v>
      </c>
      <c r="K31" s="185">
        <v>0.76673917402592895</v>
      </c>
      <c r="L31" s="185">
        <v>0.78024538654870801</v>
      </c>
      <c r="M31" s="185">
        <v>0.73217388468841005</v>
      </c>
      <c r="N31" s="195">
        <v>0.79118613191181097</v>
      </c>
      <c r="O31" s="85">
        <v>0.79757844899522201</v>
      </c>
      <c r="P31" s="85">
        <v>0.81200000000000006</v>
      </c>
    </row>
    <row r="32" spans="1:16">
      <c r="A32" s="117" t="s">
        <v>532</v>
      </c>
      <c r="B32" s="138" t="s">
        <v>26</v>
      </c>
      <c r="C32" s="189">
        <v>0.52422877256215294</v>
      </c>
      <c r="D32" s="189">
        <v>0.56592099001136198</v>
      </c>
      <c r="E32" s="189">
        <v>0.58926142939799697</v>
      </c>
      <c r="F32" s="189">
        <v>0.60107032734552701</v>
      </c>
      <c r="G32" s="189">
        <v>0.61062680092322996</v>
      </c>
      <c r="H32" s="190">
        <v>0.61269233678707502</v>
      </c>
      <c r="I32" s="185">
        <v>0.62609984965810805</v>
      </c>
      <c r="J32" s="185">
        <v>0.62772109319423397</v>
      </c>
      <c r="K32" s="185">
        <v>0.62898369416612998</v>
      </c>
      <c r="L32" s="185">
        <v>0.63203390458153097</v>
      </c>
      <c r="M32" s="185">
        <v>0.58310268349173999</v>
      </c>
      <c r="N32" s="195">
        <v>0.64169745409828105</v>
      </c>
      <c r="O32" s="85">
        <v>0.64712725536228199</v>
      </c>
      <c r="P32" s="85">
        <v>0.64900000000000002</v>
      </c>
    </row>
    <row r="33" spans="1:16">
      <c r="A33" s="117" t="s">
        <v>533</v>
      </c>
      <c r="B33" s="138" t="s">
        <v>27</v>
      </c>
      <c r="C33" s="189">
        <v>0.56402373186932897</v>
      </c>
      <c r="D33" s="189">
        <v>0.60114869184664899</v>
      </c>
      <c r="E33" s="189">
        <v>0.61760085660755404</v>
      </c>
      <c r="F33" s="189">
        <v>0.62968125143201004</v>
      </c>
      <c r="G33" s="189">
        <v>0.63600728543233398</v>
      </c>
      <c r="H33" s="190">
        <v>0.63519636979593297</v>
      </c>
      <c r="I33" s="185">
        <v>0.64450455932265405</v>
      </c>
      <c r="J33" s="185">
        <v>0.64235775303590004</v>
      </c>
      <c r="K33" s="185">
        <v>0.64478421568479505</v>
      </c>
      <c r="L33" s="185">
        <v>0.64953619729924095</v>
      </c>
      <c r="M33" s="185">
        <v>0.60317529129703595</v>
      </c>
      <c r="N33" s="195">
        <v>0.65909654944007301</v>
      </c>
      <c r="O33" s="85">
        <v>0.66321578823764704</v>
      </c>
      <c r="P33" s="85">
        <v>0.66600000000000004</v>
      </c>
    </row>
    <row r="34" spans="1:16">
      <c r="A34" s="117" t="s">
        <v>534</v>
      </c>
      <c r="B34" s="138" t="s">
        <v>28</v>
      </c>
      <c r="C34" s="189">
        <v>0.52607161903787503</v>
      </c>
      <c r="D34" s="189">
        <v>0.56494662744768898</v>
      </c>
      <c r="E34" s="189">
        <v>0.59244538376492795</v>
      </c>
      <c r="F34" s="189">
        <v>0.60890046406811404</v>
      </c>
      <c r="G34" s="189">
        <v>0.62797393414146196</v>
      </c>
      <c r="H34" s="190">
        <v>0.63095255383515403</v>
      </c>
      <c r="I34" s="185">
        <v>0.65197960645272401</v>
      </c>
      <c r="J34" s="185">
        <v>0.65549688267472295</v>
      </c>
      <c r="K34" s="185">
        <v>0.65890021913174301</v>
      </c>
      <c r="L34" s="185">
        <v>0.662042194992008</v>
      </c>
      <c r="M34" s="185">
        <v>0.61199500565286002</v>
      </c>
      <c r="N34" s="195">
        <v>0.66746187676847601</v>
      </c>
      <c r="O34" s="85">
        <v>0.66967979539139699</v>
      </c>
      <c r="P34" s="85">
        <v>0.67300000000000004</v>
      </c>
    </row>
    <row r="35" spans="1:16">
      <c r="A35" s="117" t="s">
        <v>535</v>
      </c>
      <c r="B35" s="138" t="s">
        <v>29</v>
      </c>
      <c r="C35" s="189">
        <v>0.55763391175764498</v>
      </c>
      <c r="D35" s="189">
        <v>0.585276257335549</v>
      </c>
      <c r="E35" s="189">
        <v>0.60047570251711302</v>
      </c>
      <c r="F35" s="189">
        <v>0.60966141112229899</v>
      </c>
      <c r="G35" s="189">
        <v>0.60728796259884699</v>
      </c>
      <c r="H35" s="190">
        <v>0.63574112955413897</v>
      </c>
      <c r="I35" s="185">
        <v>0.65169784738235303</v>
      </c>
      <c r="J35" s="185">
        <v>0.64307137379718204</v>
      </c>
      <c r="K35" s="185">
        <v>0.65656701242876303</v>
      </c>
      <c r="L35" s="185">
        <v>0.64086096412836102</v>
      </c>
      <c r="M35" s="185">
        <v>0.59457562037703804</v>
      </c>
      <c r="N35" s="195">
        <v>0.64125323901938602</v>
      </c>
      <c r="O35" s="85">
        <v>0.66287346846953998</v>
      </c>
      <c r="P35" s="85">
        <v>0.626</v>
      </c>
    </row>
    <row r="36" spans="1:16">
      <c r="A36" s="117" t="s">
        <v>536</v>
      </c>
      <c r="B36" s="138" t="s">
        <v>30</v>
      </c>
      <c r="C36" s="189">
        <v>0.65894503234322799</v>
      </c>
      <c r="D36" s="189">
        <v>0.64413018929575805</v>
      </c>
      <c r="E36" s="189">
        <v>0.667302580095951</v>
      </c>
      <c r="F36" s="189">
        <v>0.67121961776450301</v>
      </c>
      <c r="G36" s="189">
        <v>0.65746537283952</v>
      </c>
      <c r="H36" s="190">
        <v>0.64920938684435403</v>
      </c>
      <c r="I36" s="185">
        <v>0.662165573050291</v>
      </c>
      <c r="J36" s="185">
        <v>0.65720437920820496</v>
      </c>
      <c r="K36" s="185">
        <v>0.64887292280231001</v>
      </c>
      <c r="L36" s="185">
        <v>0.67557423292907703</v>
      </c>
      <c r="M36" s="185">
        <v>0.65131797029286698</v>
      </c>
      <c r="N36" s="195">
        <v>0.61693300226944403</v>
      </c>
      <c r="O36" s="85">
        <v>0.70574940498842798</v>
      </c>
      <c r="P36" s="85">
        <v>0.74</v>
      </c>
    </row>
    <row r="37" spans="1:16">
      <c r="A37" s="117" t="s">
        <v>537</v>
      </c>
      <c r="B37" s="138" t="s">
        <v>31</v>
      </c>
      <c r="C37" s="189">
        <v>0.55292012905628596</v>
      </c>
      <c r="D37" s="189">
        <v>0.60629752435025297</v>
      </c>
      <c r="E37" s="189">
        <v>0.61907947216159898</v>
      </c>
      <c r="F37" s="189">
        <v>0.629234185337468</v>
      </c>
      <c r="G37" s="189">
        <v>0.640583648113214</v>
      </c>
      <c r="H37" s="190">
        <v>0.670934419486234</v>
      </c>
      <c r="I37" s="185">
        <v>0.71096942485765502</v>
      </c>
      <c r="J37" s="185">
        <v>0.73468803584423503</v>
      </c>
      <c r="K37" s="185">
        <v>0.73838615842657596</v>
      </c>
      <c r="L37" s="185">
        <v>0.74482573062643498</v>
      </c>
      <c r="M37" s="185">
        <v>0.68278104905146397</v>
      </c>
      <c r="N37" s="195">
        <v>0.73872487844064805</v>
      </c>
      <c r="O37" s="85">
        <v>0.74918797313729701</v>
      </c>
      <c r="P37" s="85">
        <v>0.77200000000000002</v>
      </c>
    </row>
    <row r="38" spans="1:16">
      <c r="A38" s="117" t="s">
        <v>538</v>
      </c>
      <c r="B38" s="138" t="s">
        <v>32</v>
      </c>
      <c r="C38" s="189">
        <v>0.49777735377797899</v>
      </c>
      <c r="D38" s="189">
        <v>0.54244406280200197</v>
      </c>
      <c r="E38" s="189">
        <v>0.56090372226211105</v>
      </c>
      <c r="F38" s="189">
        <v>0.57092567518138804</v>
      </c>
      <c r="G38" s="189">
        <v>0.58745800156489003</v>
      </c>
      <c r="H38" s="190">
        <v>0.58774925493284702</v>
      </c>
      <c r="I38" s="185">
        <v>0.60273261087621699</v>
      </c>
      <c r="J38" s="185">
        <v>0.60527756473295302</v>
      </c>
      <c r="K38" s="185">
        <v>0.60465515302726502</v>
      </c>
      <c r="L38" s="185">
        <v>0.60907381679537098</v>
      </c>
      <c r="M38" s="185">
        <v>0.56355572701537504</v>
      </c>
      <c r="N38" s="195">
        <v>0.62571370959023898</v>
      </c>
      <c r="O38" s="85">
        <v>0.62848509299559396</v>
      </c>
      <c r="P38" s="85">
        <v>0.63200000000000001</v>
      </c>
    </row>
    <row r="39" spans="1:16">
      <c r="A39" s="117" t="s">
        <v>539</v>
      </c>
      <c r="B39" s="138" t="s">
        <v>33</v>
      </c>
      <c r="C39" s="189">
        <v>0.45198668088279098</v>
      </c>
      <c r="D39" s="189">
        <v>0.45001757328991698</v>
      </c>
      <c r="E39" s="189">
        <v>0.48916737247272302</v>
      </c>
      <c r="F39" s="189">
        <v>0.50798100728368401</v>
      </c>
      <c r="G39" s="189">
        <v>0.50248642997568504</v>
      </c>
      <c r="H39" s="190">
        <v>0.49837760819285698</v>
      </c>
      <c r="I39" s="185">
        <v>0.52014007066433299</v>
      </c>
      <c r="J39" s="185">
        <v>0.52079717836338102</v>
      </c>
      <c r="K39" s="185">
        <v>0.51324985854258498</v>
      </c>
      <c r="L39" s="185">
        <v>0.52867524271307897</v>
      </c>
      <c r="M39" s="185">
        <v>0.504379220059607</v>
      </c>
      <c r="N39" s="195">
        <v>0.47681737876360603</v>
      </c>
      <c r="O39" s="85">
        <v>0.56422146017027996</v>
      </c>
      <c r="P39" s="85">
        <v>0.58099999999999996</v>
      </c>
    </row>
    <row r="40" spans="1:16">
      <c r="A40" s="117" t="s">
        <v>540</v>
      </c>
      <c r="B40" s="138" t="s">
        <v>34</v>
      </c>
      <c r="C40" s="189">
        <v>0.40256244289684501</v>
      </c>
      <c r="D40" s="189">
        <v>0.39567169090406601</v>
      </c>
      <c r="E40" s="189">
        <v>0.43723468378105701</v>
      </c>
      <c r="F40" s="189">
        <v>0.45257917774131101</v>
      </c>
      <c r="G40" s="189">
        <v>0.43999505215141899</v>
      </c>
      <c r="H40" s="190">
        <v>0.43586678103823301</v>
      </c>
      <c r="I40" s="185">
        <v>0.45751565488117002</v>
      </c>
      <c r="J40" s="185">
        <v>0.452973058524752</v>
      </c>
      <c r="K40" s="185">
        <v>0.45019823729527703</v>
      </c>
      <c r="L40" s="185">
        <v>0.47133784425645098</v>
      </c>
      <c r="M40" s="185">
        <v>0.44442188071247202</v>
      </c>
      <c r="N40" s="195">
        <v>0.41295306020811101</v>
      </c>
      <c r="O40" s="85">
        <v>0.49504234276807801</v>
      </c>
      <c r="P40" s="85">
        <v>0.501</v>
      </c>
    </row>
    <row r="41" spans="1:16">
      <c r="A41" s="117" t="s">
        <v>541</v>
      </c>
      <c r="B41" s="138" t="s">
        <v>35</v>
      </c>
      <c r="C41" s="189">
        <v>0.49234842793821998</v>
      </c>
      <c r="D41" s="189">
        <v>0.48830596356271799</v>
      </c>
      <c r="E41" s="189">
        <v>0.51469625114624695</v>
      </c>
      <c r="F41" s="189">
        <v>0.52712993991443302</v>
      </c>
      <c r="G41" s="189">
        <v>0.50907759957903498</v>
      </c>
      <c r="H41" s="190">
        <v>0.50180437522806298</v>
      </c>
      <c r="I41" s="185">
        <v>0.51301395058814003</v>
      </c>
      <c r="J41" s="185">
        <v>0.50944686508836801</v>
      </c>
      <c r="K41" s="185">
        <v>0.50001668692114198</v>
      </c>
      <c r="L41" s="185">
        <v>0.51794111037656598</v>
      </c>
      <c r="M41" s="185">
        <v>0.49689449054295698</v>
      </c>
      <c r="N41" s="195">
        <v>0.46649043640089299</v>
      </c>
      <c r="O41" s="85">
        <v>0.5465180647283</v>
      </c>
      <c r="P41" s="85">
        <v>0.57299999999999995</v>
      </c>
    </row>
    <row r="42" spans="1:16">
      <c r="A42" s="117" t="s">
        <v>542</v>
      </c>
      <c r="B42" s="138" t="s">
        <v>36</v>
      </c>
      <c r="C42" s="189" t="s">
        <v>349</v>
      </c>
      <c r="D42" s="189" t="s">
        <v>349</v>
      </c>
      <c r="E42" s="189" t="s">
        <v>349</v>
      </c>
      <c r="F42" s="189" t="s">
        <v>349</v>
      </c>
      <c r="G42" s="189" t="s">
        <v>349</v>
      </c>
      <c r="H42" s="189" t="s">
        <v>349</v>
      </c>
      <c r="I42" s="189" t="s">
        <v>349</v>
      </c>
      <c r="J42" s="189" t="s">
        <v>349</v>
      </c>
      <c r="K42" s="189" t="s">
        <v>349</v>
      </c>
      <c r="L42" s="185">
        <v>0.55475269521079495</v>
      </c>
      <c r="M42" s="185">
        <v>0.53022351136106904</v>
      </c>
      <c r="N42" s="195">
        <v>0.49739091507246203</v>
      </c>
      <c r="O42" s="85">
        <v>0.57295144957081201</v>
      </c>
      <c r="P42" s="85">
        <v>0.57099999999999995</v>
      </c>
    </row>
    <row r="43" spans="1:16">
      <c r="A43" s="117" t="s">
        <v>543</v>
      </c>
      <c r="B43" s="138" t="s">
        <v>37</v>
      </c>
      <c r="C43" s="189">
        <v>0.64172668687228196</v>
      </c>
      <c r="D43" s="189">
        <v>0.68471892049732397</v>
      </c>
      <c r="E43" s="189">
        <v>0.709205845882243</v>
      </c>
      <c r="F43" s="189">
        <v>0.72408213890357997</v>
      </c>
      <c r="G43" s="189">
        <v>0.73150937473518796</v>
      </c>
      <c r="H43" s="190">
        <v>0.73515967518704495</v>
      </c>
      <c r="I43" s="185">
        <v>0.737611808242982</v>
      </c>
      <c r="J43" s="185">
        <v>0.75004373869462104</v>
      </c>
      <c r="K43" s="185">
        <v>0.72210309010331497</v>
      </c>
      <c r="L43" s="185">
        <v>0.74867434424846302</v>
      </c>
      <c r="M43" s="185">
        <v>0.69252350870704005</v>
      </c>
      <c r="N43" s="195">
        <v>0.74996571734683504</v>
      </c>
      <c r="O43" s="85">
        <v>0.75292364239614895</v>
      </c>
      <c r="P43" s="85">
        <v>0.76700000000000002</v>
      </c>
    </row>
    <row r="44" spans="1:16">
      <c r="A44" s="117" t="s">
        <v>544</v>
      </c>
      <c r="B44" s="138" t="s">
        <v>38</v>
      </c>
      <c r="C44" s="189">
        <v>0.60534642695987995</v>
      </c>
      <c r="D44" s="189">
        <v>0.64926980285489799</v>
      </c>
      <c r="E44" s="189">
        <v>0.67674512013509103</v>
      </c>
      <c r="F44" s="189">
        <v>0.69570223896788297</v>
      </c>
      <c r="G44" s="189">
        <v>0.70924993186457597</v>
      </c>
      <c r="H44" s="190">
        <v>0.71025444089134004</v>
      </c>
      <c r="I44" s="185">
        <v>0.71806721279153096</v>
      </c>
      <c r="J44" s="185">
        <v>0.72615862658792096</v>
      </c>
      <c r="K44" s="185">
        <v>0.70973818413633905</v>
      </c>
      <c r="L44" s="185">
        <v>0.73150024032266003</v>
      </c>
      <c r="M44" s="185">
        <v>0.67504794789206102</v>
      </c>
      <c r="N44" s="195">
        <v>0.73417838960632098</v>
      </c>
      <c r="O44" s="85">
        <v>0.73553681899787204</v>
      </c>
      <c r="P44" s="85">
        <v>0.753</v>
      </c>
    </row>
    <row r="45" spans="1:16">
      <c r="A45" s="117" t="s">
        <v>545</v>
      </c>
      <c r="B45" s="138" t="s">
        <v>39</v>
      </c>
      <c r="C45" s="189">
        <v>0.64714734601649804</v>
      </c>
      <c r="D45" s="189">
        <v>0.68376392511597905</v>
      </c>
      <c r="E45" s="189">
        <v>0.71783427265765698</v>
      </c>
      <c r="F45" s="189">
        <v>0.73526058141567896</v>
      </c>
      <c r="G45" s="189">
        <v>0.74715966848173099</v>
      </c>
      <c r="H45" s="190">
        <v>0.75092442846991003</v>
      </c>
      <c r="I45" s="185">
        <v>0.767861427976407</v>
      </c>
      <c r="J45" s="185">
        <v>0.77078926806440895</v>
      </c>
      <c r="K45" s="185">
        <v>0.77467875508025597</v>
      </c>
      <c r="L45" s="185">
        <v>0.77831864679386997</v>
      </c>
      <c r="M45" s="185">
        <v>0.72670859169116997</v>
      </c>
      <c r="N45" s="195">
        <v>0.78173216772174403</v>
      </c>
      <c r="O45" s="85">
        <v>0.785116979879524</v>
      </c>
      <c r="P45" s="85">
        <v>0.79300000000000004</v>
      </c>
    </row>
    <row r="46" spans="1:16">
      <c r="A46" s="117" t="s">
        <v>546</v>
      </c>
      <c r="B46" s="138" t="s">
        <v>40</v>
      </c>
      <c r="C46" s="189">
        <v>0.48734051989835497</v>
      </c>
      <c r="D46" s="189">
        <v>0.53692746699528404</v>
      </c>
      <c r="E46" s="189">
        <v>0.56213916502310601</v>
      </c>
      <c r="F46" s="189">
        <v>0.57334673857669205</v>
      </c>
      <c r="G46" s="189">
        <v>0.59164046169344997</v>
      </c>
      <c r="H46" s="190">
        <v>0.59445382358814403</v>
      </c>
      <c r="I46" s="185">
        <v>0.61404042580294504</v>
      </c>
      <c r="J46" s="185">
        <v>0.61850188067461598</v>
      </c>
      <c r="K46" s="185">
        <v>0.62503845246900203</v>
      </c>
      <c r="L46" s="185">
        <v>0.63237196908442606</v>
      </c>
      <c r="M46" s="185">
        <v>0.58541833893919304</v>
      </c>
      <c r="N46" s="195">
        <v>0.643251475274631</v>
      </c>
      <c r="O46" s="85">
        <v>0.64769461137135298</v>
      </c>
      <c r="P46" s="85">
        <v>0.65800000000000003</v>
      </c>
    </row>
    <row r="47" spans="1:16">
      <c r="A47" s="117" t="s">
        <v>547</v>
      </c>
      <c r="B47" s="138" t="s">
        <v>41</v>
      </c>
      <c r="C47" s="189">
        <v>0.53312284274543198</v>
      </c>
      <c r="D47" s="189">
        <v>0.57861208028970001</v>
      </c>
      <c r="E47" s="189">
        <v>0.60648074778559002</v>
      </c>
      <c r="F47" s="189">
        <v>0.62500544283836801</v>
      </c>
      <c r="G47" s="189">
        <v>0.64777616784193304</v>
      </c>
      <c r="H47" s="190">
        <v>0.64452478640675903</v>
      </c>
      <c r="I47" s="185">
        <v>0.65756576165516401</v>
      </c>
      <c r="J47" s="185">
        <v>0.65910230571553297</v>
      </c>
      <c r="K47" s="185">
        <v>0.66004443706132399</v>
      </c>
      <c r="L47" s="185">
        <v>0.66448266713901805</v>
      </c>
      <c r="M47" s="185">
        <v>0.61720568561247902</v>
      </c>
      <c r="N47" s="195">
        <v>0.67919725418256804</v>
      </c>
      <c r="O47" s="85">
        <v>0.68450031190291505</v>
      </c>
      <c r="P47" s="85">
        <v>0.70799999999999996</v>
      </c>
    </row>
    <row r="48" spans="1:16">
      <c r="A48" s="117" t="s">
        <v>548</v>
      </c>
      <c r="B48" s="138" t="s">
        <v>42</v>
      </c>
      <c r="C48" s="189">
        <v>0.57963127981236595</v>
      </c>
      <c r="D48" s="189">
        <v>0.62092776107040004</v>
      </c>
      <c r="E48" s="189">
        <v>0.64765150561823903</v>
      </c>
      <c r="F48" s="189">
        <v>0.66845976049425504</v>
      </c>
      <c r="G48" s="189">
        <v>0.68539310384254204</v>
      </c>
      <c r="H48" s="190">
        <v>0.70647253696796997</v>
      </c>
      <c r="I48" s="185">
        <v>0.73059562190621397</v>
      </c>
      <c r="J48" s="185">
        <v>0.75955214661414805</v>
      </c>
      <c r="K48" s="185">
        <v>0.73385265965254798</v>
      </c>
      <c r="L48" s="185">
        <v>0.75683534532694496</v>
      </c>
      <c r="M48" s="185">
        <v>0.703403777235314</v>
      </c>
      <c r="N48" s="195">
        <v>0.76030650723314597</v>
      </c>
      <c r="O48" s="85">
        <v>0.76056125917699202</v>
      </c>
      <c r="P48" s="85">
        <v>0.77300000000000002</v>
      </c>
    </row>
    <row r="49" spans="1:16">
      <c r="A49" s="117" t="s">
        <v>549</v>
      </c>
      <c r="B49" s="138" t="s">
        <v>43</v>
      </c>
      <c r="C49" s="189">
        <v>0.65795126777254898</v>
      </c>
      <c r="D49" s="189">
        <v>0.70041444872934899</v>
      </c>
      <c r="E49" s="189">
        <v>0.73175411392825496</v>
      </c>
      <c r="F49" s="189">
        <v>0.74909807381897597</v>
      </c>
      <c r="G49" s="189">
        <v>0.76367172438413999</v>
      </c>
      <c r="H49" s="190">
        <v>0.733965528040321</v>
      </c>
      <c r="I49" s="185">
        <v>0.70764829760904102</v>
      </c>
      <c r="J49" s="185">
        <v>0.68434230539110696</v>
      </c>
      <c r="K49" s="185">
        <v>0.65771003698783004</v>
      </c>
      <c r="L49" s="185">
        <v>0.68093994052113205</v>
      </c>
      <c r="M49" s="185">
        <v>0.62318706843097005</v>
      </c>
      <c r="N49" s="195">
        <v>0.67750303619206598</v>
      </c>
      <c r="O49" s="85">
        <v>0.67689907707050501</v>
      </c>
      <c r="P49" s="85">
        <v>0.69199999999999995</v>
      </c>
    </row>
    <row r="50" spans="1:16">
      <c r="A50" s="117" t="s">
        <v>550</v>
      </c>
      <c r="B50" s="138" t="s">
        <v>44</v>
      </c>
      <c r="C50" s="189">
        <v>0.63761333477888105</v>
      </c>
      <c r="D50" s="189">
        <v>0.68193403857192303</v>
      </c>
      <c r="E50" s="189">
        <v>0.71046075448518398</v>
      </c>
      <c r="F50" s="189">
        <v>0.73303889376083897</v>
      </c>
      <c r="G50" s="189">
        <v>0.74990035893592399</v>
      </c>
      <c r="H50" s="190">
        <v>0.74692162766772596</v>
      </c>
      <c r="I50" s="185">
        <v>0.75021377401322298</v>
      </c>
      <c r="J50" s="185">
        <v>0.75855436797629205</v>
      </c>
      <c r="K50" s="185">
        <v>0.732969909502872</v>
      </c>
      <c r="L50" s="185">
        <v>0.76253022198613496</v>
      </c>
      <c r="M50" s="185">
        <v>0.70967701056492805</v>
      </c>
      <c r="N50" s="195">
        <v>0.77471028699812605</v>
      </c>
      <c r="O50" s="85">
        <v>0.77905101546065503</v>
      </c>
      <c r="P50" s="85">
        <v>0.80400000000000005</v>
      </c>
    </row>
    <row r="51" spans="1:16">
      <c r="A51" s="117" t="s">
        <v>551</v>
      </c>
      <c r="B51" s="138" t="s">
        <v>45</v>
      </c>
      <c r="C51" s="189">
        <v>0.70254275500650998</v>
      </c>
      <c r="D51" s="189">
        <v>0.74449905479239198</v>
      </c>
      <c r="E51" s="189">
        <v>0.76515835740036398</v>
      </c>
      <c r="F51" s="189">
        <v>0.77593757436141897</v>
      </c>
      <c r="G51" s="189">
        <v>0.78248928259127504</v>
      </c>
      <c r="H51" s="190">
        <v>0.78618637749794196</v>
      </c>
      <c r="I51" s="185">
        <v>0.79881298842363602</v>
      </c>
      <c r="J51" s="185">
        <v>0.80085024943093197</v>
      </c>
      <c r="K51" s="185">
        <v>0.80243105693310401</v>
      </c>
      <c r="L51" s="185">
        <v>0.80310798401281402</v>
      </c>
      <c r="M51" s="185">
        <v>0.74929293424048804</v>
      </c>
      <c r="N51" s="195">
        <v>0.80170325527438002</v>
      </c>
      <c r="O51" s="85">
        <v>0.80060576526292804</v>
      </c>
      <c r="P51" s="85">
        <v>0.81499999999999995</v>
      </c>
    </row>
    <row r="52" spans="1:16">
      <c r="A52" s="117" t="s">
        <v>552</v>
      </c>
      <c r="B52" s="138" t="s">
        <v>46</v>
      </c>
      <c r="C52" s="189">
        <v>0.64359485875662104</v>
      </c>
      <c r="D52" s="189">
        <v>0.68005582210201898</v>
      </c>
      <c r="E52" s="189">
        <v>0.70979296782392198</v>
      </c>
      <c r="F52" s="189">
        <v>0.71743419979575695</v>
      </c>
      <c r="G52" s="189">
        <v>0.72393781244320499</v>
      </c>
      <c r="H52" s="190">
        <v>0.72967681083846903</v>
      </c>
      <c r="I52" s="185">
        <v>0.74576853515734898</v>
      </c>
      <c r="J52" s="185">
        <v>0.748832758171461</v>
      </c>
      <c r="K52" s="185">
        <v>0.75202017629298601</v>
      </c>
      <c r="L52" s="185">
        <v>0.75963722291385105</v>
      </c>
      <c r="M52" s="185">
        <v>0.709461806156089</v>
      </c>
      <c r="N52" s="195">
        <v>0.76463182864694701</v>
      </c>
      <c r="O52" s="85">
        <v>0.76698088478729198</v>
      </c>
      <c r="P52" s="85">
        <v>0.77100000000000002</v>
      </c>
    </row>
    <row r="53" spans="1:16">
      <c r="A53" s="117" t="s">
        <v>553</v>
      </c>
      <c r="B53" s="138" t="s">
        <v>47</v>
      </c>
      <c r="C53" s="189">
        <v>0.68396662028797905</v>
      </c>
      <c r="D53" s="189">
        <v>0.72133285966030003</v>
      </c>
      <c r="E53" s="189">
        <v>0.748309104120228</v>
      </c>
      <c r="F53" s="189">
        <v>0.76195987605522697</v>
      </c>
      <c r="G53" s="189">
        <v>0.76900494646131201</v>
      </c>
      <c r="H53" s="190">
        <v>0.772709849479285</v>
      </c>
      <c r="I53" s="185">
        <v>0.78572175652252996</v>
      </c>
      <c r="J53" s="185">
        <v>0.78840221757450002</v>
      </c>
      <c r="K53" s="185">
        <v>0.79015268913798897</v>
      </c>
      <c r="L53" s="185">
        <v>0.79591847785362402</v>
      </c>
      <c r="M53" s="185">
        <v>0.74615071531076704</v>
      </c>
      <c r="N53" s="195">
        <v>0.80558194437900699</v>
      </c>
      <c r="O53" s="85">
        <v>0.81295990952644204</v>
      </c>
      <c r="P53" s="85">
        <v>0.82199999999999995</v>
      </c>
    </row>
    <row r="54" spans="1:16">
      <c r="A54" s="117" t="s">
        <v>554</v>
      </c>
      <c r="B54" s="138" t="s">
        <v>48</v>
      </c>
      <c r="C54" s="189">
        <v>0.61889548404497396</v>
      </c>
      <c r="D54" s="189">
        <v>0.65471071997482599</v>
      </c>
      <c r="E54" s="189">
        <v>0.68548281366617103</v>
      </c>
      <c r="F54" s="189">
        <v>0.69669158183691704</v>
      </c>
      <c r="G54" s="189">
        <v>0.70765827932013803</v>
      </c>
      <c r="H54" s="190">
        <v>0.70868984455169903</v>
      </c>
      <c r="I54" s="185">
        <v>0.72215184116583797</v>
      </c>
      <c r="J54" s="185">
        <v>0.72374319706544099</v>
      </c>
      <c r="K54" s="185">
        <v>0.72325538625256902</v>
      </c>
      <c r="L54" s="185">
        <v>0.73943352519857997</v>
      </c>
      <c r="M54" s="185">
        <v>0.68719819042887798</v>
      </c>
      <c r="N54" s="195">
        <v>0.74141352159846396</v>
      </c>
      <c r="O54" s="85">
        <v>0.74297276493539199</v>
      </c>
      <c r="P54" s="85">
        <v>0.74099999999999999</v>
      </c>
    </row>
    <row r="55" spans="1:16">
      <c r="A55" s="117" t="s">
        <v>555</v>
      </c>
      <c r="B55" s="138" t="s">
        <v>49</v>
      </c>
      <c r="C55" s="189">
        <v>0.675873469502282</v>
      </c>
      <c r="D55" s="189">
        <v>0.72409752010779904</v>
      </c>
      <c r="E55" s="189">
        <v>0.752920071493001</v>
      </c>
      <c r="F55" s="189">
        <v>0.76761271286562305</v>
      </c>
      <c r="G55" s="189">
        <v>0.77831079190677399</v>
      </c>
      <c r="H55" s="190">
        <v>0.77655121777914005</v>
      </c>
      <c r="I55" s="185">
        <v>0.78707040715060606</v>
      </c>
      <c r="J55" s="185">
        <v>0.78463481444704797</v>
      </c>
      <c r="K55" s="185">
        <v>0.78700323748327305</v>
      </c>
      <c r="L55" s="185">
        <v>0.78684066778821304</v>
      </c>
      <c r="M55" s="185">
        <v>0.73553223064721696</v>
      </c>
      <c r="N55" s="195">
        <v>0.79707424900568702</v>
      </c>
      <c r="O55" s="85">
        <v>0.800984128676415</v>
      </c>
      <c r="P55" s="85">
        <v>0.80800000000000005</v>
      </c>
    </row>
    <row r="56" spans="1:16">
      <c r="A56" s="117" t="s">
        <v>556</v>
      </c>
      <c r="B56" s="138" t="s">
        <v>50</v>
      </c>
      <c r="C56" s="189">
        <v>0.73463980087150704</v>
      </c>
      <c r="D56" s="189">
        <v>0.78499310387398502</v>
      </c>
      <c r="E56" s="189">
        <v>0.809697635779424</v>
      </c>
      <c r="F56" s="189">
        <v>0.82032551059114001</v>
      </c>
      <c r="G56" s="189">
        <v>0.82964984827822497</v>
      </c>
      <c r="H56" s="190">
        <v>0.83001857302252202</v>
      </c>
      <c r="I56" s="185">
        <v>0.840847885011058</v>
      </c>
      <c r="J56" s="185">
        <v>0.84133576906702101</v>
      </c>
      <c r="K56" s="185">
        <v>0.84147676775333102</v>
      </c>
      <c r="L56" s="185">
        <v>0.84444229268331605</v>
      </c>
      <c r="M56" s="185">
        <v>0.79409947216769405</v>
      </c>
      <c r="N56" s="195">
        <v>0.85811958935814603</v>
      </c>
      <c r="O56" s="85">
        <v>0.86742437889647395</v>
      </c>
      <c r="P56" s="85">
        <v>0.86899999999999999</v>
      </c>
    </row>
    <row r="57" spans="1:16">
      <c r="A57" s="117" t="s">
        <v>557</v>
      </c>
      <c r="B57" s="138" t="s">
        <v>51</v>
      </c>
      <c r="C57" s="189">
        <v>0.77591831075397599</v>
      </c>
      <c r="D57" s="189">
        <v>0.81341674615189896</v>
      </c>
      <c r="E57" s="189">
        <v>0.83460417936206799</v>
      </c>
      <c r="F57" s="189">
        <v>0.84261750687931203</v>
      </c>
      <c r="G57" s="189">
        <v>0.850857562283722</v>
      </c>
      <c r="H57" s="190">
        <v>0.85018100178533196</v>
      </c>
      <c r="I57" s="185">
        <v>0.85631321935701898</v>
      </c>
      <c r="J57" s="185">
        <v>0.85805724646021697</v>
      </c>
      <c r="K57" s="185">
        <v>0.85112959116815001</v>
      </c>
      <c r="L57" s="185">
        <v>0.85454792007693803</v>
      </c>
      <c r="M57" s="185">
        <v>0.80235372651729897</v>
      </c>
      <c r="N57" s="195">
        <v>0.86047829611140703</v>
      </c>
      <c r="O57" s="85">
        <v>0.86766010625858303</v>
      </c>
      <c r="P57" s="85">
        <v>0.89400000000000002</v>
      </c>
    </row>
    <row r="58" spans="1:16">
      <c r="A58" s="117" t="s">
        <v>558</v>
      </c>
      <c r="B58" s="138" t="s">
        <v>52</v>
      </c>
      <c r="C58" s="189">
        <v>0.63891507663462999</v>
      </c>
      <c r="D58" s="189">
        <v>0.67574855423865698</v>
      </c>
      <c r="E58" s="189">
        <v>0.71372978563850098</v>
      </c>
      <c r="F58" s="189">
        <v>0.73209665721254003</v>
      </c>
      <c r="G58" s="189">
        <v>0.73841699867890198</v>
      </c>
      <c r="H58" s="190">
        <v>0.74223494864109196</v>
      </c>
      <c r="I58" s="185">
        <v>0.75501626885483997</v>
      </c>
      <c r="J58" s="185">
        <v>0.75780813403359504</v>
      </c>
      <c r="K58" s="185">
        <v>0.75794956039907702</v>
      </c>
      <c r="L58" s="185">
        <v>0.76572463879102004</v>
      </c>
      <c r="M58" s="185">
        <v>0.71960543191911797</v>
      </c>
      <c r="N58" s="195">
        <v>0.77533974158730101</v>
      </c>
      <c r="O58" s="85">
        <v>0.78152605845134804</v>
      </c>
      <c r="P58" s="85">
        <v>0.85</v>
      </c>
    </row>
    <row r="59" spans="1:16">
      <c r="A59" s="117" t="s">
        <v>559</v>
      </c>
      <c r="B59" s="138" t="s">
        <v>53</v>
      </c>
      <c r="C59" s="189">
        <v>0.64505885914900696</v>
      </c>
      <c r="D59" s="189">
        <v>0.69799990362254505</v>
      </c>
      <c r="E59" s="189">
        <v>0.72231449127102498</v>
      </c>
      <c r="F59" s="189">
        <v>0.74217437189615598</v>
      </c>
      <c r="G59" s="189">
        <v>0.759834367995188</v>
      </c>
      <c r="H59" s="190">
        <v>0.76255394813284705</v>
      </c>
      <c r="I59" s="185">
        <v>0.782328736757124</v>
      </c>
      <c r="J59" s="185">
        <v>0.78568915667267702</v>
      </c>
      <c r="K59" s="185">
        <v>0.79249601326058805</v>
      </c>
      <c r="L59" s="185">
        <v>0.80183337545088296</v>
      </c>
      <c r="M59" s="185">
        <v>0.75921695380846499</v>
      </c>
      <c r="N59" s="195">
        <v>0.82168661452373104</v>
      </c>
      <c r="O59" s="85">
        <v>0.83036309181821</v>
      </c>
      <c r="P59" s="85">
        <v>0.85499999999999998</v>
      </c>
    </row>
    <row r="60" spans="1:16">
      <c r="A60" s="117" t="s">
        <v>560</v>
      </c>
      <c r="B60" s="138" t="s">
        <v>54</v>
      </c>
      <c r="C60" s="189">
        <v>0.54604022491799697</v>
      </c>
      <c r="D60" s="189">
        <v>0.52798427002978399</v>
      </c>
      <c r="E60" s="189">
        <v>0.55137750565118704</v>
      </c>
      <c r="F60" s="189">
        <v>0.56693471904201498</v>
      </c>
      <c r="G60" s="189">
        <v>0.55396288808921001</v>
      </c>
      <c r="H60" s="190">
        <v>0.53882128108442895</v>
      </c>
      <c r="I60" s="185">
        <v>0.54775381383361099</v>
      </c>
      <c r="J60" s="185">
        <v>0.53643199558722399</v>
      </c>
      <c r="K60" s="185">
        <v>0.52451627303808201</v>
      </c>
      <c r="L60" s="185">
        <v>0.54827786070946605</v>
      </c>
      <c r="M60" s="185">
        <v>0.53042223914476105</v>
      </c>
      <c r="N60" s="195">
        <v>0.49169353800813498</v>
      </c>
      <c r="O60" s="85">
        <v>0.56795317421458202</v>
      </c>
      <c r="P60" s="85">
        <v>0.56699999999999995</v>
      </c>
    </row>
    <row r="61" spans="1:16">
      <c r="A61" s="117" t="s">
        <v>561</v>
      </c>
      <c r="B61" s="138" t="s">
        <v>55</v>
      </c>
      <c r="C61" s="189">
        <v>0.55897974310912002</v>
      </c>
      <c r="D61" s="189">
        <v>0.57689031739960805</v>
      </c>
      <c r="E61" s="189">
        <v>0.56825966076138401</v>
      </c>
      <c r="F61" s="189">
        <v>0.56444581140668704</v>
      </c>
      <c r="G61" s="189">
        <v>0.59027464482077197</v>
      </c>
      <c r="H61" s="190">
        <v>0.65487434301281</v>
      </c>
      <c r="I61" s="185">
        <v>0.65985278728716401</v>
      </c>
      <c r="J61" s="185">
        <v>0.64683717954368303</v>
      </c>
      <c r="K61" s="185">
        <v>0.66001180255867398</v>
      </c>
      <c r="L61" s="185">
        <v>0.67127829675869799</v>
      </c>
      <c r="M61" s="185">
        <v>0.581051176331143</v>
      </c>
      <c r="N61" s="195">
        <v>0.65553146466149503</v>
      </c>
      <c r="O61" s="85">
        <v>0.73950100691624598</v>
      </c>
      <c r="P61" s="85">
        <v>0.73299999999999998</v>
      </c>
    </row>
    <row r="62" spans="1:16">
      <c r="A62" s="117" t="s">
        <v>562</v>
      </c>
      <c r="B62" s="138" t="s">
        <v>56</v>
      </c>
      <c r="C62" s="189">
        <v>0.54206877689382305</v>
      </c>
      <c r="D62" s="189">
        <v>0.56097100147353895</v>
      </c>
      <c r="E62" s="189">
        <v>0.55361215221613402</v>
      </c>
      <c r="F62" s="189">
        <v>0.54769519751339202</v>
      </c>
      <c r="G62" s="189">
        <v>0.57128483349228698</v>
      </c>
      <c r="H62" s="190">
        <v>0.63839144552092497</v>
      </c>
      <c r="I62" s="185">
        <v>0.63962719971363302</v>
      </c>
      <c r="J62" s="185">
        <v>0.63154985687219301</v>
      </c>
      <c r="K62" s="185">
        <v>0.63736807068175505</v>
      </c>
      <c r="L62" s="185">
        <v>0.64808644778542701</v>
      </c>
      <c r="M62" s="185">
        <v>0.55840210223497999</v>
      </c>
      <c r="N62" s="195">
        <v>0.62306509330136906</v>
      </c>
      <c r="O62" s="85">
        <v>0.702478511435641</v>
      </c>
      <c r="P62" s="85">
        <v>0.68400000000000005</v>
      </c>
    </row>
    <row r="63" spans="1:16">
      <c r="A63" s="117" t="s">
        <v>563</v>
      </c>
      <c r="B63" s="138" t="s">
        <v>57</v>
      </c>
      <c r="C63" s="189">
        <v>0.56337241976060304</v>
      </c>
      <c r="D63" s="189">
        <v>0.58120233865835602</v>
      </c>
      <c r="E63" s="189">
        <v>0.57042616531032098</v>
      </c>
      <c r="F63" s="189">
        <v>0.56288925249522603</v>
      </c>
      <c r="G63" s="189">
        <v>0.58442076312497504</v>
      </c>
      <c r="H63" s="190">
        <v>0.65146638760953801</v>
      </c>
      <c r="I63" s="185">
        <v>0.65138616125999105</v>
      </c>
      <c r="J63" s="185">
        <v>0.64290704201064697</v>
      </c>
      <c r="K63" s="185">
        <v>0.64888409146963699</v>
      </c>
      <c r="L63" s="185">
        <v>0.65874960896355605</v>
      </c>
      <c r="M63" s="185">
        <v>0.56768793216625801</v>
      </c>
      <c r="N63" s="195">
        <v>0.63081848145353103</v>
      </c>
      <c r="O63" s="85">
        <v>0.70983448248434</v>
      </c>
      <c r="P63" s="85">
        <v>0.68799999999999994</v>
      </c>
    </row>
    <row r="64" spans="1:16">
      <c r="A64" s="117" t="s">
        <v>564</v>
      </c>
      <c r="B64" s="138" t="s">
        <v>58</v>
      </c>
      <c r="C64" s="189">
        <v>0.49799174188178302</v>
      </c>
      <c r="D64" s="189">
        <v>0.51394641218048398</v>
      </c>
      <c r="E64" s="189">
        <v>0.50655611091313801</v>
      </c>
      <c r="F64" s="189">
        <v>0.50448576091433495</v>
      </c>
      <c r="G64" s="189">
        <v>0.53665377944298698</v>
      </c>
      <c r="H64" s="190">
        <v>0.59972279090359604</v>
      </c>
      <c r="I64" s="185">
        <v>0.60590177912805498</v>
      </c>
      <c r="J64" s="185">
        <v>0.59456126523583996</v>
      </c>
      <c r="K64" s="185">
        <v>0.605465444074898</v>
      </c>
      <c r="L64" s="185">
        <v>0.61423591822943202</v>
      </c>
      <c r="M64" s="185">
        <v>0.523956206110332</v>
      </c>
      <c r="N64" s="195">
        <v>0.59042873011617103</v>
      </c>
      <c r="O64" s="85">
        <v>0.66863859031762995</v>
      </c>
      <c r="P64" s="85">
        <v>0.64900000000000002</v>
      </c>
    </row>
    <row r="65" spans="1:16">
      <c r="A65" s="117" t="s">
        <v>565</v>
      </c>
      <c r="B65" s="138" t="s">
        <v>84</v>
      </c>
      <c r="C65" s="189">
        <v>0.549259307608713</v>
      </c>
      <c r="D65" s="189">
        <v>0.567236508960834</v>
      </c>
      <c r="E65" s="189">
        <v>0.55850280862138202</v>
      </c>
      <c r="F65" s="189">
        <v>0.55215860208232503</v>
      </c>
      <c r="G65" s="189">
        <v>0.57492259306564197</v>
      </c>
      <c r="H65" s="190">
        <v>0.641941514329608</v>
      </c>
      <c r="I65" s="185">
        <v>0.64273794394094796</v>
      </c>
      <c r="J65" s="185">
        <v>0.63436710588391498</v>
      </c>
      <c r="K65" s="185">
        <v>0.64047220322140797</v>
      </c>
      <c r="L65" s="185">
        <v>0.65081617428794303</v>
      </c>
      <c r="M65" s="185">
        <v>0.55937435931036195</v>
      </c>
      <c r="N65" s="195">
        <v>0.62281979380097796</v>
      </c>
      <c r="O65" s="85">
        <v>0.70248518745049504</v>
      </c>
      <c r="P65" s="85">
        <v>0.68400000000000005</v>
      </c>
    </row>
    <row r="66" spans="1:16">
      <c r="A66" s="117" t="s">
        <v>566</v>
      </c>
      <c r="B66" s="138" t="s">
        <v>60</v>
      </c>
      <c r="C66" s="189">
        <v>0.51645724832824702</v>
      </c>
      <c r="D66" s="189">
        <v>0.53611689587711597</v>
      </c>
      <c r="E66" s="189">
        <v>0.52862933196631201</v>
      </c>
      <c r="F66" s="189">
        <v>0.52528101787827797</v>
      </c>
      <c r="G66" s="189">
        <v>0.54788350733246205</v>
      </c>
      <c r="H66" s="190">
        <v>0.61131059926255005</v>
      </c>
      <c r="I66" s="185">
        <v>0.60790796139830605</v>
      </c>
      <c r="J66" s="185">
        <v>0.59678738489685201</v>
      </c>
      <c r="K66" s="185">
        <v>0.60006123537830003</v>
      </c>
      <c r="L66" s="185">
        <v>0.60248763555343299</v>
      </c>
      <c r="M66" s="185">
        <v>0.51241311909437204</v>
      </c>
      <c r="N66" s="195">
        <v>0.57496551917253402</v>
      </c>
      <c r="O66" s="85">
        <v>0.64322947248717799</v>
      </c>
      <c r="P66" s="85">
        <v>0.63400000000000001</v>
      </c>
    </row>
    <row r="67" spans="1:16">
      <c r="A67" s="117" t="s">
        <v>567</v>
      </c>
      <c r="B67" s="138" t="s">
        <v>61</v>
      </c>
      <c r="C67" s="189">
        <v>0.49958749975465999</v>
      </c>
      <c r="D67" s="189">
        <v>0.55486147500858596</v>
      </c>
      <c r="E67" s="189">
        <v>0.54371340846739002</v>
      </c>
      <c r="F67" s="189">
        <v>0.54103008619413695</v>
      </c>
      <c r="G67" s="189">
        <v>0.57092493322040105</v>
      </c>
      <c r="H67" s="190">
        <v>0.63660215883406002</v>
      </c>
      <c r="I67" s="185">
        <v>0.64283843042772804</v>
      </c>
      <c r="J67" s="185">
        <v>0.63320460915320598</v>
      </c>
      <c r="K67" s="185">
        <v>0.64732582058889099</v>
      </c>
      <c r="L67" s="185">
        <v>0.65933580769343103</v>
      </c>
      <c r="M67" s="185">
        <v>0.57050111874905096</v>
      </c>
      <c r="N67" s="195">
        <v>0.62131290841188902</v>
      </c>
      <c r="O67" s="85">
        <v>0.69160775163726096</v>
      </c>
      <c r="P67" s="85">
        <v>0.67900000000000005</v>
      </c>
    </row>
    <row r="68" spans="1:16">
      <c r="A68" s="117" t="s">
        <v>568</v>
      </c>
      <c r="B68" s="138" t="s">
        <v>62</v>
      </c>
      <c r="C68" s="189">
        <v>0.47121355546127502</v>
      </c>
      <c r="D68" s="189">
        <v>0.49083206754019498</v>
      </c>
      <c r="E68" s="189">
        <v>0.48902193595071403</v>
      </c>
      <c r="F68" s="189">
        <v>0.48649818442176002</v>
      </c>
      <c r="G68" s="189">
        <v>0.51675657308525402</v>
      </c>
      <c r="H68" s="190">
        <v>0.583588204897315</v>
      </c>
      <c r="I68" s="185">
        <v>0.58894389884715603</v>
      </c>
      <c r="J68" s="185">
        <v>0.58183782592165501</v>
      </c>
      <c r="K68" s="185">
        <v>0.586938768559499</v>
      </c>
      <c r="L68" s="185">
        <v>0.59951900190272001</v>
      </c>
      <c r="M68" s="185">
        <v>0.51215705133639999</v>
      </c>
      <c r="N68" s="195">
        <v>0.58248102717500005</v>
      </c>
      <c r="O68" s="85">
        <v>0.66309030084661502</v>
      </c>
      <c r="P68" s="85">
        <v>0.68600000000000005</v>
      </c>
    </row>
    <row r="69" spans="1:16">
      <c r="A69" s="117" t="s">
        <v>569</v>
      </c>
      <c r="B69" s="138" t="s">
        <v>63</v>
      </c>
      <c r="C69" s="189">
        <v>0.40334825395059998</v>
      </c>
      <c r="D69" s="189">
        <v>0.42384902806637997</v>
      </c>
      <c r="E69" s="189">
        <v>0.43318434204522899</v>
      </c>
      <c r="F69" s="189">
        <v>0.39405752672107602</v>
      </c>
      <c r="G69" s="189">
        <v>0.47108622680039602</v>
      </c>
      <c r="H69" s="190">
        <v>0.52510865066714696</v>
      </c>
      <c r="I69" s="185">
        <v>0.54248361281237001</v>
      </c>
      <c r="J69" s="185">
        <v>0.53415394514801895</v>
      </c>
      <c r="K69" s="185">
        <v>0.53917141639631705</v>
      </c>
      <c r="L69" s="185">
        <v>0.55416478957716497</v>
      </c>
      <c r="M69" s="185">
        <v>0.46808579789579002</v>
      </c>
      <c r="N69" s="195">
        <v>0.544689500737499</v>
      </c>
      <c r="O69" s="85">
        <v>0.62318920639943298</v>
      </c>
      <c r="P69" s="85">
        <v>0.63800000000000001</v>
      </c>
    </row>
    <row r="70" spans="1:16">
      <c r="A70" s="117" t="s">
        <v>570</v>
      </c>
      <c r="B70" s="138" t="s">
        <v>64</v>
      </c>
      <c r="C70" s="189">
        <v>0.28611210531409398</v>
      </c>
      <c r="D70" s="189">
        <v>0.30377253831281498</v>
      </c>
      <c r="E70" s="189">
        <v>0.296522810345003</v>
      </c>
      <c r="F70" s="189">
        <v>0.30540429115939599</v>
      </c>
      <c r="G70" s="189">
        <v>0.34472814428993798</v>
      </c>
      <c r="H70" s="190">
        <v>0.413410397560869</v>
      </c>
      <c r="I70" s="185">
        <v>0.43231879193433698</v>
      </c>
      <c r="J70" s="185">
        <v>0.42485531839609503</v>
      </c>
      <c r="K70" s="185">
        <v>0.44145303642611999</v>
      </c>
      <c r="L70" s="185">
        <v>0.45865946484477099</v>
      </c>
      <c r="M70" s="185">
        <v>0.36504769515851498</v>
      </c>
      <c r="N70" s="195">
        <v>0.43796354775075003</v>
      </c>
      <c r="O70" s="85">
        <v>0.52147977510512999</v>
      </c>
      <c r="P70" s="85">
        <v>0.51</v>
      </c>
    </row>
    <row r="71" spans="1:16">
      <c r="A71" s="117" t="s">
        <v>571</v>
      </c>
      <c r="B71" s="138" t="s">
        <v>65</v>
      </c>
      <c r="C71" s="189">
        <v>0.29610183343500401</v>
      </c>
      <c r="D71" s="189">
        <v>0.319889731315114</v>
      </c>
      <c r="E71" s="189">
        <v>0.34730144795189499</v>
      </c>
      <c r="F71" s="189">
        <v>0.41168933233816402</v>
      </c>
      <c r="G71" s="189">
        <v>0.40251255497187699</v>
      </c>
      <c r="H71" s="190">
        <v>0.48864933341893801</v>
      </c>
      <c r="I71" s="185">
        <v>0.48659064333567997</v>
      </c>
      <c r="J71" s="185">
        <v>0.481820804387943</v>
      </c>
      <c r="K71" s="185">
        <v>0.48857064189169702</v>
      </c>
      <c r="L71" s="185">
        <v>0.50935768260068404</v>
      </c>
      <c r="M71" s="185">
        <v>0.42253001037876198</v>
      </c>
      <c r="N71" s="195">
        <v>0.51030448272528095</v>
      </c>
      <c r="O71" s="85">
        <v>0.59678008510386304</v>
      </c>
      <c r="P71" s="85">
        <v>0.623</v>
      </c>
    </row>
    <row r="72" spans="1:16">
      <c r="A72" s="117" t="s">
        <v>572</v>
      </c>
      <c r="B72" s="138" t="s">
        <v>66</v>
      </c>
      <c r="C72" s="189">
        <v>0.53089173814587598</v>
      </c>
      <c r="D72" s="189">
        <v>0.54907075570893304</v>
      </c>
      <c r="E72" s="189">
        <v>0.56233440181322303</v>
      </c>
      <c r="F72" s="189">
        <v>0.56789853531969603</v>
      </c>
      <c r="G72" s="189">
        <v>0.56074787267986703</v>
      </c>
      <c r="H72" s="190">
        <v>0.58788662878192599</v>
      </c>
      <c r="I72" s="185">
        <v>0.60169492290153204</v>
      </c>
      <c r="J72" s="185">
        <v>0.58917003997328599</v>
      </c>
      <c r="K72" s="185">
        <v>0.60779429235190596</v>
      </c>
      <c r="L72" s="185">
        <v>0.59293040230425498</v>
      </c>
      <c r="M72" s="185">
        <v>0.52913360793338804</v>
      </c>
      <c r="N72" s="195">
        <v>0.58390455265383601</v>
      </c>
      <c r="O72" s="85">
        <v>0.61907320333891303</v>
      </c>
      <c r="P72" s="85">
        <v>0.59099999999999997</v>
      </c>
    </row>
    <row r="73" spans="1:16">
      <c r="A73" s="117" t="s">
        <v>573</v>
      </c>
      <c r="B73" s="138" t="s">
        <v>67</v>
      </c>
      <c r="C73" s="189">
        <v>0.50921929909539398</v>
      </c>
      <c r="D73" s="189">
        <v>0.53555742790091998</v>
      </c>
      <c r="E73" s="189">
        <v>0.55297613208792495</v>
      </c>
      <c r="F73" s="189">
        <v>0.56452303882366495</v>
      </c>
      <c r="G73" s="189">
        <v>0.55857807810847704</v>
      </c>
      <c r="H73" s="190">
        <v>0.58677979519790602</v>
      </c>
      <c r="I73" s="185">
        <v>0.60152262110184196</v>
      </c>
      <c r="J73" s="185">
        <v>0.59160132558993495</v>
      </c>
      <c r="K73" s="185">
        <v>0.60646061196603396</v>
      </c>
      <c r="L73" s="185">
        <v>0.58831335107523597</v>
      </c>
      <c r="M73" s="185">
        <v>0.53600672742517497</v>
      </c>
      <c r="N73" s="195">
        <v>0.57936047817137004</v>
      </c>
      <c r="O73" s="85">
        <v>0.60176789266669695</v>
      </c>
      <c r="P73" s="85">
        <v>0.61099999999999999</v>
      </c>
    </row>
    <row r="74" spans="1:16">
      <c r="A74" s="117" t="s">
        <v>574</v>
      </c>
      <c r="B74" s="138" t="s">
        <v>68</v>
      </c>
      <c r="C74" s="189">
        <v>0.356990582010278</v>
      </c>
      <c r="D74" s="189">
        <v>0.37241423909978999</v>
      </c>
      <c r="E74" s="189">
        <v>0.34088022583878003</v>
      </c>
      <c r="F74" s="189">
        <v>0.36841224955002899</v>
      </c>
      <c r="G74" s="189">
        <v>0.38416251874310697</v>
      </c>
      <c r="H74" s="190">
        <v>0.39676468546270099</v>
      </c>
      <c r="I74" s="185">
        <v>0.420917521727106</v>
      </c>
      <c r="J74" s="185">
        <v>0.40234308487847897</v>
      </c>
      <c r="K74" s="185">
        <v>0.42203057357438001</v>
      </c>
      <c r="L74" s="185">
        <v>0.42153747517399298</v>
      </c>
      <c r="M74" s="185">
        <v>0.42325168089326798</v>
      </c>
      <c r="N74" s="195">
        <v>0.40983433014622001</v>
      </c>
      <c r="O74" s="85">
        <v>0.40946670762058701</v>
      </c>
      <c r="P74" s="85">
        <v>0.312</v>
      </c>
    </row>
    <row r="75" spans="1:16">
      <c r="A75" s="117" t="s">
        <v>575</v>
      </c>
      <c r="B75" s="138" t="s">
        <v>69</v>
      </c>
      <c r="C75" s="189">
        <v>0.52704972774661896</v>
      </c>
      <c r="D75" s="189">
        <v>0.55667967488354797</v>
      </c>
      <c r="E75" s="189">
        <v>0.56532154155380998</v>
      </c>
      <c r="F75" s="189">
        <v>0.57464395463224205</v>
      </c>
      <c r="G75" s="189">
        <v>0.57345928260380297</v>
      </c>
      <c r="H75" s="190">
        <v>0.59632105859831597</v>
      </c>
      <c r="I75" s="185">
        <v>0.60896147345440299</v>
      </c>
      <c r="J75" s="185">
        <v>0.59450865760983496</v>
      </c>
      <c r="K75" s="185">
        <v>0.61368248110717705</v>
      </c>
      <c r="L75" s="185">
        <v>0.59875261540734803</v>
      </c>
      <c r="M75" s="185">
        <v>0.54961080052150102</v>
      </c>
      <c r="N75" s="195">
        <v>0.59804542804397198</v>
      </c>
      <c r="O75" s="85">
        <v>0.61832979682341005</v>
      </c>
      <c r="P75" s="85">
        <v>0.57299999999999995</v>
      </c>
    </row>
    <row r="76" spans="1:16">
      <c r="A76" s="117" t="s">
        <v>576</v>
      </c>
      <c r="B76" s="138" t="s">
        <v>70</v>
      </c>
      <c r="C76" s="189">
        <v>0.57494672570136096</v>
      </c>
      <c r="D76" s="189">
        <v>0.59335950857046704</v>
      </c>
      <c r="E76" s="189">
        <v>0.57001692214932498</v>
      </c>
      <c r="F76" s="189">
        <v>0.60285299678566395</v>
      </c>
      <c r="G76" s="189">
        <v>0.619232914904015</v>
      </c>
      <c r="H76" s="190">
        <v>0.62345892545014103</v>
      </c>
      <c r="I76" s="185">
        <v>0.64023771671140195</v>
      </c>
      <c r="J76" s="185">
        <v>0.613283669838248</v>
      </c>
      <c r="K76" s="185">
        <v>0.636689721180974</v>
      </c>
      <c r="L76" s="185">
        <v>0.64163509976536404</v>
      </c>
      <c r="M76" s="185">
        <v>0.63914252681962003</v>
      </c>
      <c r="N76" s="195">
        <v>0.62903673048004105</v>
      </c>
      <c r="O76" s="85">
        <v>0.638952205010337</v>
      </c>
      <c r="P76" s="85">
        <v>0.57399999999999995</v>
      </c>
    </row>
    <row r="77" spans="1:16">
      <c r="A77" s="117" t="s">
        <v>577</v>
      </c>
      <c r="B77" s="138" t="s">
        <v>71</v>
      </c>
      <c r="C77" s="189">
        <v>0.50797594728513296</v>
      </c>
      <c r="D77" s="189">
        <v>0.53574466271279397</v>
      </c>
      <c r="E77" s="189">
        <v>0.54947591770359405</v>
      </c>
      <c r="F77" s="189">
        <v>0.55819308824035796</v>
      </c>
      <c r="G77" s="189">
        <v>0.55156142952347897</v>
      </c>
      <c r="H77" s="190">
        <v>0.57836927297979301</v>
      </c>
      <c r="I77" s="185">
        <v>0.58921533077794397</v>
      </c>
      <c r="J77" s="185">
        <v>0.57815528665761995</v>
      </c>
      <c r="K77" s="185">
        <v>0.5917212236453</v>
      </c>
      <c r="L77" s="185">
        <v>0.57552787675513495</v>
      </c>
      <c r="M77" s="185">
        <v>0.52275883873624696</v>
      </c>
      <c r="N77" s="195">
        <v>0.56984768309670697</v>
      </c>
      <c r="O77" s="85">
        <v>0.59824209678181905</v>
      </c>
      <c r="P77" s="85">
        <v>0.56499999999999995</v>
      </c>
    </row>
    <row r="78" spans="1:16">
      <c r="A78" s="117" t="s">
        <v>578</v>
      </c>
      <c r="B78" s="138" t="s">
        <v>72</v>
      </c>
      <c r="C78" s="189">
        <v>0.56256152783117597</v>
      </c>
      <c r="D78" s="189">
        <v>0.57612886216599202</v>
      </c>
      <c r="E78" s="189">
        <v>0.54865647762880498</v>
      </c>
      <c r="F78" s="189">
        <v>0.578407535208044</v>
      </c>
      <c r="G78" s="189">
        <v>0.59446575447815497</v>
      </c>
      <c r="H78" s="190">
        <v>0.59779806829827098</v>
      </c>
      <c r="I78" s="185">
        <v>0.61408418198534398</v>
      </c>
      <c r="J78" s="185">
        <v>0.58614879844746304</v>
      </c>
      <c r="K78" s="185">
        <v>0.61077440935109195</v>
      </c>
      <c r="L78" s="185">
        <v>0.61841316332659402</v>
      </c>
      <c r="M78" s="185">
        <v>0.60816949560617595</v>
      </c>
      <c r="N78" s="195">
        <v>0.60099655228228499</v>
      </c>
      <c r="O78" s="85">
        <v>0.61367582730547598</v>
      </c>
      <c r="P78" s="85">
        <v>0.69399999999999995</v>
      </c>
    </row>
    <row r="79" spans="1:16">
      <c r="A79" s="117" t="s">
        <v>579</v>
      </c>
      <c r="B79" s="138" t="s">
        <v>73</v>
      </c>
      <c r="C79" s="189">
        <v>0.39122168757814402</v>
      </c>
      <c r="D79" s="189">
        <v>0.40758299722952901</v>
      </c>
      <c r="E79" s="189">
        <v>0.38480790807295701</v>
      </c>
      <c r="F79" s="189">
        <v>0.41328688929738699</v>
      </c>
      <c r="G79" s="189">
        <v>0.43095970821687202</v>
      </c>
      <c r="H79" s="190">
        <v>0.44375695642933699</v>
      </c>
      <c r="I79" s="185">
        <v>0.47355230965662698</v>
      </c>
      <c r="J79" s="185">
        <v>0.44970778295979402</v>
      </c>
      <c r="K79" s="185">
        <v>0.49115671662567101</v>
      </c>
      <c r="L79" s="185">
        <v>0.50004645808384596</v>
      </c>
      <c r="M79" s="185">
        <v>0.50781171303522499</v>
      </c>
      <c r="N79" s="195">
        <v>0.50832880119924195</v>
      </c>
      <c r="O79" s="85">
        <v>0.52243953822823497</v>
      </c>
      <c r="P79" s="85">
        <v>0.56200000000000006</v>
      </c>
    </row>
    <row r="80" spans="1:16">
      <c r="A80" s="117" t="s">
        <v>580</v>
      </c>
      <c r="B80" s="138" t="s">
        <v>74</v>
      </c>
      <c r="C80" s="189">
        <v>0.44913181502670801</v>
      </c>
      <c r="D80" s="189">
        <v>0.47756213531845298</v>
      </c>
      <c r="E80" s="189">
        <v>0.50201527555440495</v>
      </c>
      <c r="F80" s="189">
        <v>0.51438830297827598</v>
      </c>
      <c r="G80" s="189">
        <v>0.51437083937220895</v>
      </c>
      <c r="H80" s="190">
        <v>0.54301936940845996</v>
      </c>
      <c r="I80" s="185">
        <v>0.55962271730075996</v>
      </c>
      <c r="J80" s="185">
        <v>0.55029858249241204</v>
      </c>
      <c r="K80" s="185">
        <v>0.56497562593575101</v>
      </c>
      <c r="L80" s="185">
        <v>0.55197218287453897</v>
      </c>
      <c r="M80" s="185">
        <v>0.50491647509823101</v>
      </c>
      <c r="N80" s="195">
        <v>0.55557119920770903</v>
      </c>
      <c r="O80" s="85">
        <v>0.58362385011261197</v>
      </c>
      <c r="P80" s="85">
        <v>0.55700000000000005</v>
      </c>
    </row>
    <row r="81" spans="1:16">
      <c r="A81" s="117" t="s">
        <v>581</v>
      </c>
      <c r="B81" s="138" t="s">
        <v>75</v>
      </c>
      <c r="C81" s="189">
        <v>0.49899320055586599</v>
      </c>
      <c r="D81" s="189">
        <v>0.51843138872844596</v>
      </c>
      <c r="E81" s="189">
        <v>0.49836706821910998</v>
      </c>
      <c r="F81" s="189">
        <v>0.53283381833851196</v>
      </c>
      <c r="G81" s="189">
        <v>0.54291760593552896</v>
      </c>
      <c r="H81" s="190">
        <v>0.54785163824350902</v>
      </c>
      <c r="I81" s="185">
        <v>0.56216290417813197</v>
      </c>
      <c r="J81" s="185">
        <v>0.53455577121590303</v>
      </c>
      <c r="K81" s="185">
        <v>0.558323530493541</v>
      </c>
      <c r="L81" s="185">
        <v>0.56559623022001904</v>
      </c>
      <c r="M81" s="185">
        <v>0.55848385365884601</v>
      </c>
      <c r="N81" s="195">
        <v>0.54160644497454002</v>
      </c>
      <c r="O81" s="85">
        <v>0.54634673635522601</v>
      </c>
      <c r="P81" s="85">
        <v>0.48</v>
      </c>
    </row>
    <row r="82" spans="1:16">
      <c r="A82" s="117" t="s">
        <v>582</v>
      </c>
      <c r="B82" s="138" t="s">
        <v>76</v>
      </c>
      <c r="C82" s="192">
        <v>0.52947248521781098</v>
      </c>
      <c r="D82" s="192">
        <v>0.55588706713456804</v>
      </c>
      <c r="E82" s="192">
        <v>0.56771693459592998</v>
      </c>
      <c r="F82" s="192">
        <v>0.57537710635194095</v>
      </c>
      <c r="G82" s="192">
        <v>0.56621502891466802</v>
      </c>
      <c r="H82" s="193">
        <v>0.59315250629370397</v>
      </c>
      <c r="I82" s="194">
        <v>0.60271448487110901</v>
      </c>
      <c r="J82" s="194">
        <v>0.59114051395891898</v>
      </c>
      <c r="K82" s="194">
        <v>0.60528234392532199</v>
      </c>
      <c r="L82" s="194">
        <v>0.58963498395906799</v>
      </c>
      <c r="M82" s="194">
        <v>0.53863402923779502</v>
      </c>
      <c r="N82" s="195">
        <v>0.58358086031567602</v>
      </c>
      <c r="O82" s="85">
        <v>0.61015542933227496</v>
      </c>
      <c r="P82" s="85">
        <v>0.57099999999999995</v>
      </c>
    </row>
    <row r="83" spans="1:16">
      <c r="A83" s="117" t="s">
        <v>583</v>
      </c>
      <c r="B83" s="138" t="s">
        <v>103</v>
      </c>
      <c r="C83" s="187" t="s">
        <v>349</v>
      </c>
      <c r="D83" s="187" t="s">
        <v>349</v>
      </c>
      <c r="E83" s="187" t="s">
        <v>349</v>
      </c>
      <c r="F83" s="187" t="s">
        <v>349</v>
      </c>
      <c r="G83" s="187" t="s">
        <v>349</v>
      </c>
      <c r="H83" s="187" t="s">
        <v>349</v>
      </c>
      <c r="I83" s="187" t="s">
        <v>349</v>
      </c>
      <c r="J83" s="187" t="s">
        <v>349</v>
      </c>
      <c r="K83" s="187" t="s">
        <v>349</v>
      </c>
      <c r="L83" s="187" t="s">
        <v>349</v>
      </c>
      <c r="M83" s="187" t="s">
        <v>349</v>
      </c>
      <c r="N83" s="187" t="s">
        <v>349</v>
      </c>
      <c r="O83" s="85">
        <v>0.61907320333891303</v>
      </c>
      <c r="P83" s="85">
        <v>0.59099999999999997</v>
      </c>
    </row>
    <row r="84" spans="1:16">
      <c r="A84" s="117" t="s">
        <v>584</v>
      </c>
      <c r="B84" s="138" t="s">
        <v>591</v>
      </c>
      <c r="C84" s="187" t="s">
        <v>349</v>
      </c>
      <c r="D84" s="187" t="s">
        <v>349</v>
      </c>
      <c r="E84" s="187" t="s">
        <v>349</v>
      </c>
      <c r="F84" s="187" t="s">
        <v>349</v>
      </c>
      <c r="G84" s="187" t="s">
        <v>349</v>
      </c>
      <c r="H84" s="187" t="s">
        <v>349</v>
      </c>
      <c r="I84" s="187" t="s">
        <v>349</v>
      </c>
      <c r="J84" s="187" t="s">
        <v>349</v>
      </c>
      <c r="K84" s="187" t="s">
        <v>349</v>
      </c>
      <c r="L84" s="187" t="s">
        <v>349</v>
      </c>
      <c r="M84" s="187" t="s">
        <v>349</v>
      </c>
      <c r="N84" s="187" t="s">
        <v>349</v>
      </c>
      <c r="O84" s="85">
        <v>0.61367582730547598</v>
      </c>
      <c r="P84" s="85">
        <v>0.69399999999999995</v>
      </c>
    </row>
    <row r="85" spans="1:16">
      <c r="A85" s="117" t="s">
        <v>585</v>
      </c>
      <c r="B85" s="138" t="s">
        <v>77</v>
      </c>
      <c r="C85" s="189">
        <v>0.50535981418882503</v>
      </c>
      <c r="D85" s="189">
        <v>0.51284946062788705</v>
      </c>
      <c r="E85" s="189">
        <v>0.51926351567121598</v>
      </c>
      <c r="F85" s="189">
        <v>0.55809773913371397</v>
      </c>
      <c r="G85" s="189">
        <v>0.54614438336591997</v>
      </c>
      <c r="H85" s="190">
        <v>0.57892987192719503</v>
      </c>
      <c r="I85" s="185">
        <v>0.57667386918539898</v>
      </c>
      <c r="J85" s="185">
        <v>0.57683399216787401</v>
      </c>
      <c r="K85" s="185">
        <v>0.57820869291154497</v>
      </c>
      <c r="L85" s="185">
        <v>0.55994254833894597</v>
      </c>
      <c r="M85" s="185">
        <v>0.55915433738986797</v>
      </c>
      <c r="N85" s="195">
        <v>0.579348956186436</v>
      </c>
      <c r="O85" s="85">
        <v>0.61382134822986401</v>
      </c>
      <c r="P85" s="85">
        <v>0.61599999999999999</v>
      </c>
    </row>
    <row r="86" spans="1:16">
      <c r="A86" s="117" t="s">
        <v>586</v>
      </c>
      <c r="B86" s="138" t="s">
        <v>78</v>
      </c>
      <c r="C86" s="189">
        <v>0.49359491527817401</v>
      </c>
      <c r="D86" s="189">
        <v>0.50918150286833197</v>
      </c>
      <c r="E86" s="189">
        <v>0.51216164989637802</v>
      </c>
      <c r="F86" s="189">
        <v>0.54122638848476601</v>
      </c>
      <c r="G86" s="189">
        <v>0.52680855855292696</v>
      </c>
      <c r="H86" s="190">
        <v>0.55478285906793401</v>
      </c>
      <c r="I86" s="185">
        <v>0.55332833975890405</v>
      </c>
      <c r="J86" s="185">
        <v>0.54513197241375599</v>
      </c>
      <c r="K86" s="185">
        <v>0.55475562371335996</v>
      </c>
      <c r="L86" s="185">
        <v>0.54147266842942599</v>
      </c>
      <c r="M86" s="185">
        <v>0.53009571157338098</v>
      </c>
      <c r="N86" s="195">
        <v>0.54973650229094595</v>
      </c>
      <c r="O86" s="85">
        <v>0.58752813590325603</v>
      </c>
      <c r="P86" s="85">
        <v>0.57499999999999996</v>
      </c>
    </row>
    <row r="87" spans="1:16">
      <c r="A87" s="117" t="s">
        <v>587</v>
      </c>
      <c r="B87" s="138" t="s">
        <v>79</v>
      </c>
      <c r="C87" s="189">
        <v>0.56939097674059103</v>
      </c>
      <c r="D87" s="189">
        <v>0.58456577529685405</v>
      </c>
      <c r="E87" s="189">
        <v>0.58637113024201404</v>
      </c>
      <c r="F87" s="189">
        <v>0.62301050280016201</v>
      </c>
      <c r="G87" s="189">
        <v>0.61220514268734905</v>
      </c>
      <c r="H87" s="190">
        <v>0.63628239079059901</v>
      </c>
      <c r="I87" s="185">
        <v>0.63196320861309696</v>
      </c>
      <c r="J87" s="185">
        <v>0.62139527146899498</v>
      </c>
      <c r="K87" s="185">
        <v>0.63344174751193305</v>
      </c>
      <c r="L87" s="185">
        <v>0.61931727597971198</v>
      </c>
      <c r="M87" s="185">
        <v>0.59849702746503197</v>
      </c>
      <c r="N87" s="195">
        <v>0.56807331112932802</v>
      </c>
      <c r="O87" s="85">
        <v>0.59975986773135304</v>
      </c>
      <c r="P87" s="85">
        <v>0.64400000000000002</v>
      </c>
    </row>
    <row r="88" spans="1:16">
      <c r="A88" s="117" t="s">
        <v>588</v>
      </c>
      <c r="B88" s="138" t="s">
        <v>80</v>
      </c>
      <c r="C88" s="189">
        <v>0.37734298234363101</v>
      </c>
      <c r="D88" s="189">
        <v>0.388195921086673</v>
      </c>
      <c r="E88" s="189">
        <v>0.39445818580805297</v>
      </c>
      <c r="F88" s="189">
        <v>0.43509193206976499</v>
      </c>
      <c r="G88" s="189">
        <v>0.43022782529394499</v>
      </c>
      <c r="H88" s="190">
        <v>0.47264508071327399</v>
      </c>
      <c r="I88" s="185">
        <v>0.4938339128093</v>
      </c>
      <c r="J88" s="185">
        <v>0.493762579563925</v>
      </c>
      <c r="K88" s="185">
        <v>0.51354888969040002</v>
      </c>
      <c r="L88" s="185">
        <v>0.50692656503238998</v>
      </c>
      <c r="M88" s="185">
        <v>0.48162418168083099</v>
      </c>
      <c r="N88" s="195">
        <v>0.51994972225517999</v>
      </c>
      <c r="O88" s="85">
        <v>0.582574237585189</v>
      </c>
      <c r="P88" s="85">
        <v>0.59099999999999997</v>
      </c>
    </row>
    <row r="89" spans="1:16">
      <c r="A89" s="117" t="s">
        <v>589</v>
      </c>
      <c r="B89" s="138" t="s">
        <v>81</v>
      </c>
      <c r="C89" s="189">
        <v>0.35112732399299901</v>
      </c>
      <c r="D89" s="189">
        <v>0.36035540425372398</v>
      </c>
      <c r="E89" s="189">
        <v>0.35722038065266598</v>
      </c>
      <c r="F89" s="189">
        <v>0.39032795397918901</v>
      </c>
      <c r="G89" s="189">
        <v>0.378709688908276</v>
      </c>
      <c r="H89" s="190">
        <v>0.41287004213706902</v>
      </c>
      <c r="I89" s="185">
        <v>0.41831346136777398</v>
      </c>
      <c r="J89" s="185">
        <v>0.41621901216811003</v>
      </c>
      <c r="K89" s="185">
        <v>0.42541490097970802</v>
      </c>
      <c r="L89" s="185">
        <v>0.41168918805382698</v>
      </c>
      <c r="M89" s="185">
        <v>0.40164064648048498</v>
      </c>
      <c r="N89" s="195">
        <v>0.41040843662844101</v>
      </c>
      <c r="O89" s="85">
        <v>0.44155314619406999</v>
      </c>
      <c r="P89" s="85">
        <v>0.43</v>
      </c>
    </row>
    <row r="90" spans="1:16">
      <c r="A90" s="117" t="s">
        <v>590</v>
      </c>
      <c r="B90" s="138" t="s">
        <v>82</v>
      </c>
      <c r="C90" s="189">
        <v>0.46397072862371502</v>
      </c>
      <c r="D90" s="189">
        <v>0.47109748036225402</v>
      </c>
      <c r="E90" s="189">
        <v>0.47749449367319602</v>
      </c>
      <c r="F90" s="189">
        <v>0.50807132195239302</v>
      </c>
      <c r="G90" s="189">
        <v>0.49084951901204299</v>
      </c>
      <c r="H90" s="190">
        <v>0.51554839851559497</v>
      </c>
      <c r="I90" s="185">
        <v>0.51120514353810198</v>
      </c>
      <c r="J90" s="185">
        <v>0.49866034190729502</v>
      </c>
      <c r="K90" s="185">
        <v>0.50952215721335303</v>
      </c>
      <c r="L90" s="185">
        <v>0.491851874503347</v>
      </c>
      <c r="M90" s="185">
        <v>0.47639590773552798</v>
      </c>
      <c r="N90" s="195">
        <v>0.48594849375152899</v>
      </c>
      <c r="O90" s="85">
        <v>0.51986928564009804</v>
      </c>
      <c r="P90" s="85">
        <v>0.49399999999999999</v>
      </c>
    </row>
    <row r="91" spans="1:16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</row>
    <row r="92" spans="1:16" ht="13.5" customHeight="1">
      <c r="B92" s="422" t="s">
        <v>1183</v>
      </c>
      <c r="C92" s="422"/>
      <c r="D92" s="422"/>
      <c r="E92" s="422"/>
      <c r="F92" s="422"/>
      <c r="G92" s="422"/>
      <c r="H92" s="422"/>
      <c r="I92" s="422"/>
      <c r="J92" s="422"/>
      <c r="K92" s="336"/>
      <c r="L92" s="336"/>
      <c r="M92" s="336"/>
      <c r="N92" s="336"/>
      <c r="O92" s="336"/>
    </row>
    <row r="93" spans="1:16" ht="14.25" customHeight="1">
      <c r="B93" s="422"/>
      <c r="C93" s="422"/>
      <c r="D93" s="422"/>
      <c r="E93" s="422"/>
      <c r="F93" s="422"/>
      <c r="G93" s="422"/>
      <c r="H93" s="422"/>
      <c r="I93" s="422"/>
      <c r="J93" s="422"/>
      <c r="K93" s="336"/>
      <c r="L93" s="336"/>
      <c r="M93" s="336"/>
      <c r="N93" s="336"/>
      <c r="O93" s="336"/>
    </row>
  </sheetData>
  <mergeCells count="1">
    <mergeCell ref="B92:J93"/>
  </mergeCells>
  <hyperlinks>
    <hyperlink ref="A1" location="'ODS 10'!A1" display="ODS 10" xr:uid="{00000000-0004-0000-5300-000000000000}"/>
  </hyperlinks>
  <pageMargins left="0.7" right="0.7" top="0.75" bottom="0.75" header="0.3" footer="0.3"/>
  <pageSetup scale="53" orientation="portrait" horizontalDpi="0" verticalDpi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rgb="FFDE006F"/>
  </sheetPr>
  <dimension ref="A1:P93"/>
  <sheetViews>
    <sheetView zoomScale="80" zoomScaleNormal="80" workbookViewId="0">
      <selection activeCell="P1" sqref="P1"/>
    </sheetView>
  </sheetViews>
  <sheetFormatPr baseColWidth="10" defaultColWidth="11.44140625" defaultRowHeight="13.2"/>
  <cols>
    <col min="1" max="1" width="11.44140625" style="48"/>
    <col min="2" max="2" width="19.77734375" style="48" customWidth="1"/>
    <col min="3" max="16384" width="11.44140625" style="48"/>
  </cols>
  <sheetData>
    <row r="1" spans="1:16" ht="13.8" thickBot="1">
      <c r="A1" s="170" t="s">
        <v>293</v>
      </c>
      <c r="B1" s="145"/>
      <c r="C1" s="145"/>
      <c r="D1" s="145"/>
      <c r="E1" s="145"/>
      <c r="F1" s="145"/>
      <c r="G1" s="145"/>
      <c r="H1" s="145"/>
      <c r="I1" s="145"/>
    </row>
    <row r="2" spans="1:16">
      <c r="A2" s="167" t="s">
        <v>294</v>
      </c>
      <c r="B2" s="165"/>
      <c r="C2" s="165"/>
      <c r="D2" s="165"/>
      <c r="E2" s="161"/>
      <c r="F2" s="145"/>
      <c r="G2" s="145"/>
      <c r="H2" s="145"/>
      <c r="I2" s="145"/>
    </row>
    <row r="3" spans="1:16">
      <c r="A3" s="166"/>
      <c r="B3" s="166"/>
      <c r="C3" s="166"/>
      <c r="D3" s="145"/>
      <c r="E3" s="145"/>
      <c r="F3" s="145"/>
      <c r="G3" s="145"/>
      <c r="H3" s="145"/>
      <c r="I3" s="145"/>
    </row>
    <row r="4" spans="1:16">
      <c r="A4" s="161"/>
      <c r="B4" s="161" t="s">
        <v>599</v>
      </c>
      <c r="C4" s="161"/>
      <c r="D4" s="161"/>
      <c r="E4" s="161"/>
      <c r="F4" s="161"/>
      <c r="G4" s="161"/>
      <c r="H4" s="161"/>
      <c r="I4" s="145"/>
    </row>
    <row r="5" spans="1:16">
      <c r="A5" s="145"/>
      <c r="B5" s="145"/>
      <c r="C5" s="145"/>
      <c r="D5" s="145"/>
      <c r="E5" s="145"/>
      <c r="F5" s="145"/>
      <c r="G5" s="145"/>
      <c r="H5" s="145"/>
      <c r="I5" s="145"/>
    </row>
    <row r="6" spans="1:16">
      <c r="A6" s="139" t="s">
        <v>1161</v>
      </c>
      <c r="B6" s="136" t="s">
        <v>0</v>
      </c>
      <c r="C6" s="139">
        <v>2010</v>
      </c>
      <c r="D6" s="139">
        <v>2011</v>
      </c>
      <c r="E6" s="139">
        <v>2012</v>
      </c>
      <c r="F6" s="139">
        <v>2013</v>
      </c>
      <c r="G6" s="139">
        <v>2014</v>
      </c>
      <c r="H6" s="139">
        <v>2015</v>
      </c>
      <c r="I6" s="139">
        <v>2016</v>
      </c>
      <c r="J6" s="139">
        <v>2017</v>
      </c>
      <c r="K6" s="139">
        <v>2018</v>
      </c>
      <c r="L6" s="139">
        <v>2019</v>
      </c>
      <c r="M6" s="139">
        <v>2020</v>
      </c>
      <c r="N6" s="139">
        <v>2021</v>
      </c>
      <c r="O6" s="139">
        <v>2022</v>
      </c>
      <c r="P6" s="139">
        <v>2023</v>
      </c>
    </row>
    <row r="7" spans="1:16">
      <c r="A7" s="117" t="s">
        <v>507</v>
      </c>
      <c r="B7" s="138" t="s">
        <v>1</v>
      </c>
      <c r="C7" s="187">
        <v>0.66123567994701204</v>
      </c>
      <c r="D7" s="187">
        <v>0.68081997137876304</v>
      </c>
      <c r="E7" s="187">
        <v>0.68963476751097197</v>
      </c>
      <c r="F7" s="187">
        <v>0.69256230078981995</v>
      </c>
      <c r="G7" s="187">
        <v>0.70145744528834297</v>
      </c>
      <c r="H7" s="109">
        <v>0.695104291739297</v>
      </c>
      <c r="I7" s="188">
        <v>0.70504644771997405</v>
      </c>
      <c r="J7" s="188">
        <v>0.69124585370204805</v>
      </c>
      <c r="K7" s="188">
        <v>0.704782426720726</v>
      </c>
      <c r="L7" s="188">
        <v>0.70849165651482005</v>
      </c>
      <c r="M7" s="188">
        <v>0.66762972009940802</v>
      </c>
      <c r="N7" s="195">
        <v>0.67961304813575096</v>
      </c>
      <c r="O7" s="85">
        <v>0.68883481520549095</v>
      </c>
      <c r="P7" s="85">
        <v>0.755</v>
      </c>
    </row>
    <row r="8" spans="1:16">
      <c r="A8" s="117" t="s">
        <v>508</v>
      </c>
      <c r="B8" s="138" t="s">
        <v>2</v>
      </c>
      <c r="C8" s="189">
        <v>0.73771784776387395</v>
      </c>
      <c r="D8" s="189" t="s">
        <v>1153</v>
      </c>
      <c r="E8" s="189">
        <v>0.75021182060043401</v>
      </c>
      <c r="F8" s="189">
        <v>0.76116696767585501</v>
      </c>
      <c r="G8" s="189">
        <v>0.75610533989986595</v>
      </c>
      <c r="H8" s="190">
        <v>0.75932508988567204</v>
      </c>
      <c r="I8" s="185">
        <v>0.74713426123009996</v>
      </c>
      <c r="J8" s="185">
        <v>0.73807205210617899</v>
      </c>
      <c r="K8" s="185">
        <v>0.74780482109086799</v>
      </c>
      <c r="L8" s="185">
        <v>0.74524931120437299</v>
      </c>
      <c r="M8" s="185">
        <v>0.73400463490217505</v>
      </c>
      <c r="N8" s="195">
        <v>0.73697807614728605</v>
      </c>
      <c r="O8" s="85">
        <v>0.73735814489209595</v>
      </c>
      <c r="P8" s="85">
        <v>0.81100000000000005</v>
      </c>
    </row>
    <row r="9" spans="1:16">
      <c r="A9" s="117" t="s">
        <v>509</v>
      </c>
      <c r="B9" s="138" t="s">
        <v>3</v>
      </c>
      <c r="C9" s="189">
        <v>0.63486924922295096</v>
      </c>
      <c r="D9" s="189">
        <v>0.65592867402087396</v>
      </c>
      <c r="E9" s="189">
        <v>0.663379633771215</v>
      </c>
      <c r="F9" s="189">
        <v>0.67113832363630799</v>
      </c>
      <c r="G9" s="189">
        <v>0.66864020868716501</v>
      </c>
      <c r="H9" s="190">
        <v>0.67256560536354804</v>
      </c>
      <c r="I9" s="185">
        <v>0.67535143796469299</v>
      </c>
      <c r="J9" s="185">
        <v>0.68454361233540795</v>
      </c>
      <c r="K9" s="185">
        <v>0.68661233659285503</v>
      </c>
      <c r="L9" s="185">
        <v>0.69088296743947097</v>
      </c>
      <c r="M9" s="185">
        <v>0.66264604636408497</v>
      </c>
      <c r="N9" s="195">
        <v>0.67405643478426602</v>
      </c>
      <c r="O9" s="85">
        <v>0.689820023110845</v>
      </c>
      <c r="P9" s="85">
        <v>0.76200000000000001</v>
      </c>
    </row>
    <row r="10" spans="1:16">
      <c r="A10" s="117" t="s">
        <v>510</v>
      </c>
      <c r="B10" s="138" t="s">
        <v>4</v>
      </c>
      <c r="C10" s="189">
        <v>0.60318114214598795</v>
      </c>
      <c r="D10" s="189">
        <v>0.61850052060623295</v>
      </c>
      <c r="E10" s="189">
        <v>0.64315508375407704</v>
      </c>
      <c r="F10" s="189">
        <v>0.65082457486996703</v>
      </c>
      <c r="G10" s="189">
        <v>0.652298951532153</v>
      </c>
      <c r="H10" s="190">
        <v>0.66874553355295197</v>
      </c>
      <c r="I10" s="185">
        <v>0.66360372176103199</v>
      </c>
      <c r="J10" s="185">
        <v>0.60743965573946601</v>
      </c>
      <c r="K10" s="185">
        <v>0.67934154403098701</v>
      </c>
      <c r="L10" s="185">
        <v>0.66943040539323095</v>
      </c>
      <c r="M10" s="185">
        <v>0.66399704577462104</v>
      </c>
      <c r="N10" s="195">
        <v>0.66875492046370699</v>
      </c>
      <c r="O10" s="85">
        <v>0.68230931308701803</v>
      </c>
      <c r="P10" s="85">
        <v>0.76600000000000001</v>
      </c>
    </row>
    <row r="11" spans="1:16">
      <c r="A11" s="117" t="s">
        <v>511</v>
      </c>
      <c r="B11" s="138" t="s">
        <v>5</v>
      </c>
      <c r="C11" s="189">
        <v>0.50922169041002596</v>
      </c>
      <c r="D11" s="189">
        <v>0.54722271423536895</v>
      </c>
      <c r="E11" s="189">
        <v>0.564722839372237</v>
      </c>
      <c r="F11" s="189">
        <v>0.59557179648381597</v>
      </c>
      <c r="G11" s="189">
        <v>0.60115146072826597</v>
      </c>
      <c r="H11" s="190">
        <v>0.58505562663970101</v>
      </c>
      <c r="I11" s="185">
        <v>0.59687300824283995</v>
      </c>
      <c r="J11" s="185">
        <v>0.59287499620413497</v>
      </c>
      <c r="K11" s="185">
        <v>0.60737672583885405</v>
      </c>
      <c r="L11" s="185">
        <v>0.61505102203594997</v>
      </c>
      <c r="M11" s="185">
        <v>0.58533276381203003</v>
      </c>
      <c r="N11" s="195">
        <v>0.60606819783935195</v>
      </c>
      <c r="O11" s="85">
        <v>0.62152990512108297</v>
      </c>
      <c r="P11" s="85">
        <v>0.71799999999999997</v>
      </c>
    </row>
    <row r="12" spans="1:16">
      <c r="A12" s="117" t="s">
        <v>512</v>
      </c>
      <c r="B12" s="138" t="s">
        <v>6</v>
      </c>
      <c r="C12" s="189">
        <v>0.614101813960647</v>
      </c>
      <c r="D12" s="189">
        <v>0.621903147886682</v>
      </c>
      <c r="E12" s="189">
        <v>0.67437849539879202</v>
      </c>
      <c r="F12" s="189">
        <v>0.65964952298686297</v>
      </c>
      <c r="G12" s="189">
        <v>0.66277080496317098</v>
      </c>
      <c r="H12" s="190">
        <v>0.66473128300898598</v>
      </c>
      <c r="I12" s="185">
        <v>0.66371073422520199</v>
      </c>
      <c r="J12" s="185">
        <v>0.66946834362291496</v>
      </c>
      <c r="K12" s="185">
        <v>0.66590253337787997</v>
      </c>
      <c r="L12" s="185">
        <v>0.67350382884202098</v>
      </c>
      <c r="M12" s="185">
        <v>0.64639279564421304</v>
      </c>
      <c r="N12" s="195">
        <v>0.64914193141078103</v>
      </c>
      <c r="O12" s="85">
        <v>0.66936163838012896</v>
      </c>
      <c r="P12" s="85">
        <v>0.77500000000000002</v>
      </c>
    </row>
    <row r="13" spans="1:16">
      <c r="A13" s="117" t="s">
        <v>513</v>
      </c>
      <c r="B13" s="138" t="s">
        <v>7</v>
      </c>
      <c r="C13" s="189">
        <v>0.59812191926413905</v>
      </c>
      <c r="D13" s="189">
        <v>0.585937828275223</v>
      </c>
      <c r="E13" s="189">
        <v>0.68780058347061901</v>
      </c>
      <c r="F13" s="189">
        <v>0.70318316323774999</v>
      </c>
      <c r="G13" s="189">
        <v>0.69627328868843497</v>
      </c>
      <c r="H13" s="190">
        <v>0.705938926449447</v>
      </c>
      <c r="I13" s="185">
        <v>0.62216086504393098</v>
      </c>
      <c r="J13" s="185">
        <v>0.72137731566957497</v>
      </c>
      <c r="K13" s="185">
        <v>0.72455795913652599</v>
      </c>
      <c r="L13" s="185">
        <v>0.71154940453758397</v>
      </c>
      <c r="M13" s="185">
        <v>0.69479401815768504</v>
      </c>
      <c r="N13" s="195">
        <v>0.70145681364868095</v>
      </c>
      <c r="O13" s="85">
        <v>0.72204567490123095</v>
      </c>
      <c r="P13" s="85">
        <v>0.77900000000000003</v>
      </c>
    </row>
    <row r="14" spans="1:16">
      <c r="A14" s="117" t="s">
        <v>514</v>
      </c>
      <c r="B14" s="138" t="s">
        <v>8</v>
      </c>
      <c r="C14" s="189">
        <v>0.67211373882246594</v>
      </c>
      <c r="D14" s="189">
        <v>0.67120503947412302</v>
      </c>
      <c r="E14" s="189">
        <v>0.70287666782684699</v>
      </c>
      <c r="F14" s="189">
        <v>0.70549423473869899</v>
      </c>
      <c r="G14" s="189">
        <v>0.71131421418648999</v>
      </c>
      <c r="H14" s="190">
        <v>0.707800062435892</v>
      </c>
      <c r="I14" s="185">
        <v>0.70569291854118799</v>
      </c>
      <c r="J14" s="185">
        <v>0.68946886675996799</v>
      </c>
      <c r="K14" s="185">
        <v>0.69738713153843201</v>
      </c>
      <c r="L14" s="185">
        <v>0.70275479577376398</v>
      </c>
      <c r="M14" s="185">
        <v>0.67692315112888701</v>
      </c>
      <c r="N14" s="195">
        <v>0.68035508619393503</v>
      </c>
      <c r="O14" s="85">
        <v>0.68955798372245303</v>
      </c>
      <c r="P14" s="85">
        <v>0.75900000000000001</v>
      </c>
    </row>
    <row r="15" spans="1:16">
      <c r="A15" s="117" t="s">
        <v>515</v>
      </c>
      <c r="B15" s="138" t="s">
        <v>9</v>
      </c>
      <c r="C15" s="189">
        <v>0.74670318002955505</v>
      </c>
      <c r="D15" s="189">
        <v>0.76332143915651596</v>
      </c>
      <c r="E15" s="189">
        <v>0.77746330724541302</v>
      </c>
      <c r="F15" s="189">
        <v>0.76398650037966698</v>
      </c>
      <c r="G15" s="189">
        <v>0.777821756938197</v>
      </c>
      <c r="H15" s="190">
        <v>0.76876886414456802</v>
      </c>
      <c r="I15" s="185">
        <v>0.77218915418142497</v>
      </c>
      <c r="J15" s="185">
        <v>0.76472021466131601</v>
      </c>
      <c r="K15" s="185">
        <v>0.769696956002763</v>
      </c>
      <c r="L15" s="185">
        <v>0.78301840402215706</v>
      </c>
      <c r="M15" s="185">
        <v>0.75558676268713998</v>
      </c>
      <c r="N15" s="195">
        <v>0.74735236168095198</v>
      </c>
      <c r="O15" s="85">
        <v>0.772212438465672</v>
      </c>
      <c r="P15" s="85">
        <v>0.83599999999999997</v>
      </c>
    </row>
    <row r="16" spans="1:16">
      <c r="A16" s="117" t="s">
        <v>516</v>
      </c>
      <c r="B16" s="138" t="s">
        <v>10</v>
      </c>
      <c r="C16" s="189">
        <v>0.58962327882765997</v>
      </c>
      <c r="D16" s="189">
        <v>0.60857872773645805</v>
      </c>
      <c r="E16" s="189">
        <v>0.61941363532579896</v>
      </c>
      <c r="F16" s="189">
        <v>0.62932017945545604</v>
      </c>
      <c r="G16" s="189">
        <v>0.62451132913750496</v>
      </c>
      <c r="H16" s="190">
        <v>0.626332184067527</v>
      </c>
      <c r="I16" s="185">
        <v>0.63182957405243501</v>
      </c>
      <c r="J16" s="185">
        <v>0.63286959443801605</v>
      </c>
      <c r="K16" s="185">
        <v>0.647008581659958</v>
      </c>
      <c r="L16" s="185">
        <v>0.63942443084668898</v>
      </c>
      <c r="M16" s="185">
        <v>0.62476607830684605</v>
      </c>
      <c r="N16" s="195">
        <v>0.63785659276871398</v>
      </c>
      <c r="O16" s="85">
        <v>0.65806089875362594</v>
      </c>
      <c r="P16" s="85">
        <v>0.72399999999999998</v>
      </c>
    </row>
    <row r="17" spans="1:16">
      <c r="A17" s="117" t="s">
        <v>517</v>
      </c>
      <c r="B17" s="138" t="s">
        <v>11</v>
      </c>
      <c r="C17" s="189">
        <v>0.65856603385136103</v>
      </c>
      <c r="D17" s="189">
        <v>0.67791375294402501</v>
      </c>
      <c r="E17" s="189">
        <v>0.68632818337452295</v>
      </c>
      <c r="F17" s="189">
        <v>0.69007414876511097</v>
      </c>
      <c r="G17" s="189">
        <v>0.68693879523939805</v>
      </c>
      <c r="H17" s="190">
        <v>0.69637548114832304</v>
      </c>
      <c r="I17" s="185">
        <v>0.68915521530111001</v>
      </c>
      <c r="J17" s="185">
        <v>0.68201871363936295</v>
      </c>
      <c r="K17" s="185">
        <v>0.68925080372019099</v>
      </c>
      <c r="L17" s="185">
        <v>0.68003617051406695</v>
      </c>
      <c r="M17" s="185">
        <v>0.66552128875521999</v>
      </c>
      <c r="N17" s="195">
        <v>0.66217037001991796</v>
      </c>
      <c r="O17" s="85">
        <v>0.68836436187772798</v>
      </c>
      <c r="P17" s="85">
        <v>0.747</v>
      </c>
    </row>
    <row r="18" spans="1:16">
      <c r="A18" s="117" t="s">
        <v>518</v>
      </c>
      <c r="B18" s="138" t="s">
        <v>12</v>
      </c>
      <c r="C18" s="189">
        <v>0.57285216747089096</v>
      </c>
      <c r="D18" s="189">
        <v>0.58183753372744695</v>
      </c>
      <c r="E18" s="189">
        <v>0.60649268271423795</v>
      </c>
      <c r="F18" s="189">
        <v>0.60113542496415695</v>
      </c>
      <c r="G18" s="189">
        <v>0.60519088758445605</v>
      </c>
      <c r="H18" s="190">
        <v>0.63432635656636005</v>
      </c>
      <c r="I18" s="185">
        <v>0.60815429434980695</v>
      </c>
      <c r="J18" s="185">
        <v>0.63861822617588204</v>
      </c>
      <c r="K18" s="185">
        <v>0.619886508338509</v>
      </c>
      <c r="L18" s="185">
        <v>0.64388694258615398</v>
      </c>
      <c r="M18" s="185">
        <v>0.62416360890323697</v>
      </c>
      <c r="N18" s="195">
        <v>0.64158372227517002</v>
      </c>
      <c r="O18" s="85">
        <v>0.61622391025205703</v>
      </c>
      <c r="P18" s="85">
        <v>0.75800000000000001</v>
      </c>
    </row>
    <row r="19" spans="1:16">
      <c r="A19" s="117" t="s">
        <v>519</v>
      </c>
      <c r="B19" s="138" t="s">
        <v>13</v>
      </c>
      <c r="C19" s="189">
        <v>0.64109461349663699</v>
      </c>
      <c r="D19" s="189">
        <v>0.67437917757656296</v>
      </c>
      <c r="E19" s="189">
        <v>0.67770598630408396</v>
      </c>
      <c r="F19" s="189">
        <v>0.68039014623858296</v>
      </c>
      <c r="G19" s="189">
        <v>0.66908672275950498</v>
      </c>
      <c r="H19" s="190">
        <v>0.68701841943044595</v>
      </c>
      <c r="I19" s="185">
        <v>0.68537790910799901</v>
      </c>
      <c r="J19" s="185">
        <v>0.67562460586708695</v>
      </c>
      <c r="K19" s="185">
        <v>0.67560412995847496</v>
      </c>
      <c r="L19" s="185">
        <v>0.67720888805720603</v>
      </c>
      <c r="M19" s="185">
        <v>0.64703666383102099</v>
      </c>
      <c r="N19" s="195">
        <v>0.65676456390738203</v>
      </c>
      <c r="O19" s="85">
        <v>0.66601785872501795</v>
      </c>
      <c r="P19" s="85">
        <v>0.73</v>
      </c>
    </row>
    <row r="20" spans="1:16">
      <c r="A20" s="117" t="s">
        <v>520</v>
      </c>
      <c r="B20" s="138" t="s">
        <v>14</v>
      </c>
      <c r="C20" s="189">
        <v>0.70540232896725696</v>
      </c>
      <c r="D20" s="189">
        <v>0.73598427020136803</v>
      </c>
      <c r="E20" s="189">
        <v>0.74979369697787801</v>
      </c>
      <c r="F20" s="189">
        <v>0.73291561372177705</v>
      </c>
      <c r="G20" s="189">
        <v>0.73199084459075703</v>
      </c>
      <c r="H20" s="190">
        <v>0.72680482315825201</v>
      </c>
      <c r="I20" s="185">
        <v>0.71168633695475003</v>
      </c>
      <c r="J20" s="185">
        <v>0.72747929290740099</v>
      </c>
      <c r="K20" s="185">
        <v>0.71322513412664201</v>
      </c>
      <c r="L20" s="185">
        <v>0.70805596914864399</v>
      </c>
      <c r="M20" s="185">
        <v>0.69771022472350497</v>
      </c>
      <c r="N20" s="195">
        <v>0.69280802949367504</v>
      </c>
      <c r="O20" s="85">
        <v>0.70064841999880201</v>
      </c>
      <c r="P20" s="85">
        <v>0.76700000000000002</v>
      </c>
    </row>
    <row r="21" spans="1:16">
      <c r="A21" s="117" t="s">
        <v>521</v>
      </c>
      <c r="B21" s="138" t="s">
        <v>15</v>
      </c>
      <c r="C21" s="189">
        <v>0.75811723952827403</v>
      </c>
      <c r="D21" s="189">
        <v>0.76968527282718702</v>
      </c>
      <c r="E21" s="189">
        <v>0.78618326331549304</v>
      </c>
      <c r="F21" s="189">
        <v>0.78368616387831802</v>
      </c>
      <c r="G21" s="189">
        <v>0.79741326176376004</v>
      </c>
      <c r="H21" s="190">
        <v>0.79945994932944897</v>
      </c>
      <c r="I21" s="185">
        <v>0.80737651585905801</v>
      </c>
      <c r="J21" s="185">
        <v>0.79872006550775199</v>
      </c>
      <c r="K21" s="185">
        <v>0.805465641699736</v>
      </c>
      <c r="L21" s="185">
        <v>0.80445121220093896</v>
      </c>
      <c r="M21" s="185">
        <v>0.78231736539649599</v>
      </c>
      <c r="N21" s="195">
        <v>0.791815840731665</v>
      </c>
      <c r="O21" s="85">
        <v>0.79910035874412599</v>
      </c>
      <c r="P21" s="85">
        <v>0.85599999999999998</v>
      </c>
    </row>
    <row r="22" spans="1:16">
      <c r="A22" s="117" t="s">
        <v>522</v>
      </c>
      <c r="B22" s="138" t="s">
        <v>83</v>
      </c>
      <c r="C22" s="189">
        <v>0.452308165692349</v>
      </c>
      <c r="D22" s="189">
        <v>0.46539399184883301</v>
      </c>
      <c r="E22" s="189">
        <v>0.51707569084878702</v>
      </c>
      <c r="F22" s="189">
        <v>0.48314967956486898</v>
      </c>
      <c r="G22" s="189">
        <v>0.58972481197410898</v>
      </c>
      <c r="H22" s="190">
        <v>0.54899959385617003</v>
      </c>
      <c r="I22" s="185">
        <v>0.58055599979599903</v>
      </c>
      <c r="J22" s="185">
        <v>0.60821968220753697</v>
      </c>
      <c r="K22" s="185">
        <v>0.58927766735130804</v>
      </c>
      <c r="L22" s="185">
        <v>0.56871771573830998</v>
      </c>
      <c r="M22" s="185">
        <v>0.59604270145848703</v>
      </c>
      <c r="N22" s="195">
        <v>0.59292669649615004</v>
      </c>
      <c r="O22" s="85">
        <v>0.645346354032165</v>
      </c>
      <c r="P22" s="85">
        <v>0.77100000000000002</v>
      </c>
    </row>
    <row r="23" spans="1:16">
      <c r="A23" s="117" t="s">
        <v>523</v>
      </c>
      <c r="B23" s="138" t="s">
        <v>17</v>
      </c>
      <c r="C23" s="189">
        <v>0.455252615255552</v>
      </c>
      <c r="D23" s="189">
        <v>0.45550109445360099</v>
      </c>
      <c r="E23" s="189">
        <v>0.431032787513564</v>
      </c>
      <c r="F23" s="189">
        <v>0.51624970811216098</v>
      </c>
      <c r="G23" s="189">
        <v>0.47295918972602702</v>
      </c>
      <c r="H23" s="190">
        <v>0.60017654775492901</v>
      </c>
      <c r="I23" s="185">
        <v>0.58743928046415395</v>
      </c>
      <c r="J23" s="185">
        <v>0.57679464190937002</v>
      </c>
      <c r="K23" s="185">
        <v>0.62139680980571699</v>
      </c>
      <c r="L23" s="185">
        <v>0.57752432560758804</v>
      </c>
      <c r="M23" s="185">
        <v>0.55591735907798701</v>
      </c>
      <c r="N23" s="195">
        <v>0.64868118043322798</v>
      </c>
      <c r="O23" s="85">
        <v>0.60459938972080896</v>
      </c>
      <c r="P23" s="85">
        <v>0.73</v>
      </c>
    </row>
    <row r="24" spans="1:16">
      <c r="A24" s="117" t="s">
        <v>524</v>
      </c>
      <c r="B24" s="138" t="s">
        <v>18</v>
      </c>
      <c r="C24" s="189">
        <v>0.70798572785361902</v>
      </c>
      <c r="D24" s="189">
        <v>0.74628201018574303</v>
      </c>
      <c r="E24" s="189">
        <v>0.73034721593023499</v>
      </c>
      <c r="F24" s="189">
        <v>0.76296613001566405</v>
      </c>
      <c r="G24" s="189">
        <v>0.75386172386436301</v>
      </c>
      <c r="H24" s="190">
        <v>0.77021316677437901</v>
      </c>
      <c r="I24" s="185">
        <v>0.75650499460895504</v>
      </c>
      <c r="J24" s="185">
        <v>0.77271837507252605</v>
      </c>
      <c r="K24" s="185">
        <v>0.77914258721236895</v>
      </c>
      <c r="L24" s="185">
        <v>0.78467890879291002</v>
      </c>
      <c r="M24" s="185">
        <v>0.76055680668050096</v>
      </c>
      <c r="N24" s="195">
        <v>0.74833169732134297</v>
      </c>
      <c r="O24" s="85">
        <v>0.78045176220467405</v>
      </c>
      <c r="P24" s="85">
        <v>0.84599999999999997</v>
      </c>
    </row>
    <row r="25" spans="1:16">
      <c r="A25" s="117" t="s">
        <v>525</v>
      </c>
      <c r="B25" s="138" t="s">
        <v>19</v>
      </c>
      <c r="C25" s="189">
        <v>0.58862090038344805</v>
      </c>
      <c r="D25" s="189">
        <v>0.61288599600899796</v>
      </c>
      <c r="E25" s="189">
        <v>0.60366994727491696</v>
      </c>
      <c r="F25" s="189">
        <v>0.61673617701741801</v>
      </c>
      <c r="G25" s="189">
        <v>0.61848310597469702</v>
      </c>
      <c r="H25" s="190">
        <v>0.62117926292064196</v>
      </c>
      <c r="I25" s="185">
        <v>0.63286648602853701</v>
      </c>
      <c r="J25" s="185">
        <v>0.62074181772987602</v>
      </c>
      <c r="K25" s="185">
        <v>0.651336189282542</v>
      </c>
      <c r="L25" s="185">
        <v>0.65074685076436101</v>
      </c>
      <c r="M25" s="185">
        <v>0.65207811084657197</v>
      </c>
      <c r="N25" s="195">
        <v>0.62573190828010805</v>
      </c>
      <c r="O25" s="85">
        <v>0.64300715251123797</v>
      </c>
      <c r="P25" s="85">
        <v>0.71699999999999997</v>
      </c>
    </row>
    <row r="26" spans="1:16">
      <c r="A26" s="117" t="s">
        <v>526</v>
      </c>
      <c r="B26" s="138" t="s">
        <v>235</v>
      </c>
      <c r="C26" s="189">
        <v>0.52490642080064098</v>
      </c>
      <c r="D26" s="189">
        <v>0.56833330113791503</v>
      </c>
      <c r="E26" s="189">
        <v>0.56835181610347196</v>
      </c>
      <c r="F26" s="189">
        <v>0.58316572665686905</v>
      </c>
      <c r="G26" s="189">
        <v>0.54997855169329402</v>
      </c>
      <c r="H26" s="190">
        <v>0.56701014427054297</v>
      </c>
      <c r="I26" s="185">
        <v>0.56093255753980598</v>
      </c>
      <c r="J26" s="185">
        <v>0.55203798564627404</v>
      </c>
      <c r="K26" s="185">
        <v>0.59454985570476704</v>
      </c>
      <c r="L26" s="185">
        <v>0.54966246230952398</v>
      </c>
      <c r="M26" s="185">
        <v>0.56018879386993103</v>
      </c>
      <c r="N26" s="195">
        <v>0.58387184139169002</v>
      </c>
      <c r="O26" s="85">
        <v>0.57968503627536105</v>
      </c>
      <c r="P26" s="85">
        <v>0.71599999999999997</v>
      </c>
    </row>
    <row r="27" spans="1:16">
      <c r="A27" s="117" t="s">
        <v>527</v>
      </c>
      <c r="B27" s="138" t="s">
        <v>21</v>
      </c>
      <c r="C27" s="189">
        <v>0.654181855866099</v>
      </c>
      <c r="D27" s="189">
        <v>0.68202524405826204</v>
      </c>
      <c r="E27" s="189">
        <v>0.69049997133455299</v>
      </c>
      <c r="F27" s="189">
        <v>0.69643423901985502</v>
      </c>
      <c r="G27" s="189">
        <v>0.70611654860847495</v>
      </c>
      <c r="H27" s="190">
        <v>0.70123174540066702</v>
      </c>
      <c r="I27" s="185">
        <v>0.70969089226520199</v>
      </c>
      <c r="J27" s="185">
        <v>0.71330320085273602</v>
      </c>
      <c r="K27" s="185">
        <v>0.71746340048911805</v>
      </c>
      <c r="L27" s="185">
        <v>0.724844804024392</v>
      </c>
      <c r="M27" s="185">
        <v>0.70805590619330006</v>
      </c>
      <c r="N27" s="195">
        <v>0.70720062513815696</v>
      </c>
      <c r="O27" s="85">
        <v>0.72558411135970702</v>
      </c>
      <c r="P27" s="85">
        <v>0.80800000000000005</v>
      </c>
    </row>
    <row r="28" spans="1:16">
      <c r="A28" s="117" t="s">
        <v>528</v>
      </c>
      <c r="B28" s="138" t="s">
        <v>22</v>
      </c>
      <c r="C28" s="189">
        <v>0.59981880059955905</v>
      </c>
      <c r="D28" s="189">
        <v>0.63179940540829904</v>
      </c>
      <c r="E28" s="189">
        <v>0.64436369186464804</v>
      </c>
      <c r="F28" s="189">
        <v>0.61464855960684905</v>
      </c>
      <c r="G28" s="189">
        <v>0.610316650732312</v>
      </c>
      <c r="H28" s="190">
        <v>0.66044908567550098</v>
      </c>
      <c r="I28" s="185">
        <v>0.659980133009332</v>
      </c>
      <c r="J28" s="185">
        <v>0.67701667545379796</v>
      </c>
      <c r="K28" s="185">
        <v>0.614584573647323</v>
      </c>
      <c r="L28" s="185">
        <v>0.63878356179350504</v>
      </c>
      <c r="M28" s="185">
        <v>0.603015741311967</v>
      </c>
      <c r="N28" s="195">
        <v>0.65503802453454896</v>
      </c>
      <c r="O28" s="85">
        <v>0.68416113840300097</v>
      </c>
      <c r="P28" s="85">
        <v>0.77700000000000002</v>
      </c>
    </row>
    <row r="29" spans="1:16">
      <c r="A29" s="117" t="s">
        <v>529</v>
      </c>
      <c r="B29" s="138" t="s">
        <v>23</v>
      </c>
      <c r="C29" s="189">
        <v>0.63021809151193198</v>
      </c>
      <c r="D29" s="189">
        <v>0.66400485028728196</v>
      </c>
      <c r="E29" s="189">
        <v>0.658296314106943</v>
      </c>
      <c r="F29" s="189">
        <v>0.66586228809840697</v>
      </c>
      <c r="G29" s="189">
        <v>0.66435172928217301</v>
      </c>
      <c r="H29" s="190">
        <v>0.68119809297577405</v>
      </c>
      <c r="I29" s="185">
        <v>0.685290773273315</v>
      </c>
      <c r="J29" s="185">
        <v>0.68312449864670599</v>
      </c>
      <c r="K29" s="185">
        <v>0.68342789701393403</v>
      </c>
      <c r="L29" s="185">
        <v>0.62337448734915502</v>
      </c>
      <c r="M29" s="185">
        <v>0.60696502324829105</v>
      </c>
      <c r="N29" s="195">
        <v>0.60949134471206201</v>
      </c>
      <c r="O29" s="85">
        <v>0.62831121363503295</v>
      </c>
      <c r="P29" s="85">
        <v>0.69</v>
      </c>
    </row>
    <row r="30" spans="1:16">
      <c r="A30" s="117" t="s">
        <v>530</v>
      </c>
      <c r="B30" s="138" t="s">
        <v>24</v>
      </c>
      <c r="C30" s="189">
        <v>0.43057754905212697</v>
      </c>
      <c r="D30" s="189">
        <v>0.44517022043267002</v>
      </c>
      <c r="E30" s="189">
        <v>0.46153225400610798</v>
      </c>
      <c r="F30" s="189">
        <v>0.54663263570083198</v>
      </c>
      <c r="G30" s="189">
        <v>0.57299487886882305</v>
      </c>
      <c r="H30" s="190">
        <v>0.58670987828547805</v>
      </c>
      <c r="I30" s="185">
        <v>0.59105699536919998</v>
      </c>
      <c r="J30" s="185">
        <v>0.547121404992441</v>
      </c>
      <c r="K30" s="185">
        <v>0.58179877584930395</v>
      </c>
      <c r="L30" s="185">
        <v>0.60176436624389595</v>
      </c>
      <c r="M30" s="185">
        <v>0.59077269015467304</v>
      </c>
      <c r="N30" s="195">
        <v>0.601828002414875</v>
      </c>
      <c r="O30" s="85">
        <v>0.60068358001087097</v>
      </c>
      <c r="P30" s="85">
        <v>0.69499999999999995</v>
      </c>
    </row>
    <row r="31" spans="1:16">
      <c r="A31" s="117" t="s">
        <v>531</v>
      </c>
      <c r="B31" s="138" t="s">
        <v>25</v>
      </c>
      <c r="C31" s="189">
        <v>0.64155116357736197</v>
      </c>
      <c r="D31" s="189">
        <v>0.66555219394555898</v>
      </c>
      <c r="E31" s="189">
        <v>0.68702471353857097</v>
      </c>
      <c r="F31" s="189">
        <v>0.68482471755131402</v>
      </c>
      <c r="G31" s="189">
        <v>0.70545612581809902</v>
      </c>
      <c r="H31" s="190">
        <v>0.69420484705761698</v>
      </c>
      <c r="I31" s="185">
        <v>0.68706596342321402</v>
      </c>
      <c r="J31" s="185">
        <v>0.71771415695098895</v>
      </c>
      <c r="K31" s="185">
        <v>0.70149460157045296</v>
      </c>
      <c r="L31" s="185">
        <v>0.70921751379156195</v>
      </c>
      <c r="M31" s="185">
        <v>0.69349230372572801</v>
      </c>
      <c r="N31" s="195">
        <v>0.70665627734689995</v>
      </c>
      <c r="O31" s="85">
        <v>0.71750288441532295</v>
      </c>
      <c r="P31" s="85">
        <v>0.76</v>
      </c>
    </row>
    <row r="32" spans="1:16">
      <c r="A32" s="117" t="s">
        <v>532</v>
      </c>
      <c r="B32" s="138" t="s">
        <v>26</v>
      </c>
      <c r="C32" s="189">
        <v>0.62899275206897098</v>
      </c>
      <c r="D32" s="189">
        <v>0.64247602339986698</v>
      </c>
      <c r="E32" s="189">
        <v>0.65306491522476195</v>
      </c>
      <c r="F32" s="189">
        <v>0.65575160586382097</v>
      </c>
      <c r="G32" s="189">
        <v>0.671708408368907</v>
      </c>
      <c r="H32" s="190">
        <v>0.66981920689568597</v>
      </c>
      <c r="I32" s="185">
        <v>0.65444367935944803</v>
      </c>
      <c r="J32" s="185">
        <v>0.67739881065959895</v>
      </c>
      <c r="K32" s="185">
        <v>0.696617055590245</v>
      </c>
      <c r="L32" s="185">
        <v>0.68001113550577097</v>
      </c>
      <c r="M32" s="185">
        <v>0.67777976767228498</v>
      </c>
      <c r="N32" s="195">
        <v>0.68541101487550804</v>
      </c>
      <c r="O32" s="85">
        <v>0.68043695326605502</v>
      </c>
      <c r="P32" s="85">
        <v>0.746</v>
      </c>
    </row>
    <row r="33" spans="1:16">
      <c r="A33" s="117" t="s">
        <v>533</v>
      </c>
      <c r="B33" s="138" t="s">
        <v>27</v>
      </c>
      <c r="C33" s="189">
        <v>0.63208182092179499</v>
      </c>
      <c r="D33" s="189">
        <v>0.65545854985048402</v>
      </c>
      <c r="E33" s="189">
        <v>0.65599332498012697</v>
      </c>
      <c r="F33" s="189">
        <v>0.65775007697851595</v>
      </c>
      <c r="G33" s="189">
        <v>0.66420031262707202</v>
      </c>
      <c r="H33" s="190">
        <v>0.67599908060922498</v>
      </c>
      <c r="I33" s="185">
        <v>0.66769216043592095</v>
      </c>
      <c r="J33" s="185">
        <v>0.67300001604666004</v>
      </c>
      <c r="K33" s="185">
        <v>0.66984714933009604</v>
      </c>
      <c r="L33" s="185">
        <v>0.67714009890225701</v>
      </c>
      <c r="M33" s="185">
        <v>0.659564315456169</v>
      </c>
      <c r="N33" s="195">
        <v>0.65728969551029603</v>
      </c>
      <c r="O33" s="85">
        <v>0.67886060219733901</v>
      </c>
      <c r="P33" s="85">
        <v>0.76800000000000002</v>
      </c>
    </row>
    <row r="34" spans="1:16">
      <c r="A34" s="117" t="s">
        <v>534</v>
      </c>
      <c r="B34" s="138" t="s">
        <v>28</v>
      </c>
      <c r="C34" s="189">
        <v>0.61862850411859005</v>
      </c>
      <c r="D34" s="189">
        <v>0.63509737898172403</v>
      </c>
      <c r="E34" s="189">
        <v>0.64120422394020504</v>
      </c>
      <c r="F34" s="189">
        <v>0.65834286787229701</v>
      </c>
      <c r="G34" s="189">
        <v>0.67092790773345801</v>
      </c>
      <c r="H34" s="190">
        <v>0.67490568562695596</v>
      </c>
      <c r="I34" s="185">
        <v>0.67899918426716299</v>
      </c>
      <c r="J34" s="185">
        <v>0.66334189062786897</v>
      </c>
      <c r="K34" s="185">
        <v>0.67123807807443703</v>
      </c>
      <c r="L34" s="185">
        <v>0.67683319171814804</v>
      </c>
      <c r="M34" s="185">
        <v>0.67559206971031704</v>
      </c>
      <c r="N34" s="195">
        <v>0.66333898217629605</v>
      </c>
      <c r="O34" s="85">
        <v>0.65350904447686498</v>
      </c>
      <c r="P34" s="85">
        <v>0.72099999999999997</v>
      </c>
    </row>
    <row r="35" spans="1:16">
      <c r="A35" s="117" t="s">
        <v>535</v>
      </c>
      <c r="B35" s="138" t="s">
        <v>29</v>
      </c>
      <c r="C35" s="189">
        <v>0.59657968121875204</v>
      </c>
      <c r="D35" s="189">
        <v>0.63127853213121599</v>
      </c>
      <c r="E35" s="189">
        <v>0.61709554358923502</v>
      </c>
      <c r="F35" s="189">
        <v>0.63096399547843895</v>
      </c>
      <c r="G35" s="189">
        <v>0.61671977407885503</v>
      </c>
      <c r="H35" s="190">
        <v>0.63687766292803005</v>
      </c>
      <c r="I35" s="185">
        <v>0.646630899930282</v>
      </c>
      <c r="J35" s="185">
        <v>0.63675138695885902</v>
      </c>
      <c r="K35" s="185">
        <v>0.63972504258071605</v>
      </c>
      <c r="L35" s="185">
        <v>0.65693241394533697</v>
      </c>
      <c r="M35" s="185">
        <v>0.63779589946184501</v>
      </c>
      <c r="N35" s="195">
        <v>0.63340596516837</v>
      </c>
      <c r="O35" s="85">
        <v>0.63970322488008002</v>
      </c>
      <c r="P35" s="85">
        <v>0.625</v>
      </c>
    </row>
    <row r="36" spans="1:16">
      <c r="A36" s="117" t="s">
        <v>536</v>
      </c>
      <c r="B36" s="138" t="s">
        <v>30</v>
      </c>
      <c r="C36" s="189">
        <v>0.64284498468030504</v>
      </c>
      <c r="D36" s="189">
        <v>0.65260065801462497</v>
      </c>
      <c r="E36" s="189">
        <v>0.61041294614677899</v>
      </c>
      <c r="F36" s="189">
        <v>0.67021110398239603</v>
      </c>
      <c r="G36" s="189">
        <v>0.66085325847319498</v>
      </c>
      <c r="H36" s="190">
        <v>0.66036539367050595</v>
      </c>
      <c r="I36" s="185">
        <v>0.61185013045660597</v>
      </c>
      <c r="J36" s="185">
        <v>0.66295601910659996</v>
      </c>
      <c r="K36" s="185">
        <v>0.661791785692882</v>
      </c>
      <c r="L36" s="185">
        <v>0.67608600003899699</v>
      </c>
      <c r="M36" s="185">
        <v>0.62319418063241305</v>
      </c>
      <c r="N36" s="195">
        <v>0.63028357981955396</v>
      </c>
      <c r="O36" s="85">
        <v>0.63572243983565702</v>
      </c>
      <c r="P36" s="85">
        <v>0.67500000000000004</v>
      </c>
    </row>
    <row r="37" spans="1:16">
      <c r="A37" s="117" t="s">
        <v>537</v>
      </c>
      <c r="B37" s="138" t="s">
        <v>31</v>
      </c>
      <c r="C37" s="189">
        <v>0.53728778513313202</v>
      </c>
      <c r="D37" s="189">
        <v>0.61941440422316996</v>
      </c>
      <c r="E37" s="189">
        <v>0.60922688937406899</v>
      </c>
      <c r="F37" s="189">
        <v>0.61056510392447105</v>
      </c>
      <c r="G37" s="189">
        <v>0.60413702014718595</v>
      </c>
      <c r="H37" s="190">
        <v>0.62363056000975303</v>
      </c>
      <c r="I37" s="185">
        <v>0.64701663589717695</v>
      </c>
      <c r="J37" s="185">
        <v>0.641602307037901</v>
      </c>
      <c r="K37" s="185">
        <v>0.67530815182482995</v>
      </c>
      <c r="L37" s="185">
        <v>0.67568015059508302</v>
      </c>
      <c r="M37" s="185">
        <v>0.57469936801893995</v>
      </c>
      <c r="N37" s="195">
        <v>0.66170087049852</v>
      </c>
      <c r="O37" s="85">
        <v>0.68413171374966297</v>
      </c>
      <c r="P37" s="85">
        <v>0.73299999999999998</v>
      </c>
    </row>
    <row r="38" spans="1:16">
      <c r="A38" s="117" t="s">
        <v>538</v>
      </c>
      <c r="B38" s="138" t="s">
        <v>32</v>
      </c>
      <c r="C38" s="189">
        <v>0.60844311483218605</v>
      </c>
      <c r="D38" s="189">
        <v>0.55828552825256605</v>
      </c>
      <c r="E38" s="189">
        <v>0.54861446224313204</v>
      </c>
      <c r="F38" s="189">
        <v>0.56973794903610298</v>
      </c>
      <c r="G38" s="189">
        <v>0.63730883083472101</v>
      </c>
      <c r="H38" s="190">
        <v>0.57492006733418299</v>
      </c>
      <c r="I38" s="185">
        <v>0.661135609864966</v>
      </c>
      <c r="J38" s="185">
        <v>0.647674396181941</v>
      </c>
      <c r="K38" s="185">
        <v>0.64623445798136603</v>
      </c>
      <c r="L38" s="185">
        <v>0.63515108533190601</v>
      </c>
      <c r="M38" s="185">
        <v>0.64157180914729794</v>
      </c>
      <c r="N38" s="195">
        <v>0.63774840561935398</v>
      </c>
      <c r="O38" s="85">
        <v>0.65442575640652101</v>
      </c>
      <c r="P38" s="85">
        <v>0.63100000000000001</v>
      </c>
    </row>
    <row r="39" spans="1:16">
      <c r="A39" s="117" t="s">
        <v>539</v>
      </c>
      <c r="B39" s="138" t="s">
        <v>33</v>
      </c>
      <c r="C39" s="189">
        <v>0.488711580384113</v>
      </c>
      <c r="D39" s="189">
        <v>0.48660207361494701</v>
      </c>
      <c r="E39" s="189">
        <v>0.55897010918073398</v>
      </c>
      <c r="F39" s="189">
        <v>0.58922340984451704</v>
      </c>
      <c r="G39" s="189">
        <v>0.56312786900498402</v>
      </c>
      <c r="H39" s="190">
        <v>0.57294037072835902</v>
      </c>
      <c r="I39" s="185">
        <v>0.58023013875981799</v>
      </c>
      <c r="J39" s="185">
        <v>0.58266118494817198</v>
      </c>
      <c r="K39" s="185">
        <v>0.58926568791251799</v>
      </c>
      <c r="L39" s="185">
        <v>0.59229332565221304</v>
      </c>
      <c r="M39" s="185">
        <v>0.57325307663577796</v>
      </c>
      <c r="N39" s="195">
        <v>0.54901006825487397</v>
      </c>
      <c r="O39" s="85">
        <v>0.60189234591757901</v>
      </c>
      <c r="P39" s="85">
        <v>0.68300000000000005</v>
      </c>
    </row>
    <row r="40" spans="1:16">
      <c r="A40" s="117" t="s">
        <v>540</v>
      </c>
      <c r="B40" s="138" t="s">
        <v>34</v>
      </c>
      <c r="C40" s="189">
        <v>0.51504968125546402</v>
      </c>
      <c r="D40" s="189">
        <v>0.53114658614462296</v>
      </c>
      <c r="E40" s="189">
        <v>0.54564336283734804</v>
      </c>
      <c r="F40" s="189">
        <v>0.56073689212338296</v>
      </c>
      <c r="G40" s="189">
        <v>0.55026943794580996</v>
      </c>
      <c r="H40" s="190">
        <v>0.55988122077753399</v>
      </c>
      <c r="I40" s="185">
        <v>0.56038746737075995</v>
      </c>
      <c r="J40" s="185">
        <v>0.55604397357661295</v>
      </c>
      <c r="K40" s="185">
        <v>0.55825490343134998</v>
      </c>
      <c r="L40" s="185">
        <v>0.56683133798382201</v>
      </c>
      <c r="M40" s="185">
        <v>0.55945921590505598</v>
      </c>
      <c r="N40" s="195">
        <v>0.50098538925193803</v>
      </c>
      <c r="O40" s="85">
        <v>0.57217945953329397</v>
      </c>
      <c r="P40" s="85">
        <v>0.59399999999999997</v>
      </c>
    </row>
    <row r="41" spans="1:16">
      <c r="A41" s="117" t="s">
        <v>541</v>
      </c>
      <c r="B41" s="138" t="s">
        <v>35</v>
      </c>
      <c r="C41" s="189">
        <v>0.56214149292556903</v>
      </c>
      <c r="D41" s="189">
        <v>0.56018913146481697</v>
      </c>
      <c r="E41" s="189">
        <v>0.53403461128284202</v>
      </c>
      <c r="F41" s="189">
        <v>0.50585591855795997</v>
      </c>
      <c r="G41" s="189">
        <v>0.57932343176553203</v>
      </c>
      <c r="H41" s="190">
        <v>0.59599904612870502</v>
      </c>
      <c r="I41" s="185">
        <v>0.59044838085727303</v>
      </c>
      <c r="J41" s="185">
        <v>0.59644917703250699</v>
      </c>
      <c r="K41" s="185">
        <v>0.57832413097836299</v>
      </c>
      <c r="L41" s="185">
        <v>0.59889485248016305</v>
      </c>
      <c r="M41" s="185">
        <v>0.60093375985808295</v>
      </c>
      <c r="N41" s="195">
        <v>0.57123505851842904</v>
      </c>
      <c r="O41" s="85">
        <v>0.58049688873833505</v>
      </c>
      <c r="P41" s="85">
        <v>0.64800000000000002</v>
      </c>
    </row>
    <row r="42" spans="1:16">
      <c r="A42" s="117" t="s">
        <v>542</v>
      </c>
      <c r="B42" s="138" t="s">
        <v>36</v>
      </c>
      <c r="C42" s="189" t="s">
        <v>349</v>
      </c>
      <c r="D42" s="189" t="s">
        <v>349</v>
      </c>
      <c r="E42" s="189" t="s">
        <v>349</v>
      </c>
      <c r="F42" s="189" t="s">
        <v>349</v>
      </c>
      <c r="G42" s="189" t="s">
        <v>349</v>
      </c>
      <c r="H42" s="189" t="s">
        <v>349</v>
      </c>
      <c r="I42" s="189" t="s">
        <v>349</v>
      </c>
      <c r="J42" s="189" t="s">
        <v>349</v>
      </c>
      <c r="K42" s="189" t="s">
        <v>349</v>
      </c>
      <c r="L42" s="185">
        <v>0.610237580292318</v>
      </c>
      <c r="M42" s="185">
        <v>0.59789062804624205</v>
      </c>
      <c r="N42" s="195">
        <v>0.64299339312250103</v>
      </c>
      <c r="O42" s="85">
        <v>0.64942143446006695</v>
      </c>
      <c r="P42" s="85">
        <v>0.75900000000000001</v>
      </c>
    </row>
    <row r="43" spans="1:16">
      <c r="A43" s="117" t="s">
        <v>543</v>
      </c>
      <c r="B43" s="138" t="s">
        <v>37</v>
      </c>
      <c r="C43" s="189">
        <v>0.66362702199302004</v>
      </c>
      <c r="D43" s="189">
        <v>0.67886407687110695</v>
      </c>
      <c r="E43" s="189">
        <v>0.69941729161652999</v>
      </c>
      <c r="F43" s="189">
        <v>0.70064553758207604</v>
      </c>
      <c r="G43" s="189">
        <v>0.70721527203799495</v>
      </c>
      <c r="H43" s="190">
        <v>0.71563530593129598</v>
      </c>
      <c r="I43" s="185">
        <v>0.70362130706588799</v>
      </c>
      <c r="J43" s="185">
        <v>0.70039485557756098</v>
      </c>
      <c r="K43" s="185">
        <v>0.70309568324013405</v>
      </c>
      <c r="L43" s="185">
        <v>0.71479640689711499</v>
      </c>
      <c r="M43" s="185">
        <v>0.70077189481404301</v>
      </c>
      <c r="N43" s="195">
        <v>0.712843769929555</v>
      </c>
      <c r="O43" s="85">
        <v>0.71674843985084102</v>
      </c>
      <c r="P43" s="85">
        <v>0.77800000000000002</v>
      </c>
    </row>
    <row r="44" spans="1:16">
      <c r="A44" s="117" t="s">
        <v>544</v>
      </c>
      <c r="B44" s="138" t="s">
        <v>38</v>
      </c>
      <c r="C44" s="189">
        <v>0.66635568293557101</v>
      </c>
      <c r="D44" s="189">
        <v>0.66166917663423797</v>
      </c>
      <c r="E44" s="189">
        <v>0.68807526675411901</v>
      </c>
      <c r="F44" s="189">
        <v>0.69453066268421804</v>
      </c>
      <c r="G44" s="189">
        <v>0.69199597259301704</v>
      </c>
      <c r="H44" s="190">
        <v>0.70302979262667797</v>
      </c>
      <c r="I44" s="185">
        <v>0.70902907590070097</v>
      </c>
      <c r="J44" s="185">
        <v>0.70479396365185698</v>
      </c>
      <c r="K44" s="185">
        <v>0.69329135661335395</v>
      </c>
      <c r="L44" s="185">
        <v>0.68211916087442204</v>
      </c>
      <c r="M44" s="185">
        <v>0.68361735385292299</v>
      </c>
      <c r="N44" s="195">
        <v>0.68894773490007599</v>
      </c>
      <c r="O44" s="85">
        <v>0.68684890257433695</v>
      </c>
      <c r="P44" s="85">
        <v>0.749</v>
      </c>
    </row>
    <row r="45" spans="1:16">
      <c r="A45" s="117" t="s">
        <v>545</v>
      </c>
      <c r="B45" s="138" t="s">
        <v>39</v>
      </c>
      <c r="C45" s="189">
        <v>0.64615053341137796</v>
      </c>
      <c r="D45" s="189">
        <v>0.67053823833914805</v>
      </c>
      <c r="E45" s="189">
        <v>0.66417784271304703</v>
      </c>
      <c r="F45" s="189">
        <v>0.67792715008229498</v>
      </c>
      <c r="G45" s="189">
        <v>0.69606805908540004</v>
      </c>
      <c r="H45" s="190">
        <v>0.68370858248604705</v>
      </c>
      <c r="I45" s="185">
        <v>0.68308197375370105</v>
      </c>
      <c r="J45" s="185">
        <v>0.68102940000246703</v>
      </c>
      <c r="K45" s="185">
        <v>0.68802530555270902</v>
      </c>
      <c r="L45" s="185">
        <v>0.69627892180509099</v>
      </c>
      <c r="M45" s="185">
        <v>0.67209117515361805</v>
      </c>
      <c r="N45" s="195">
        <v>0.67967828671179598</v>
      </c>
      <c r="O45" s="85">
        <v>0.68792497303859801</v>
      </c>
      <c r="P45" s="85">
        <v>0.77800000000000002</v>
      </c>
    </row>
    <row r="46" spans="1:16">
      <c r="A46" s="117" t="s">
        <v>546</v>
      </c>
      <c r="B46" s="138" t="s">
        <v>40</v>
      </c>
      <c r="C46" s="189">
        <v>0.59672683708769703</v>
      </c>
      <c r="D46" s="189">
        <v>0.63049155813360702</v>
      </c>
      <c r="E46" s="189">
        <v>0.62810841278316798</v>
      </c>
      <c r="F46" s="189">
        <v>0.65596887354646505</v>
      </c>
      <c r="G46" s="189">
        <v>0.62660139590823005</v>
      </c>
      <c r="H46" s="190">
        <v>0.63478886136352597</v>
      </c>
      <c r="I46" s="185">
        <v>0.64244078318000597</v>
      </c>
      <c r="J46" s="185">
        <v>0.67425164210608801</v>
      </c>
      <c r="K46" s="185">
        <v>0.65658371680807603</v>
      </c>
      <c r="L46" s="185">
        <v>0.63272021590624405</v>
      </c>
      <c r="M46" s="185">
        <v>0.65325464235952901</v>
      </c>
      <c r="N46" s="195">
        <v>0.67444889756251403</v>
      </c>
      <c r="O46" s="85">
        <v>0.65344378075209097</v>
      </c>
      <c r="P46" s="85">
        <v>0.76500000000000001</v>
      </c>
    </row>
    <row r="47" spans="1:16">
      <c r="A47" s="117" t="s">
        <v>547</v>
      </c>
      <c r="B47" s="138" t="s">
        <v>41</v>
      </c>
      <c r="C47" s="189">
        <v>0.59755238202460004</v>
      </c>
      <c r="D47" s="189">
        <v>0.61497576375830998</v>
      </c>
      <c r="E47" s="189">
        <v>0.62334050383374096</v>
      </c>
      <c r="F47" s="189">
        <v>0.622809553349289</v>
      </c>
      <c r="G47" s="189">
        <v>0.62891723744751205</v>
      </c>
      <c r="H47" s="190">
        <v>0.62890232758278397</v>
      </c>
      <c r="I47" s="185">
        <v>0.63249410287274699</v>
      </c>
      <c r="J47" s="185">
        <v>0.62058848888037998</v>
      </c>
      <c r="K47" s="185">
        <v>0.63774264902913902</v>
      </c>
      <c r="L47" s="185">
        <v>0.63079276760387903</v>
      </c>
      <c r="M47" s="185">
        <v>0.61546860334213305</v>
      </c>
      <c r="N47" s="195">
        <v>0.62178524885054798</v>
      </c>
      <c r="O47" s="85">
        <v>0.631833865183133</v>
      </c>
      <c r="P47" s="85">
        <v>0.73399999999999999</v>
      </c>
    </row>
    <row r="48" spans="1:16">
      <c r="A48" s="117" t="s">
        <v>548</v>
      </c>
      <c r="B48" s="138" t="s">
        <v>42</v>
      </c>
      <c r="C48" s="189">
        <v>0.64082470637256395</v>
      </c>
      <c r="D48" s="189">
        <v>0.65682258639103497</v>
      </c>
      <c r="E48" s="189">
        <v>0.69721189208319001</v>
      </c>
      <c r="F48" s="189">
        <v>0.68492469242688103</v>
      </c>
      <c r="G48" s="189">
        <v>0.692762048921852</v>
      </c>
      <c r="H48" s="190">
        <v>0.69979707036227401</v>
      </c>
      <c r="I48" s="185">
        <v>0.71497539397514398</v>
      </c>
      <c r="J48" s="185">
        <v>0.73779080158781096</v>
      </c>
      <c r="K48" s="185">
        <v>0.711727302896484</v>
      </c>
      <c r="L48" s="185">
        <v>0.71557053938968296</v>
      </c>
      <c r="M48" s="185">
        <v>0.704602732639379</v>
      </c>
      <c r="N48" s="195">
        <v>0.71353931374493795</v>
      </c>
      <c r="O48" s="85">
        <v>0.69827658071144205</v>
      </c>
      <c r="P48" s="85">
        <v>0.83199999999999996</v>
      </c>
    </row>
    <row r="49" spans="1:16">
      <c r="A49" s="117" t="s">
        <v>549</v>
      </c>
      <c r="B49" s="138" t="s">
        <v>43</v>
      </c>
      <c r="C49" s="189">
        <v>0.67174631005931695</v>
      </c>
      <c r="D49" s="189">
        <v>0.69740083019731702</v>
      </c>
      <c r="E49" s="189">
        <v>0.70660033558387703</v>
      </c>
      <c r="F49" s="189">
        <v>0.70497807861717399</v>
      </c>
      <c r="G49" s="189">
        <v>0.71543681707636297</v>
      </c>
      <c r="H49" s="190">
        <v>0.71262088689146097</v>
      </c>
      <c r="I49" s="185">
        <v>0.70209382124467401</v>
      </c>
      <c r="J49" s="185">
        <v>0.688478253131243</v>
      </c>
      <c r="K49" s="185">
        <v>0.66400731922332001</v>
      </c>
      <c r="L49" s="185">
        <v>0.68604835497303696</v>
      </c>
      <c r="M49" s="185">
        <v>0.66473578596159499</v>
      </c>
      <c r="N49" s="195">
        <v>0.676630992836876</v>
      </c>
      <c r="O49" s="85">
        <v>0.69053069375829901</v>
      </c>
      <c r="P49" s="85">
        <v>0.77800000000000002</v>
      </c>
    </row>
    <row r="50" spans="1:16">
      <c r="A50" s="117" t="s">
        <v>550</v>
      </c>
      <c r="B50" s="138" t="s">
        <v>44</v>
      </c>
      <c r="C50" s="189">
        <v>0.65457018626864905</v>
      </c>
      <c r="D50" s="189">
        <v>0.66651959439988495</v>
      </c>
      <c r="E50" s="189">
        <v>0.68214010520670998</v>
      </c>
      <c r="F50" s="189">
        <v>0.59271805600678995</v>
      </c>
      <c r="G50" s="189">
        <v>0.69533306691629404</v>
      </c>
      <c r="H50" s="190">
        <v>0.698569088981005</v>
      </c>
      <c r="I50" s="185">
        <v>0.58144204030638502</v>
      </c>
      <c r="J50" s="185">
        <v>0.69448715105235403</v>
      </c>
      <c r="K50" s="185">
        <v>0.69480624735285901</v>
      </c>
      <c r="L50" s="185">
        <v>0.70666022743599499</v>
      </c>
      <c r="M50" s="185">
        <v>0.58344691665248305</v>
      </c>
      <c r="N50" s="195">
        <v>0.70052252164994</v>
      </c>
      <c r="O50" s="85">
        <v>0.71168167004651794</v>
      </c>
      <c r="P50" s="85">
        <v>0.81399999999999995</v>
      </c>
    </row>
    <row r="51" spans="1:16">
      <c r="A51" s="117" t="s">
        <v>551</v>
      </c>
      <c r="B51" s="138" t="s">
        <v>45</v>
      </c>
      <c r="C51" s="189">
        <v>0.58421324347812498</v>
      </c>
      <c r="D51" s="189">
        <v>0.68521707902036</v>
      </c>
      <c r="E51" s="189">
        <v>0.60037686334392604</v>
      </c>
      <c r="F51" s="189">
        <v>0.68932232458618603</v>
      </c>
      <c r="G51" s="189">
        <v>0.68150307123314202</v>
      </c>
      <c r="H51" s="190">
        <v>0.59555003847829202</v>
      </c>
      <c r="I51" s="185">
        <v>0.68178785567234901</v>
      </c>
      <c r="J51" s="185">
        <v>0.68965617400330703</v>
      </c>
      <c r="K51" s="185">
        <v>0.68499045206616205</v>
      </c>
      <c r="L51" s="185">
        <v>0.68773589202121799</v>
      </c>
      <c r="M51" s="185">
        <v>0.647055038745596</v>
      </c>
      <c r="N51" s="195">
        <v>0.65260169309230398</v>
      </c>
      <c r="O51" s="85">
        <v>0.664211478868863</v>
      </c>
      <c r="P51" s="85">
        <v>0.73499999999999999</v>
      </c>
    </row>
    <row r="52" spans="1:16">
      <c r="A52" s="117" t="s">
        <v>552</v>
      </c>
      <c r="B52" s="138" t="s">
        <v>46</v>
      </c>
      <c r="C52" s="189">
        <v>0.67989066773488305</v>
      </c>
      <c r="D52" s="189">
        <v>0.69740444532566803</v>
      </c>
      <c r="E52" s="189">
        <v>0.70711268341135902</v>
      </c>
      <c r="F52" s="189">
        <v>0.72306986491965597</v>
      </c>
      <c r="G52" s="189">
        <v>0.72445261608218403</v>
      </c>
      <c r="H52" s="190">
        <v>0.71854836586011195</v>
      </c>
      <c r="I52" s="185">
        <v>0.73824893626886201</v>
      </c>
      <c r="J52" s="185">
        <v>0.71712593800275704</v>
      </c>
      <c r="K52" s="185">
        <v>0.71914038084436405</v>
      </c>
      <c r="L52" s="185">
        <v>0.72701403282341304</v>
      </c>
      <c r="M52" s="185">
        <v>0.71322410866999397</v>
      </c>
      <c r="N52" s="195">
        <v>0.71986675538005895</v>
      </c>
      <c r="O52" s="85">
        <v>0.70778310396160504</v>
      </c>
      <c r="P52" s="85">
        <v>0.79400000000000004</v>
      </c>
    </row>
    <row r="53" spans="1:16">
      <c r="A53" s="117" t="s">
        <v>553</v>
      </c>
      <c r="B53" s="138" t="s">
        <v>47</v>
      </c>
      <c r="C53" s="189">
        <v>0.70853272830673097</v>
      </c>
      <c r="D53" s="189">
        <v>0.75421004328604202</v>
      </c>
      <c r="E53" s="189">
        <v>0.73103999731367897</v>
      </c>
      <c r="F53" s="189">
        <v>0.734803910454918</v>
      </c>
      <c r="G53" s="189">
        <v>0.75167935386644102</v>
      </c>
      <c r="H53" s="190">
        <v>0.74736921614499296</v>
      </c>
      <c r="I53" s="185">
        <v>0.75376172879985404</v>
      </c>
      <c r="J53" s="185">
        <v>0.73596512022758698</v>
      </c>
      <c r="K53" s="185">
        <v>0.75006319917754005</v>
      </c>
      <c r="L53" s="185">
        <v>0.75727999359711295</v>
      </c>
      <c r="M53" s="185">
        <v>0.72718449451967404</v>
      </c>
      <c r="N53" s="195">
        <v>0.74026097446247596</v>
      </c>
      <c r="O53" s="85">
        <v>0.76244659339228704</v>
      </c>
      <c r="P53" s="85">
        <v>0.83299999999999996</v>
      </c>
    </row>
    <row r="54" spans="1:16">
      <c r="A54" s="117" t="s">
        <v>554</v>
      </c>
      <c r="B54" s="138" t="s">
        <v>48</v>
      </c>
      <c r="C54" s="189">
        <v>0.66875826906226099</v>
      </c>
      <c r="D54" s="189">
        <v>0.68559027404615402</v>
      </c>
      <c r="E54" s="189">
        <v>0.71681842252938399</v>
      </c>
      <c r="F54" s="189">
        <v>0.71108383573324396</v>
      </c>
      <c r="G54" s="189">
        <v>0.71903310570717505</v>
      </c>
      <c r="H54" s="190">
        <v>0.69444123028440896</v>
      </c>
      <c r="I54" s="185">
        <v>0.71126388137991903</v>
      </c>
      <c r="J54" s="185">
        <v>0.70705059879591003</v>
      </c>
      <c r="K54" s="185">
        <v>0.72582409907197398</v>
      </c>
      <c r="L54" s="185">
        <v>0.72079805216585002</v>
      </c>
      <c r="M54" s="185">
        <v>0.71422777688694095</v>
      </c>
      <c r="N54" s="195">
        <v>0.72305165053120601</v>
      </c>
      <c r="O54" s="85">
        <v>0.71499902034779905</v>
      </c>
      <c r="P54" s="85">
        <v>0.78700000000000003</v>
      </c>
    </row>
    <row r="55" spans="1:16">
      <c r="A55" s="117" t="s">
        <v>555</v>
      </c>
      <c r="B55" s="138" t="s">
        <v>49</v>
      </c>
      <c r="C55" s="189">
        <v>0.71494656588776195</v>
      </c>
      <c r="D55" s="189">
        <v>0.73256172953988097</v>
      </c>
      <c r="E55" s="189">
        <v>0.74849880478467001</v>
      </c>
      <c r="F55" s="189">
        <v>0.76886119218393301</v>
      </c>
      <c r="G55" s="189">
        <v>0.75635935110352304</v>
      </c>
      <c r="H55" s="190">
        <v>0.75587895201766697</v>
      </c>
      <c r="I55" s="185">
        <v>0.75045976627956701</v>
      </c>
      <c r="J55" s="185">
        <v>0.76050286348488905</v>
      </c>
      <c r="K55" s="185">
        <v>0.76210461217112802</v>
      </c>
      <c r="L55" s="185">
        <v>0.761287041961489</v>
      </c>
      <c r="M55" s="185">
        <v>0.73437762320740096</v>
      </c>
      <c r="N55" s="195">
        <v>0.745714012085407</v>
      </c>
      <c r="O55" s="85">
        <v>0.76992965802359703</v>
      </c>
      <c r="P55" s="85">
        <v>0.83099999999999996</v>
      </c>
    </row>
    <row r="56" spans="1:16">
      <c r="A56" s="117" t="s">
        <v>556</v>
      </c>
      <c r="B56" s="138" t="s">
        <v>50</v>
      </c>
      <c r="C56" s="189">
        <v>0.70533913470015497</v>
      </c>
      <c r="D56" s="189">
        <v>0.72963882959114401</v>
      </c>
      <c r="E56" s="189">
        <v>0.74635281686325705</v>
      </c>
      <c r="F56" s="189">
        <v>0.73233220895664697</v>
      </c>
      <c r="G56" s="189">
        <v>0.75727985165300404</v>
      </c>
      <c r="H56" s="190">
        <v>0.72491324062560902</v>
      </c>
      <c r="I56" s="185">
        <v>0.74098042926502905</v>
      </c>
      <c r="J56" s="185">
        <v>0.75330816632194797</v>
      </c>
      <c r="K56" s="185">
        <v>0.75435882548778699</v>
      </c>
      <c r="L56" s="185">
        <v>0.757540760884577</v>
      </c>
      <c r="M56" s="185">
        <v>0.739072877815105</v>
      </c>
      <c r="N56" s="195">
        <v>0.76658140321587798</v>
      </c>
      <c r="O56" s="85">
        <v>0.75116128055205</v>
      </c>
      <c r="P56" s="85">
        <v>0.82499999999999996</v>
      </c>
    </row>
    <row r="57" spans="1:16">
      <c r="A57" s="117" t="s">
        <v>557</v>
      </c>
      <c r="B57" s="138" t="s">
        <v>51</v>
      </c>
      <c r="C57" s="189">
        <v>0.76917440596076903</v>
      </c>
      <c r="D57" s="189">
        <v>0.75519020708147799</v>
      </c>
      <c r="E57" s="189">
        <v>0.78289733201227696</v>
      </c>
      <c r="F57" s="189">
        <v>0.78453367141487396</v>
      </c>
      <c r="G57" s="189">
        <v>0.81874164251877801</v>
      </c>
      <c r="H57" s="190">
        <v>0.79219094079600005</v>
      </c>
      <c r="I57" s="185">
        <v>0.782042535095544</v>
      </c>
      <c r="J57" s="185">
        <v>0.82192139070304304</v>
      </c>
      <c r="K57" s="185">
        <v>0.79658746792693602</v>
      </c>
      <c r="L57" s="185">
        <v>0.81035135884286802</v>
      </c>
      <c r="M57" s="185">
        <v>0.78712153463960699</v>
      </c>
      <c r="N57" s="195">
        <v>0.76328332298569102</v>
      </c>
      <c r="O57" s="85">
        <v>0.81625708249390205</v>
      </c>
      <c r="P57" s="85">
        <v>0.86699999999999999</v>
      </c>
    </row>
    <row r="58" spans="1:16">
      <c r="A58" s="117" t="s">
        <v>558</v>
      </c>
      <c r="B58" s="138" t="s">
        <v>52</v>
      </c>
      <c r="C58" s="189">
        <v>0.66457702023641896</v>
      </c>
      <c r="D58" s="189">
        <v>0.72774868099939705</v>
      </c>
      <c r="E58" s="189">
        <v>0.71035879395373303</v>
      </c>
      <c r="F58" s="189">
        <v>0.72640597006936103</v>
      </c>
      <c r="G58" s="189">
        <v>0.72327944052155202</v>
      </c>
      <c r="H58" s="190">
        <v>0.72816303685872497</v>
      </c>
      <c r="I58" s="185">
        <v>0.74017896227792601</v>
      </c>
      <c r="J58" s="185">
        <v>0.71865375984032998</v>
      </c>
      <c r="K58" s="185">
        <v>0.72522962797420798</v>
      </c>
      <c r="L58" s="185">
        <v>0.76406807799707799</v>
      </c>
      <c r="M58" s="185">
        <v>0.71418353582911798</v>
      </c>
      <c r="N58" s="195">
        <v>0.73588770970192596</v>
      </c>
      <c r="O58" s="85">
        <v>0.76571032894930202</v>
      </c>
      <c r="P58" s="85">
        <v>0.82699999999999996</v>
      </c>
    </row>
    <row r="59" spans="1:16">
      <c r="A59" s="117" t="s">
        <v>559</v>
      </c>
      <c r="B59" s="138" t="s">
        <v>53</v>
      </c>
      <c r="C59" s="189">
        <v>0.71687206887777599</v>
      </c>
      <c r="D59" s="189">
        <v>0.70930418053959299</v>
      </c>
      <c r="E59" s="189">
        <v>0.73899479210993102</v>
      </c>
      <c r="F59" s="189">
        <v>0.75490558412601905</v>
      </c>
      <c r="G59" s="189">
        <v>0.73900650645791399</v>
      </c>
      <c r="H59" s="190">
        <v>0.75322219859347594</v>
      </c>
      <c r="I59" s="185">
        <v>0.71503172727219</v>
      </c>
      <c r="J59" s="185">
        <v>0.72179262810160205</v>
      </c>
      <c r="K59" s="185">
        <v>0.76861927787856699</v>
      </c>
      <c r="L59" s="185">
        <v>0.78514337898438602</v>
      </c>
      <c r="M59" s="185">
        <v>0.76504111086887105</v>
      </c>
      <c r="N59" s="195">
        <v>0.78359529494244995</v>
      </c>
      <c r="O59" s="85">
        <v>0.77998318138159195</v>
      </c>
      <c r="P59" s="85">
        <v>0.80800000000000005</v>
      </c>
    </row>
    <row r="60" spans="1:16">
      <c r="A60" s="117" t="s">
        <v>560</v>
      </c>
      <c r="B60" s="138" t="s">
        <v>54</v>
      </c>
      <c r="C60" s="189">
        <v>0.45991725757581797</v>
      </c>
      <c r="D60" s="189">
        <v>0.55002744268250903</v>
      </c>
      <c r="E60" s="189">
        <v>0.56149594884221798</v>
      </c>
      <c r="F60" s="189">
        <v>0.55709516100939105</v>
      </c>
      <c r="G60" s="189">
        <v>0.49328408164454002</v>
      </c>
      <c r="H60" s="190">
        <v>0.57715006470407504</v>
      </c>
      <c r="I60" s="185">
        <v>0.57283677251836596</v>
      </c>
      <c r="J60" s="185">
        <v>0.49049689303952498</v>
      </c>
      <c r="K60" s="185">
        <v>0.56686145599248094</v>
      </c>
      <c r="L60" s="185">
        <v>0.50818305434244004</v>
      </c>
      <c r="M60" s="185">
        <v>0.57543976871483904</v>
      </c>
      <c r="N60" s="195">
        <v>0.55772721310537798</v>
      </c>
      <c r="O60" s="85">
        <v>0.59484608541874495</v>
      </c>
      <c r="P60" s="85">
        <v>0.61499999999999999</v>
      </c>
    </row>
    <row r="61" spans="1:16">
      <c r="A61" s="117" t="s">
        <v>561</v>
      </c>
      <c r="B61" s="138" t="s">
        <v>55</v>
      </c>
      <c r="C61" s="189">
        <v>0.58485688992325702</v>
      </c>
      <c r="D61" s="189">
        <v>0.62234437975549495</v>
      </c>
      <c r="E61" s="189">
        <v>0.62288107730029996</v>
      </c>
      <c r="F61" s="189">
        <v>0.62376265611705795</v>
      </c>
      <c r="G61" s="189">
        <v>0.63102858104245496</v>
      </c>
      <c r="H61" s="190">
        <v>0.65899214097226499</v>
      </c>
      <c r="I61" s="185">
        <v>0.66143411739357905</v>
      </c>
      <c r="J61" s="185">
        <v>0.65569154156832898</v>
      </c>
      <c r="K61" s="185">
        <v>0.66221998481303701</v>
      </c>
      <c r="L61" s="185">
        <v>0.67786570412993297</v>
      </c>
      <c r="M61" s="185">
        <v>0.63540555532809895</v>
      </c>
      <c r="N61" s="195">
        <v>0.65141015459830598</v>
      </c>
      <c r="O61" s="85">
        <v>0.687633081474882</v>
      </c>
      <c r="P61" s="85">
        <v>0.64500000000000002</v>
      </c>
    </row>
    <row r="62" spans="1:16">
      <c r="A62" s="117" t="s">
        <v>562</v>
      </c>
      <c r="B62" s="138" t="s">
        <v>56</v>
      </c>
      <c r="C62" s="189">
        <v>0.60292221698141801</v>
      </c>
      <c r="D62" s="189">
        <v>0.60963647621392802</v>
      </c>
      <c r="E62" s="189">
        <v>0.60618134496904497</v>
      </c>
      <c r="F62" s="189">
        <v>0.61468097145126499</v>
      </c>
      <c r="G62" s="189">
        <v>0.613437855865412</v>
      </c>
      <c r="H62" s="190">
        <v>0.647444969977228</v>
      </c>
      <c r="I62" s="185">
        <v>0.63541638898304398</v>
      </c>
      <c r="J62" s="185">
        <v>0.63643753485818999</v>
      </c>
      <c r="K62" s="185">
        <v>0.64932582979913001</v>
      </c>
      <c r="L62" s="185">
        <v>0.64891267871803804</v>
      </c>
      <c r="M62" s="185">
        <v>0.61516648027654397</v>
      </c>
      <c r="N62" s="195">
        <v>0.62161436879381204</v>
      </c>
      <c r="O62" s="85">
        <v>0.66397089545166899</v>
      </c>
      <c r="P62" s="85">
        <v>0.68799999999999994</v>
      </c>
    </row>
    <row r="63" spans="1:16">
      <c r="A63" s="117" t="s">
        <v>563</v>
      </c>
      <c r="B63" s="138" t="s">
        <v>57</v>
      </c>
      <c r="C63" s="189">
        <v>0.57636959892756201</v>
      </c>
      <c r="D63" s="189">
        <v>0.59553715239956995</v>
      </c>
      <c r="E63" s="189">
        <v>0.60103137695926001</v>
      </c>
      <c r="F63" s="189">
        <v>0.59288999621939997</v>
      </c>
      <c r="G63" s="189">
        <v>0.60616348662905295</v>
      </c>
      <c r="H63" s="190">
        <v>0.61262271235602905</v>
      </c>
      <c r="I63" s="185">
        <v>0.61043009168274298</v>
      </c>
      <c r="J63" s="185">
        <v>0.62074855348867097</v>
      </c>
      <c r="K63" s="185">
        <v>0.62321117256159597</v>
      </c>
      <c r="L63" s="185">
        <v>0.62251275485721402</v>
      </c>
      <c r="M63" s="185">
        <v>0.59941955398675395</v>
      </c>
      <c r="N63" s="195">
        <v>0.60523501822662495</v>
      </c>
      <c r="O63" s="85">
        <v>0.64406445611365104</v>
      </c>
      <c r="P63" s="85">
        <v>0.67700000000000005</v>
      </c>
    </row>
    <row r="64" spans="1:16">
      <c r="A64" s="117" t="s">
        <v>564</v>
      </c>
      <c r="B64" s="138" t="s">
        <v>58</v>
      </c>
      <c r="C64" s="189">
        <v>0.56839844046660604</v>
      </c>
      <c r="D64" s="189">
        <v>0.57973514391173198</v>
      </c>
      <c r="E64" s="189">
        <v>0.57741077792916895</v>
      </c>
      <c r="F64" s="189">
        <v>0.59476850191675701</v>
      </c>
      <c r="G64" s="189">
        <v>0.58790793240745698</v>
      </c>
      <c r="H64" s="190">
        <v>0.62256383932834902</v>
      </c>
      <c r="I64" s="185">
        <v>0.63253289662486201</v>
      </c>
      <c r="J64" s="185">
        <v>0.62699934580263095</v>
      </c>
      <c r="K64" s="185">
        <v>0.63118677213818597</v>
      </c>
      <c r="L64" s="185">
        <v>0.64376829291101401</v>
      </c>
      <c r="M64" s="185">
        <v>0.602422434502767</v>
      </c>
      <c r="N64" s="195">
        <v>0.60558701577260698</v>
      </c>
      <c r="O64" s="85">
        <v>0.65578234532976898</v>
      </c>
      <c r="P64" s="85">
        <v>0.7</v>
      </c>
    </row>
    <row r="65" spans="1:16">
      <c r="A65" s="117" t="s">
        <v>565</v>
      </c>
      <c r="B65" s="138" t="s">
        <v>84</v>
      </c>
      <c r="C65" s="189">
        <v>0.60560379709704604</v>
      </c>
      <c r="D65" s="189">
        <v>0.61153901370083896</v>
      </c>
      <c r="E65" s="189">
        <v>0.61516524359832703</v>
      </c>
      <c r="F65" s="189">
        <v>0.60307130689143795</v>
      </c>
      <c r="G65" s="189">
        <v>0.61467149061352899</v>
      </c>
      <c r="H65" s="190">
        <v>0.640141145561133</v>
      </c>
      <c r="I65" s="185">
        <v>0.63053094978937196</v>
      </c>
      <c r="J65" s="185">
        <v>0.63107669058772797</v>
      </c>
      <c r="K65" s="185">
        <v>0.64127027976698803</v>
      </c>
      <c r="L65" s="185">
        <v>0.63615992041469405</v>
      </c>
      <c r="M65" s="185">
        <v>0.60190068126400498</v>
      </c>
      <c r="N65" s="195">
        <v>0.60870319890384905</v>
      </c>
      <c r="O65" s="85">
        <v>0.64958297965086098</v>
      </c>
      <c r="P65" s="85">
        <v>0.69199999999999995</v>
      </c>
    </row>
    <row r="66" spans="1:16">
      <c r="A66" s="117" t="s">
        <v>566</v>
      </c>
      <c r="B66" s="138" t="s">
        <v>60</v>
      </c>
      <c r="C66" s="189">
        <v>0.57005197514477102</v>
      </c>
      <c r="D66" s="189">
        <v>0.511515117621968</v>
      </c>
      <c r="E66" s="189">
        <v>0.56912659059140003</v>
      </c>
      <c r="F66" s="189">
        <v>0.58437356684012198</v>
      </c>
      <c r="G66" s="189">
        <v>0.58368166104293895</v>
      </c>
      <c r="H66" s="190">
        <v>0.61749033328214797</v>
      </c>
      <c r="I66" s="185">
        <v>0.609788894669684</v>
      </c>
      <c r="J66" s="185">
        <v>0.60462431672426398</v>
      </c>
      <c r="K66" s="185">
        <v>0.61242591330941099</v>
      </c>
      <c r="L66" s="185">
        <v>0.61785745931034497</v>
      </c>
      <c r="M66" s="185">
        <v>0.58518040542840299</v>
      </c>
      <c r="N66" s="195">
        <v>0.59948047405303995</v>
      </c>
      <c r="O66" s="85">
        <v>0.61824762766385299</v>
      </c>
      <c r="P66" s="85">
        <v>0.65700000000000003</v>
      </c>
    </row>
    <row r="67" spans="1:16">
      <c r="A67" s="117" t="s">
        <v>567</v>
      </c>
      <c r="B67" s="138" t="s">
        <v>61</v>
      </c>
      <c r="C67" s="189">
        <v>0.56325013924357703</v>
      </c>
      <c r="D67" s="189">
        <v>0.60746141500663298</v>
      </c>
      <c r="E67" s="189">
        <v>0.60393667503554604</v>
      </c>
      <c r="F67" s="189">
        <v>0.59268509863753904</v>
      </c>
      <c r="G67" s="189">
        <v>0.61564174475895495</v>
      </c>
      <c r="H67" s="190">
        <v>0.63836508709525697</v>
      </c>
      <c r="I67" s="185">
        <v>0.63420341226485499</v>
      </c>
      <c r="J67" s="185">
        <v>0.61722150483920502</v>
      </c>
      <c r="K67" s="185">
        <v>0.63861678721844295</v>
      </c>
      <c r="L67" s="185">
        <v>0.63858450490543295</v>
      </c>
      <c r="M67" s="185">
        <v>0.62512954675753796</v>
      </c>
      <c r="N67" s="195">
        <v>0.61582964540395202</v>
      </c>
      <c r="O67" s="85">
        <v>0.64492419718887894</v>
      </c>
      <c r="P67" s="85">
        <v>0.65800000000000003</v>
      </c>
    </row>
    <row r="68" spans="1:16">
      <c r="A68" s="117" t="s">
        <v>568</v>
      </c>
      <c r="B68" s="138" t="s">
        <v>62</v>
      </c>
      <c r="C68" s="189">
        <v>0.59968333859440504</v>
      </c>
      <c r="D68" s="189">
        <v>0.60212555936495904</v>
      </c>
      <c r="E68" s="189">
        <v>0.60416766412990497</v>
      </c>
      <c r="F68" s="189">
        <v>0.60400029041251302</v>
      </c>
      <c r="G68" s="189">
        <v>0.60023343369834803</v>
      </c>
      <c r="H68" s="190">
        <v>0.629811484943963</v>
      </c>
      <c r="I68" s="185">
        <v>0.63327734457039198</v>
      </c>
      <c r="J68" s="185">
        <v>0.63084817251266501</v>
      </c>
      <c r="K68" s="185">
        <v>0.632068605224122</v>
      </c>
      <c r="L68" s="185">
        <v>0.65518379035813801</v>
      </c>
      <c r="M68" s="185">
        <v>0.59697706938316797</v>
      </c>
      <c r="N68" s="195">
        <v>0.63338778738582702</v>
      </c>
      <c r="O68" s="85">
        <v>0.64897288063425596</v>
      </c>
      <c r="P68" s="85">
        <v>0.747</v>
      </c>
    </row>
    <row r="69" spans="1:16">
      <c r="A69" s="117" t="s">
        <v>569</v>
      </c>
      <c r="B69" s="138" t="s">
        <v>63</v>
      </c>
      <c r="C69" s="189">
        <v>0.49645689453624597</v>
      </c>
      <c r="D69" s="189">
        <v>0.450793393649015</v>
      </c>
      <c r="E69" s="189">
        <v>0.49960505147279799</v>
      </c>
      <c r="F69" s="189">
        <v>0.49828379840826897</v>
      </c>
      <c r="G69" s="189">
        <v>0.500290184260475</v>
      </c>
      <c r="H69" s="190">
        <v>0.53819996768516598</v>
      </c>
      <c r="I69" s="185">
        <v>0.54335209944266505</v>
      </c>
      <c r="J69" s="185">
        <v>0.52612853828797501</v>
      </c>
      <c r="K69" s="185">
        <v>0.53360138187510997</v>
      </c>
      <c r="L69" s="185">
        <v>0.53766077987826699</v>
      </c>
      <c r="M69" s="185">
        <v>0.52084700768632097</v>
      </c>
      <c r="N69" s="195">
        <v>0.52352249932435901</v>
      </c>
      <c r="O69" s="85">
        <v>0.54158090852146501</v>
      </c>
      <c r="P69" s="85">
        <v>0.7</v>
      </c>
    </row>
    <row r="70" spans="1:16">
      <c r="A70" s="117" t="s">
        <v>570</v>
      </c>
      <c r="B70" s="138" t="s">
        <v>64</v>
      </c>
      <c r="C70" s="189">
        <v>0.45355587167622102</v>
      </c>
      <c r="D70" s="189">
        <v>0.47212445943980602</v>
      </c>
      <c r="E70" s="189">
        <v>0.46475322588634299</v>
      </c>
      <c r="F70" s="189">
        <v>0.47668281812659302</v>
      </c>
      <c r="G70" s="189">
        <v>0.50592105213399596</v>
      </c>
      <c r="H70" s="190">
        <v>0.53115298864965699</v>
      </c>
      <c r="I70" s="185">
        <v>0.54218126516862297</v>
      </c>
      <c r="J70" s="185">
        <v>0.52851220480530403</v>
      </c>
      <c r="K70" s="185">
        <v>0.55671906802265303</v>
      </c>
      <c r="L70" s="185">
        <v>0.54875666451252902</v>
      </c>
      <c r="M70" s="185">
        <v>0.51223225749583501</v>
      </c>
      <c r="N70" s="195">
        <v>0.53362166434693903</v>
      </c>
      <c r="O70" s="85">
        <v>0.59038959773389199</v>
      </c>
      <c r="P70" s="85">
        <v>0.56799999999999995</v>
      </c>
    </row>
    <row r="71" spans="1:16">
      <c r="A71" s="117" t="s">
        <v>571</v>
      </c>
      <c r="B71" s="138" t="s">
        <v>65</v>
      </c>
      <c r="C71" s="189">
        <v>0.37078121233216299</v>
      </c>
      <c r="D71" s="189">
        <v>0.47426220485318399</v>
      </c>
      <c r="E71" s="189">
        <v>0.472879160730035</v>
      </c>
      <c r="F71" s="189">
        <v>0.42330307922165999</v>
      </c>
      <c r="G71" s="189">
        <v>0.50890651042357204</v>
      </c>
      <c r="H71" s="190">
        <v>0.53356838292525699</v>
      </c>
      <c r="I71" s="185">
        <v>0.54122730598425295</v>
      </c>
      <c r="J71" s="185">
        <v>0.53003627605947201</v>
      </c>
      <c r="K71" s="185">
        <v>0.53862718469090498</v>
      </c>
      <c r="L71" s="185">
        <v>0.56903427498742398</v>
      </c>
      <c r="M71" s="185">
        <v>0.51207543153333801</v>
      </c>
      <c r="N71" s="195">
        <v>0.51540542232575104</v>
      </c>
      <c r="O71" s="85">
        <v>0.56976656294903505</v>
      </c>
      <c r="P71" s="85">
        <v>0.628</v>
      </c>
    </row>
    <row r="72" spans="1:16">
      <c r="A72" s="117" t="s">
        <v>572</v>
      </c>
      <c r="B72" s="138" t="s">
        <v>66</v>
      </c>
      <c r="C72" s="189">
        <v>0.52870031380851501</v>
      </c>
      <c r="D72" s="189">
        <v>0.58838964395386895</v>
      </c>
      <c r="E72" s="189">
        <v>0.59186223043506403</v>
      </c>
      <c r="F72" s="189">
        <v>0.59137069444872903</v>
      </c>
      <c r="G72" s="189">
        <v>0.55003992147479897</v>
      </c>
      <c r="H72" s="190">
        <v>0.60899879560182002</v>
      </c>
      <c r="I72" s="185">
        <v>0.61274757775077704</v>
      </c>
      <c r="J72" s="185">
        <v>0.574679575838276</v>
      </c>
      <c r="K72" s="185">
        <v>0.62897688234371496</v>
      </c>
      <c r="L72" s="185">
        <v>0.614460809207099</v>
      </c>
      <c r="M72" s="185">
        <v>0.58486453425156104</v>
      </c>
      <c r="N72" s="195">
        <v>0.59515787660928898</v>
      </c>
      <c r="O72" s="85">
        <v>0.61866658232772198</v>
      </c>
      <c r="P72" s="85">
        <v>0.58099999999999996</v>
      </c>
    </row>
    <row r="73" spans="1:16">
      <c r="A73" s="117" t="s">
        <v>573</v>
      </c>
      <c r="B73" s="138" t="s">
        <v>67</v>
      </c>
      <c r="C73" s="189">
        <v>0.60922868823256704</v>
      </c>
      <c r="D73" s="189">
        <v>0.61705601368894503</v>
      </c>
      <c r="E73" s="189">
        <v>0.63258905778652796</v>
      </c>
      <c r="F73" s="189">
        <v>0.63293299038779505</v>
      </c>
      <c r="G73" s="189">
        <v>0.61176852512298496</v>
      </c>
      <c r="H73" s="190">
        <v>0.63713202568545702</v>
      </c>
      <c r="I73" s="185">
        <v>0.63167971112212895</v>
      </c>
      <c r="J73" s="185">
        <v>0.63257431083424998</v>
      </c>
      <c r="K73" s="185">
        <v>0.64575007116643501</v>
      </c>
      <c r="L73" s="185">
        <v>0.63330815990663203</v>
      </c>
      <c r="M73" s="185">
        <v>0.615142433900014</v>
      </c>
      <c r="N73" s="195">
        <v>0.614951175409578</v>
      </c>
      <c r="O73" s="85">
        <v>0.63815571496713397</v>
      </c>
      <c r="P73" s="85">
        <v>0.72099999999999997</v>
      </c>
    </row>
    <row r="74" spans="1:16">
      <c r="A74" s="117" t="s">
        <v>574</v>
      </c>
      <c r="B74" s="138" t="s">
        <v>68</v>
      </c>
      <c r="C74" s="189">
        <v>0.46810712955188599</v>
      </c>
      <c r="D74" s="189">
        <v>0.48517958931425997</v>
      </c>
      <c r="E74" s="189">
        <v>0.48047025716886999</v>
      </c>
      <c r="F74" s="189">
        <v>0.505219857240644</v>
      </c>
      <c r="G74" s="189">
        <v>0.505266116364113</v>
      </c>
      <c r="H74" s="190">
        <v>0.51715678985664204</v>
      </c>
      <c r="I74" s="185">
        <v>0.47519366219256198</v>
      </c>
      <c r="J74" s="185">
        <v>0.498590857327465</v>
      </c>
      <c r="K74" s="185">
        <v>0.52985832291471902</v>
      </c>
      <c r="L74" s="185">
        <v>0.52436632532832705</v>
      </c>
      <c r="M74" s="185">
        <v>0.51264488316330004</v>
      </c>
      <c r="N74" s="195">
        <v>0.5007740240188</v>
      </c>
      <c r="O74" s="85">
        <v>0.50589211754905306</v>
      </c>
      <c r="P74" s="85">
        <v>0.56200000000000006</v>
      </c>
    </row>
    <row r="75" spans="1:16">
      <c r="A75" s="117" t="s">
        <v>575</v>
      </c>
      <c r="B75" s="138" t="s">
        <v>69</v>
      </c>
      <c r="C75" s="189">
        <v>0.59677842359038402</v>
      </c>
      <c r="D75" s="189">
        <v>0.61695487457649101</v>
      </c>
      <c r="E75" s="189">
        <v>0.61470676255374501</v>
      </c>
      <c r="F75" s="189">
        <v>0.619287551821875</v>
      </c>
      <c r="G75" s="189">
        <v>0.60587083726623503</v>
      </c>
      <c r="H75" s="190">
        <v>0.617452636195154</v>
      </c>
      <c r="I75" s="185">
        <v>0.643945394568739</v>
      </c>
      <c r="J75" s="185">
        <v>0.63660036550800503</v>
      </c>
      <c r="K75" s="185">
        <v>0.62773053292319902</v>
      </c>
      <c r="L75" s="185">
        <v>0.61902593103433001</v>
      </c>
      <c r="M75" s="185">
        <v>0.592856134746791</v>
      </c>
      <c r="N75" s="195">
        <v>0.61065825579442301</v>
      </c>
      <c r="O75" s="85">
        <v>0.619896201239581</v>
      </c>
      <c r="P75" s="85">
        <v>0.68200000000000005</v>
      </c>
    </row>
    <row r="76" spans="1:16">
      <c r="A76" s="117" t="s">
        <v>576</v>
      </c>
      <c r="B76" s="138" t="s">
        <v>70</v>
      </c>
      <c r="C76" s="189">
        <v>0.49654321076456298</v>
      </c>
      <c r="D76" s="189">
        <v>0.51286138178337204</v>
      </c>
      <c r="E76" s="189">
        <v>0.497426150664803</v>
      </c>
      <c r="F76" s="189">
        <v>0.57177831045000205</v>
      </c>
      <c r="G76" s="189">
        <v>0.56679451643122603</v>
      </c>
      <c r="H76" s="190">
        <v>0.58822696088870596</v>
      </c>
      <c r="I76" s="185">
        <v>0.57517172940459504</v>
      </c>
      <c r="J76" s="185">
        <v>0.56160727021539902</v>
      </c>
      <c r="K76" s="185">
        <v>0.56416429835091098</v>
      </c>
      <c r="L76" s="185">
        <v>0.58934949458334596</v>
      </c>
      <c r="M76" s="185">
        <v>0.56702406784146697</v>
      </c>
      <c r="N76" s="195">
        <v>0.57251861481622901</v>
      </c>
      <c r="O76" s="85">
        <v>0.48848187882025801</v>
      </c>
      <c r="P76" s="85">
        <v>0.67900000000000005</v>
      </c>
    </row>
    <row r="77" spans="1:16">
      <c r="A77" s="117" t="s">
        <v>577</v>
      </c>
      <c r="B77" s="138" t="s">
        <v>71</v>
      </c>
      <c r="C77" s="189">
        <v>0.56257938515123695</v>
      </c>
      <c r="D77" s="189">
        <v>0.58490402479969195</v>
      </c>
      <c r="E77" s="189">
        <v>0.58634977826180701</v>
      </c>
      <c r="F77" s="189">
        <v>0.60148604668324801</v>
      </c>
      <c r="G77" s="189">
        <v>0.59255441700671196</v>
      </c>
      <c r="H77" s="190">
        <v>0.60376799985073604</v>
      </c>
      <c r="I77" s="185">
        <v>0.60521039910558105</v>
      </c>
      <c r="J77" s="185">
        <v>0.61002035905841701</v>
      </c>
      <c r="K77" s="185">
        <v>0.61546081958260701</v>
      </c>
      <c r="L77" s="185">
        <v>0.60422251266154403</v>
      </c>
      <c r="M77" s="185">
        <v>0.58887184760579703</v>
      </c>
      <c r="N77" s="195">
        <v>0.58270420013328095</v>
      </c>
      <c r="O77" s="85">
        <v>0.62463493648905999</v>
      </c>
      <c r="P77" s="85">
        <v>0.69399999999999995</v>
      </c>
    </row>
    <row r="78" spans="1:16">
      <c r="A78" s="117" t="s">
        <v>578</v>
      </c>
      <c r="B78" s="138" t="s">
        <v>72</v>
      </c>
      <c r="C78" s="189">
        <v>0.55719257074787498</v>
      </c>
      <c r="D78" s="189">
        <v>0.57715366006325397</v>
      </c>
      <c r="E78" s="189">
        <v>0.57470072730260002</v>
      </c>
      <c r="F78" s="189">
        <v>0.59113542575674505</v>
      </c>
      <c r="G78" s="189">
        <v>0.59919263492222596</v>
      </c>
      <c r="H78" s="190">
        <v>0.59466468907254599</v>
      </c>
      <c r="I78" s="185">
        <v>0.61015309522212802</v>
      </c>
      <c r="J78" s="185">
        <v>0.60633877507251099</v>
      </c>
      <c r="K78" s="185">
        <v>0.61063671197842795</v>
      </c>
      <c r="L78" s="185">
        <v>0.59833783087385894</v>
      </c>
      <c r="M78" s="185">
        <v>0.61678348806911798</v>
      </c>
      <c r="N78" s="195">
        <v>0.59009280368207395</v>
      </c>
      <c r="O78" s="85">
        <v>0.60728462533813599</v>
      </c>
      <c r="P78" s="85">
        <v>0.61499999999999999</v>
      </c>
    </row>
    <row r="79" spans="1:16">
      <c r="A79" s="117" t="s">
        <v>579</v>
      </c>
      <c r="B79" s="138" t="s">
        <v>73</v>
      </c>
      <c r="C79" s="189">
        <v>0.48362400386877202</v>
      </c>
      <c r="D79" s="189">
        <v>0.508716702953525</v>
      </c>
      <c r="E79" s="189">
        <v>0.49334893049823098</v>
      </c>
      <c r="F79" s="189">
        <v>0.51635871052346904</v>
      </c>
      <c r="G79" s="189">
        <v>0.528198803846751</v>
      </c>
      <c r="H79" s="190">
        <v>0.53318609877897305</v>
      </c>
      <c r="I79" s="185">
        <v>0.53705464233153999</v>
      </c>
      <c r="J79" s="185">
        <v>0.53834379709038205</v>
      </c>
      <c r="K79" s="185">
        <v>0.537726195792671</v>
      </c>
      <c r="L79" s="185">
        <v>0.55340151206128396</v>
      </c>
      <c r="M79" s="185">
        <v>0.55370934744668798</v>
      </c>
      <c r="N79" s="195">
        <v>0.53807809672946705</v>
      </c>
      <c r="O79" s="85">
        <v>0.54549348725319702</v>
      </c>
      <c r="P79" s="85">
        <v>0.64300000000000002</v>
      </c>
    </row>
    <row r="80" spans="1:16">
      <c r="A80" s="117" t="s">
        <v>580</v>
      </c>
      <c r="B80" s="138" t="s">
        <v>74</v>
      </c>
      <c r="C80" s="189">
        <v>0.54484498150361604</v>
      </c>
      <c r="D80" s="189">
        <v>0.56241612982142297</v>
      </c>
      <c r="E80" s="189">
        <v>0.57841680999173295</v>
      </c>
      <c r="F80" s="189">
        <v>0.59739277381968903</v>
      </c>
      <c r="G80" s="189">
        <v>0.59313073599003496</v>
      </c>
      <c r="H80" s="190">
        <v>0.59137811649573302</v>
      </c>
      <c r="I80" s="185">
        <v>0.59883077272177698</v>
      </c>
      <c r="J80" s="185">
        <v>0.60500222067458898</v>
      </c>
      <c r="K80" s="185">
        <v>0.63696401913189604</v>
      </c>
      <c r="L80" s="185">
        <v>0.62470719746890802</v>
      </c>
      <c r="M80" s="185">
        <v>0.60766602412038695</v>
      </c>
      <c r="N80" s="195">
        <v>0.61013785704747703</v>
      </c>
      <c r="O80" s="85">
        <v>0.62419499871075801</v>
      </c>
      <c r="P80" s="85">
        <v>0.69199999999999995</v>
      </c>
    </row>
    <row r="81" spans="1:16">
      <c r="A81" s="117" t="s">
        <v>581</v>
      </c>
      <c r="B81" s="138" t="s">
        <v>75</v>
      </c>
      <c r="C81" s="189">
        <v>0.57998747309944998</v>
      </c>
      <c r="D81" s="189">
        <v>0.59356246058384798</v>
      </c>
      <c r="E81" s="189">
        <v>0.58734462484322203</v>
      </c>
      <c r="F81" s="189">
        <v>0.60010721616572704</v>
      </c>
      <c r="G81" s="189">
        <v>0.61577720228832</v>
      </c>
      <c r="H81" s="190">
        <v>0.61267719354979899</v>
      </c>
      <c r="I81" s="185">
        <v>0.62119309436089098</v>
      </c>
      <c r="J81" s="185">
        <v>0.60877124118833603</v>
      </c>
      <c r="K81" s="185">
        <v>0.61886358193989199</v>
      </c>
      <c r="L81" s="185">
        <v>0.61055106522478397</v>
      </c>
      <c r="M81" s="185">
        <v>0.60209385389735903</v>
      </c>
      <c r="N81" s="195">
        <v>0.58521946507049205</v>
      </c>
      <c r="O81" s="85">
        <v>0.59996351817432303</v>
      </c>
      <c r="P81" s="85">
        <v>0.63900000000000001</v>
      </c>
    </row>
    <row r="82" spans="1:16">
      <c r="A82" s="117" t="s">
        <v>582</v>
      </c>
      <c r="B82" s="138" t="s">
        <v>76</v>
      </c>
      <c r="C82" s="192">
        <v>0.56601899020475499</v>
      </c>
      <c r="D82" s="192">
        <v>0.57166002769505597</v>
      </c>
      <c r="E82" s="192">
        <v>0.59154761757291896</v>
      </c>
      <c r="F82" s="192">
        <v>0.59911405235229498</v>
      </c>
      <c r="G82" s="192">
        <v>0.59878799105047198</v>
      </c>
      <c r="H82" s="193">
        <v>0.59004099288263701</v>
      </c>
      <c r="I82" s="194">
        <v>0.60334391255476205</v>
      </c>
      <c r="J82" s="194">
        <v>0.59480631318383503</v>
      </c>
      <c r="K82" s="194">
        <v>0.57355751342115602</v>
      </c>
      <c r="L82" s="194">
        <v>0.59447712832108701</v>
      </c>
      <c r="M82" s="194">
        <v>0.58983823059952201</v>
      </c>
      <c r="N82" s="195">
        <v>0.58384485648436002</v>
      </c>
      <c r="O82" s="85">
        <v>0.60292510095337104</v>
      </c>
      <c r="P82" s="85">
        <v>0.69499999999999995</v>
      </c>
    </row>
    <row r="83" spans="1:16">
      <c r="A83" s="117" t="s">
        <v>583</v>
      </c>
      <c r="B83" s="138" t="s">
        <v>103</v>
      </c>
      <c r="C83" s="187" t="s">
        <v>349</v>
      </c>
      <c r="D83" s="187" t="s">
        <v>349</v>
      </c>
      <c r="E83" s="187" t="s">
        <v>349</v>
      </c>
      <c r="F83" s="187" t="s">
        <v>349</v>
      </c>
      <c r="G83" s="187" t="s">
        <v>349</v>
      </c>
      <c r="H83" s="187" t="s">
        <v>349</v>
      </c>
      <c r="I83" s="187" t="s">
        <v>349</v>
      </c>
      <c r="J83" s="187" t="s">
        <v>349</v>
      </c>
      <c r="K83" s="187" t="s">
        <v>349</v>
      </c>
      <c r="L83" s="187" t="s">
        <v>349</v>
      </c>
      <c r="M83" s="187" t="s">
        <v>349</v>
      </c>
      <c r="N83" s="187" t="s">
        <v>349</v>
      </c>
      <c r="O83" s="85">
        <v>0.68631068217414803</v>
      </c>
      <c r="P83" s="85">
        <v>0.749</v>
      </c>
    </row>
    <row r="84" spans="1:16">
      <c r="A84" s="117" t="s">
        <v>584</v>
      </c>
      <c r="B84" s="138" t="s">
        <v>115</v>
      </c>
      <c r="C84" s="187" t="s">
        <v>349</v>
      </c>
      <c r="D84" s="187" t="s">
        <v>349</v>
      </c>
      <c r="E84" s="187" t="s">
        <v>349</v>
      </c>
      <c r="F84" s="187" t="s">
        <v>349</v>
      </c>
      <c r="G84" s="187" t="s">
        <v>349</v>
      </c>
      <c r="H84" s="187" t="s">
        <v>349</v>
      </c>
      <c r="I84" s="187" t="s">
        <v>349</v>
      </c>
      <c r="J84" s="187" t="s">
        <v>349</v>
      </c>
      <c r="K84" s="187" t="s">
        <v>349</v>
      </c>
      <c r="L84" s="187" t="s">
        <v>349</v>
      </c>
      <c r="M84" s="187" t="s">
        <v>349</v>
      </c>
      <c r="N84" s="187" t="s">
        <v>349</v>
      </c>
      <c r="O84" s="85">
        <v>0.629799902796913</v>
      </c>
      <c r="P84" s="85">
        <v>0.78600000000000003</v>
      </c>
    </row>
    <row r="85" spans="1:16">
      <c r="A85" s="117" t="s">
        <v>585</v>
      </c>
      <c r="B85" s="138" t="s">
        <v>77</v>
      </c>
      <c r="C85" s="189">
        <v>0.56145473501141996</v>
      </c>
      <c r="D85" s="189">
        <v>0.56199134873731205</v>
      </c>
      <c r="E85" s="189">
        <v>0.57057490325345295</v>
      </c>
      <c r="F85" s="189">
        <v>0.59413324140241897</v>
      </c>
      <c r="G85" s="189">
        <v>0.58826018572709704</v>
      </c>
      <c r="H85" s="190">
        <v>0.60072201643531697</v>
      </c>
      <c r="I85" s="185">
        <v>0.60139749922238095</v>
      </c>
      <c r="J85" s="185">
        <v>0.59923549512081098</v>
      </c>
      <c r="K85" s="185">
        <v>0.60771349869304903</v>
      </c>
      <c r="L85" s="185">
        <v>0.61437882997864102</v>
      </c>
      <c r="M85" s="185">
        <v>0.60613794325354897</v>
      </c>
      <c r="N85" s="195">
        <v>0.59305050287630401</v>
      </c>
      <c r="O85" s="85">
        <v>0.61595708265375404</v>
      </c>
      <c r="P85" s="85">
        <v>0.68899999999999995</v>
      </c>
    </row>
    <row r="86" spans="1:16">
      <c r="A86" s="117" t="s">
        <v>586</v>
      </c>
      <c r="B86" s="138" t="s">
        <v>78</v>
      </c>
      <c r="C86" s="189">
        <v>0.49871374998465601</v>
      </c>
      <c r="D86" s="189">
        <v>0.50759710514445699</v>
      </c>
      <c r="E86" s="189">
        <v>0.578263806646516</v>
      </c>
      <c r="F86" s="189">
        <v>0.60014882837108696</v>
      </c>
      <c r="G86" s="189">
        <v>0.59474201332060705</v>
      </c>
      <c r="H86" s="190">
        <v>0.60397730913815295</v>
      </c>
      <c r="I86" s="185">
        <v>0.60387374154377604</v>
      </c>
      <c r="J86" s="185">
        <v>0.59141491096261301</v>
      </c>
      <c r="K86" s="185">
        <v>0.60382561796004197</v>
      </c>
      <c r="L86" s="185">
        <v>0.60523362623878196</v>
      </c>
      <c r="M86" s="185">
        <v>0.60154776756722905</v>
      </c>
      <c r="N86" s="195">
        <v>0.58863145846993203</v>
      </c>
      <c r="O86" s="85">
        <v>0.62392728034060296</v>
      </c>
      <c r="P86" s="85">
        <v>0.71499999999999997</v>
      </c>
    </row>
    <row r="87" spans="1:16">
      <c r="A87" s="117" t="s">
        <v>587</v>
      </c>
      <c r="B87" s="138" t="s">
        <v>79</v>
      </c>
      <c r="C87" s="189">
        <v>0.583543398472261</v>
      </c>
      <c r="D87" s="189">
        <v>0.57622299277960698</v>
      </c>
      <c r="E87" s="189">
        <v>0.594061769629457</v>
      </c>
      <c r="F87" s="189">
        <v>0.61197468144492195</v>
      </c>
      <c r="G87" s="189">
        <v>0.61148197871315901</v>
      </c>
      <c r="H87" s="190">
        <v>0.618621055435574</v>
      </c>
      <c r="I87" s="185">
        <v>0.61749932840924704</v>
      </c>
      <c r="J87" s="185">
        <v>0.617020070973339</v>
      </c>
      <c r="K87" s="185">
        <v>0.61881997687527601</v>
      </c>
      <c r="L87" s="185">
        <v>0.60750102583654197</v>
      </c>
      <c r="M87" s="185">
        <v>0.61374721280367195</v>
      </c>
      <c r="N87" s="195">
        <v>0.58889920055638301</v>
      </c>
      <c r="O87" s="85">
        <v>0.62011411221577495</v>
      </c>
      <c r="P87" s="85">
        <v>0.71799999999999997</v>
      </c>
    </row>
    <row r="88" spans="1:16">
      <c r="A88" s="117" t="s">
        <v>588</v>
      </c>
      <c r="B88" s="138" t="s">
        <v>80</v>
      </c>
      <c r="C88" s="189">
        <v>0.46435601736573301</v>
      </c>
      <c r="D88" s="189">
        <v>0.467937403266656</v>
      </c>
      <c r="E88" s="189">
        <v>0.46803074557887397</v>
      </c>
      <c r="F88" s="189">
        <v>0.49361645427394701</v>
      </c>
      <c r="G88" s="189">
        <v>0.50204898336145698</v>
      </c>
      <c r="H88" s="190">
        <v>0.50448761254974395</v>
      </c>
      <c r="I88" s="185">
        <v>0.51971368510427296</v>
      </c>
      <c r="J88" s="185">
        <v>0.52762428523535199</v>
      </c>
      <c r="K88" s="185">
        <v>0.52555525068306397</v>
      </c>
      <c r="L88" s="185">
        <v>0.52493944417203997</v>
      </c>
      <c r="M88" s="185">
        <v>0.495885516744899</v>
      </c>
      <c r="N88" s="195">
        <v>0.51201292460208103</v>
      </c>
      <c r="O88" s="85">
        <v>0.56234350507431397</v>
      </c>
      <c r="P88" s="85">
        <v>0.66</v>
      </c>
    </row>
    <row r="89" spans="1:16">
      <c r="A89" s="117" t="s">
        <v>589</v>
      </c>
      <c r="B89" s="138" t="s">
        <v>81</v>
      </c>
      <c r="C89" s="189">
        <v>0.45230916178410302</v>
      </c>
      <c r="D89" s="189">
        <v>0.47079020344571298</v>
      </c>
      <c r="E89" s="189">
        <v>0.45254462220703301</v>
      </c>
      <c r="F89" s="189">
        <v>0.48413966860783902</v>
      </c>
      <c r="G89" s="189">
        <v>0.49235300012827699</v>
      </c>
      <c r="H89" s="190">
        <v>0.50460295240490105</v>
      </c>
      <c r="I89" s="185">
        <v>0.50254589633138902</v>
      </c>
      <c r="J89" s="185">
        <v>0.51119283666614201</v>
      </c>
      <c r="K89" s="185">
        <v>0.50402166010407601</v>
      </c>
      <c r="L89" s="185">
        <v>0.51254790644769399</v>
      </c>
      <c r="M89" s="185">
        <v>0.49052067831440699</v>
      </c>
      <c r="N89" s="195">
        <v>0.507123346401811</v>
      </c>
      <c r="O89" s="85">
        <v>0.51460845063113803</v>
      </c>
      <c r="P89" s="85">
        <v>0.61099999999999999</v>
      </c>
    </row>
    <row r="90" spans="1:16">
      <c r="A90" s="117" t="s">
        <v>590</v>
      </c>
      <c r="B90" s="138" t="s">
        <v>82</v>
      </c>
      <c r="C90" s="189">
        <v>0.54325094514990602</v>
      </c>
      <c r="D90" s="189">
        <v>0.56825698248691503</v>
      </c>
      <c r="E90" s="189">
        <v>0.56065000120003905</v>
      </c>
      <c r="F90" s="189">
        <v>0.57271425680823096</v>
      </c>
      <c r="G90" s="189">
        <v>0.57765841766235404</v>
      </c>
      <c r="H90" s="190">
        <v>0.57740700406253298</v>
      </c>
      <c r="I90" s="185">
        <v>0.59469505639859199</v>
      </c>
      <c r="J90" s="185">
        <v>0.56833033501045405</v>
      </c>
      <c r="K90" s="185">
        <v>0.59582929464938605</v>
      </c>
      <c r="L90" s="185">
        <v>0.57428244104805604</v>
      </c>
      <c r="M90" s="185">
        <v>0.56073772027799496</v>
      </c>
      <c r="N90" s="195">
        <v>0.56388299448635804</v>
      </c>
      <c r="O90" s="85">
        <v>0.59192329030685897</v>
      </c>
      <c r="P90" s="85">
        <v>0.67600000000000005</v>
      </c>
    </row>
    <row r="91" spans="1:16">
      <c r="A91" s="145"/>
      <c r="B91" s="160"/>
      <c r="C91" s="160"/>
      <c r="D91" s="160"/>
      <c r="E91" s="160"/>
      <c r="F91" s="160"/>
      <c r="G91" s="160"/>
      <c r="H91" s="160"/>
      <c r="I91" s="145"/>
    </row>
    <row r="92" spans="1:16" ht="15.45" customHeight="1">
      <c r="B92" s="422" t="s">
        <v>1183</v>
      </c>
      <c r="C92" s="422"/>
      <c r="D92" s="422"/>
      <c r="E92" s="422"/>
      <c r="F92" s="422"/>
      <c r="G92" s="422"/>
      <c r="H92" s="422"/>
      <c r="I92" s="422"/>
      <c r="J92" s="422"/>
      <c r="K92" s="336"/>
      <c r="L92" s="336"/>
      <c r="M92" s="336"/>
      <c r="N92" s="336"/>
      <c r="O92" s="336"/>
    </row>
    <row r="93" spans="1:16" ht="12.75" customHeight="1">
      <c r="B93" s="422"/>
      <c r="C93" s="422"/>
      <c r="D93" s="422"/>
      <c r="E93" s="422"/>
      <c r="F93" s="422"/>
      <c r="G93" s="422"/>
      <c r="H93" s="422"/>
      <c r="I93" s="422"/>
      <c r="J93" s="422"/>
      <c r="K93" s="336"/>
      <c r="L93" s="336"/>
      <c r="M93" s="336"/>
      <c r="N93" s="336"/>
      <c r="O93" s="336"/>
    </row>
  </sheetData>
  <mergeCells count="1">
    <mergeCell ref="B92:J93"/>
  </mergeCells>
  <hyperlinks>
    <hyperlink ref="A1" location="'ODS 10'!A1" display="ODS 10" xr:uid="{00000000-0004-0000-5400-000000000000}"/>
  </hyperlinks>
  <pageMargins left="0.7" right="0.7" top="0.75" bottom="0.75" header="0.3" footer="0.3"/>
  <pageSetup scale="62" orientation="portrait" horizontalDpi="0" verticalDpi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rgb="FFDE006F"/>
  </sheetPr>
  <dimension ref="A1:G92"/>
  <sheetViews>
    <sheetView zoomScale="80" zoomScaleNormal="80" workbookViewId="0">
      <selection activeCell="O90" sqref="O90"/>
    </sheetView>
  </sheetViews>
  <sheetFormatPr baseColWidth="10" defaultColWidth="11.44140625" defaultRowHeight="13.2"/>
  <cols>
    <col min="1" max="1" width="11.44140625" style="48"/>
    <col min="2" max="2" width="19.77734375" style="48" customWidth="1"/>
    <col min="3" max="3" width="13.21875" style="48" customWidth="1"/>
    <col min="4" max="16384" width="11.44140625" style="48"/>
  </cols>
  <sheetData>
    <row r="1" spans="1:7" ht="13.8" thickBot="1">
      <c r="A1" s="170" t="s">
        <v>293</v>
      </c>
      <c r="B1" s="145"/>
    </row>
    <row r="2" spans="1:7">
      <c r="A2" s="167" t="s">
        <v>294</v>
      </c>
      <c r="B2" s="165"/>
    </row>
    <row r="3" spans="1:7">
      <c r="A3" s="166"/>
      <c r="B3" s="166"/>
    </row>
    <row r="4" spans="1:7">
      <c r="A4" s="161"/>
      <c r="B4" s="161" t="s">
        <v>1206</v>
      </c>
    </row>
    <row r="5" spans="1:7">
      <c r="A5" s="145"/>
      <c r="B5" s="145"/>
    </row>
    <row r="6" spans="1:7">
      <c r="A6" s="139" t="s">
        <v>1161</v>
      </c>
      <c r="B6" s="136" t="s">
        <v>0</v>
      </c>
      <c r="C6" s="139">
        <v>2017</v>
      </c>
      <c r="D6" s="139">
        <v>2023</v>
      </c>
    </row>
    <row r="7" spans="1:7" ht="14.4">
      <c r="A7" s="117" t="s">
        <v>507</v>
      </c>
      <c r="B7" s="138" t="s">
        <v>1</v>
      </c>
      <c r="C7" s="209">
        <v>75.398883657230584</v>
      </c>
      <c r="D7" s="209">
        <v>70.25</v>
      </c>
      <c r="E7" s="389"/>
      <c r="F7" s="389"/>
      <c r="G7" s="389"/>
    </row>
    <row r="8" spans="1:7" ht="14.4">
      <c r="A8" s="117" t="s">
        <v>508</v>
      </c>
      <c r="B8" s="138" t="s">
        <v>2</v>
      </c>
      <c r="C8" s="209">
        <v>100</v>
      </c>
      <c r="D8" s="209">
        <v>100</v>
      </c>
      <c r="E8" s="389"/>
      <c r="F8" s="389"/>
      <c r="G8" s="389"/>
    </row>
    <row r="9" spans="1:7" ht="14.4">
      <c r="A9" s="117" t="s">
        <v>509</v>
      </c>
      <c r="B9" s="138" t="s">
        <v>3</v>
      </c>
      <c r="C9" s="209">
        <v>71.884998658817949</v>
      </c>
      <c r="D9" s="209">
        <v>75.22</v>
      </c>
      <c r="E9" s="389"/>
      <c r="F9" s="389"/>
      <c r="G9" s="389"/>
    </row>
    <row r="10" spans="1:7" ht="14.4">
      <c r="A10" s="117" t="s">
        <v>510</v>
      </c>
      <c r="B10" s="138" t="s">
        <v>4</v>
      </c>
      <c r="C10" s="209">
        <v>53.31167429766127</v>
      </c>
      <c r="D10" s="209">
        <v>71.59</v>
      </c>
      <c r="E10" s="389"/>
      <c r="F10" s="389"/>
      <c r="G10" s="389"/>
    </row>
    <row r="11" spans="1:7" ht="14.4">
      <c r="A11" s="117" t="s">
        <v>511</v>
      </c>
      <c r="B11" s="138" t="s">
        <v>5</v>
      </c>
      <c r="C11" s="209">
        <v>23.699616556771002</v>
      </c>
      <c r="D11" s="209">
        <v>50.72</v>
      </c>
      <c r="E11" s="389"/>
      <c r="F11" s="389"/>
      <c r="G11" s="389"/>
    </row>
    <row r="12" spans="1:7" ht="14.4">
      <c r="A12" s="117" t="s">
        <v>512</v>
      </c>
      <c r="B12" s="138" t="s">
        <v>6</v>
      </c>
      <c r="C12" s="209">
        <v>47.085519725112576</v>
      </c>
      <c r="D12" s="209">
        <v>69.040000000000006</v>
      </c>
      <c r="E12" s="389"/>
      <c r="F12" s="389"/>
      <c r="G12" s="389"/>
    </row>
    <row r="13" spans="1:7" ht="14.4">
      <c r="A13" s="117" t="s">
        <v>513</v>
      </c>
      <c r="B13" s="138" t="s">
        <v>7</v>
      </c>
      <c r="C13" s="209">
        <v>55.925588806598178</v>
      </c>
      <c r="D13" s="209">
        <v>80.19</v>
      </c>
      <c r="E13" s="389"/>
      <c r="F13" s="389"/>
      <c r="G13" s="389"/>
    </row>
    <row r="14" spans="1:7" ht="14.4">
      <c r="A14" s="117" t="s">
        <v>514</v>
      </c>
      <c r="B14" s="138" t="s">
        <v>8</v>
      </c>
      <c r="C14" s="209">
        <v>77.490368816781441</v>
      </c>
      <c r="D14" s="209">
        <v>77.48</v>
      </c>
      <c r="E14" s="389"/>
      <c r="F14" s="389"/>
      <c r="G14" s="389"/>
    </row>
    <row r="15" spans="1:7" ht="14.4">
      <c r="A15" s="117" t="s">
        <v>515</v>
      </c>
      <c r="B15" s="138" t="s">
        <v>9</v>
      </c>
      <c r="C15" s="209">
        <v>87.097053327194899</v>
      </c>
      <c r="D15" s="209">
        <v>94.58</v>
      </c>
      <c r="E15" s="389"/>
      <c r="F15" s="389"/>
      <c r="G15" s="389"/>
    </row>
    <row r="16" spans="1:7" ht="14.4">
      <c r="A16" s="117" t="s">
        <v>516</v>
      </c>
      <c r="B16" s="138" t="s">
        <v>10</v>
      </c>
      <c r="C16" s="209">
        <v>68.97846096976356</v>
      </c>
      <c r="D16" s="209">
        <v>68.709999999999994</v>
      </c>
      <c r="E16" s="389"/>
      <c r="F16" s="389"/>
      <c r="G16" s="389"/>
    </row>
    <row r="17" spans="1:7" ht="14.4">
      <c r="A17" s="117" t="s">
        <v>517</v>
      </c>
      <c r="B17" s="138" t="s">
        <v>11</v>
      </c>
      <c r="C17" s="209">
        <v>82.838176814433524</v>
      </c>
      <c r="D17" s="209">
        <v>83.79</v>
      </c>
      <c r="E17" s="389"/>
      <c r="F17" s="389"/>
      <c r="G17" s="389"/>
    </row>
    <row r="18" spans="1:7" ht="14.4">
      <c r="A18" s="117" t="s">
        <v>518</v>
      </c>
      <c r="B18" s="138" t="s">
        <v>12</v>
      </c>
      <c r="C18" s="209">
        <v>45.098496574733808</v>
      </c>
      <c r="D18" s="209">
        <v>63.41</v>
      </c>
      <c r="E18" s="389"/>
      <c r="F18" s="389"/>
      <c r="G18" s="389"/>
    </row>
    <row r="19" spans="1:7" ht="14.4">
      <c r="A19" s="117" t="s">
        <v>519</v>
      </c>
      <c r="B19" s="138" t="s">
        <v>13</v>
      </c>
      <c r="C19" s="209">
        <v>72.95261848401708</v>
      </c>
      <c r="D19" s="209">
        <v>70.55</v>
      </c>
      <c r="E19" s="389"/>
      <c r="F19" s="389"/>
      <c r="G19" s="389"/>
    </row>
    <row r="20" spans="1:7" ht="14.4">
      <c r="A20" s="117" t="s">
        <v>520</v>
      </c>
      <c r="B20" s="138" t="s">
        <v>14</v>
      </c>
      <c r="C20" s="209">
        <v>83.592000568594798</v>
      </c>
      <c r="D20" s="209">
        <v>88.72</v>
      </c>
      <c r="E20" s="389"/>
      <c r="F20" s="389"/>
      <c r="G20" s="389"/>
    </row>
    <row r="21" spans="1:7" ht="14.4">
      <c r="A21" s="117" t="s">
        <v>521</v>
      </c>
      <c r="B21" s="138" t="s">
        <v>15</v>
      </c>
      <c r="C21" s="209">
        <v>96.767657874838804</v>
      </c>
      <c r="D21" s="209">
        <v>88.6</v>
      </c>
      <c r="E21" s="389"/>
      <c r="F21" s="389"/>
      <c r="G21" s="389"/>
    </row>
    <row r="22" spans="1:7" ht="14.4">
      <c r="A22" s="117" t="s">
        <v>522</v>
      </c>
      <c r="B22" s="138" t="s">
        <v>83</v>
      </c>
      <c r="C22" s="209">
        <v>39.850671209704416</v>
      </c>
      <c r="D22" s="209">
        <v>45.42</v>
      </c>
      <c r="E22" s="389"/>
      <c r="F22" s="389"/>
      <c r="G22" s="389"/>
    </row>
    <row r="23" spans="1:7" ht="14.4">
      <c r="A23" s="117" t="s">
        <v>523</v>
      </c>
      <c r="B23" s="138" t="s">
        <v>17</v>
      </c>
      <c r="C23" s="209">
        <v>38.561298781469411</v>
      </c>
      <c r="D23" s="209">
        <v>54.45</v>
      </c>
      <c r="E23" s="389"/>
      <c r="F23" s="389"/>
      <c r="G23" s="389"/>
    </row>
    <row r="24" spans="1:7" ht="14.4">
      <c r="A24" s="117" t="s">
        <v>524</v>
      </c>
      <c r="B24" s="138" t="s">
        <v>18</v>
      </c>
      <c r="C24" s="209">
        <v>90.768636860424309</v>
      </c>
      <c r="D24" s="209">
        <v>85.64</v>
      </c>
      <c r="E24" s="389"/>
      <c r="F24" s="389"/>
      <c r="G24" s="389"/>
    </row>
    <row r="25" spans="1:7" ht="14.4">
      <c r="A25" s="117" t="s">
        <v>525</v>
      </c>
      <c r="B25" s="138" t="s">
        <v>19</v>
      </c>
      <c r="C25" s="209">
        <v>44.575223085929622</v>
      </c>
      <c r="D25" s="209">
        <v>56.24</v>
      </c>
      <c r="E25" s="389"/>
      <c r="F25" s="389"/>
      <c r="G25" s="389"/>
    </row>
    <row r="26" spans="1:7" ht="14.4">
      <c r="A26" s="117" t="s">
        <v>526</v>
      </c>
      <c r="B26" s="138" t="s">
        <v>235</v>
      </c>
      <c r="C26" s="209">
        <v>32.622056068778527</v>
      </c>
      <c r="D26" s="209">
        <v>45.13</v>
      </c>
      <c r="E26" s="389"/>
      <c r="F26" s="389"/>
      <c r="G26" s="389"/>
    </row>
    <row r="27" spans="1:7" ht="14.4">
      <c r="A27" s="117" t="s">
        <v>527</v>
      </c>
      <c r="B27" s="138" t="s">
        <v>21</v>
      </c>
      <c r="C27" s="209">
        <v>65.313430663922517</v>
      </c>
      <c r="D27" s="209">
        <v>68.86</v>
      </c>
      <c r="E27" s="389"/>
      <c r="F27" s="389"/>
      <c r="G27" s="389"/>
    </row>
    <row r="28" spans="1:7" ht="14.4">
      <c r="A28" s="117" t="s">
        <v>528</v>
      </c>
      <c r="B28" s="138" t="s">
        <v>22</v>
      </c>
      <c r="C28" s="209">
        <v>63.543674123747152</v>
      </c>
      <c r="D28" s="209">
        <v>64.78</v>
      </c>
      <c r="E28" s="389"/>
      <c r="F28" s="389"/>
      <c r="G28" s="389"/>
    </row>
    <row r="29" spans="1:7" ht="14.4">
      <c r="A29" s="117" t="s">
        <v>529</v>
      </c>
      <c r="B29" s="138" t="s">
        <v>23</v>
      </c>
      <c r="C29" s="209">
        <v>74.488699161566771</v>
      </c>
      <c r="D29" s="209">
        <v>78.11</v>
      </c>
      <c r="E29" s="389"/>
      <c r="F29" s="389"/>
      <c r="G29" s="389"/>
    </row>
    <row r="30" spans="1:7" ht="14.4">
      <c r="A30" s="117" t="s">
        <v>530</v>
      </c>
      <c r="B30" s="138" t="s">
        <v>24</v>
      </c>
      <c r="C30" s="209">
        <v>76.059697140958605</v>
      </c>
      <c r="D30" s="209">
        <v>63.25</v>
      </c>
      <c r="E30" s="389"/>
      <c r="F30" s="389"/>
      <c r="G30" s="389"/>
    </row>
    <row r="31" spans="1:7" ht="14.4">
      <c r="A31" s="117" t="s">
        <v>531</v>
      </c>
      <c r="B31" s="138" t="s">
        <v>25</v>
      </c>
      <c r="C31" s="209">
        <v>65.95102537633106</v>
      </c>
      <c r="D31" s="209">
        <v>88.71</v>
      </c>
      <c r="E31" s="389"/>
      <c r="F31" s="389"/>
      <c r="G31" s="389"/>
    </row>
    <row r="32" spans="1:7" ht="14.4">
      <c r="A32" s="117" t="s">
        <v>532</v>
      </c>
      <c r="B32" s="138" t="s">
        <v>26</v>
      </c>
      <c r="C32" s="209">
        <v>64.491136942999972</v>
      </c>
      <c r="D32" s="209">
        <v>72.28</v>
      </c>
      <c r="E32" s="389"/>
      <c r="F32" s="389"/>
      <c r="G32" s="389"/>
    </row>
    <row r="33" spans="1:7" ht="14.4">
      <c r="A33" s="117" t="s">
        <v>533</v>
      </c>
      <c r="B33" s="138" t="s">
        <v>27</v>
      </c>
      <c r="C33" s="209">
        <v>86.799789881499635</v>
      </c>
      <c r="D33" s="209">
        <v>87.17</v>
      </c>
      <c r="E33" s="389"/>
      <c r="F33" s="389"/>
      <c r="G33" s="389"/>
    </row>
    <row r="34" spans="1:7" ht="14.4">
      <c r="A34" s="117" t="s">
        <v>534</v>
      </c>
      <c r="B34" s="138" t="s">
        <v>28</v>
      </c>
      <c r="C34" s="209">
        <v>66.170742204488803</v>
      </c>
      <c r="D34" s="209">
        <v>80.150000000000006</v>
      </c>
      <c r="E34" s="389"/>
      <c r="F34" s="389"/>
      <c r="G34" s="389"/>
    </row>
    <row r="35" spans="1:7" ht="14.4">
      <c r="A35" s="117" t="s">
        <v>535</v>
      </c>
      <c r="B35" s="138" t="s">
        <v>29</v>
      </c>
      <c r="C35" s="209">
        <v>56.584907127862053</v>
      </c>
      <c r="D35" s="209">
        <v>58.15</v>
      </c>
      <c r="E35" s="389"/>
      <c r="F35" s="389"/>
      <c r="G35" s="389"/>
    </row>
    <row r="36" spans="1:7" ht="14.4">
      <c r="A36" s="117" t="s">
        <v>536</v>
      </c>
      <c r="B36" s="138" t="s">
        <v>30</v>
      </c>
      <c r="C36" s="209">
        <v>44.251084883382532</v>
      </c>
      <c r="D36" s="209">
        <v>50.9</v>
      </c>
      <c r="E36" s="389"/>
      <c r="F36" s="389"/>
      <c r="G36" s="389"/>
    </row>
    <row r="37" spans="1:7" ht="14.4">
      <c r="A37" s="117" t="s">
        <v>537</v>
      </c>
      <c r="B37" s="138" t="s">
        <v>31</v>
      </c>
      <c r="C37" s="209">
        <v>71.799310647836762</v>
      </c>
      <c r="D37" s="209">
        <v>78.290000000000006</v>
      </c>
      <c r="E37" s="389"/>
      <c r="F37" s="389"/>
      <c r="G37" s="389"/>
    </row>
    <row r="38" spans="1:7" ht="14.4">
      <c r="A38" s="117" t="s">
        <v>538</v>
      </c>
      <c r="B38" s="138" t="s">
        <v>32</v>
      </c>
      <c r="C38" s="209">
        <v>67.193248695543772</v>
      </c>
      <c r="D38" s="209">
        <v>69.459999999999994</v>
      </c>
      <c r="E38" s="389"/>
      <c r="F38" s="389"/>
      <c r="G38" s="389"/>
    </row>
    <row r="39" spans="1:7" ht="14.4">
      <c r="A39" s="117" t="s">
        <v>539</v>
      </c>
      <c r="B39" s="138" t="s">
        <v>33</v>
      </c>
      <c r="C39" s="209">
        <v>27.887964117051499</v>
      </c>
      <c r="D39" s="209">
        <v>22.52</v>
      </c>
      <c r="E39" s="389"/>
      <c r="F39" s="389"/>
      <c r="G39" s="389"/>
    </row>
    <row r="40" spans="1:7" ht="14.4">
      <c r="A40" s="117" t="s">
        <v>540</v>
      </c>
      <c r="B40" s="138" t="s">
        <v>34</v>
      </c>
      <c r="C40" s="209">
        <v>22.062086407734387</v>
      </c>
      <c r="D40" s="209">
        <v>9.25</v>
      </c>
      <c r="E40" s="389"/>
      <c r="F40" s="389"/>
      <c r="G40" s="389"/>
    </row>
    <row r="41" spans="1:7" ht="14.4">
      <c r="A41" s="117" t="s">
        <v>541</v>
      </c>
      <c r="B41" s="138" t="s">
        <v>35</v>
      </c>
      <c r="C41" s="209">
        <v>27.614017544962248</v>
      </c>
      <c r="D41" s="209">
        <v>24.23</v>
      </c>
      <c r="E41" s="389"/>
      <c r="F41" s="389"/>
      <c r="G41" s="389"/>
    </row>
    <row r="42" spans="1:7" ht="14.4">
      <c r="A42" s="117" t="s">
        <v>542</v>
      </c>
      <c r="B42" s="138" t="s">
        <v>36</v>
      </c>
      <c r="C42" s="209">
        <v>25.146360733546658</v>
      </c>
      <c r="D42" s="209">
        <v>39.479999999999997</v>
      </c>
      <c r="E42" s="389"/>
      <c r="F42" s="389"/>
      <c r="G42" s="389"/>
    </row>
    <row r="43" spans="1:7" ht="14.4">
      <c r="A43" s="117" t="s">
        <v>543</v>
      </c>
      <c r="B43" s="138" t="s">
        <v>37</v>
      </c>
      <c r="C43" s="209">
        <v>73.202600801218594</v>
      </c>
      <c r="D43" s="209">
        <v>84.99</v>
      </c>
      <c r="E43" s="389"/>
      <c r="F43" s="389"/>
      <c r="G43" s="389"/>
    </row>
    <row r="44" spans="1:7" ht="14.4">
      <c r="A44" s="117" t="s">
        <v>544</v>
      </c>
      <c r="B44" s="138" t="s">
        <v>38</v>
      </c>
      <c r="C44" s="209">
        <v>56.820005796353222</v>
      </c>
      <c r="D44" s="209">
        <v>77.36</v>
      </c>
      <c r="E44" s="389"/>
      <c r="F44" s="389"/>
      <c r="G44" s="389"/>
    </row>
    <row r="45" spans="1:7" ht="14.4">
      <c r="A45" s="117" t="s">
        <v>545</v>
      </c>
      <c r="B45" s="138" t="s">
        <v>39</v>
      </c>
      <c r="C45" s="209">
        <v>77.073720313093645</v>
      </c>
      <c r="D45" s="209">
        <v>83.39</v>
      </c>
      <c r="E45" s="389"/>
      <c r="F45" s="389"/>
      <c r="G45" s="389"/>
    </row>
    <row r="46" spans="1:7" ht="14.4">
      <c r="A46" s="117" t="s">
        <v>546</v>
      </c>
      <c r="B46" s="138" t="s">
        <v>40</v>
      </c>
      <c r="C46" s="209">
        <v>54.473549768655872</v>
      </c>
      <c r="D46" s="209">
        <v>58.39</v>
      </c>
      <c r="E46" s="389"/>
      <c r="F46" s="389"/>
      <c r="G46" s="389"/>
    </row>
    <row r="47" spans="1:7" ht="14.4">
      <c r="A47" s="117" t="s">
        <v>547</v>
      </c>
      <c r="B47" s="138" t="s">
        <v>41</v>
      </c>
      <c r="C47" s="209">
        <v>34.812625033283425</v>
      </c>
      <c r="D47" s="209">
        <v>36.01</v>
      </c>
      <c r="E47" s="389"/>
      <c r="F47" s="389"/>
      <c r="G47" s="389"/>
    </row>
    <row r="48" spans="1:7" ht="14.4">
      <c r="A48" s="117" t="s">
        <v>548</v>
      </c>
      <c r="B48" s="138" t="s">
        <v>42</v>
      </c>
      <c r="C48" s="209">
        <v>68.569588133699028</v>
      </c>
      <c r="D48" s="209">
        <v>74.540000000000006</v>
      </c>
      <c r="E48" s="389"/>
      <c r="F48" s="389"/>
      <c r="G48" s="389"/>
    </row>
    <row r="49" spans="1:7" ht="14.4">
      <c r="A49" s="117" t="s">
        <v>549</v>
      </c>
      <c r="B49" s="138" t="s">
        <v>43</v>
      </c>
      <c r="C49" s="209">
        <v>54.712431027326062</v>
      </c>
      <c r="D49" s="209">
        <v>84.55</v>
      </c>
      <c r="E49" s="389"/>
      <c r="F49" s="389"/>
      <c r="G49" s="389"/>
    </row>
    <row r="50" spans="1:7" ht="14.4">
      <c r="A50" s="117" t="s">
        <v>550</v>
      </c>
      <c r="B50" s="138" t="s">
        <v>44</v>
      </c>
      <c r="C50" s="209">
        <v>51.975536846755645</v>
      </c>
      <c r="D50" s="209">
        <v>75.77</v>
      </c>
      <c r="E50" s="389"/>
      <c r="F50" s="389"/>
      <c r="G50" s="389"/>
    </row>
    <row r="51" spans="1:7" ht="14.4">
      <c r="A51" s="117" t="s">
        <v>551</v>
      </c>
      <c r="B51" s="138" t="s">
        <v>45</v>
      </c>
      <c r="C51" s="209">
        <v>80.218736810693713</v>
      </c>
      <c r="D51" s="209">
        <v>84.6</v>
      </c>
      <c r="E51" s="389"/>
      <c r="F51" s="389"/>
      <c r="G51" s="389"/>
    </row>
    <row r="52" spans="1:7" ht="14.4">
      <c r="A52" s="117" t="s">
        <v>552</v>
      </c>
      <c r="B52" s="138" t="s">
        <v>46</v>
      </c>
      <c r="C52" s="209">
        <v>84.351588883004268</v>
      </c>
      <c r="D52" s="209">
        <v>89.16</v>
      </c>
      <c r="E52" s="389"/>
      <c r="F52" s="389"/>
      <c r="G52" s="389"/>
    </row>
    <row r="53" spans="1:7" ht="14.4">
      <c r="A53" s="117" t="s">
        <v>553</v>
      </c>
      <c r="B53" s="138" t="s">
        <v>47</v>
      </c>
      <c r="C53" s="209">
        <v>84.688295503012341</v>
      </c>
      <c r="D53" s="209">
        <v>93.13</v>
      </c>
      <c r="E53" s="389"/>
      <c r="F53" s="389"/>
      <c r="G53" s="389"/>
    </row>
    <row r="54" spans="1:7" ht="14.4">
      <c r="A54" s="117" t="s">
        <v>554</v>
      </c>
      <c r="B54" s="138" t="s">
        <v>48</v>
      </c>
      <c r="C54" s="209">
        <v>82.531976617277408</v>
      </c>
      <c r="D54" s="209">
        <v>79.02</v>
      </c>
      <c r="E54" s="389"/>
      <c r="F54" s="389"/>
      <c r="G54" s="389"/>
    </row>
    <row r="55" spans="1:7" ht="14.4">
      <c r="A55" s="117" t="s">
        <v>555</v>
      </c>
      <c r="B55" s="138" t="s">
        <v>49</v>
      </c>
      <c r="C55" s="209">
        <v>85.572459403077346</v>
      </c>
      <c r="D55" s="209">
        <v>90.15</v>
      </c>
      <c r="E55" s="389"/>
      <c r="F55" s="389"/>
      <c r="G55" s="389"/>
    </row>
    <row r="56" spans="1:7" ht="14.4">
      <c r="A56" s="117" t="s">
        <v>556</v>
      </c>
      <c r="B56" s="138" t="s">
        <v>50</v>
      </c>
      <c r="C56" s="209">
        <v>91.377957140423732</v>
      </c>
      <c r="D56" s="209">
        <v>87.78</v>
      </c>
      <c r="E56" s="389"/>
      <c r="F56" s="389"/>
      <c r="G56" s="389"/>
    </row>
    <row r="57" spans="1:7" ht="14.4">
      <c r="A57" s="117" t="s">
        <v>557</v>
      </c>
      <c r="B57" s="138" t="s">
        <v>51</v>
      </c>
      <c r="C57" s="209">
        <v>98.108820647586427</v>
      </c>
      <c r="D57" s="209">
        <v>99.75</v>
      </c>
      <c r="E57" s="389"/>
      <c r="F57" s="389"/>
      <c r="G57" s="389"/>
    </row>
    <row r="58" spans="1:7" ht="14.4">
      <c r="A58" s="117" t="s">
        <v>558</v>
      </c>
      <c r="B58" s="138" t="s">
        <v>52</v>
      </c>
      <c r="C58" s="209">
        <v>96.709382099646007</v>
      </c>
      <c r="D58" s="209">
        <v>97.86</v>
      </c>
      <c r="E58" s="389"/>
      <c r="F58" s="389"/>
      <c r="G58" s="389"/>
    </row>
    <row r="59" spans="1:7" ht="14.4">
      <c r="A59" s="117" t="s">
        <v>559</v>
      </c>
      <c r="B59" s="138" t="s">
        <v>53</v>
      </c>
      <c r="C59" s="209">
        <v>99.932290516976323</v>
      </c>
      <c r="D59" s="209">
        <v>89.56</v>
      </c>
      <c r="E59" s="389"/>
      <c r="F59" s="389"/>
      <c r="G59" s="389"/>
    </row>
    <row r="60" spans="1:7" ht="14.4">
      <c r="A60" s="117" t="s">
        <v>560</v>
      </c>
      <c r="B60" s="138" t="s">
        <v>54</v>
      </c>
      <c r="C60" s="209">
        <v>0.70874374163703846</v>
      </c>
      <c r="D60" s="209">
        <v>22.65</v>
      </c>
      <c r="E60" s="389"/>
      <c r="F60" s="389"/>
      <c r="G60" s="389"/>
    </row>
    <row r="61" spans="1:7" ht="14.4">
      <c r="A61" s="117" t="s">
        <v>561</v>
      </c>
      <c r="B61" s="138" t="s">
        <v>55</v>
      </c>
      <c r="C61" s="209">
        <v>43.368070736018659</v>
      </c>
      <c r="D61" s="209">
        <v>66.680000000000007</v>
      </c>
      <c r="E61" s="389"/>
      <c r="F61" s="389"/>
      <c r="G61" s="389"/>
    </row>
    <row r="62" spans="1:7" ht="14.4">
      <c r="A62" s="117" t="s">
        <v>562</v>
      </c>
      <c r="B62" s="138" t="s">
        <v>56</v>
      </c>
      <c r="C62" s="209">
        <v>42.457501051383836</v>
      </c>
      <c r="D62" s="209">
        <v>53.71</v>
      </c>
      <c r="E62" s="389"/>
      <c r="F62" s="389"/>
      <c r="G62" s="389"/>
    </row>
    <row r="63" spans="1:7" ht="14.4">
      <c r="A63" s="117" t="s">
        <v>563</v>
      </c>
      <c r="B63" s="138" t="s">
        <v>57</v>
      </c>
      <c r="C63" s="209">
        <v>61.111387210094506</v>
      </c>
      <c r="D63" s="209">
        <v>63.86</v>
      </c>
      <c r="E63" s="389"/>
      <c r="F63" s="389"/>
      <c r="G63" s="389"/>
    </row>
    <row r="64" spans="1:7" ht="14.4">
      <c r="A64" s="117" t="s">
        <v>564</v>
      </c>
      <c r="B64" s="138" t="s">
        <v>58</v>
      </c>
      <c r="C64" s="209">
        <v>48.805008756843385</v>
      </c>
      <c r="D64" s="209">
        <v>48.75</v>
      </c>
      <c r="E64" s="389"/>
      <c r="F64" s="389"/>
      <c r="G64" s="389"/>
    </row>
    <row r="65" spans="1:7" ht="14.4">
      <c r="A65" s="117" t="s">
        <v>565</v>
      </c>
      <c r="B65" s="138" t="s">
        <v>84</v>
      </c>
      <c r="C65" s="209">
        <v>67.654292264130703</v>
      </c>
      <c r="D65" s="209">
        <v>67.09</v>
      </c>
      <c r="E65" s="389"/>
      <c r="F65" s="389"/>
      <c r="G65" s="389"/>
    </row>
    <row r="66" spans="1:7" ht="14.4">
      <c r="A66" s="117" t="s">
        <v>566</v>
      </c>
      <c r="B66" s="138" t="s">
        <v>60</v>
      </c>
      <c r="C66" s="209">
        <v>20.101942255711869</v>
      </c>
      <c r="D66" s="209">
        <v>47.95</v>
      </c>
      <c r="E66" s="389"/>
      <c r="F66" s="389"/>
      <c r="G66" s="389"/>
    </row>
    <row r="67" spans="1:7" ht="14.4">
      <c r="A67" s="117" t="s">
        <v>567</v>
      </c>
      <c r="B67" s="138" t="s">
        <v>61</v>
      </c>
      <c r="C67" s="209">
        <v>44.645708517271324</v>
      </c>
      <c r="D67" s="209">
        <v>37.61</v>
      </c>
      <c r="E67" s="389"/>
      <c r="F67" s="389"/>
      <c r="G67" s="389"/>
    </row>
    <row r="68" spans="1:7" ht="14.4">
      <c r="A68" s="117" t="s">
        <v>568</v>
      </c>
      <c r="B68" s="138" t="s">
        <v>62</v>
      </c>
      <c r="C68" s="209">
        <v>53.292820367125373</v>
      </c>
      <c r="D68" s="209">
        <v>56.97</v>
      </c>
      <c r="E68" s="389"/>
      <c r="F68" s="389"/>
      <c r="G68" s="389"/>
    </row>
    <row r="69" spans="1:7" ht="14.4">
      <c r="A69" s="117" t="s">
        <v>569</v>
      </c>
      <c r="B69" s="138" t="s">
        <v>63</v>
      </c>
      <c r="C69" s="209">
        <v>42.210431021202631</v>
      </c>
      <c r="D69" s="209">
        <v>49.49</v>
      </c>
      <c r="E69" s="389"/>
      <c r="F69" s="389"/>
      <c r="G69" s="389"/>
    </row>
    <row r="70" spans="1:7" ht="14.4">
      <c r="A70" s="117" t="s">
        <v>570</v>
      </c>
      <c r="B70" s="138" t="s">
        <v>64</v>
      </c>
      <c r="C70" s="209">
        <v>30.410358622523127</v>
      </c>
      <c r="D70" s="209">
        <v>25.02</v>
      </c>
      <c r="E70" s="389"/>
      <c r="F70" s="389"/>
      <c r="G70" s="389"/>
    </row>
    <row r="71" spans="1:7" ht="14.4">
      <c r="A71" s="117" t="s">
        <v>571</v>
      </c>
      <c r="B71" s="138" t="s">
        <v>65</v>
      </c>
      <c r="C71" s="209">
        <v>60.648632420404958</v>
      </c>
      <c r="D71" s="209">
        <v>63.86</v>
      </c>
      <c r="E71" s="389"/>
      <c r="F71" s="389"/>
      <c r="G71" s="389"/>
    </row>
    <row r="72" spans="1:7" ht="14.4">
      <c r="A72" s="117" t="s">
        <v>572</v>
      </c>
      <c r="B72" s="138" t="s">
        <v>66</v>
      </c>
      <c r="C72" s="209">
        <v>40.547654847819217</v>
      </c>
      <c r="D72" s="209">
        <v>45.37</v>
      </c>
      <c r="E72" s="389"/>
      <c r="F72" s="389"/>
      <c r="G72" s="389"/>
    </row>
    <row r="73" spans="1:7" ht="14.4">
      <c r="A73" s="117" t="s">
        <v>573</v>
      </c>
      <c r="B73" s="138" t="s">
        <v>67</v>
      </c>
      <c r="C73" s="209">
        <v>62.373660878633515</v>
      </c>
      <c r="D73" s="209">
        <v>67.36</v>
      </c>
      <c r="E73" s="389"/>
      <c r="F73" s="389"/>
      <c r="G73" s="389"/>
    </row>
    <row r="74" spans="1:7" ht="14.4">
      <c r="A74" s="117" t="s">
        <v>574</v>
      </c>
      <c r="B74" s="138" t="s">
        <v>68</v>
      </c>
      <c r="C74" s="209">
        <v>17.682447832300554</v>
      </c>
      <c r="D74" s="209">
        <v>15.33</v>
      </c>
      <c r="E74" s="389"/>
      <c r="F74" s="389"/>
      <c r="G74" s="389"/>
    </row>
    <row r="75" spans="1:7" ht="14.4">
      <c r="A75" s="117" t="s">
        <v>575</v>
      </c>
      <c r="B75" s="138" t="s">
        <v>69</v>
      </c>
      <c r="C75" s="209">
        <v>58.363296441104183</v>
      </c>
      <c r="D75" s="209">
        <v>63.85</v>
      </c>
      <c r="E75" s="389"/>
      <c r="F75" s="389"/>
      <c r="G75" s="389"/>
    </row>
    <row r="76" spans="1:7" ht="14.4">
      <c r="A76" s="117" t="s">
        <v>576</v>
      </c>
      <c r="B76" s="138" t="s">
        <v>70</v>
      </c>
      <c r="C76" s="209">
        <v>23.604953968953463</v>
      </c>
      <c r="D76" s="209">
        <v>32.31</v>
      </c>
      <c r="E76" s="389"/>
      <c r="F76" s="389"/>
      <c r="G76" s="389"/>
    </row>
    <row r="77" spans="1:7" ht="14.4">
      <c r="A77" s="117" t="s">
        <v>577</v>
      </c>
      <c r="B77" s="138" t="s">
        <v>71</v>
      </c>
      <c r="C77" s="209">
        <v>44.796213594929377</v>
      </c>
      <c r="D77" s="209">
        <v>48.29</v>
      </c>
      <c r="E77" s="389"/>
      <c r="F77" s="389"/>
      <c r="G77" s="389"/>
    </row>
    <row r="78" spans="1:7" ht="14.4">
      <c r="A78" s="117" t="s">
        <v>578</v>
      </c>
      <c r="B78" s="138" t="s">
        <v>72</v>
      </c>
      <c r="C78" s="209">
        <v>21.014160547544368</v>
      </c>
      <c r="D78" s="209">
        <v>24.36</v>
      </c>
      <c r="E78" s="389"/>
      <c r="F78" s="389"/>
      <c r="G78" s="389"/>
    </row>
    <row r="79" spans="1:7" ht="14.4">
      <c r="A79" s="117" t="s">
        <v>579</v>
      </c>
      <c r="B79" s="138" t="s">
        <v>73</v>
      </c>
      <c r="C79" s="209">
        <v>26.417098743552781</v>
      </c>
      <c r="D79" s="209">
        <v>33.08</v>
      </c>
      <c r="E79" s="389"/>
      <c r="F79" s="389"/>
      <c r="G79" s="389"/>
    </row>
    <row r="80" spans="1:7" ht="14.4">
      <c r="A80" s="117" t="s">
        <v>580</v>
      </c>
      <c r="B80" s="138" t="s">
        <v>74</v>
      </c>
      <c r="C80" s="209">
        <v>35.809143794053391</v>
      </c>
      <c r="D80" s="209">
        <v>39.090000000000003</v>
      </c>
      <c r="E80" s="389"/>
      <c r="F80" s="389"/>
      <c r="G80" s="389"/>
    </row>
    <row r="81" spans="1:7" ht="14.4">
      <c r="A81" s="117" t="s">
        <v>581</v>
      </c>
      <c r="B81" s="138" t="s">
        <v>75</v>
      </c>
      <c r="C81" s="209">
        <v>26.290986421446693</v>
      </c>
      <c r="D81" s="209">
        <v>34.79</v>
      </c>
      <c r="E81" s="389"/>
      <c r="F81" s="389"/>
      <c r="G81" s="389"/>
    </row>
    <row r="82" spans="1:7" ht="14.4">
      <c r="A82" s="117" t="s">
        <v>582</v>
      </c>
      <c r="B82" s="138" t="s">
        <v>76</v>
      </c>
      <c r="C82" s="209">
        <v>49.275029689067566</v>
      </c>
      <c r="D82" s="209">
        <v>54.5</v>
      </c>
      <c r="E82" s="389"/>
      <c r="F82" s="389"/>
      <c r="G82" s="389"/>
    </row>
    <row r="83" spans="1:7" ht="14.4">
      <c r="A83" s="117" t="s">
        <v>583</v>
      </c>
      <c r="B83" s="138" t="s">
        <v>103</v>
      </c>
      <c r="C83" s="312" t="s">
        <v>1196</v>
      </c>
      <c r="D83" s="209">
        <v>72.819999999999993</v>
      </c>
      <c r="E83" s="389"/>
      <c r="F83" s="389"/>
      <c r="G83" s="389"/>
    </row>
    <row r="84" spans="1:7" ht="14.4">
      <c r="A84" s="117" t="s">
        <v>584</v>
      </c>
      <c r="B84" s="138" t="s">
        <v>115</v>
      </c>
      <c r="C84" s="312" t="s">
        <v>1196</v>
      </c>
      <c r="D84" s="209">
        <v>13.02</v>
      </c>
      <c r="E84" s="389"/>
      <c r="F84" s="389"/>
      <c r="G84" s="389"/>
    </row>
    <row r="85" spans="1:7" ht="14.4">
      <c r="A85" s="117" t="s">
        <v>585</v>
      </c>
      <c r="B85" s="138" t="s">
        <v>77</v>
      </c>
      <c r="C85" s="209">
        <v>26.089488417088099</v>
      </c>
      <c r="D85" s="209">
        <v>31.93</v>
      </c>
      <c r="E85" s="389"/>
      <c r="F85" s="389"/>
      <c r="G85" s="389"/>
    </row>
    <row r="86" spans="1:7" ht="14.4">
      <c r="A86" s="117" t="s">
        <v>586</v>
      </c>
      <c r="B86" s="138" t="s">
        <v>78</v>
      </c>
      <c r="C86" s="209">
        <v>36.126967679551683</v>
      </c>
      <c r="D86" s="209">
        <v>49.75</v>
      </c>
      <c r="E86" s="389"/>
      <c r="F86" s="389"/>
      <c r="G86" s="389"/>
    </row>
    <row r="87" spans="1:7" ht="14.4">
      <c r="A87" s="117" t="s">
        <v>587</v>
      </c>
      <c r="B87" s="138" t="s">
        <v>79</v>
      </c>
      <c r="C87" s="209">
        <v>27.088419409126303</v>
      </c>
      <c r="D87" s="209">
        <v>41.24</v>
      </c>
      <c r="E87" s="389"/>
      <c r="F87" s="389"/>
      <c r="G87" s="389"/>
    </row>
    <row r="88" spans="1:7" ht="14.4">
      <c r="A88" s="117" t="s">
        <v>588</v>
      </c>
      <c r="B88" s="138" t="s">
        <v>80</v>
      </c>
      <c r="C88" s="209">
        <v>0</v>
      </c>
      <c r="D88" s="209">
        <v>0</v>
      </c>
      <c r="E88" s="389"/>
      <c r="F88" s="389"/>
      <c r="G88" s="389"/>
    </row>
    <row r="89" spans="1:7" ht="14.4">
      <c r="A89" s="117" t="s">
        <v>589</v>
      </c>
      <c r="B89" s="138" t="s">
        <v>81</v>
      </c>
      <c r="C89" s="209">
        <v>27.443276339098254</v>
      </c>
      <c r="D89" s="209">
        <v>25.23</v>
      </c>
      <c r="E89" s="389"/>
      <c r="F89" s="389"/>
      <c r="G89" s="389"/>
    </row>
    <row r="90" spans="1:7" ht="14.4">
      <c r="A90" s="117" t="s">
        <v>590</v>
      </c>
      <c r="B90" s="138" t="s">
        <v>82</v>
      </c>
      <c r="C90" s="209">
        <v>33.970500331983587</v>
      </c>
      <c r="D90" s="209">
        <v>38.18</v>
      </c>
      <c r="E90" s="389"/>
      <c r="F90" s="389"/>
      <c r="G90" s="389"/>
    </row>
    <row r="91" spans="1:7">
      <c r="A91" s="145"/>
      <c r="B91" s="160"/>
    </row>
    <row r="92" spans="1:7">
      <c r="A92" s="727" t="s">
        <v>1225</v>
      </c>
    </row>
  </sheetData>
  <hyperlinks>
    <hyperlink ref="A1" location="'ODS 10'!A1" display="ODS 10" xr:uid="{00000000-0004-0000-5500-000000000000}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rgb="FFDE006F"/>
  </sheetPr>
  <dimension ref="A1:E92"/>
  <sheetViews>
    <sheetView zoomScale="80" zoomScaleNormal="80" workbookViewId="0"/>
  </sheetViews>
  <sheetFormatPr baseColWidth="10" defaultRowHeight="14.4"/>
  <sheetData>
    <row r="1" spans="1:5" ht="15" thickBot="1">
      <c r="A1" s="170" t="s">
        <v>293</v>
      </c>
      <c r="B1" s="145"/>
      <c r="C1" s="48"/>
      <c r="D1" s="48"/>
      <c r="E1" s="48"/>
    </row>
    <row r="2" spans="1:5">
      <c r="A2" s="167" t="s">
        <v>294</v>
      </c>
      <c r="B2" s="165"/>
      <c r="C2" s="48"/>
      <c r="D2" s="48"/>
      <c r="E2" s="48"/>
    </row>
    <row r="3" spans="1:5">
      <c r="A3" s="392"/>
      <c r="B3" s="392"/>
      <c r="C3" s="48"/>
      <c r="D3" s="48"/>
      <c r="E3" s="48"/>
    </row>
    <row r="4" spans="1:5">
      <c r="A4" s="161"/>
      <c r="B4" s="161" t="s">
        <v>1226</v>
      </c>
      <c r="C4" s="48"/>
      <c r="D4" s="48"/>
      <c r="E4" s="48"/>
    </row>
    <row r="5" spans="1:5">
      <c r="A5" s="145"/>
      <c r="B5" s="145"/>
      <c r="C5" s="48"/>
      <c r="D5" s="48"/>
      <c r="E5" s="48"/>
    </row>
    <row r="6" spans="1:5">
      <c r="A6" s="139" t="s">
        <v>1161</v>
      </c>
      <c r="B6" s="136" t="s">
        <v>0</v>
      </c>
      <c r="C6" s="139">
        <v>2020</v>
      </c>
      <c r="D6" s="139">
        <v>2021</v>
      </c>
      <c r="E6" s="139">
        <v>2022</v>
      </c>
    </row>
    <row r="7" spans="1:5">
      <c r="A7" s="117" t="s">
        <v>507</v>
      </c>
      <c r="B7" s="138" t="s">
        <v>1</v>
      </c>
      <c r="C7" s="412">
        <v>73.85996463678191</v>
      </c>
      <c r="D7" s="412">
        <v>76.329598979546702</v>
      </c>
      <c r="E7" s="412">
        <v>77.446171229045348</v>
      </c>
    </row>
    <row r="8" spans="1:5">
      <c r="A8" s="117" t="s">
        <v>508</v>
      </c>
      <c r="B8" s="138" t="s">
        <v>2</v>
      </c>
      <c r="C8" s="412">
        <v>98.951710739247588</v>
      </c>
      <c r="D8" s="412">
        <v>100</v>
      </c>
      <c r="E8" s="412">
        <v>100</v>
      </c>
    </row>
    <row r="9" spans="1:5">
      <c r="A9" s="117" t="s">
        <v>509</v>
      </c>
      <c r="B9" s="138" t="s">
        <v>3</v>
      </c>
      <c r="C9" s="412">
        <v>69.428568682155912</v>
      </c>
      <c r="D9" s="412">
        <v>70.765149123604516</v>
      </c>
      <c r="E9" s="412">
        <v>71.802525598234084</v>
      </c>
    </row>
    <row r="10" spans="1:5">
      <c r="A10" s="117" t="s">
        <v>510</v>
      </c>
      <c r="B10" s="138" t="s">
        <v>4</v>
      </c>
      <c r="C10" s="412">
        <v>68.240184597708136</v>
      </c>
      <c r="D10" s="412">
        <v>63.96162158552761</v>
      </c>
      <c r="E10" s="412">
        <v>63.672177344366908</v>
      </c>
    </row>
    <row r="11" spans="1:5">
      <c r="A11" s="117" t="s">
        <v>511</v>
      </c>
      <c r="B11" s="138" t="s">
        <v>5</v>
      </c>
      <c r="C11" s="412">
        <v>52.002096515685217</v>
      </c>
      <c r="D11" s="412">
        <v>58.175834771487402</v>
      </c>
      <c r="E11" s="412">
        <v>60.953183766283281</v>
      </c>
    </row>
    <row r="12" spans="1:5">
      <c r="A12" s="117" t="s">
        <v>512</v>
      </c>
      <c r="B12" s="138" t="s">
        <v>6</v>
      </c>
      <c r="C12" s="412">
        <v>61.822893544235413</v>
      </c>
      <c r="D12" s="412">
        <v>67.26072377870247</v>
      </c>
      <c r="E12" s="412">
        <v>69.886676132695541</v>
      </c>
    </row>
    <row r="13" spans="1:5">
      <c r="A13" s="117" t="s">
        <v>513</v>
      </c>
      <c r="B13" s="138" t="s">
        <v>7</v>
      </c>
      <c r="C13" s="412">
        <v>81.689435280370546</v>
      </c>
      <c r="D13" s="412">
        <v>74.733508893946933</v>
      </c>
      <c r="E13" s="412">
        <v>77.142043258228881</v>
      </c>
    </row>
    <row r="14" spans="1:5">
      <c r="A14" s="117" t="s">
        <v>514</v>
      </c>
      <c r="B14" s="138" t="s">
        <v>8</v>
      </c>
      <c r="C14" s="412">
        <v>81.917172130276683</v>
      </c>
      <c r="D14" s="412">
        <v>79.3907219574359</v>
      </c>
      <c r="E14" s="412">
        <v>84.167489352362026</v>
      </c>
    </row>
    <row r="15" spans="1:5">
      <c r="A15" s="117" t="s">
        <v>515</v>
      </c>
      <c r="B15" s="138" t="s">
        <v>9</v>
      </c>
      <c r="C15" s="412">
        <v>93.366807276739266</v>
      </c>
      <c r="D15" s="412">
        <v>95.117675037546704</v>
      </c>
      <c r="E15" s="412">
        <v>95.069485407757412</v>
      </c>
    </row>
    <row r="16" spans="1:5">
      <c r="A16" s="117" t="s">
        <v>516</v>
      </c>
      <c r="B16" s="138" t="s">
        <v>10</v>
      </c>
      <c r="C16" s="412">
        <v>73.176146118497769</v>
      </c>
      <c r="D16" s="412">
        <v>72.060965538894848</v>
      </c>
      <c r="E16" s="412">
        <v>77.901217150395681</v>
      </c>
    </row>
    <row r="17" spans="1:5">
      <c r="A17" s="117" t="s">
        <v>517</v>
      </c>
      <c r="B17" s="138" t="s">
        <v>11</v>
      </c>
      <c r="C17" s="412">
        <v>94.151880879651301</v>
      </c>
      <c r="D17" s="412">
        <v>90.507139693537013</v>
      </c>
      <c r="E17" s="412">
        <v>93.030784306653089</v>
      </c>
    </row>
    <row r="18" spans="1:5">
      <c r="A18" s="117" t="s">
        <v>518</v>
      </c>
      <c r="B18" s="138" t="s">
        <v>12</v>
      </c>
      <c r="C18" s="412">
        <v>52.496863485875267</v>
      </c>
      <c r="D18" s="412">
        <v>50.003462919387395</v>
      </c>
      <c r="E18" s="412">
        <v>52.549603552474942</v>
      </c>
    </row>
    <row r="19" spans="1:5">
      <c r="A19" s="117" t="s">
        <v>519</v>
      </c>
      <c r="B19" s="138" t="s">
        <v>13</v>
      </c>
      <c r="C19" s="412">
        <v>78.900804791022239</v>
      </c>
      <c r="D19" s="412">
        <v>76.947887321203197</v>
      </c>
      <c r="E19" s="412">
        <v>78.949859516102606</v>
      </c>
    </row>
    <row r="20" spans="1:5">
      <c r="A20" s="117" t="s">
        <v>520</v>
      </c>
      <c r="B20" s="138" t="s">
        <v>14</v>
      </c>
      <c r="C20" s="412">
        <v>85.649278481254626</v>
      </c>
      <c r="D20" s="412">
        <v>86.111483018621044</v>
      </c>
      <c r="E20" s="412">
        <v>84.866012962905501</v>
      </c>
    </row>
    <row r="21" spans="1:5">
      <c r="A21" s="117" t="s">
        <v>521</v>
      </c>
      <c r="B21" s="138" t="s">
        <v>15</v>
      </c>
      <c r="C21" s="412">
        <v>100</v>
      </c>
      <c r="D21" s="412">
        <v>91.672308255804836</v>
      </c>
      <c r="E21" s="412">
        <v>92.453232340257131</v>
      </c>
    </row>
    <row r="22" spans="1:5">
      <c r="A22" s="117" t="s">
        <v>522</v>
      </c>
      <c r="B22" s="138" t="s">
        <v>83</v>
      </c>
      <c r="C22" s="412">
        <v>33.511625341078599</v>
      </c>
      <c r="D22" s="412">
        <v>46.598856552528567</v>
      </c>
      <c r="E22" s="412">
        <v>46.820901596885321</v>
      </c>
    </row>
    <row r="23" spans="1:5">
      <c r="A23" s="117" t="s">
        <v>523</v>
      </c>
      <c r="B23" s="138" t="s">
        <v>17</v>
      </c>
      <c r="C23" s="412">
        <v>62.525033656084048</v>
      </c>
      <c r="D23" s="412">
        <v>63.437519709612367</v>
      </c>
      <c r="E23" s="412">
        <v>65.474692219489697</v>
      </c>
    </row>
    <row r="24" spans="1:5">
      <c r="A24" s="117" t="s">
        <v>524</v>
      </c>
      <c r="B24" s="138" t="s">
        <v>18</v>
      </c>
      <c r="C24" s="412">
        <v>84.414621326890455</v>
      </c>
      <c r="D24" s="412">
        <v>83.345664246358879</v>
      </c>
      <c r="E24" s="412">
        <v>81.3123908828357</v>
      </c>
    </row>
    <row r="25" spans="1:5">
      <c r="A25" s="117" t="s">
        <v>525</v>
      </c>
      <c r="B25" s="138" t="s">
        <v>19</v>
      </c>
      <c r="C25" s="412">
        <v>66.010635656588832</v>
      </c>
      <c r="D25" s="412">
        <v>65.247386999188393</v>
      </c>
      <c r="E25" s="412">
        <v>62.107114211497482</v>
      </c>
    </row>
    <row r="26" spans="1:5">
      <c r="A26" s="117" t="s">
        <v>526</v>
      </c>
      <c r="B26" s="138" t="s">
        <v>235</v>
      </c>
      <c r="C26" s="412">
        <v>49.8163875455691</v>
      </c>
      <c r="D26" s="412">
        <v>51.223048528538392</v>
      </c>
      <c r="E26" s="412">
        <v>51.476515916974662</v>
      </c>
    </row>
    <row r="27" spans="1:5">
      <c r="A27" s="117" t="s">
        <v>527</v>
      </c>
      <c r="B27" s="138" t="s">
        <v>21</v>
      </c>
      <c r="C27" s="412">
        <v>83.638370427233184</v>
      </c>
      <c r="D27" s="412">
        <v>80.340729240461584</v>
      </c>
      <c r="E27" s="412">
        <v>81.917291210001025</v>
      </c>
    </row>
    <row r="28" spans="1:5">
      <c r="A28" s="117" t="s">
        <v>528</v>
      </c>
      <c r="B28" s="138" t="s">
        <v>22</v>
      </c>
      <c r="C28" s="412">
        <v>67.834623760274354</v>
      </c>
      <c r="D28" s="412">
        <v>67.7323406865777</v>
      </c>
      <c r="E28" s="412">
        <v>69.889001429922715</v>
      </c>
    </row>
    <row r="29" spans="1:5">
      <c r="A29" s="117" t="s">
        <v>529</v>
      </c>
      <c r="B29" s="138" t="s">
        <v>23</v>
      </c>
      <c r="C29" s="412">
        <v>81.114434814416768</v>
      </c>
      <c r="D29" s="412">
        <v>78.368260991836706</v>
      </c>
      <c r="E29" s="412">
        <v>79.013964296451917</v>
      </c>
    </row>
    <row r="30" spans="1:5">
      <c r="A30" s="117" t="s">
        <v>530</v>
      </c>
      <c r="B30" s="138" t="s">
        <v>24</v>
      </c>
      <c r="C30" s="412">
        <v>59.70552045326373</v>
      </c>
      <c r="D30" s="412">
        <v>63.252075287335664</v>
      </c>
      <c r="E30" s="412">
        <v>60.630752497167876</v>
      </c>
    </row>
    <row r="31" spans="1:5">
      <c r="A31" s="117" t="s">
        <v>531</v>
      </c>
      <c r="B31" s="138" t="s">
        <v>25</v>
      </c>
      <c r="C31" s="412">
        <v>73.470702799937953</v>
      </c>
      <c r="D31" s="412">
        <v>78.87211095839757</v>
      </c>
      <c r="E31" s="412">
        <v>77.750103059537608</v>
      </c>
    </row>
    <row r="32" spans="1:5">
      <c r="A32" s="117" t="s">
        <v>532</v>
      </c>
      <c r="B32" s="138" t="s">
        <v>26</v>
      </c>
      <c r="C32" s="412">
        <v>64.243296598704973</v>
      </c>
      <c r="D32" s="412">
        <v>71.405849009580706</v>
      </c>
      <c r="E32" s="412">
        <v>65.437697470678685</v>
      </c>
    </row>
    <row r="33" spans="1:5">
      <c r="A33" s="117" t="s">
        <v>533</v>
      </c>
      <c r="B33" s="138" t="s">
        <v>27</v>
      </c>
      <c r="C33" s="412">
        <v>74.300122172677902</v>
      </c>
      <c r="D33" s="412">
        <v>75.592055052735262</v>
      </c>
      <c r="E33" s="412">
        <v>75.341032925796242</v>
      </c>
    </row>
    <row r="34" spans="1:5">
      <c r="A34" s="117" t="s">
        <v>534</v>
      </c>
      <c r="B34" s="138" t="s">
        <v>28</v>
      </c>
      <c r="C34" s="412">
        <v>71.071959621160076</v>
      </c>
      <c r="D34" s="412">
        <v>78.952881311561725</v>
      </c>
      <c r="E34" s="412">
        <v>73.616165322866848</v>
      </c>
    </row>
    <row r="35" spans="1:5">
      <c r="A35" s="117" t="s">
        <v>535</v>
      </c>
      <c r="B35" s="138" t="s">
        <v>29</v>
      </c>
      <c r="C35" s="412">
        <v>61.565208469640531</v>
      </c>
      <c r="D35" s="412">
        <v>57.785032279870052</v>
      </c>
      <c r="E35" s="412">
        <v>56.076084180970234</v>
      </c>
    </row>
    <row r="36" spans="1:5">
      <c r="A36" s="117" t="s">
        <v>536</v>
      </c>
      <c r="B36" s="138" t="s">
        <v>30</v>
      </c>
      <c r="C36" s="412">
        <v>55.9107793476146</v>
      </c>
      <c r="D36" s="412">
        <v>60.571702821776405</v>
      </c>
      <c r="E36" s="412">
        <v>61.735176571522601</v>
      </c>
    </row>
    <row r="37" spans="1:5">
      <c r="A37" s="117" t="s">
        <v>537</v>
      </c>
      <c r="B37" s="138" t="s">
        <v>31</v>
      </c>
      <c r="C37" s="412">
        <v>63.133685919049277</v>
      </c>
      <c r="D37" s="412">
        <v>68.151261655810643</v>
      </c>
      <c r="E37" s="412">
        <v>61.196722159410108</v>
      </c>
    </row>
    <row r="38" spans="1:5">
      <c r="A38" s="117" t="s">
        <v>538</v>
      </c>
      <c r="B38" s="138" t="s">
        <v>32</v>
      </c>
      <c r="C38" s="412">
        <v>71.966504612676189</v>
      </c>
      <c r="D38" s="412">
        <v>76.577406851761197</v>
      </c>
      <c r="E38" s="412">
        <v>74.310940206637824</v>
      </c>
    </row>
    <row r="39" spans="1:5">
      <c r="A39" s="117" t="s">
        <v>539</v>
      </c>
      <c r="B39" s="138" t="s">
        <v>33</v>
      </c>
      <c r="C39" s="412">
        <v>38.342558924331392</v>
      </c>
      <c r="D39" s="412">
        <v>37.550632162123811</v>
      </c>
      <c r="E39" s="412">
        <v>40.352323805304863</v>
      </c>
    </row>
    <row r="40" spans="1:5">
      <c r="A40" s="117" t="s">
        <v>540</v>
      </c>
      <c r="B40" s="138" t="s">
        <v>34</v>
      </c>
      <c r="C40" s="412">
        <v>23.814845279577408</v>
      </c>
      <c r="D40" s="412">
        <v>15.185822230784501</v>
      </c>
      <c r="E40" s="412">
        <v>25.403599487543278</v>
      </c>
    </row>
    <row r="41" spans="1:5">
      <c r="A41" s="117" t="s">
        <v>541</v>
      </c>
      <c r="B41" s="138" t="s">
        <v>35</v>
      </c>
      <c r="C41" s="412">
        <v>26.185191613394011</v>
      </c>
      <c r="D41" s="412">
        <v>36.694098955249821</v>
      </c>
      <c r="E41" s="412">
        <v>35.867897737552511</v>
      </c>
    </row>
    <row r="42" spans="1:5">
      <c r="A42" s="117" t="s">
        <v>542</v>
      </c>
      <c r="B42" s="138" t="s">
        <v>36</v>
      </c>
      <c r="C42" s="412">
        <v>40.65274977948863</v>
      </c>
      <c r="D42" s="412">
        <v>39.617854389339989</v>
      </c>
      <c r="E42" s="412">
        <v>44.263798549703679</v>
      </c>
    </row>
    <row r="43" spans="1:5">
      <c r="A43" s="117" t="s">
        <v>543</v>
      </c>
      <c r="B43" s="138" t="s">
        <v>37</v>
      </c>
      <c r="C43" s="412">
        <v>81.71044900744873</v>
      </c>
      <c r="D43" s="412">
        <v>83.186448882994242</v>
      </c>
      <c r="E43" s="412">
        <v>81.36555656105547</v>
      </c>
    </row>
    <row r="44" spans="1:5">
      <c r="A44" s="117" t="s">
        <v>544</v>
      </c>
      <c r="B44" s="138" t="s">
        <v>38</v>
      </c>
      <c r="C44" s="412">
        <v>78.14835147351593</v>
      </c>
      <c r="D44" s="412">
        <v>85.087321246637345</v>
      </c>
      <c r="E44" s="412">
        <v>79.281556222465369</v>
      </c>
    </row>
    <row r="45" spans="1:5">
      <c r="A45" s="117" t="s">
        <v>545</v>
      </c>
      <c r="B45" s="138" t="s">
        <v>39</v>
      </c>
      <c r="C45" s="412">
        <v>79.531160221354213</v>
      </c>
      <c r="D45" s="412">
        <v>77.259405242825579</v>
      </c>
      <c r="E45" s="412">
        <v>77.640050651667551</v>
      </c>
    </row>
    <row r="46" spans="1:5">
      <c r="A46" s="117" t="s">
        <v>546</v>
      </c>
      <c r="B46" s="138" t="s">
        <v>40</v>
      </c>
      <c r="C46" s="412">
        <v>56.933828157662468</v>
      </c>
      <c r="D46" s="412">
        <v>61.164883025234417</v>
      </c>
      <c r="E46" s="412">
        <v>55.080563705915061</v>
      </c>
    </row>
    <row r="47" spans="1:5">
      <c r="A47" s="117" t="s">
        <v>547</v>
      </c>
      <c r="B47" s="138" t="s">
        <v>41</v>
      </c>
      <c r="C47" s="412">
        <v>47.379515625832788</v>
      </c>
      <c r="D47" s="412">
        <v>44.855094449304381</v>
      </c>
      <c r="E47" s="412">
        <v>44.976881499049419</v>
      </c>
    </row>
    <row r="48" spans="1:5">
      <c r="A48" s="117" t="s">
        <v>548</v>
      </c>
      <c r="B48" s="138" t="s">
        <v>42</v>
      </c>
      <c r="C48" s="412">
        <v>62.040832559661297</v>
      </c>
      <c r="D48" s="412">
        <v>67.840315051230633</v>
      </c>
      <c r="E48" s="412">
        <v>65.926881421529188</v>
      </c>
    </row>
    <row r="49" spans="1:5">
      <c r="A49" s="117" t="s">
        <v>549</v>
      </c>
      <c r="B49" s="138" t="s">
        <v>43</v>
      </c>
      <c r="C49" s="412">
        <v>77.842072751212953</v>
      </c>
      <c r="D49" s="412">
        <v>84.767662377911293</v>
      </c>
      <c r="E49" s="412">
        <v>82.089992777753878</v>
      </c>
    </row>
    <row r="50" spans="1:5">
      <c r="A50" s="117" t="s">
        <v>550</v>
      </c>
      <c r="B50" s="138" t="s">
        <v>44</v>
      </c>
      <c r="C50" s="412">
        <v>69.060326597802614</v>
      </c>
      <c r="D50" s="412">
        <v>79.853862245804322</v>
      </c>
      <c r="E50" s="412">
        <v>77.827325447857135</v>
      </c>
    </row>
    <row r="51" spans="1:5">
      <c r="A51" s="117" t="s">
        <v>551</v>
      </c>
      <c r="B51" s="138" t="s">
        <v>45</v>
      </c>
      <c r="C51" s="412">
        <v>97.126319929725952</v>
      </c>
      <c r="D51" s="412">
        <v>95.996482641322103</v>
      </c>
      <c r="E51" s="412">
        <v>92.132770388904035</v>
      </c>
    </row>
    <row r="52" spans="1:5">
      <c r="A52" s="117" t="s">
        <v>552</v>
      </c>
      <c r="B52" s="138" t="s">
        <v>46</v>
      </c>
      <c r="C52" s="412">
        <v>77.463295741173184</v>
      </c>
      <c r="D52" s="412">
        <v>84.452412840932766</v>
      </c>
      <c r="E52" s="412">
        <v>74.848443508766564</v>
      </c>
    </row>
    <row r="53" spans="1:5">
      <c r="A53" s="117" t="s">
        <v>553</v>
      </c>
      <c r="B53" s="138" t="s">
        <v>47</v>
      </c>
      <c r="C53" s="412">
        <v>79.0293824310818</v>
      </c>
      <c r="D53" s="412">
        <v>84.046534907668203</v>
      </c>
      <c r="E53" s="412">
        <v>85.458275611916207</v>
      </c>
    </row>
    <row r="54" spans="1:5">
      <c r="A54" s="117" t="s">
        <v>554</v>
      </c>
      <c r="B54" s="138" t="s">
        <v>48</v>
      </c>
      <c r="C54" s="412">
        <v>74.286956383128214</v>
      </c>
      <c r="D54" s="412">
        <v>76.57769721952576</v>
      </c>
      <c r="E54" s="412">
        <v>76.162041653471775</v>
      </c>
    </row>
    <row r="55" spans="1:5">
      <c r="A55" s="117" t="s">
        <v>555</v>
      </c>
      <c r="B55" s="138" t="s">
        <v>49</v>
      </c>
      <c r="C55" s="412">
        <v>80.62173175515187</v>
      </c>
      <c r="D55" s="412">
        <v>81.743634768513701</v>
      </c>
      <c r="E55" s="412">
        <v>79.414048305997952</v>
      </c>
    </row>
    <row r="56" spans="1:5">
      <c r="A56" s="117" t="s">
        <v>556</v>
      </c>
      <c r="B56" s="138" t="s">
        <v>50</v>
      </c>
      <c r="C56" s="412">
        <v>81.847659456403733</v>
      </c>
      <c r="D56" s="412">
        <v>88.212496319434209</v>
      </c>
      <c r="E56" s="412">
        <v>83.620833349509809</v>
      </c>
    </row>
    <row r="57" spans="1:5">
      <c r="A57" s="117" t="s">
        <v>557</v>
      </c>
      <c r="B57" s="138" t="s">
        <v>51</v>
      </c>
      <c r="C57" s="412">
        <v>97.174129789854874</v>
      </c>
      <c r="D57" s="412">
        <v>97.590706018472218</v>
      </c>
      <c r="E57" s="412">
        <v>94.683889584116258</v>
      </c>
    </row>
    <row r="58" spans="1:5">
      <c r="A58" s="117" t="s">
        <v>558</v>
      </c>
      <c r="B58" s="138" t="s">
        <v>52</v>
      </c>
      <c r="C58" s="412">
        <v>81.777575833229506</v>
      </c>
      <c r="D58" s="412">
        <v>80.130527143763786</v>
      </c>
      <c r="E58" s="412">
        <v>83.984685667425225</v>
      </c>
    </row>
    <row r="59" spans="1:5">
      <c r="A59" s="117" t="s">
        <v>559</v>
      </c>
      <c r="B59" s="138" t="s">
        <v>53</v>
      </c>
      <c r="C59" s="412">
        <v>82.91193384081275</v>
      </c>
      <c r="D59" s="412">
        <v>85.465915718369942</v>
      </c>
      <c r="E59" s="412">
        <v>80.698205343640765</v>
      </c>
    </row>
    <row r="60" spans="1:5">
      <c r="A60" s="117" t="s">
        <v>560</v>
      </c>
      <c r="B60" s="138" t="s">
        <v>54</v>
      </c>
      <c r="C60" s="412">
        <v>50.776334745871075</v>
      </c>
      <c r="D60" s="412">
        <v>51.28967550493573</v>
      </c>
      <c r="E60" s="412">
        <v>50.150037258406812</v>
      </c>
    </row>
    <row r="61" spans="1:5">
      <c r="A61" s="117" t="s">
        <v>561</v>
      </c>
      <c r="B61" s="138" t="s">
        <v>55</v>
      </c>
      <c r="C61" s="412">
        <v>62.589921081642728</v>
      </c>
      <c r="D61" s="412">
        <v>66.127376686719444</v>
      </c>
      <c r="E61" s="412">
        <v>67.034292938759194</v>
      </c>
    </row>
    <row r="62" spans="1:5">
      <c r="A62" s="117" t="s">
        <v>562</v>
      </c>
      <c r="B62" s="138" t="s">
        <v>56</v>
      </c>
      <c r="C62" s="412">
        <v>42.972573296904777</v>
      </c>
      <c r="D62" s="412">
        <v>43.40610769002577</v>
      </c>
      <c r="E62" s="412">
        <v>44.156772080063092</v>
      </c>
    </row>
    <row r="63" spans="1:5">
      <c r="A63" s="117" t="s">
        <v>563</v>
      </c>
      <c r="B63" s="138" t="s">
        <v>57</v>
      </c>
      <c r="C63" s="412">
        <v>51.257080824654558</v>
      </c>
      <c r="D63" s="412">
        <v>54.605698672512695</v>
      </c>
      <c r="E63" s="412">
        <v>53.321993006169336</v>
      </c>
    </row>
    <row r="64" spans="1:5">
      <c r="A64" s="117" t="s">
        <v>564</v>
      </c>
      <c r="B64" s="138" t="s">
        <v>58</v>
      </c>
      <c r="C64" s="412">
        <v>48.531965428836422</v>
      </c>
      <c r="D64" s="412">
        <v>53.537285260539655</v>
      </c>
      <c r="E64" s="412">
        <v>51.299605938846369</v>
      </c>
    </row>
    <row r="65" spans="1:5">
      <c r="A65" s="117" t="s">
        <v>565</v>
      </c>
      <c r="B65" s="138" t="s">
        <v>84</v>
      </c>
      <c r="C65" s="412">
        <v>52.720808826831778</v>
      </c>
      <c r="D65" s="412">
        <v>58.711726812942999</v>
      </c>
      <c r="E65" s="412">
        <v>58.170293871655772</v>
      </c>
    </row>
    <row r="66" spans="1:5">
      <c r="A66" s="117" t="s">
        <v>566</v>
      </c>
      <c r="B66" s="138" t="s">
        <v>60</v>
      </c>
      <c r="C66" s="412">
        <v>56.836385463906005</v>
      </c>
      <c r="D66" s="412">
        <v>60.271574508441304</v>
      </c>
      <c r="E66" s="412">
        <v>62.619322386347498</v>
      </c>
    </row>
    <row r="67" spans="1:5">
      <c r="A67" s="117" t="s">
        <v>567</v>
      </c>
      <c r="B67" s="138" t="s">
        <v>61</v>
      </c>
      <c r="C67" s="412">
        <v>43.655788375007042</v>
      </c>
      <c r="D67" s="412">
        <v>42.888077627439571</v>
      </c>
      <c r="E67" s="412">
        <v>42.612084310866884</v>
      </c>
    </row>
    <row r="68" spans="1:5">
      <c r="A68" s="117" t="s">
        <v>568</v>
      </c>
      <c r="B68" s="138" t="s">
        <v>62</v>
      </c>
      <c r="C68" s="412">
        <v>47.373440664523059</v>
      </c>
      <c r="D68" s="412">
        <v>55.156555651447391</v>
      </c>
      <c r="E68" s="412">
        <v>47.426407482323576</v>
      </c>
    </row>
    <row r="69" spans="1:5">
      <c r="A69" s="117" t="s">
        <v>569</v>
      </c>
      <c r="B69" s="138" t="s">
        <v>63</v>
      </c>
      <c r="C69" s="412">
        <v>37.842294117608859</v>
      </c>
      <c r="D69" s="412">
        <v>42.723884172374795</v>
      </c>
      <c r="E69" s="412">
        <v>41.47345461966691</v>
      </c>
    </row>
    <row r="70" spans="1:5">
      <c r="A70" s="117" t="s">
        <v>570</v>
      </c>
      <c r="B70" s="138" t="s">
        <v>64</v>
      </c>
      <c r="C70" s="412">
        <v>42.775212930260686</v>
      </c>
      <c r="D70" s="412">
        <v>41.866096292437682</v>
      </c>
      <c r="E70" s="412">
        <v>50.244135775496666</v>
      </c>
    </row>
    <row r="71" spans="1:5">
      <c r="A71" s="117" t="s">
        <v>571</v>
      </c>
      <c r="B71" s="138" t="s">
        <v>65</v>
      </c>
      <c r="C71" s="412">
        <v>46.360400243713322</v>
      </c>
      <c r="D71" s="412">
        <v>47.935296631949328</v>
      </c>
      <c r="E71" s="412">
        <v>50.344963704698372</v>
      </c>
    </row>
    <row r="72" spans="1:5">
      <c r="A72" s="117" t="s">
        <v>572</v>
      </c>
      <c r="B72" s="138" t="s">
        <v>66</v>
      </c>
      <c r="C72" s="412">
        <v>56.240242532069416</v>
      </c>
      <c r="D72" s="412">
        <v>49.138397094714769</v>
      </c>
      <c r="E72" s="412">
        <v>53.68605826065118</v>
      </c>
    </row>
    <row r="73" spans="1:5">
      <c r="A73" s="117" t="s">
        <v>573</v>
      </c>
      <c r="B73" s="138" t="s">
        <v>67</v>
      </c>
      <c r="C73" s="412">
        <v>67.615341469309641</v>
      </c>
      <c r="D73" s="412">
        <v>59.703940981994855</v>
      </c>
      <c r="E73" s="412">
        <v>61.561557114350954</v>
      </c>
    </row>
    <row r="74" spans="1:5">
      <c r="A74" s="117" t="s">
        <v>574</v>
      </c>
      <c r="B74" s="138" t="s">
        <v>68</v>
      </c>
      <c r="C74" s="412">
        <v>26.56551112097868</v>
      </c>
      <c r="D74" s="412">
        <v>24.93326626220172</v>
      </c>
      <c r="E74" s="412">
        <v>32.832120428759168</v>
      </c>
    </row>
    <row r="75" spans="1:5">
      <c r="A75" s="117" t="s">
        <v>575</v>
      </c>
      <c r="B75" s="138" t="s">
        <v>69</v>
      </c>
      <c r="C75" s="412">
        <v>49.960375166721938</v>
      </c>
      <c r="D75" s="412">
        <v>53.938963631787985</v>
      </c>
      <c r="E75" s="412">
        <v>50.000898728128917</v>
      </c>
    </row>
    <row r="76" spans="1:5">
      <c r="A76" s="117" t="s">
        <v>576</v>
      </c>
      <c r="B76" s="138" t="s">
        <v>70</v>
      </c>
      <c r="C76" s="412">
        <v>28.91408550389697</v>
      </c>
      <c r="D76" s="412">
        <v>35.8990086378478</v>
      </c>
      <c r="E76" s="412">
        <v>38.117711983452729</v>
      </c>
    </row>
    <row r="77" spans="1:5">
      <c r="A77" s="117" t="s">
        <v>577</v>
      </c>
      <c r="B77" s="138" t="s">
        <v>71</v>
      </c>
      <c r="C77" s="412">
        <v>44.289786684293958</v>
      </c>
      <c r="D77" s="412">
        <v>43.45199717760179</v>
      </c>
      <c r="E77" s="412">
        <v>47.562554853030726</v>
      </c>
    </row>
    <row r="78" spans="1:5">
      <c r="A78" s="117" t="s">
        <v>578</v>
      </c>
      <c r="B78" s="138" t="s">
        <v>72</v>
      </c>
      <c r="C78" s="412">
        <v>43.054074984141103</v>
      </c>
      <c r="D78" s="412">
        <v>34.082648141826368</v>
      </c>
      <c r="E78" s="412">
        <v>42.794082741461821</v>
      </c>
    </row>
    <row r="79" spans="1:5">
      <c r="A79" s="117" t="s">
        <v>579</v>
      </c>
      <c r="B79" s="138" t="s">
        <v>73</v>
      </c>
      <c r="C79" s="412">
        <v>37.805521327015676</v>
      </c>
      <c r="D79" s="412">
        <v>38.016847453070341</v>
      </c>
      <c r="E79" s="412">
        <v>38.540730904369596</v>
      </c>
    </row>
    <row r="80" spans="1:5">
      <c r="A80" s="117" t="s">
        <v>580</v>
      </c>
      <c r="B80" s="138" t="s">
        <v>74</v>
      </c>
      <c r="C80" s="412">
        <v>40.831293776637558</v>
      </c>
      <c r="D80" s="412">
        <v>41.544137535196029</v>
      </c>
      <c r="E80" s="412">
        <v>43.330835757390659</v>
      </c>
    </row>
    <row r="81" spans="1:5">
      <c r="A81" s="117" t="s">
        <v>581</v>
      </c>
      <c r="B81" s="138" t="s">
        <v>75</v>
      </c>
      <c r="C81" s="412">
        <v>33.398931400267955</v>
      </c>
      <c r="D81" s="412">
        <v>40.666866744155215</v>
      </c>
      <c r="E81" s="412">
        <v>34.851040327739163</v>
      </c>
    </row>
    <row r="82" spans="1:5">
      <c r="A82" s="117" t="s">
        <v>582</v>
      </c>
      <c r="B82" s="138" t="s">
        <v>76</v>
      </c>
      <c r="C82" s="412">
        <v>43.464646396063031</v>
      </c>
      <c r="D82" s="412">
        <v>36.074327239365914</v>
      </c>
      <c r="E82" s="412">
        <v>41.636367934831497</v>
      </c>
    </row>
    <row r="83" spans="1:5">
      <c r="A83" s="117" t="s">
        <v>583</v>
      </c>
      <c r="B83" s="138" t="s">
        <v>103</v>
      </c>
      <c r="C83" s="412">
        <v>63.142064579183135</v>
      </c>
      <c r="D83" s="412">
        <v>69.623082030405669</v>
      </c>
      <c r="E83" s="412">
        <v>65.682289446103937</v>
      </c>
    </row>
    <row r="84" spans="1:5">
      <c r="A84" s="117" t="s">
        <v>584</v>
      </c>
      <c r="B84" s="138" t="s">
        <v>115</v>
      </c>
      <c r="C84" s="412">
        <v>25.190178200278044</v>
      </c>
      <c r="D84" s="412">
        <v>20.059544246493111</v>
      </c>
      <c r="E84" s="412">
        <v>29.117859958151222</v>
      </c>
    </row>
    <row r="85" spans="1:5">
      <c r="A85" s="117" t="s">
        <v>585</v>
      </c>
      <c r="B85" s="138" t="s">
        <v>77</v>
      </c>
      <c r="C85" s="412">
        <v>34.755857587621605</v>
      </c>
      <c r="D85" s="412">
        <v>30.661964151281722</v>
      </c>
      <c r="E85" s="412">
        <v>34.668273806649296</v>
      </c>
    </row>
    <row r="86" spans="1:5">
      <c r="A86" s="117" t="s">
        <v>586</v>
      </c>
      <c r="B86" s="138" t="s">
        <v>78</v>
      </c>
      <c r="C86" s="412">
        <v>55.184477652963047</v>
      </c>
      <c r="D86" s="412">
        <v>52.055297739331593</v>
      </c>
      <c r="E86" s="412">
        <v>57.196386621233877</v>
      </c>
    </row>
    <row r="87" spans="1:5">
      <c r="A87" s="117" t="s">
        <v>587</v>
      </c>
      <c r="B87" s="138" t="s">
        <v>79</v>
      </c>
      <c r="C87" s="412">
        <v>40.474205782339709</v>
      </c>
      <c r="D87" s="412">
        <v>37.691571243483949</v>
      </c>
      <c r="E87" s="412">
        <v>45.1967613420167</v>
      </c>
    </row>
    <row r="88" spans="1:5">
      <c r="A88" s="117" t="s">
        <v>588</v>
      </c>
      <c r="B88" s="138" t="s">
        <v>80</v>
      </c>
      <c r="C88" s="412">
        <v>0</v>
      </c>
      <c r="D88" s="412">
        <v>0</v>
      </c>
      <c r="E88" s="412">
        <v>0</v>
      </c>
    </row>
    <row r="89" spans="1:5">
      <c r="A89" s="117" t="s">
        <v>589</v>
      </c>
      <c r="B89" s="138" t="s">
        <v>81</v>
      </c>
      <c r="C89" s="412">
        <v>17.331783739115544</v>
      </c>
      <c r="D89" s="412">
        <v>26.989720624081382</v>
      </c>
      <c r="E89" s="412">
        <v>26.989463428352956</v>
      </c>
    </row>
    <row r="90" spans="1:5">
      <c r="A90" s="117" t="s">
        <v>590</v>
      </c>
      <c r="B90" s="138" t="s">
        <v>82</v>
      </c>
      <c r="C90" s="412">
        <v>44.128339027407755</v>
      </c>
      <c r="D90" s="412">
        <v>46.453029357392026</v>
      </c>
      <c r="E90" s="412">
        <v>50.381157597042389</v>
      </c>
    </row>
    <row r="92" spans="1:5">
      <c r="A92" s="727" t="s">
        <v>1224</v>
      </c>
    </row>
  </sheetData>
  <hyperlinks>
    <hyperlink ref="A1" location="'ODS 10'!A1" display="ODS 10" xr:uid="{00000000-0004-0000-5600-000000000000}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rgb="FFF2B800"/>
  </sheetPr>
  <dimension ref="A1:H4"/>
  <sheetViews>
    <sheetView zoomScale="80" zoomScaleNormal="80" workbookViewId="0"/>
  </sheetViews>
  <sheetFormatPr baseColWidth="10" defaultColWidth="10.6640625" defaultRowHeight="14.4"/>
  <sheetData>
    <row r="1" spans="1:8">
      <c r="A1" s="353" t="s">
        <v>232</v>
      </c>
      <c r="B1" s="157"/>
      <c r="C1" s="157"/>
      <c r="D1" s="157"/>
      <c r="E1" s="157"/>
    </row>
    <row r="2" spans="1:8">
      <c r="A2" s="506" t="s">
        <v>1185</v>
      </c>
      <c r="B2" s="506"/>
      <c r="C2" s="506"/>
      <c r="D2" s="506"/>
      <c r="E2" s="143"/>
      <c r="F2" s="143"/>
    </row>
    <row r="3" spans="1:8">
      <c r="A3" s="232"/>
      <c r="B3" s="232"/>
      <c r="C3" s="232"/>
      <c r="D3" s="232"/>
      <c r="E3" s="143"/>
      <c r="F3" s="143"/>
    </row>
    <row r="4" spans="1:8" ht="26.4" customHeight="1">
      <c r="A4" s="145"/>
      <c r="B4" s="313" t="s">
        <v>1113</v>
      </c>
      <c r="C4" s="625" t="s">
        <v>1114</v>
      </c>
      <c r="D4" s="625" t="s">
        <v>1114</v>
      </c>
      <c r="E4" s="625" t="s">
        <v>1114</v>
      </c>
      <c r="F4" s="625" t="s">
        <v>1114</v>
      </c>
      <c r="G4" s="625" t="s">
        <v>1114</v>
      </c>
      <c r="H4" s="625" t="s">
        <v>1114</v>
      </c>
    </row>
  </sheetData>
  <mergeCells count="2">
    <mergeCell ref="C4:H4"/>
    <mergeCell ref="A2:D2"/>
  </mergeCells>
  <hyperlinks>
    <hyperlink ref="A1" location="ODS!A1" display="INICIO " xr:uid="{00000000-0004-0000-5700-000000000000}"/>
    <hyperlink ref="C4:H4" location="'Toneladas de residuos'!A1" display="Porcentaje de las toneladas de residuos valorizables con respecto al total de toneladas de residuos" xr:uid="{00000000-0004-0000-5700-000001000000}"/>
  </hyperlinks>
  <pageMargins left="0.7" right="0.7" top="0.75" bottom="0.75" header="0.3" footer="0.3"/>
  <pageSetup orientation="portrait" horizontalDpi="0" verticalDpi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rgb="FFFFC000"/>
  </sheetPr>
  <dimension ref="A1:E93"/>
  <sheetViews>
    <sheetView topLeftCell="A61" zoomScale="80" zoomScaleNormal="80" workbookViewId="0">
      <selection activeCell="B86" sqref="B86"/>
    </sheetView>
  </sheetViews>
  <sheetFormatPr baseColWidth="10" defaultRowHeight="14.4"/>
  <cols>
    <col min="2" max="2" width="17.77734375" customWidth="1"/>
  </cols>
  <sheetData>
    <row r="1" spans="1:5" ht="15" thickBot="1">
      <c r="A1" s="172" t="s">
        <v>1115</v>
      </c>
      <c r="B1" s="145"/>
    </row>
    <row r="2" spans="1:5">
      <c r="A2" s="311" t="s">
        <v>1116</v>
      </c>
      <c r="B2" s="161"/>
      <c r="C2" s="161"/>
      <c r="D2" s="161"/>
      <c r="E2" s="161"/>
    </row>
    <row r="3" spans="1:5">
      <c r="A3" s="166"/>
      <c r="B3" s="166"/>
    </row>
    <row r="4" spans="1:5">
      <c r="A4" s="161"/>
      <c r="B4" s="161" t="s">
        <v>1114</v>
      </c>
    </row>
    <row r="5" spans="1:5">
      <c r="A5" s="145"/>
      <c r="B5" s="145"/>
    </row>
    <row r="6" spans="1:5">
      <c r="A6" s="145"/>
      <c r="B6" s="145"/>
    </row>
    <row r="7" spans="1:5">
      <c r="A7" s="309" t="s">
        <v>1161</v>
      </c>
      <c r="B7" s="309" t="s">
        <v>86</v>
      </c>
      <c r="C7" s="309">
        <v>2022</v>
      </c>
      <c r="D7" s="309">
        <v>2023</v>
      </c>
      <c r="E7" s="309">
        <v>2024</v>
      </c>
    </row>
    <row r="8" spans="1:5" ht="15" customHeight="1">
      <c r="A8" s="347">
        <v>101</v>
      </c>
      <c r="B8" s="214" t="s">
        <v>1</v>
      </c>
      <c r="C8" s="312">
        <v>1.75</v>
      </c>
      <c r="D8" s="312">
        <v>2.2587755438365198</v>
      </c>
      <c r="E8" s="312">
        <v>2.2587755438365198</v>
      </c>
    </row>
    <row r="9" spans="1:5" ht="15" customHeight="1">
      <c r="A9" s="347">
        <v>102</v>
      </c>
      <c r="B9" s="214" t="s">
        <v>2</v>
      </c>
      <c r="C9" s="312">
        <v>4.7699999999999996</v>
      </c>
      <c r="D9" s="312">
        <v>5.2118344489829598</v>
      </c>
      <c r="E9" s="312">
        <v>5.2118344489829589</v>
      </c>
    </row>
    <row r="10" spans="1:5" ht="15" customHeight="1">
      <c r="A10" s="347">
        <v>103</v>
      </c>
      <c r="B10" s="214" t="s">
        <v>3</v>
      </c>
      <c r="C10" s="312">
        <v>2.56</v>
      </c>
      <c r="D10" s="312">
        <v>2.5963123709957299</v>
      </c>
      <c r="E10" s="312">
        <v>2.5963123709957294</v>
      </c>
    </row>
    <row r="11" spans="1:5" ht="15" customHeight="1">
      <c r="A11" s="347">
        <v>104</v>
      </c>
      <c r="B11" s="214" t="s">
        <v>4</v>
      </c>
      <c r="C11" s="312">
        <v>2.74</v>
      </c>
      <c r="D11" s="312">
        <v>3.5652479654229099</v>
      </c>
      <c r="E11" s="312">
        <v>3.5652479654229094</v>
      </c>
    </row>
    <row r="12" spans="1:5" ht="15" customHeight="1">
      <c r="A12" s="347">
        <v>105</v>
      </c>
      <c r="B12" s="214" t="s">
        <v>5</v>
      </c>
      <c r="C12" s="312">
        <v>4.0999999999999996</v>
      </c>
      <c r="D12" s="312">
        <v>3.97599399849963</v>
      </c>
      <c r="E12" s="312">
        <v>3.9759939984996251</v>
      </c>
    </row>
    <row r="13" spans="1:5" ht="15" customHeight="1">
      <c r="A13" s="347">
        <v>106</v>
      </c>
      <c r="B13" s="214" t="s">
        <v>6</v>
      </c>
      <c r="C13" s="312">
        <v>1.96</v>
      </c>
      <c r="D13" s="312">
        <v>3.2566741717594101</v>
      </c>
      <c r="E13" s="312">
        <v>3.2566741717594083</v>
      </c>
    </row>
    <row r="14" spans="1:5" ht="15" customHeight="1">
      <c r="A14" s="347">
        <v>107</v>
      </c>
      <c r="B14" s="214" t="s">
        <v>7</v>
      </c>
      <c r="C14" s="312">
        <v>1.37</v>
      </c>
      <c r="D14" s="312">
        <v>0.68890878586889404</v>
      </c>
      <c r="E14" s="312">
        <v>0.68890878586889437</v>
      </c>
    </row>
    <row r="15" spans="1:5" ht="15" customHeight="1">
      <c r="A15" s="347">
        <v>108</v>
      </c>
      <c r="B15" s="214" t="s">
        <v>8</v>
      </c>
      <c r="C15" s="312">
        <v>1.27</v>
      </c>
      <c r="D15" s="312">
        <v>0.71152526456459697</v>
      </c>
      <c r="E15" s="312">
        <v>0.71152526456459719</v>
      </c>
    </row>
    <row r="16" spans="1:5" ht="15" customHeight="1">
      <c r="A16" s="347">
        <v>109</v>
      </c>
      <c r="B16" s="214" t="s">
        <v>9</v>
      </c>
      <c r="C16" s="312">
        <v>3.6</v>
      </c>
      <c r="D16" s="312">
        <v>4.1944560528605903</v>
      </c>
      <c r="E16" s="312">
        <v>4.1944560528605876</v>
      </c>
    </row>
    <row r="17" spans="1:5" ht="15" customHeight="1">
      <c r="A17" s="347">
        <v>110</v>
      </c>
      <c r="B17" s="214" t="s">
        <v>10</v>
      </c>
      <c r="C17" s="312">
        <v>94.03</v>
      </c>
      <c r="D17" s="312">
        <v>0.13707962249102801</v>
      </c>
      <c r="E17" s="312">
        <v>0.13707962249102751</v>
      </c>
    </row>
    <row r="18" spans="1:5" ht="15" customHeight="1">
      <c r="A18" s="347">
        <v>111</v>
      </c>
      <c r="B18" s="214" t="s">
        <v>11</v>
      </c>
      <c r="C18" s="312">
        <v>0.14000000000000001</v>
      </c>
      <c r="D18" s="312">
        <v>0.43766463079283302</v>
      </c>
      <c r="E18" s="312">
        <v>0.43766463079283291</v>
      </c>
    </row>
    <row r="19" spans="1:5" ht="15" customHeight="1">
      <c r="A19" s="347">
        <v>112</v>
      </c>
      <c r="B19" s="214" t="s">
        <v>12</v>
      </c>
      <c r="C19" s="312">
        <v>19.899999999999999</v>
      </c>
      <c r="D19" s="312">
        <v>6.8415831423391396</v>
      </c>
      <c r="E19" s="312">
        <v>6.8415831423391378</v>
      </c>
    </row>
    <row r="20" spans="1:5" ht="15" customHeight="1">
      <c r="A20" s="347">
        <v>113</v>
      </c>
      <c r="B20" s="214" t="s">
        <v>13</v>
      </c>
      <c r="C20" s="312">
        <v>1.76</v>
      </c>
      <c r="D20" s="312">
        <v>2.5205366269616398</v>
      </c>
      <c r="E20" s="312">
        <v>2.520536626961638</v>
      </c>
    </row>
    <row r="21" spans="1:5" ht="15" customHeight="1">
      <c r="A21" s="347">
        <v>114</v>
      </c>
      <c r="B21" s="214" t="s">
        <v>14</v>
      </c>
      <c r="C21" s="312">
        <v>1.71</v>
      </c>
      <c r="D21" s="312">
        <v>1.8654339885356099</v>
      </c>
      <c r="E21" s="312">
        <v>1.8654339885356073</v>
      </c>
    </row>
    <row r="22" spans="1:5" ht="15" customHeight="1">
      <c r="A22" s="347">
        <v>115</v>
      </c>
      <c r="B22" s="214" t="s">
        <v>15</v>
      </c>
      <c r="C22" s="312">
        <v>4.82</v>
      </c>
      <c r="D22" s="312">
        <v>5.9108898250989403</v>
      </c>
      <c r="E22" s="312">
        <v>5.9108898250989403</v>
      </c>
    </row>
    <row r="23" spans="1:5" ht="15" customHeight="1">
      <c r="A23" s="347">
        <v>116</v>
      </c>
      <c r="B23" s="214" t="s">
        <v>83</v>
      </c>
      <c r="C23" s="312">
        <v>1.47</v>
      </c>
      <c r="D23" s="312">
        <v>1.1712038043225901</v>
      </c>
      <c r="E23" s="312">
        <v>1.1712038043225872</v>
      </c>
    </row>
    <row r="24" spans="1:5" ht="15" customHeight="1">
      <c r="A24" s="347">
        <v>117</v>
      </c>
      <c r="B24" s="214" t="s">
        <v>17</v>
      </c>
      <c r="C24" s="312" t="s">
        <v>772</v>
      </c>
      <c r="D24" s="312">
        <v>15.8624717132637</v>
      </c>
      <c r="E24" s="312">
        <v>15.862471713263743</v>
      </c>
    </row>
    <row r="25" spans="1:5" ht="15" customHeight="1">
      <c r="A25" s="347">
        <v>118</v>
      </c>
      <c r="B25" s="214" t="s">
        <v>18</v>
      </c>
      <c r="C25" s="312">
        <v>0.46</v>
      </c>
      <c r="D25" s="312">
        <v>0.42561464250418501</v>
      </c>
      <c r="E25" s="312">
        <v>0.42561464250418485</v>
      </c>
    </row>
    <row r="26" spans="1:5" ht="15" customHeight="1">
      <c r="A26" s="347">
        <v>119</v>
      </c>
      <c r="B26" s="214" t="s">
        <v>19</v>
      </c>
      <c r="C26" s="312">
        <v>6.1</v>
      </c>
      <c r="D26" s="312">
        <v>4.3414508671803302</v>
      </c>
      <c r="E26" s="312">
        <v>4.3414508671803294</v>
      </c>
    </row>
    <row r="27" spans="1:5" ht="15" customHeight="1">
      <c r="A27" s="347">
        <v>120</v>
      </c>
      <c r="B27" s="214" t="s">
        <v>85</v>
      </c>
      <c r="C27" s="312">
        <v>13.98</v>
      </c>
      <c r="D27" s="312">
        <v>9.9714016691132201</v>
      </c>
      <c r="E27" s="312">
        <v>9.9714016691132166</v>
      </c>
    </row>
    <row r="28" spans="1:5" ht="15" customHeight="1">
      <c r="A28" s="347">
        <v>201</v>
      </c>
      <c r="B28" s="214" t="s">
        <v>21</v>
      </c>
      <c r="C28" s="312">
        <v>1.57</v>
      </c>
      <c r="D28" s="312">
        <v>1.36986607714415</v>
      </c>
      <c r="E28" s="312">
        <v>1.3698660771441538</v>
      </c>
    </row>
    <row r="29" spans="1:5" ht="15" customHeight="1">
      <c r="A29" s="347">
        <v>202</v>
      </c>
      <c r="B29" s="214" t="s">
        <v>22</v>
      </c>
      <c r="C29" s="312">
        <v>1.23</v>
      </c>
      <c r="D29" s="312">
        <v>0.93350692521741896</v>
      </c>
      <c r="E29" s="312">
        <v>0.93350692521741863</v>
      </c>
    </row>
    <row r="30" spans="1:5" ht="15" customHeight="1">
      <c r="A30" s="347">
        <v>203</v>
      </c>
      <c r="B30" s="214" t="s">
        <v>23</v>
      </c>
      <c r="C30" s="312">
        <v>2.91</v>
      </c>
      <c r="D30" s="312">
        <v>2.4647303379139598</v>
      </c>
      <c r="E30" s="312">
        <v>2.4647303379139571</v>
      </c>
    </row>
    <row r="31" spans="1:5" ht="15" customHeight="1">
      <c r="A31" s="347">
        <v>204</v>
      </c>
      <c r="B31" s="214" t="s">
        <v>24</v>
      </c>
      <c r="C31" s="312">
        <v>1.38</v>
      </c>
      <c r="D31" s="312">
        <v>2.01308505284348</v>
      </c>
      <c r="E31" s="312">
        <v>2.0130850528434827</v>
      </c>
    </row>
    <row r="32" spans="1:5" ht="15" customHeight="1">
      <c r="A32" s="347">
        <v>205</v>
      </c>
      <c r="B32" s="214" t="s">
        <v>25</v>
      </c>
      <c r="C32" s="312">
        <v>4.5199999999999996</v>
      </c>
      <c r="D32" s="312">
        <v>6.7197738661184596</v>
      </c>
      <c r="E32" s="312">
        <v>6.7197738661184632</v>
      </c>
    </row>
    <row r="33" spans="1:5" ht="15" customHeight="1">
      <c r="A33" s="347">
        <v>206</v>
      </c>
      <c r="B33" s="214" t="s">
        <v>26</v>
      </c>
      <c r="C33" s="312">
        <v>2.25</v>
      </c>
      <c r="D33" s="312">
        <v>2.11951722107742</v>
      </c>
      <c r="E33" s="312">
        <v>2.1195172210774214</v>
      </c>
    </row>
    <row r="34" spans="1:5" ht="15" customHeight="1">
      <c r="A34" s="347">
        <v>207</v>
      </c>
      <c r="B34" s="214" t="s">
        <v>27</v>
      </c>
      <c r="C34" s="312">
        <v>1.1399999999999999</v>
      </c>
      <c r="D34" s="312">
        <v>1.1671431157507299</v>
      </c>
      <c r="E34" s="312">
        <v>1.1671431157507279</v>
      </c>
    </row>
    <row r="35" spans="1:5" ht="15" customHeight="1">
      <c r="A35" s="347">
        <v>208</v>
      </c>
      <c r="B35" s="214" t="s">
        <v>28</v>
      </c>
      <c r="C35" s="312">
        <v>5.19</v>
      </c>
      <c r="D35" s="312">
        <v>5.2636185030776304</v>
      </c>
      <c r="E35" s="312">
        <v>5.2636185030776312</v>
      </c>
    </row>
    <row r="36" spans="1:5" ht="15" customHeight="1">
      <c r="A36" s="347">
        <v>209</v>
      </c>
      <c r="B36" s="214" t="s">
        <v>29</v>
      </c>
      <c r="C36" s="312">
        <v>0.38</v>
      </c>
      <c r="D36" s="312">
        <v>2.7934910785293798</v>
      </c>
      <c r="E36" s="312">
        <v>2.7934910785293843</v>
      </c>
    </row>
    <row r="37" spans="1:5" ht="15" customHeight="1">
      <c r="A37" s="347">
        <v>210</v>
      </c>
      <c r="B37" s="214" t="s">
        <v>30</v>
      </c>
      <c r="C37" s="312">
        <v>9.2100000000000009</v>
      </c>
      <c r="D37" s="312">
        <v>9.4928422362977294</v>
      </c>
      <c r="E37" s="312">
        <v>9.4928422362977347</v>
      </c>
    </row>
    <row r="38" spans="1:5" ht="15" customHeight="1">
      <c r="A38" s="347">
        <v>211</v>
      </c>
      <c r="B38" s="214" t="s">
        <v>31</v>
      </c>
      <c r="C38" s="312">
        <v>4.54</v>
      </c>
      <c r="D38" s="312">
        <v>2.6458845786734999</v>
      </c>
      <c r="E38" s="312">
        <v>2.6458845786734999</v>
      </c>
    </row>
    <row r="39" spans="1:5" ht="15" customHeight="1">
      <c r="A39" s="347">
        <v>212</v>
      </c>
      <c r="B39" s="214" t="s">
        <v>32</v>
      </c>
      <c r="C39" s="312">
        <v>2.0499999999999998</v>
      </c>
      <c r="D39" s="312">
        <v>3.5245976418127598</v>
      </c>
      <c r="E39" s="312">
        <v>3.5245976418127647</v>
      </c>
    </row>
    <row r="40" spans="1:5" ht="15" customHeight="1">
      <c r="A40" s="347">
        <v>213</v>
      </c>
      <c r="B40" s="214" t="s">
        <v>33</v>
      </c>
      <c r="C40" s="312">
        <v>2.98</v>
      </c>
      <c r="D40" s="312">
        <v>2.6946107784431099</v>
      </c>
      <c r="E40" s="312">
        <v>2.6946107784431139</v>
      </c>
    </row>
    <row r="41" spans="1:5" ht="15" customHeight="1">
      <c r="A41" s="347">
        <v>214</v>
      </c>
      <c r="B41" s="214" t="s">
        <v>34</v>
      </c>
      <c r="C41" s="312">
        <v>17.14</v>
      </c>
      <c r="D41" s="312">
        <v>8.0718481909735207</v>
      </c>
      <c r="E41" s="312">
        <v>8.0718481909735171</v>
      </c>
    </row>
    <row r="42" spans="1:5" ht="15" customHeight="1">
      <c r="A42" s="347">
        <v>215</v>
      </c>
      <c r="B42" s="214" t="s">
        <v>35</v>
      </c>
      <c r="C42" s="312">
        <v>2.83</v>
      </c>
      <c r="D42" s="312">
        <v>2.93531711007439</v>
      </c>
      <c r="E42" s="312">
        <v>2.9353171100743913</v>
      </c>
    </row>
    <row r="43" spans="1:5" ht="15" customHeight="1">
      <c r="A43" s="347">
        <v>216</v>
      </c>
      <c r="B43" s="214" t="s">
        <v>36</v>
      </c>
      <c r="C43" s="312">
        <v>3.9546666666666699</v>
      </c>
      <c r="D43" s="312" t="s">
        <v>945</v>
      </c>
      <c r="E43" s="312">
        <v>100</v>
      </c>
    </row>
    <row r="44" spans="1:5" ht="15" customHeight="1">
      <c r="A44" s="347">
        <v>301</v>
      </c>
      <c r="B44" s="214" t="s">
        <v>37</v>
      </c>
      <c r="C44" s="312">
        <v>8.01</v>
      </c>
      <c r="D44" s="312">
        <v>0.227736785101772</v>
      </c>
      <c r="E44" s="312">
        <v>0.22773678510177162</v>
      </c>
    </row>
    <row r="45" spans="1:5" ht="15" customHeight="1">
      <c r="A45" s="347">
        <v>302</v>
      </c>
      <c r="B45" s="214" t="s">
        <v>38</v>
      </c>
      <c r="C45" s="312">
        <v>0.24</v>
      </c>
      <c r="D45" s="312">
        <v>0.49825931588351202</v>
      </c>
      <c r="E45" s="312">
        <v>0.49825931588351235</v>
      </c>
    </row>
    <row r="46" spans="1:5" ht="15" customHeight="1">
      <c r="A46" s="347">
        <v>303</v>
      </c>
      <c r="B46" s="214" t="s">
        <v>39</v>
      </c>
      <c r="C46" s="312">
        <v>3.3</v>
      </c>
      <c r="D46" s="312">
        <v>3.4123187653121199</v>
      </c>
      <c r="E46" s="312">
        <v>3.4123187653121176</v>
      </c>
    </row>
    <row r="47" spans="1:5" ht="15" customHeight="1">
      <c r="A47" s="347">
        <v>304</v>
      </c>
      <c r="B47" s="214" t="s">
        <v>40</v>
      </c>
      <c r="C47" s="312">
        <v>40.299999999999997</v>
      </c>
      <c r="D47" s="312">
        <v>3.8170713974116599</v>
      </c>
      <c r="E47" s="312">
        <v>3.8170713974116621</v>
      </c>
    </row>
    <row r="48" spans="1:5" ht="15" customHeight="1">
      <c r="A48" s="347">
        <v>305</v>
      </c>
      <c r="B48" s="214" t="s">
        <v>41</v>
      </c>
      <c r="C48" s="312">
        <v>1.8</v>
      </c>
      <c r="D48" s="312">
        <v>2.4249368677482899</v>
      </c>
      <c r="E48" s="312">
        <v>2.4249368677482863</v>
      </c>
    </row>
    <row r="49" spans="1:5" ht="15" customHeight="1">
      <c r="A49" s="347">
        <v>306</v>
      </c>
      <c r="B49" s="214" t="s">
        <v>42</v>
      </c>
      <c r="C49" s="312">
        <v>35.340000000000003</v>
      </c>
      <c r="D49" s="312">
        <v>17.474176094441699</v>
      </c>
      <c r="E49" s="312">
        <v>17.474176094441709</v>
      </c>
    </row>
    <row r="50" spans="1:5" ht="15" customHeight="1">
      <c r="A50" s="347">
        <v>307</v>
      </c>
      <c r="B50" s="214" t="s">
        <v>43</v>
      </c>
      <c r="C50" s="312">
        <v>3.13</v>
      </c>
      <c r="D50" s="312">
        <v>0.24824080019594499</v>
      </c>
      <c r="E50" s="312">
        <v>0.24824080019594472</v>
      </c>
    </row>
    <row r="51" spans="1:5" ht="15" customHeight="1">
      <c r="A51" s="347">
        <v>308</v>
      </c>
      <c r="B51" s="214" t="s">
        <v>44</v>
      </c>
      <c r="C51" s="312">
        <v>0.6</v>
      </c>
      <c r="D51" s="312">
        <v>0.564345460042326</v>
      </c>
      <c r="E51" s="312">
        <v>0.56434546004232589</v>
      </c>
    </row>
    <row r="52" spans="1:5" ht="15" customHeight="1">
      <c r="A52" s="347">
        <v>401</v>
      </c>
      <c r="B52" s="214" t="s">
        <v>45</v>
      </c>
      <c r="C52" s="312">
        <v>2.83</v>
      </c>
      <c r="D52" s="312">
        <v>2.14941572017486</v>
      </c>
      <c r="E52" s="312">
        <v>2.1494157201748578</v>
      </c>
    </row>
    <row r="53" spans="1:5" ht="15" customHeight="1">
      <c r="A53" s="347">
        <v>402</v>
      </c>
      <c r="B53" s="214" t="s">
        <v>46</v>
      </c>
      <c r="C53" s="312">
        <v>2.87</v>
      </c>
      <c r="D53" s="312">
        <v>2.3461697145081901</v>
      </c>
      <c r="E53" s="312">
        <v>2.3461697145081906</v>
      </c>
    </row>
    <row r="54" spans="1:5" ht="15" customHeight="1">
      <c r="A54" s="347">
        <v>403</v>
      </c>
      <c r="B54" s="214" t="s">
        <v>47</v>
      </c>
      <c r="C54" s="312">
        <v>4.57</v>
      </c>
      <c r="D54" s="312">
        <v>4.6204040919681004</v>
      </c>
      <c r="E54" s="312">
        <v>4.6204040919680986</v>
      </c>
    </row>
    <row r="55" spans="1:5" ht="15" customHeight="1">
      <c r="A55" s="347">
        <v>404</v>
      </c>
      <c r="B55" s="214" t="s">
        <v>48</v>
      </c>
      <c r="C55" s="312">
        <v>15.97</v>
      </c>
      <c r="D55" s="312">
        <v>1.10763579494826</v>
      </c>
      <c r="E55" s="312">
        <v>1.1076357949482643</v>
      </c>
    </row>
    <row r="56" spans="1:5" ht="15" customHeight="1">
      <c r="A56" s="347">
        <v>405</v>
      </c>
      <c r="B56" s="214" t="s">
        <v>49</v>
      </c>
      <c r="C56" s="312">
        <v>71.7</v>
      </c>
      <c r="D56" s="312">
        <v>16.240479307609501</v>
      </c>
      <c r="E56" s="312">
        <v>16.240479307609458</v>
      </c>
    </row>
    <row r="57" spans="1:5" ht="15" customHeight="1">
      <c r="A57" s="347">
        <v>406</v>
      </c>
      <c r="B57" s="214" t="s">
        <v>50</v>
      </c>
      <c r="C57" s="312">
        <v>5.09</v>
      </c>
      <c r="D57" s="312">
        <v>18.504396967858199</v>
      </c>
      <c r="E57" s="312">
        <v>18.504396967858209</v>
      </c>
    </row>
    <row r="58" spans="1:5" ht="15" customHeight="1">
      <c r="A58" s="347">
        <v>407</v>
      </c>
      <c r="B58" s="214" t="s">
        <v>51</v>
      </c>
      <c r="C58" s="312">
        <v>4.3099999999999996</v>
      </c>
      <c r="D58" s="312">
        <v>4.5765488004624704</v>
      </c>
      <c r="E58" s="312">
        <v>4.5765488004624721</v>
      </c>
    </row>
    <row r="59" spans="1:5" ht="15" customHeight="1">
      <c r="A59" s="347">
        <v>408</v>
      </c>
      <c r="B59" s="214" t="s">
        <v>52</v>
      </c>
      <c r="C59" s="312">
        <v>3.73</v>
      </c>
      <c r="D59" s="312">
        <v>2.88795984573225</v>
      </c>
      <c r="E59" s="312">
        <v>2.8879598457322473</v>
      </c>
    </row>
    <row r="60" spans="1:5" ht="15" customHeight="1">
      <c r="A60" s="347">
        <v>409</v>
      </c>
      <c r="B60" s="214" t="s">
        <v>53</v>
      </c>
      <c r="C60" s="312">
        <v>3.1</v>
      </c>
      <c r="D60" s="312">
        <v>3.2954155152764102</v>
      </c>
      <c r="E60" s="312">
        <v>3.295415515276412</v>
      </c>
    </row>
    <row r="61" spans="1:5" ht="15" customHeight="1">
      <c r="A61" s="347">
        <v>410</v>
      </c>
      <c r="B61" s="214" t="s">
        <v>54</v>
      </c>
      <c r="C61" s="312">
        <v>1.85</v>
      </c>
      <c r="D61" s="312" t="s">
        <v>93</v>
      </c>
      <c r="E61" s="312" t="s">
        <v>93</v>
      </c>
    </row>
    <row r="62" spans="1:5" ht="15" customHeight="1">
      <c r="A62" s="347">
        <v>501</v>
      </c>
      <c r="B62" s="214" t="s">
        <v>55</v>
      </c>
      <c r="C62" s="312">
        <v>1.05</v>
      </c>
      <c r="D62" s="312">
        <v>1.44588744588745</v>
      </c>
      <c r="E62" s="312">
        <v>1.445887445887446</v>
      </c>
    </row>
    <row r="63" spans="1:5" ht="15" customHeight="1">
      <c r="A63" s="347">
        <v>502</v>
      </c>
      <c r="B63" s="214" t="s">
        <v>56</v>
      </c>
      <c r="C63" s="312">
        <v>4.37</v>
      </c>
      <c r="D63" s="312">
        <v>3.98974797095258</v>
      </c>
      <c r="E63" s="312">
        <v>3.989747970952584</v>
      </c>
    </row>
    <row r="64" spans="1:5" ht="15" customHeight="1">
      <c r="A64" s="347">
        <v>503</v>
      </c>
      <c r="B64" s="214" t="s">
        <v>57</v>
      </c>
      <c r="C64" s="312">
        <v>0.48</v>
      </c>
      <c r="D64" s="312">
        <v>1.56386893288943</v>
      </c>
      <c r="E64" s="312">
        <v>1.563868932889434</v>
      </c>
    </row>
    <row r="65" spans="1:5" ht="15" customHeight="1">
      <c r="A65" s="347">
        <v>504</v>
      </c>
      <c r="B65" s="214" t="s">
        <v>58</v>
      </c>
      <c r="C65" s="312">
        <v>0.54</v>
      </c>
      <c r="D65" s="312">
        <v>2.40299773968025</v>
      </c>
      <c r="E65" s="312">
        <v>2.4029977396802509</v>
      </c>
    </row>
    <row r="66" spans="1:5" ht="15" customHeight="1">
      <c r="A66" s="347">
        <v>505</v>
      </c>
      <c r="B66" s="214" t="s">
        <v>84</v>
      </c>
      <c r="C66" s="312">
        <v>1.55</v>
      </c>
      <c r="D66" s="312">
        <v>3.3105912745605699</v>
      </c>
      <c r="E66" s="312">
        <v>3.3105912745605695</v>
      </c>
    </row>
    <row r="67" spans="1:5" ht="15" customHeight="1">
      <c r="A67" s="347">
        <v>506</v>
      </c>
      <c r="B67" s="214" t="s">
        <v>60</v>
      </c>
      <c r="C67" s="312">
        <v>4.93</v>
      </c>
      <c r="D67" s="312">
        <v>5.9026629607452401</v>
      </c>
      <c r="E67" s="312">
        <v>5.9026629607452357</v>
      </c>
    </row>
    <row r="68" spans="1:5" ht="15" customHeight="1">
      <c r="A68" s="347">
        <v>507</v>
      </c>
      <c r="B68" s="214" t="s">
        <v>61</v>
      </c>
      <c r="C68" s="312">
        <v>2.4300000000000002</v>
      </c>
      <c r="D68" s="312">
        <v>5.4487179487179498</v>
      </c>
      <c r="E68" s="312">
        <v>5.4487179487179489</v>
      </c>
    </row>
    <row r="69" spans="1:5" ht="15" customHeight="1">
      <c r="A69" s="347">
        <v>508</v>
      </c>
      <c r="B69" s="214" t="s">
        <v>62</v>
      </c>
      <c r="C69" s="312">
        <v>0.27</v>
      </c>
      <c r="D69" s="312">
        <v>2.2996174886175398</v>
      </c>
      <c r="E69" s="312">
        <v>2.2996174886175376</v>
      </c>
    </row>
    <row r="70" spans="1:5" ht="15" customHeight="1">
      <c r="A70" s="347">
        <v>509</v>
      </c>
      <c r="B70" s="214" t="s">
        <v>63</v>
      </c>
      <c r="C70" s="312" t="s">
        <v>945</v>
      </c>
      <c r="D70" s="312" t="s">
        <v>93</v>
      </c>
      <c r="E70" s="312" t="s">
        <v>93</v>
      </c>
    </row>
    <row r="71" spans="1:5" ht="15" customHeight="1">
      <c r="A71" s="347">
        <v>510</v>
      </c>
      <c r="B71" s="214" t="s">
        <v>64</v>
      </c>
      <c r="C71" s="312">
        <v>1.59</v>
      </c>
      <c r="D71" s="312">
        <v>0.87166820573969594</v>
      </c>
      <c r="E71" s="312">
        <v>0.87166820573969639</v>
      </c>
    </row>
    <row r="72" spans="1:5" ht="15" customHeight="1">
      <c r="A72" s="347">
        <v>511</v>
      </c>
      <c r="B72" s="214" t="s">
        <v>65</v>
      </c>
      <c r="C72" s="312">
        <v>4.5</v>
      </c>
      <c r="D72" s="312">
        <v>3.7766151986897101</v>
      </c>
      <c r="E72" s="312">
        <v>3.7766151986897132</v>
      </c>
    </row>
    <row r="73" spans="1:5" ht="15" customHeight="1">
      <c r="A73" s="347">
        <v>601</v>
      </c>
      <c r="B73" s="214" t="s">
        <v>66</v>
      </c>
      <c r="C73" s="312">
        <v>0.28999999999999998</v>
      </c>
      <c r="D73" s="312">
        <v>0.388873360959545</v>
      </c>
      <c r="E73" s="312">
        <v>0.388873360959545</v>
      </c>
    </row>
    <row r="74" spans="1:5" ht="15" customHeight="1">
      <c r="A74" s="347">
        <v>602</v>
      </c>
      <c r="B74" s="214" t="s">
        <v>67</v>
      </c>
      <c r="C74" s="312">
        <v>1.68</v>
      </c>
      <c r="D74" s="312">
        <v>2.9105549435020102</v>
      </c>
      <c r="E74" s="312">
        <v>2.9105549435020102</v>
      </c>
    </row>
    <row r="75" spans="1:5" ht="15" customHeight="1">
      <c r="A75" s="347">
        <v>603</v>
      </c>
      <c r="B75" s="214" t="s">
        <v>68</v>
      </c>
      <c r="C75" s="312">
        <v>2.15</v>
      </c>
      <c r="D75" s="312">
        <v>23.212252900889201</v>
      </c>
      <c r="E75" s="312">
        <v>23.212252900889158</v>
      </c>
    </row>
    <row r="76" spans="1:5" ht="15" customHeight="1">
      <c r="A76" s="347">
        <v>604</v>
      </c>
      <c r="B76" s="214" t="s">
        <v>69</v>
      </c>
      <c r="C76" s="312">
        <v>2.09</v>
      </c>
      <c r="D76" s="312">
        <v>1.8771101635368801</v>
      </c>
      <c r="E76" s="312">
        <v>1.8771101635368814</v>
      </c>
    </row>
    <row r="77" spans="1:5" ht="15" customHeight="1">
      <c r="A77" s="347">
        <v>605</v>
      </c>
      <c r="B77" s="214" t="s">
        <v>70</v>
      </c>
      <c r="C77" s="312">
        <v>1.1000000000000001</v>
      </c>
      <c r="D77" s="312">
        <v>1.3157337175304</v>
      </c>
      <c r="E77" s="312">
        <v>1.3157337175304036</v>
      </c>
    </row>
    <row r="78" spans="1:5" ht="15" customHeight="1">
      <c r="A78" s="347">
        <v>606</v>
      </c>
      <c r="B78" s="214" t="s">
        <v>71</v>
      </c>
      <c r="C78" s="312">
        <v>5.19</v>
      </c>
      <c r="D78" s="312">
        <v>5.2675320083402797</v>
      </c>
      <c r="E78" s="312">
        <v>5.2675320083402806</v>
      </c>
    </row>
    <row r="79" spans="1:5" ht="15" customHeight="1">
      <c r="A79" s="347">
        <v>607</v>
      </c>
      <c r="B79" s="214" t="s">
        <v>72</v>
      </c>
      <c r="C79" s="312">
        <v>15.9</v>
      </c>
      <c r="D79" s="312">
        <v>14.061184395172599</v>
      </c>
      <c r="E79" s="312">
        <v>14.061184395172607</v>
      </c>
    </row>
    <row r="80" spans="1:5" ht="15" customHeight="1">
      <c r="A80" s="347">
        <v>608</v>
      </c>
      <c r="B80" s="214" t="s">
        <v>73</v>
      </c>
      <c r="C80" s="312">
        <v>0.78</v>
      </c>
      <c r="D80" s="312">
        <v>1.36134787283626</v>
      </c>
      <c r="E80" s="312">
        <v>1.3613478728362647</v>
      </c>
    </row>
    <row r="81" spans="1:5" ht="15" customHeight="1">
      <c r="A81" s="347">
        <v>609</v>
      </c>
      <c r="B81" s="214" t="s">
        <v>74</v>
      </c>
      <c r="C81" s="312" t="s">
        <v>100</v>
      </c>
      <c r="D81" s="312">
        <v>0.205153008272624</v>
      </c>
      <c r="E81" s="312">
        <v>0.20515300827262375</v>
      </c>
    </row>
    <row r="82" spans="1:5" ht="15" customHeight="1">
      <c r="A82" s="347">
        <v>610</v>
      </c>
      <c r="B82" s="214" t="s">
        <v>75</v>
      </c>
      <c r="C82" s="312" t="s">
        <v>981</v>
      </c>
      <c r="D82" s="312">
        <v>1.4638436544948501</v>
      </c>
      <c r="E82" s="312">
        <v>1.4638436544948505</v>
      </c>
    </row>
    <row r="83" spans="1:5" ht="15" customHeight="1">
      <c r="A83" s="347">
        <v>611</v>
      </c>
      <c r="B83" s="214" t="s">
        <v>76</v>
      </c>
      <c r="C83" s="312" t="s">
        <v>677</v>
      </c>
      <c r="D83" s="312">
        <v>0.62388845126239501</v>
      </c>
      <c r="E83" s="312">
        <v>0.62388845126239456</v>
      </c>
    </row>
    <row r="84" spans="1:5" ht="15" customHeight="1">
      <c r="A84" s="347">
        <v>612</v>
      </c>
      <c r="B84" s="214" t="s">
        <v>103</v>
      </c>
      <c r="C84" s="312" t="e">
        <v>#N/A</v>
      </c>
      <c r="D84" s="312" t="e">
        <v>#N/A</v>
      </c>
      <c r="E84" s="312" t="e">
        <v>#N/A</v>
      </c>
    </row>
    <row r="85" spans="1:5" ht="15" customHeight="1">
      <c r="A85" s="347">
        <v>613</v>
      </c>
      <c r="B85" s="214" t="s">
        <v>115</v>
      </c>
      <c r="C85" s="312" t="e">
        <v>#N/A</v>
      </c>
      <c r="D85" s="312" t="e">
        <v>#N/A</v>
      </c>
      <c r="E85" s="312" t="e">
        <v>#N/A</v>
      </c>
    </row>
    <row r="86" spans="1:5" ht="15" customHeight="1">
      <c r="A86" s="347">
        <v>701</v>
      </c>
      <c r="B86" s="214" t="s">
        <v>77</v>
      </c>
      <c r="C86" s="312">
        <v>98.99</v>
      </c>
      <c r="D86" s="312" t="s">
        <v>100</v>
      </c>
      <c r="E86" s="312">
        <v>0</v>
      </c>
    </row>
    <row r="87" spans="1:5" ht="15" customHeight="1">
      <c r="A87" s="347">
        <v>702</v>
      </c>
      <c r="B87" s="214" t="s">
        <v>78</v>
      </c>
      <c r="C87" s="312">
        <v>2.16</v>
      </c>
      <c r="D87" s="312">
        <v>3.3811865361487099</v>
      </c>
      <c r="E87" s="312">
        <v>3.381186536148705</v>
      </c>
    </row>
    <row r="88" spans="1:5" ht="15" customHeight="1">
      <c r="A88" s="347">
        <v>703</v>
      </c>
      <c r="B88" s="214" t="s">
        <v>79</v>
      </c>
      <c r="C88" s="312">
        <v>5.62</v>
      </c>
      <c r="D88" s="312">
        <v>4.2061536852430601</v>
      </c>
      <c r="E88" s="312">
        <v>4.2061536852430557</v>
      </c>
    </row>
    <row r="89" spans="1:5" ht="15" customHeight="1">
      <c r="A89" s="347">
        <v>704</v>
      </c>
      <c r="B89" s="214" t="s">
        <v>80</v>
      </c>
      <c r="C89" s="312">
        <v>0.82</v>
      </c>
      <c r="D89" s="312">
        <v>2.2176558869769898</v>
      </c>
      <c r="E89" s="312">
        <v>2.2176558869769947</v>
      </c>
    </row>
    <row r="90" spans="1:5" ht="15" customHeight="1">
      <c r="A90" s="347">
        <v>705</v>
      </c>
      <c r="B90" s="214" t="s">
        <v>81</v>
      </c>
      <c r="C90" s="312">
        <v>1.1599999999999999</v>
      </c>
      <c r="D90" s="312">
        <v>2.3031216287950098</v>
      </c>
      <c r="E90" s="312">
        <v>2.3031216287950138</v>
      </c>
    </row>
    <row r="91" spans="1:5" ht="15" customHeight="1">
      <c r="A91" s="347">
        <v>706</v>
      </c>
      <c r="B91" s="214" t="s">
        <v>82</v>
      </c>
      <c r="C91" s="312">
        <v>1.18</v>
      </c>
      <c r="D91" s="312">
        <v>2.4433260617194201</v>
      </c>
      <c r="E91" s="312">
        <v>2.4433260617194175</v>
      </c>
    </row>
    <row r="93" spans="1:5" ht="26.25" customHeight="1">
      <c r="B93" s="310" t="s">
        <v>1122</v>
      </c>
    </row>
  </sheetData>
  <hyperlinks>
    <hyperlink ref="A1" location="'ODS 11'!A1" display="ODS 11" xr:uid="{00000000-0004-0000-58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Z95"/>
  <sheetViews>
    <sheetView topLeftCell="A3" zoomScale="80" zoomScaleNormal="80" workbookViewId="0">
      <selection activeCell="C6" sqref="C6:J6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16384" width="11.44140625" style="48"/>
  </cols>
  <sheetData>
    <row r="1" spans="1:26" ht="13.8" thickBot="1">
      <c r="A1" s="170" t="s">
        <v>242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>
      <c r="A2" s="156" t="s">
        <v>102</v>
      </c>
      <c r="B2" s="152"/>
      <c r="C2" s="145"/>
      <c r="D2" s="146"/>
      <c r="E2" s="146"/>
      <c r="F2" s="146"/>
      <c r="G2" s="146"/>
      <c r="H2" s="146"/>
      <c r="I2" s="146"/>
      <c r="J2" s="146"/>
      <c r="K2" s="146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>
      <c r="A4" s="143"/>
      <c r="B4" s="414" t="s">
        <v>1200</v>
      </c>
      <c r="C4" s="414"/>
      <c r="D4" s="414"/>
      <c r="E4" s="414"/>
      <c r="F4" s="414"/>
      <c r="G4" s="143"/>
      <c r="H4" s="143"/>
      <c r="I4" s="143"/>
      <c r="J4" s="143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>
      <c r="A6" s="145"/>
      <c r="B6" s="421" t="s">
        <v>0</v>
      </c>
      <c r="C6" s="428" t="s">
        <v>229</v>
      </c>
      <c r="D6" s="429"/>
      <c r="E6" s="429"/>
      <c r="F6" s="429"/>
      <c r="G6" s="429"/>
      <c r="H6" s="429"/>
      <c r="I6" s="429"/>
      <c r="J6" s="430"/>
      <c r="K6" s="425" t="s">
        <v>120</v>
      </c>
      <c r="L6" s="426"/>
      <c r="M6" s="426"/>
      <c r="N6" s="426"/>
      <c r="O6" s="426"/>
      <c r="P6" s="426"/>
      <c r="Q6" s="426"/>
      <c r="R6" s="427"/>
      <c r="S6" s="423" t="s">
        <v>123</v>
      </c>
      <c r="T6" s="424"/>
      <c r="U6" s="424"/>
      <c r="V6" s="424"/>
      <c r="W6" s="424"/>
      <c r="X6" s="424"/>
      <c r="Y6" s="424"/>
      <c r="Z6" s="424"/>
    </row>
    <row r="7" spans="1:26">
      <c r="A7" s="145"/>
      <c r="B7" s="421"/>
      <c r="C7" s="29" t="s">
        <v>105</v>
      </c>
      <c r="D7" s="29" t="s">
        <v>106</v>
      </c>
      <c r="E7" s="29" t="s">
        <v>107</v>
      </c>
      <c r="F7" s="29" t="s">
        <v>108</v>
      </c>
      <c r="G7" s="29" t="s">
        <v>109</v>
      </c>
      <c r="H7" s="390" t="s">
        <v>110</v>
      </c>
      <c r="I7" s="390" t="s">
        <v>1027</v>
      </c>
      <c r="J7" s="390" t="s">
        <v>1028</v>
      </c>
      <c r="K7" s="27" t="s">
        <v>105</v>
      </c>
      <c r="L7" s="27" t="s">
        <v>106</v>
      </c>
      <c r="M7" s="27" t="s">
        <v>107</v>
      </c>
      <c r="N7" s="27" t="s">
        <v>108</v>
      </c>
      <c r="O7" s="27" t="s">
        <v>109</v>
      </c>
      <c r="P7" s="27" t="s">
        <v>110</v>
      </c>
      <c r="Q7" s="27" t="s">
        <v>1027</v>
      </c>
      <c r="R7" s="27" t="s">
        <v>1028</v>
      </c>
      <c r="S7" s="30" t="s">
        <v>105</v>
      </c>
      <c r="T7" s="30" t="s">
        <v>106</v>
      </c>
      <c r="U7" s="30" t="s">
        <v>107</v>
      </c>
      <c r="V7" s="30" t="s">
        <v>108</v>
      </c>
      <c r="W7" s="30" t="s">
        <v>109</v>
      </c>
      <c r="X7" s="391" t="s">
        <v>110</v>
      </c>
      <c r="Y7" s="391" t="s">
        <v>1027</v>
      </c>
      <c r="Z7" s="391" t="s">
        <v>1028</v>
      </c>
    </row>
    <row r="8" spans="1:26">
      <c r="A8" s="145"/>
      <c r="B8" s="2" t="s">
        <v>1</v>
      </c>
      <c r="C8" s="65">
        <v>1959</v>
      </c>
      <c r="D8" s="65">
        <v>1568</v>
      </c>
      <c r="E8" s="65">
        <v>2405</v>
      </c>
      <c r="F8" s="65">
        <v>804</v>
      </c>
      <c r="G8" s="65">
        <v>1220</v>
      </c>
      <c r="H8" s="65">
        <v>1541</v>
      </c>
      <c r="I8" s="65">
        <v>954</v>
      </c>
      <c r="J8" s="65">
        <v>1466</v>
      </c>
      <c r="K8" s="2">
        <v>23214</v>
      </c>
      <c r="L8" s="2">
        <v>23464</v>
      </c>
      <c r="M8" s="2">
        <v>24192</v>
      </c>
      <c r="N8" s="2">
        <v>23906</v>
      </c>
      <c r="O8" s="2">
        <v>23027</v>
      </c>
      <c r="P8" s="2">
        <v>22277</v>
      </c>
      <c r="Q8" s="2">
        <v>21770</v>
      </c>
      <c r="R8" s="2">
        <v>21058</v>
      </c>
      <c r="S8" s="31">
        <f>+C8/K8*100</f>
        <v>8.4388730938226928</v>
      </c>
      <c r="T8" s="31">
        <f>+D8/L8*100</f>
        <v>6.6825775656324584</v>
      </c>
      <c r="U8" s="31">
        <f>+E8/M8*100</f>
        <v>9.9413029100529098</v>
      </c>
      <c r="V8" s="31">
        <f>+F8/N8*100</f>
        <v>3.3631724253325523</v>
      </c>
      <c r="W8" s="31">
        <f>+G8/O8*100</f>
        <v>5.2981282841881274</v>
      </c>
      <c r="X8" s="31">
        <f t="shared" ref="X8:Z8" si="0">+H8/P8*100</f>
        <v>6.9174484894734478</v>
      </c>
      <c r="Y8" s="31">
        <f t="shared" si="0"/>
        <v>4.3821773082223245</v>
      </c>
      <c r="Z8" s="31">
        <f t="shared" si="0"/>
        <v>6.9617247601861525</v>
      </c>
    </row>
    <row r="9" spans="1:26">
      <c r="A9" s="145"/>
      <c r="B9" s="2" t="s">
        <v>2</v>
      </c>
      <c r="C9" s="65">
        <v>560</v>
      </c>
      <c r="D9" s="65">
        <v>246</v>
      </c>
      <c r="E9" s="65">
        <v>246</v>
      </c>
      <c r="F9" s="65">
        <v>71</v>
      </c>
      <c r="G9" s="65">
        <v>232</v>
      </c>
      <c r="H9" s="65">
        <v>235</v>
      </c>
      <c r="I9" s="65">
        <v>147</v>
      </c>
      <c r="J9" s="65">
        <v>204</v>
      </c>
      <c r="K9" s="2">
        <v>3778</v>
      </c>
      <c r="L9" s="2">
        <v>3792</v>
      </c>
      <c r="M9" s="2">
        <v>3954</v>
      </c>
      <c r="N9" s="2">
        <v>4029</v>
      </c>
      <c r="O9" s="2">
        <v>3816</v>
      </c>
      <c r="P9" s="2">
        <v>3700</v>
      </c>
      <c r="Q9" s="2">
        <v>3624</v>
      </c>
      <c r="R9" s="2">
        <v>3578</v>
      </c>
      <c r="S9" s="31">
        <f t="shared" ref="S9:S72" si="1">+C9/K9*100</f>
        <v>14.822657490735839</v>
      </c>
      <c r="T9" s="31">
        <f t="shared" ref="T9:T23" si="2">+D9/L9*100</f>
        <v>6.4873417721518987</v>
      </c>
      <c r="U9" s="31">
        <f t="shared" ref="U9:U23" si="3">+E9/M9*100</f>
        <v>6.2215477996965101</v>
      </c>
      <c r="V9" s="31">
        <f t="shared" ref="V9:V23" si="4">+F9/N9*100</f>
        <v>1.7622238768925294</v>
      </c>
      <c r="W9" s="31">
        <f t="shared" ref="W9:W72" si="5">+G9/O9*100</f>
        <v>6.0796645702306078</v>
      </c>
      <c r="X9" s="31">
        <f t="shared" ref="X9:X72" si="6">+H9/P9*100</f>
        <v>6.3513513513513518</v>
      </c>
      <c r="Y9" s="31">
        <f t="shared" ref="Y9:Y72" si="7">+I9/Q9*100</f>
        <v>4.056291390728477</v>
      </c>
      <c r="Z9" s="31">
        <f t="shared" ref="Z9:Z72" si="8">+J9/R9*100</f>
        <v>5.7015092230296256</v>
      </c>
    </row>
    <row r="10" spans="1:26">
      <c r="A10" s="145"/>
      <c r="B10" s="2" t="s">
        <v>3</v>
      </c>
      <c r="C10" s="65">
        <v>1339</v>
      </c>
      <c r="D10" s="65">
        <v>805</v>
      </c>
      <c r="E10" s="65">
        <v>1366</v>
      </c>
      <c r="F10" s="65">
        <v>730</v>
      </c>
      <c r="G10" s="65">
        <v>802</v>
      </c>
      <c r="H10" s="65">
        <v>830</v>
      </c>
      <c r="I10" s="65">
        <v>699</v>
      </c>
      <c r="J10" s="65">
        <v>868</v>
      </c>
      <c r="K10" s="2">
        <v>16719</v>
      </c>
      <c r="L10" s="2">
        <v>16963</v>
      </c>
      <c r="M10" s="2">
        <v>17419</v>
      </c>
      <c r="N10" s="2">
        <v>17257</v>
      </c>
      <c r="O10" s="2">
        <v>16924</v>
      </c>
      <c r="P10" s="2">
        <v>16349</v>
      </c>
      <c r="Q10" s="2">
        <v>16119</v>
      </c>
      <c r="R10" s="2">
        <v>15475</v>
      </c>
      <c r="S10" s="31">
        <f t="shared" si="1"/>
        <v>8.0088522040791901</v>
      </c>
      <c r="T10" s="31">
        <f t="shared" si="2"/>
        <v>4.7456228261510347</v>
      </c>
      <c r="U10" s="31">
        <f t="shared" si="3"/>
        <v>7.8420115965325223</v>
      </c>
      <c r="V10" s="31">
        <f t="shared" si="4"/>
        <v>4.230167468273744</v>
      </c>
      <c r="W10" s="31">
        <f t="shared" si="5"/>
        <v>4.738832427322146</v>
      </c>
      <c r="X10" s="31">
        <f t="shared" si="6"/>
        <v>5.0767631047770507</v>
      </c>
      <c r="Y10" s="31">
        <f t="shared" si="7"/>
        <v>4.3364973013214225</v>
      </c>
      <c r="Z10" s="31">
        <f t="shared" si="8"/>
        <v>5.6090468497576733</v>
      </c>
    </row>
    <row r="11" spans="1:26">
      <c r="A11" s="145"/>
      <c r="B11" s="2" t="s">
        <v>4</v>
      </c>
      <c r="C11" s="65">
        <v>344</v>
      </c>
      <c r="D11" s="65">
        <v>287</v>
      </c>
      <c r="E11" s="65">
        <v>236</v>
      </c>
      <c r="F11" s="65">
        <v>182</v>
      </c>
      <c r="G11" s="65">
        <v>181</v>
      </c>
      <c r="H11" s="65">
        <v>179</v>
      </c>
      <c r="I11" s="65">
        <v>151</v>
      </c>
      <c r="J11" s="65">
        <v>135</v>
      </c>
      <c r="K11" s="2">
        <v>2807</v>
      </c>
      <c r="L11" s="2">
        <v>2888</v>
      </c>
      <c r="M11" s="2">
        <v>2884</v>
      </c>
      <c r="N11" s="2">
        <v>2878</v>
      </c>
      <c r="O11" s="2">
        <v>2800</v>
      </c>
      <c r="P11" s="2">
        <v>2773</v>
      </c>
      <c r="Q11" s="2">
        <v>2658</v>
      </c>
      <c r="R11" s="2">
        <v>2522</v>
      </c>
      <c r="S11" s="31">
        <f t="shared" si="1"/>
        <v>12.255076594228715</v>
      </c>
      <c r="T11" s="31">
        <f t="shared" si="2"/>
        <v>9.9376731301939056</v>
      </c>
      <c r="U11" s="31">
        <f t="shared" si="3"/>
        <v>8.1830790568654646</v>
      </c>
      <c r="V11" s="31">
        <f t="shared" si="4"/>
        <v>6.323835997220292</v>
      </c>
      <c r="W11" s="31">
        <f t="shared" si="5"/>
        <v>6.4642857142857144</v>
      </c>
      <c r="X11" s="31">
        <f t="shared" si="6"/>
        <v>6.4551027767760543</v>
      </c>
      <c r="Y11" s="31">
        <f t="shared" si="7"/>
        <v>5.6809631301730628</v>
      </c>
      <c r="Z11" s="31">
        <f t="shared" si="8"/>
        <v>5.3528945281522597</v>
      </c>
    </row>
    <row r="12" spans="1:26">
      <c r="A12" s="145"/>
      <c r="B12" s="2" t="s">
        <v>5</v>
      </c>
      <c r="C12" s="65">
        <v>178</v>
      </c>
      <c r="D12" s="65">
        <v>131</v>
      </c>
      <c r="E12" s="65">
        <v>133</v>
      </c>
      <c r="F12" s="65">
        <v>42</v>
      </c>
      <c r="G12" s="65">
        <v>51</v>
      </c>
      <c r="H12" s="65">
        <v>53</v>
      </c>
      <c r="I12" s="65">
        <v>156</v>
      </c>
      <c r="J12" s="65">
        <v>95</v>
      </c>
      <c r="K12" s="2">
        <v>1603</v>
      </c>
      <c r="L12" s="2">
        <v>1589</v>
      </c>
      <c r="M12" s="2">
        <v>1642</v>
      </c>
      <c r="N12" s="2">
        <v>1596</v>
      </c>
      <c r="O12" s="2">
        <v>1596</v>
      </c>
      <c r="P12" s="2">
        <v>1562</v>
      </c>
      <c r="Q12" s="2">
        <v>1537</v>
      </c>
      <c r="R12" s="2">
        <v>1493</v>
      </c>
      <c r="S12" s="31">
        <f t="shared" si="1"/>
        <v>11.104179663131628</v>
      </c>
      <c r="T12" s="31">
        <f t="shared" si="2"/>
        <v>8.2441787287602271</v>
      </c>
      <c r="U12" s="31">
        <f t="shared" si="3"/>
        <v>8.0998781973203418</v>
      </c>
      <c r="V12" s="31">
        <f t="shared" si="4"/>
        <v>2.6315789473684208</v>
      </c>
      <c r="W12" s="31">
        <f t="shared" si="5"/>
        <v>3.1954887218045109</v>
      </c>
      <c r="X12" s="31">
        <f t="shared" si="6"/>
        <v>3.3930857874519846</v>
      </c>
      <c r="Y12" s="31">
        <f t="shared" si="7"/>
        <v>10.14964216005205</v>
      </c>
      <c r="Z12" s="31">
        <f t="shared" si="8"/>
        <v>6.3630274614869391</v>
      </c>
    </row>
    <row r="13" spans="1:26">
      <c r="A13" s="145"/>
      <c r="B13" s="2" t="s">
        <v>6</v>
      </c>
      <c r="C13" s="65">
        <v>266</v>
      </c>
      <c r="D13" s="65">
        <v>189</v>
      </c>
      <c r="E13" s="65">
        <v>253</v>
      </c>
      <c r="F13" s="65">
        <v>62</v>
      </c>
      <c r="G13" s="65">
        <v>140</v>
      </c>
      <c r="H13" s="65">
        <v>114</v>
      </c>
      <c r="I13" s="65">
        <v>241</v>
      </c>
      <c r="J13" s="65">
        <v>274</v>
      </c>
      <c r="K13" s="2">
        <v>4679</v>
      </c>
      <c r="L13" s="2">
        <v>4851</v>
      </c>
      <c r="M13" s="2">
        <v>4927</v>
      </c>
      <c r="N13" s="2">
        <v>4897</v>
      </c>
      <c r="O13" s="2">
        <v>4769</v>
      </c>
      <c r="P13" s="2">
        <v>4630</v>
      </c>
      <c r="Q13" s="2">
        <v>4473</v>
      </c>
      <c r="R13" s="2">
        <v>4336</v>
      </c>
      <c r="S13" s="31">
        <f t="shared" si="1"/>
        <v>5.6849754220987387</v>
      </c>
      <c r="T13" s="31">
        <f t="shared" si="2"/>
        <v>3.8961038961038961</v>
      </c>
      <c r="U13" s="31">
        <f t="shared" si="3"/>
        <v>5.1349705703267707</v>
      </c>
      <c r="V13" s="31">
        <f t="shared" si="4"/>
        <v>1.2660812742495406</v>
      </c>
      <c r="W13" s="31">
        <f t="shared" si="5"/>
        <v>2.9356259173830992</v>
      </c>
      <c r="X13" s="31">
        <f t="shared" si="6"/>
        <v>2.4622030237580992</v>
      </c>
      <c r="Y13" s="31">
        <f t="shared" si="7"/>
        <v>5.3878828526715852</v>
      </c>
      <c r="Z13" s="31">
        <f t="shared" si="8"/>
        <v>6.3191881918819188</v>
      </c>
    </row>
    <row r="14" spans="1:26">
      <c r="A14" s="145"/>
      <c r="B14" s="2" t="s">
        <v>7</v>
      </c>
      <c r="C14" s="65">
        <v>201</v>
      </c>
      <c r="D14" s="65">
        <v>229</v>
      </c>
      <c r="E14" s="65">
        <v>209</v>
      </c>
      <c r="F14" s="65">
        <v>150</v>
      </c>
      <c r="G14" s="65">
        <v>73</v>
      </c>
      <c r="H14" s="65">
        <v>135</v>
      </c>
      <c r="I14" s="65">
        <v>194</v>
      </c>
      <c r="J14" s="65">
        <v>113</v>
      </c>
      <c r="K14" s="2">
        <v>2134</v>
      </c>
      <c r="L14" s="2">
        <v>2216</v>
      </c>
      <c r="M14" s="2">
        <v>2331</v>
      </c>
      <c r="N14" s="2">
        <v>2438</v>
      </c>
      <c r="O14" s="2">
        <v>2373</v>
      </c>
      <c r="P14" s="2">
        <v>2274</v>
      </c>
      <c r="Q14" s="2">
        <v>2278</v>
      </c>
      <c r="R14" s="2">
        <v>2221</v>
      </c>
      <c r="S14" s="31">
        <f t="shared" si="1"/>
        <v>9.4189315838800365</v>
      </c>
      <c r="T14" s="31">
        <f t="shared" si="2"/>
        <v>10.333935018050541</v>
      </c>
      <c r="U14" s="31">
        <f t="shared" si="3"/>
        <v>8.9661089661089655</v>
      </c>
      <c r="V14" s="31">
        <f t="shared" si="4"/>
        <v>6.1525840853158327</v>
      </c>
      <c r="W14" s="31">
        <f t="shared" si="5"/>
        <v>3.0762747576906868</v>
      </c>
      <c r="X14" s="31">
        <f t="shared" si="6"/>
        <v>5.9366754617414248</v>
      </c>
      <c r="Y14" s="31">
        <f t="shared" si="7"/>
        <v>8.5162423178226518</v>
      </c>
      <c r="Z14" s="31">
        <f t="shared" si="8"/>
        <v>5.0877982890589823</v>
      </c>
    </row>
    <row r="15" spans="1:26">
      <c r="A15" s="145"/>
      <c r="B15" s="2" t="s">
        <v>8</v>
      </c>
      <c r="C15" s="65">
        <v>450</v>
      </c>
      <c r="D15" s="65">
        <v>283</v>
      </c>
      <c r="E15" s="65">
        <v>646</v>
      </c>
      <c r="F15" s="65">
        <v>428</v>
      </c>
      <c r="G15" s="65">
        <v>430</v>
      </c>
      <c r="H15" s="65">
        <v>450</v>
      </c>
      <c r="I15" s="65">
        <v>406</v>
      </c>
      <c r="J15" s="65">
        <v>509</v>
      </c>
      <c r="K15" s="2">
        <v>6631</v>
      </c>
      <c r="L15" s="2">
        <v>6912</v>
      </c>
      <c r="M15" s="2">
        <v>7316</v>
      </c>
      <c r="N15" s="2">
        <v>7164</v>
      </c>
      <c r="O15" s="2">
        <v>7000</v>
      </c>
      <c r="P15" s="2">
        <v>6883</v>
      </c>
      <c r="Q15" s="2">
        <v>6501</v>
      </c>
      <c r="R15" s="2">
        <v>6216</v>
      </c>
      <c r="S15" s="31">
        <f t="shared" si="1"/>
        <v>6.7863067410646956</v>
      </c>
      <c r="T15" s="31">
        <f t="shared" si="2"/>
        <v>4.0943287037037033</v>
      </c>
      <c r="U15" s="31">
        <f t="shared" si="3"/>
        <v>8.8299617277200664</v>
      </c>
      <c r="V15" s="31">
        <f t="shared" si="4"/>
        <v>5.9743160245672806</v>
      </c>
      <c r="W15" s="31">
        <f t="shared" si="5"/>
        <v>6.1428571428571432</v>
      </c>
      <c r="X15" s="31">
        <f t="shared" si="6"/>
        <v>6.5378468690977769</v>
      </c>
      <c r="Y15" s="31">
        <f t="shared" si="7"/>
        <v>6.2451930472235038</v>
      </c>
      <c r="Z15" s="31">
        <f t="shared" si="8"/>
        <v>8.1885456885456875</v>
      </c>
    </row>
    <row r="16" spans="1:26">
      <c r="A16" s="145"/>
      <c r="B16" s="2" t="s">
        <v>9</v>
      </c>
      <c r="C16" s="65">
        <v>201</v>
      </c>
      <c r="D16" s="65">
        <v>224</v>
      </c>
      <c r="E16" s="65">
        <v>246</v>
      </c>
      <c r="F16" s="65">
        <v>174</v>
      </c>
      <c r="G16" s="65">
        <v>248</v>
      </c>
      <c r="H16" s="65">
        <v>351</v>
      </c>
      <c r="I16" s="65">
        <v>304</v>
      </c>
      <c r="J16" s="65">
        <v>342</v>
      </c>
      <c r="K16" s="2">
        <v>3053</v>
      </c>
      <c r="L16" s="2">
        <v>3189</v>
      </c>
      <c r="M16" s="2">
        <v>3276</v>
      </c>
      <c r="N16" s="2">
        <v>3222</v>
      </c>
      <c r="O16" s="2">
        <v>3159</v>
      </c>
      <c r="P16" s="2">
        <v>3133</v>
      </c>
      <c r="Q16" s="2">
        <v>3122</v>
      </c>
      <c r="R16" s="2">
        <v>3061</v>
      </c>
      <c r="S16" s="31">
        <f t="shared" si="1"/>
        <v>6.5836881755650181</v>
      </c>
      <c r="T16" s="31">
        <f t="shared" si="2"/>
        <v>7.0241455001567896</v>
      </c>
      <c r="U16" s="31">
        <f t="shared" si="3"/>
        <v>7.5091575091575091</v>
      </c>
      <c r="V16" s="31">
        <f t="shared" si="4"/>
        <v>5.4003724394785841</v>
      </c>
      <c r="W16" s="31">
        <f t="shared" si="5"/>
        <v>7.8505856283634063</v>
      </c>
      <c r="X16" s="31">
        <f t="shared" si="6"/>
        <v>11.20331950207469</v>
      </c>
      <c r="Y16" s="31">
        <f t="shared" si="7"/>
        <v>9.7373478539397809</v>
      </c>
      <c r="Z16" s="31">
        <f t="shared" si="8"/>
        <v>11.17281934008494</v>
      </c>
    </row>
    <row r="17" spans="1:26">
      <c r="A17" s="145"/>
      <c r="B17" s="2" t="s">
        <v>10</v>
      </c>
      <c r="C17" s="65">
        <v>395</v>
      </c>
      <c r="D17" s="65">
        <v>355</v>
      </c>
      <c r="E17" s="65">
        <v>403</v>
      </c>
      <c r="F17" s="65">
        <v>265</v>
      </c>
      <c r="G17" s="65">
        <v>288</v>
      </c>
      <c r="H17" s="65">
        <v>305</v>
      </c>
      <c r="I17" s="65">
        <v>320</v>
      </c>
      <c r="J17" s="65">
        <v>447</v>
      </c>
      <c r="K17" s="2">
        <v>6927</v>
      </c>
      <c r="L17" s="2">
        <v>7174</v>
      </c>
      <c r="M17" s="2">
        <v>7401</v>
      </c>
      <c r="N17" s="2">
        <v>7377</v>
      </c>
      <c r="O17" s="2">
        <v>7163</v>
      </c>
      <c r="P17" s="2">
        <v>7061</v>
      </c>
      <c r="Q17" s="2">
        <v>6944</v>
      </c>
      <c r="R17" s="2">
        <v>6632</v>
      </c>
      <c r="S17" s="31">
        <f t="shared" si="1"/>
        <v>5.7023242384870798</v>
      </c>
      <c r="T17" s="31">
        <f t="shared" si="2"/>
        <v>4.948424867577363</v>
      </c>
      <c r="U17" s="31">
        <f t="shared" si="3"/>
        <v>5.4452101067423317</v>
      </c>
      <c r="V17" s="31">
        <f t="shared" si="4"/>
        <v>3.5922461705300259</v>
      </c>
      <c r="W17" s="31">
        <f t="shared" si="5"/>
        <v>4.0206617339103721</v>
      </c>
      <c r="X17" s="31">
        <f t="shared" si="6"/>
        <v>4.3195014870414949</v>
      </c>
      <c r="Y17" s="31">
        <f t="shared" si="7"/>
        <v>4.6082949308755765</v>
      </c>
      <c r="Z17" s="31">
        <f t="shared" si="8"/>
        <v>6.7400482509047039</v>
      </c>
    </row>
    <row r="18" spans="1:26">
      <c r="A18" s="145"/>
      <c r="B18" s="2" t="s">
        <v>11</v>
      </c>
      <c r="C18" s="65">
        <v>211</v>
      </c>
      <c r="D18" s="65">
        <v>175</v>
      </c>
      <c r="E18" s="65">
        <v>224</v>
      </c>
      <c r="F18" s="65">
        <v>128</v>
      </c>
      <c r="G18" s="65">
        <v>166</v>
      </c>
      <c r="H18" s="65">
        <v>198</v>
      </c>
      <c r="I18" s="65">
        <v>225</v>
      </c>
      <c r="J18" s="65">
        <v>453</v>
      </c>
      <c r="K18" s="2">
        <v>3976</v>
      </c>
      <c r="L18" s="2">
        <v>3947</v>
      </c>
      <c r="M18" s="2">
        <v>4073</v>
      </c>
      <c r="N18" s="2">
        <v>4074</v>
      </c>
      <c r="O18" s="2">
        <v>3967</v>
      </c>
      <c r="P18" s="2">
        <v>3913</v>
      </c>
      <c r="Q18" s="2">
        <v>3908</v>
      </c>
      <c r="R18" s="2">
        <v>3784</v>
      </c>
      <c r="S18" s="31">
        <f t="shared" si="1"/>
        <v>5.3068410462776665</v>
      </c>
      <c r="T18" s="31">
        <f t="shared" si="2"/>
        <v>4.4337471497339749</v>
      </c>
      <c r="U18" s="31">
        <f t="shared" si="3"/>
        <v>5.4996317210901058</v>
      </c>
      <c r="V18" s="31">
        <f t="shared" si="4"/>
        <v>3.1418753068237604</v>
      </c>
      <c r="W18" s="31">
        <f t="shared" si="5"/>
        <v>4.1845223090496599</v>
      </c>
      <c r="X18" s="31">
        <f t="shared" si="6"/>
        <v>5.0600562228469208</v>
      </c>
      <c r="Y18" s="31">
        <f t="shared" si="7"/>
        <v>5.7574206755373591</v>
      </c>
      <c r="Z18" s="31">
        <f t="shared" si="8"/>
        <v>11.971458773784354</v>
      </c>
    </row>
    <row r="19" spans="1:26">
      <c r="A19" s="145"/>
      <c r="B19" s="2" t="s">
        <v>12</v>
      </c>
      <c r="C19" s="65">
        <v>134</v>
      </c>
      <c r="D19" s="65">
        <v>131</v>
      </c>
      <c r="E19" s="65">
        <v>113</v>
      </c>
      <c r="F19" s="65">
        <v>58</v>
      </c>
      <c r="G19" s="65">
        <v>78</v>
      </c>
      <c r="H19" s="65">
        <v>114</v>
      </c>
      <c r="I19" s="65">
        <v>179</v>
      </c>
      <c r="J19" s="65">
        <v>127</v>
      </c>
      <c r="K19" s="2">
        <v>1943</v>
      </c>
      <c r="L19" s="2">
        <v>1914</v>
      </c>
      <c r="M19" s="2">
        <v>1969</v>
      </c>
      <c r="N19" s="2">
        <v>1959</v>
      </c>
      <c r="O19" s="2">
        <v>1948</v>
      </c>
      <c r="P19" s="2">
        <v>1900</v>
      </c>
      <c r="Q19" s="2">
        <v>1856</v>
      </c>
      <c r="R19" s="2">
        <v>1800</v>
      </c>
      <c r="S19" s="31">
        <f t="shared" si="1"/>
        <v>6.8965517241379306</v>
      </c>
      <c r="T19" s="31">
        <f t="shared" si="2"/>
        <v>6.8443051201671894</v>
      </c>
      <c r="U19" s="31">
        <f t="shared" si="3"/>
        <v>5.7389537836465214</v>
      </c>
      <c r="V19" s="31">
        <f t="shared" si="4"/>
        <v>2.9606942317508933</v>
      </c>
      <c r="W19" s="31">
        <f t="shared" si="5"/>
        <v>4.0041067761806977</v>
      </c>
      <c r="X19" s="31">
        <f t="shared" si="6"/>
        <v>6</v>
      </c>
      <c r="Y19" s="31">
        <f t="shared" si="7"/>
        <v>9.6443965517241388</v>
      </c>
      <c r="Z19" s="31">
        <f t="shared" si="8"/>
        <v>7.0555555555555554</v>
      </c>
    </row>
    <row r="20" spans="1:26">
      <c r="A20" s="145"/>
      <c r="B20" s="2" t="s">
        <v>13</v>
      </c>
      <c r="C20" s="65">
        <v>297</v>
      </c>
      <c r="D20" s="65">
        <v>185</v>
      </c>
      <c r="E20" s="65">
        <v>314</v>
      </c>
      <c r="F20" s="65">
        <v>176</v>
      </c>
      <c r="G20" s="65">
        <v>322</v>
      </c>
      <c r="H20" s="65">
        <v>266</v>
      </c>
      <c r="I20" s="65">
        <v>268</v>
      </c>
      <c r="J20" s="65">
        <v>213</v>
      </c>
      <c r="K20" s="2">
        <v>3927</v>
      </c>
      <c r="L20" s="2">
        <v>4005</v>
      </c>
      <c r="M20" s="2">
        <v>3939</v>
      </c>
      <c r="N20" s="2">
        <v>3894</v>
      </c>
      <c r="O20" s="2">
        <v>3740</v>
      </c>
      <c r="P20" s="2">
        <v>3677</v>
      </c>
      <c r="Q20" s="2">
        <v>3620</v>
      </c>
      <c r="R20" s="2">
        <v>3501</v>
      </c>
      <c r="S20" s="31">
        <f t="shared" si="1"/>
        <v>7.5630252100840334</v>
      </c>
      <c r="T20" s="31">
        <f t="shared" si="2"/>
        <v>4.619225967540574</v>
      </c>
      <c r="U20" s="31">
        <f t="shared" si="3"/>
        <v>7.9715663874079716</v>
      </c>
      <c r="V20" s="31">
        <f t="shared" si="4"/>
        <v>4.5197740112994351</v>
      </c>
      <c r="W20" s="31">
        <f t="shared" si="5"/>
        <v>8.6096256684491976</v>
      </c>
      <c r="X20" s="31">
        <f t="shared" si="6"/>
        <v>7.234158281207506</v>
      </c>
      <c r="Y20" s="31">
        <f t="shared" si="7"/>
        <v>7.4033149171270711</v>
      </c>
      <c r="Z20" s="31">
        <f t="shared" si="8"/>
        <v>6.0839760068551847</v>
      </c>
    </row>
    <row r="21" spans="1:26">
      <c r="A21" s="145"/>
      <c r="B21" s="2" t="s">
        <v>14</v>
      </c>
      <c r="C21" s="65">
        <v>372</v>
      </c>
      <c r="D21" s="65">
        <v>184</v>
      </c>
      <c r="E21" s="65">
        <v>185</v>
      </c>
      <c r="F21" s="65">
        <v>118</v>
      </c>
      <c r="G21" s="65">
        <v>124</v>
      </c>
      <c r="H21" s="65">
        <v>221</v>
      </c>
      <c r="I21" s="65">
        <v>129</v>
      </c>
      <c r="J21" s="65">
        <v>139</v>
      </c>
      <c r="K21" s="2">
        <v>2767</v>
      </c>
      <c r="L21" s="2">
        <v>2805</v>
      </c>
      <c r="M21" s="2">
        <v>2893</v>
      </c>
      <c r="N21" s="2">
        <v>2839</v>
      </c>
      <c r="O21" s="2">
        <v>2700</v>
      </c>
      <c r="P21" s="2">
        <v>2623</v>
      </c>
      <c r="Q21" s="2">
        <v>2563</v>
      </c>
      <c r="R21" s="2">
        <v>2413</v>
      </c>
      <c r="S21" s="31">
        <f t="shared" si="1"/>
        <v>13.444163353812794</v>
      </c>
      <c r="T21" s="31">
        <f t="shared" si="2"/>
        <v>6.5597147950089125</v>
      </c>
      <c r="U21" s="31">
        <f t="shared" si="3"/>
        <v>6.3947459384721741</v>
      </c>
      <c r="V21" s="31">
        <f t="shared" si="4"/>
        <v>4.1563930961606195</v>
      </c>
      <c r="W21" s="31">
        <f t="shared" si="5"/>
        <v>4.5925925925925926</v>
      </c>
      <c r="X21" s="31">
        <f t="shared" si="6"/>
        <v>8.4254670224933292</v>
      </c>
      <c r="Y21" s="31">
        <f t="shared" si="7"/>
        <v>5.0331642606320717</v>
      </c>
      <c r="Z21" s="31">
        <f t="shared" si="8"/>
        <v>5.7604641525072529</v>
      </c>
    </row>
    <row r="22" spans="1:26">
      <c r="A22" s="145"/>
      <c r="B22" s="2" t="s">
        <v>15</v>
      </c>
      <c r="C22" s="65">
        <v>331</v>
      </c>
      <c r="D22" s="65">
        <v>217</v>
      </c>
      <c r="E22" s="65">
        <v>285</v>
      </c>
      <c r="F22" s="65">
        <v>78</v>
      </c>
      <c r="G22" s="65">
        <v>193</v>
      </c>
      <c r="H22" s="65">
        <v>155</v>
      </c>
      <c r="I22" s="65">
        <v>320</v>
      </c>
      <c r="J22" s="65">
        <v>289</v>
      </c>
      <c r="K22" s="2">
        <v>2889</v>
      </c>
      <c r="L22" s="2">
        <v>2882</v>
      </c>
      <c r="M22" s="2">
        <v>2974</v>
      </c>
      <c r="N22" s="2">
        <v>2842</v>
      </c>
      <c r="O22" s="2">
        <v>2694</v>
      </c>
      <c r="P22" s="2">
        <v>2571</v>
      </c>
      <c r="Q22" s="2">
        <v>2508</v>
      </c>
      <c r="R22" s="2">
        <v>2463</v>
      </c>
      <c r="S22" s="31">
        <f t="shared" si="1"/>
        <v>11.457251644167531</v>
      </c>
      <c r="T22" s="31">
        <f t="shared" si="2"/>
        <v>7.5294934073560027</v>
      </c>
      <c r="U22" s="31">
        <f t="shared" si="3"/>
        <v>9.5830531271015467</v>
      </c>
      <c r="V22" s="31">
        <f t="shared" si="4"/>
        <v>2.744546094299789</v>
      </c>
      <c r="W22" s="31">
        <f t="shared" si="5"/>
        <v>7.1640682999257601</v>
      </c>
      <c r="X22" s="31">
        <f t="shared" si="6"/>
        <v>6.0287825748735901</v>
      </c>
      <c r="Y22" s="31">
        <f t="shared" si="7"/>
        <v>12.759170653907494</v>
      </c>
      <c r="Z22" s="31">
        <f t="shared" si="8"/>
        <v>11.73365814047909</v>
      </c>
    </row>
    <row r="23" spans="1:26">
      <c r="A23" s="145"/>
      <c r="B23" s="2" t="s">
        <v>83</v>
      </c>
      <c r="C23" s="65">
        <v>37</v>
      </c>
      <c r="D23" s="65">
        <v>55</v>
      </c>
      <c r="E23" s="65">
        <v>51</v>
      </c>
      <c r="F23" s="65">
        <v>6</v>
      </c>
      <c r="G23" s="65">
        <v>19</v>
      </c>
      <c r="H23" s="65">
        <v>11</v>
      </c>
      <c r="I23" s="65">
        <v>11</v>
      </c>
      <c r="J23" s="65">
        <v>14</v>
      </c>
      <c r="K23" s="2">
        <v>597</v>
      </c>
      <c r="L23" s="2">
        <v>633</v>
      </c>
      <c r="M23" s="2">
        <v>636</v>
      </c>
      <c r="N23" s="2">
        <v>608</v>
      </c>
      <c r="O23" s="2">
        <v>620</v>
      </c>
      <c r="P23" s="2">
        <v>563</v>
      </c>
      <c r="Q23" s="2">
        <v>615</v>
      </c>
      <c r="R23" s="2">
        <v>621</v>
      </c>
      <c r="S23" s="31">
        <f t="shared" si="1"/>
        <v>6.1976549413735347</v>
      </c>
      <c r="T23" s="31">
        <f t="shared" si="2"/>
        <v>8.6887835703001581</v>
      </c>
      <c r="U23" s="31">
        <f t="shared" si="3"/>
        <v>8.0188679245283012</v>
      </c>
      <c r="V23" s="31">
        <f t="shared" si="4"/>
        <v>0.98684210526315785</v>
      </c>
      <c r="W23" s="31">
        <f t="shared" si="5"/>
        <v>3.064516129032258</v>
      </c>
      <c r="X23" s="31">
        <f t="shared" si="6"/>
        <v>1.9538188277087036</v>
      </c>
      <c r="Y23" s="31">
        <f t="shared" si="7"/>
        <v>1.788617886178862</v>
      </c>
      <c r="Z23" s="31">
        <f t="shared" si="8"/>
        <v>2.2544283413848629</v>
      </c>
    </row>
    <row r="24" spans="1:26">
      <c r="A24" s="145"/>
      <c r="B24" s="2" t="s">
        <v>17</v>
      </c>
      <c r="C24" s="65">
        <v>55</v>
      </c>
      <c r="D24" s="65">
        <v>36</v>
      </c>
      <c r="E24" s="65">
        <v>51</v>
      </c>
      <c r="F24" s="65">
        <v>23</v>
      </c>
      <c r="G24" s="65">
        <v>43</v>
      </c>
      <c r="H24" s="65">
        <v>42</v>
      </c>
      <c r="I24" s="65">
        <v>108</v>
      </c>
      <c r="J24" s="65">
        <v>75</v>
      </c>
      <c r="K24" s="2">
        <v>639</v>
      </c>
      <c r="L24" s="2">
        <v>654</v>
      </c>
      <c r="M24" s="2">
        <v>679</v>
      </c>
      <c r="N24" s="2">
        <v>673</v>
      </c>
      <c r="O24" s="2">
        <v>675</v>
      </c>
      <c r="P24" s="2">
        <v>677</v>
      </c>
      <c r="Q24" s="2">
        <v>688</v>
      </c>
      <c r="R24" s="2">
        <v>643</v>
      </c>
      <c r="S24" s="31">
        <f t="shared" si="1"/>
        <v>8.6071987480438175</v>
      </c>
      <c r="T24" s="31">
        <f t="shared" ref="T24:T87" si="9">+D24/L24*100</f>
        <v>5.5045871559633035</v>
      </c>
      <c r="U24" s="31">
        <f t="shared" ref="U24:U87" si="10">+E24/M24*100</f>
        <v>7.5110456553755522</v>
      </c>
      <c r="V24" s="31">
        <f t="shared" ref="V24:V87" si="11">+F24/N24*100</f>
        <v>3.4175334323922733</v>
      </c>
      <c r="W24" s="31">
        <f t="shared" si="5"/>
        <v>6.3703703703703702</v>
      </c>
      <c r="X24" s="31">
        <f t="shared" si="6"/>
        <v>6.2038404726735603</v>
      </c>
      <c r="Y24" s="31">
        <f t="shared" si="7"/>
        <v>15.697674418604651</v>
      </c>
      <c r="Z24" s="31">
        <f t="shared" si="8"/>
        <v>11.66407465007776</v>
      </c>
    </row>
    <row r="25" spans="1:26">
      <c r="A25" s="145"/>
      <c r="B25" s="2" t="s">
        <v>18</v>
      </c>
      <c r="C25" s="65">
        <v>454</v>
      </c>
      <c r="D25" s="65">
        <v>361</v>
      </c>
      <c r="E25" s="65">
        <v>322</v>
      </c>
      <c r="F25" s="65">
        <v>176</v>
      </c>
      <c r="G25" s="65">
        <v>251</v>
      </c>
      <c r="H25" s="65">
        <v>274</v>
      </c>
      <c r="I25" s="65">
        <v>211</v>
      </c>
      <c r="J25" s="65">
        <v>320</v>
      </c>
      <c r="K25" s="2">
        <v>3799</v>
      </c>
      <c r="L25" s="2">
        <v>4027</v>
      </c>
      <c r="M25" s="2">
        <v>4195</v>
      </c>
      <c r="N25" s="2">
        <v>4188</v>
      </c>
      <c r="O25" s="2">
        <v>4154</v>
      </c>
      <c r="P25" s="2">
        <v>4074</v>
      </c>
      <c r="Q25" s="2">
        <v>4118</v>
      </c>
      <c r="R25" s="2">
        <v>4015</v>
      </c>
      <c r="S25" s="31">
        <f t="shared" si="1"/>
        <v>11.950513292971834</v>
      </c>
      <c r="T25" s="31">
        <f t="shared" si="9"/>
        <v>8.9644896945617081</v>
      </c>
      <c r="U25" s="31">
        <f t="shared" si="10"/>
        <v>7.6758045292014296</v>
      </c>
      <c r="V25" s="31">
        <f t="shared" si="11"/>
        <v>4.2024832855778413</v>
      </c>
      <c r="W25" s="31">
        <f t="shared" si="5"/>
        <v>6.0423688011555132</v>
      </c>
      <c r="X25" s="31">
        <f t="shared" si="6"/>
        <v>6.7255768286696123</v>
      </c>
      <c r="Y25" s="31">
        <f t="shared" si="7"/>
        <v>5.1238465274405049</v>
      </c>
      <c r="Z25" s="31">
        <f t="shared" si="8"/>
        <v>7.9701120797011207</v>
      </c>
    </row>
    <row r="26" spans="1:26">
      <c r="A26" s="145"/>
      <c r="B26" s="2" t="s">
        <v>19</v>
      </c>
      <c r="C26" s="65">
        <v>528</v>
      </c>
      <c r="D26" s="65">
        <v>500</v>
      </c>
      <c r="E26" s="65">
        <v>492</v>
      </c>
      <c r="F26" s="65">
        <v>189</v>
      </c>
      <c r="G26" s="65">
        <v>274</v>
      </c>
      <c r="H26" s="65">
        <v>363</v>
      </c>
      <c r="I26" s="65">
        <v>422</v>
      </c>
      <c r="J26" s="65">
        <v>405</v>
      </c>
      <c r="K26" s="2">
        <v>13651</v>
      </c>
      <c r="L26" s="2">
        <v>14027</v>
      </c>
      <c r="M26" s="2">
        <v>14261</v>
      </c>
      <c r="N26" s="2">
        <v>13922</v>
      </c>
      <c r="O26" s="2">
        <v>14035</v>
      </c>
      <c r="P26" s="2">
        <v>13811</v>
      </c>
      <c r="Q26" s="2">
        <v>13641</v>
      </c>
      <c r="R26" s="2">
        <v>13302</v>
      </c>
      <c r="S26" s="31">
        <f t="shared" si="1"/>
        <v>3.8678485092667207</v>
      </c>
      <c r="T26" s="31">
        <f t="shared" si="9"/>
        <v>3.5645540742853066</v>
      </c>
      <c r="U26" s="31">
        <f t="shared" si="10"/>
        <v>3.4499684454105601</v>
      </c>
      <c r="V26" s="31">
        <f t="shared" si="11"/>
        <v>1.3575635684528085</v>
      </c>
      <c r="W26" s="31">
        <f t="shared" si="5"/>
        <v>1.9522622016387603</v>
      </c>
      <c r="X26" s="31">
        <f t="shared" si="6"/>
        <v>2.6283397292013611</v>
      </c>
      <c r="Y26" s="31">
        <f t="shared" si="7"/>
        <v>3.0936148376218751</v>
      </c>
      <c r="Z26" s="31">
        <f t="shared" si="8"/>
        <v>3.0446549391069015</v>
      </c>
    </row>
    <row r="27" spans="1:26">
      <c r="A27" s="145"/>
      <c r="B27" s="2" t="s">
        <v>85</v>
      </c>
      <c r="C27" s="65">
        <v>41</v>
      </c>
      <c r="D27" s="65">
        <v>49</v>
      </c>
      <c r="E27" s="65">
        <v>81</v>
      </c>
      <c r="F27" s="65">
        <v>33</v>
      </c>
      <c r="G27" s="65">
        <v>41</v>
      </c>
      <c r="H27" s="65">
        <v>32</v>
      </c>
      <c r="I27" s="65">
        <v>118</v>
      </c>
      <c r="J27" s="65">
        <v>77</v>
      </c>
      <c r="K27" s="2">
        <v>1103</v>
      </c>
      <c r="L27" s="2">
        <v>1143</v>
      </c>
      <c r="M27" s="2">
        <v>1226</v>
      </c>
      <c r="N27" s="2">
        <v>1251</v>
      </c>
      <c r="O27" s="2">
        <v>1221</v>
      </c>
      <c r="P27" s="2">
        <v>1196</v>
      </c>
      <c r="Q27" s="2">
        <v>1185</v>
      </c>
      <c r="R27" s="2">
        <v>1143</v>
      </c>
      <c r="S27" s="31">
        <f t="shared" si="1"/>
        <v>3.71713508612874</v>
      </c>
      <c r="T27" s="31">
        <f t="shared" si="9"/>
        <v>4.286964129483815</v>
      </c>
      <c r="U27" s="31">
        <f t="shared" si="10"/>
        <v>6.6068515497553024</v>
      </c>
      <c r="V27" s="31">
        <f t="shared" si="11"/>
        <v>2.6378896882494005</v>
      </c>
      <c r="W27" s="31">
        <f t="shared" si="5"/>
        <v>3.3579033579033579</v>
      </c>
      <c r="X27" s="31">
        <f t="shared" si="6"/>
        <v>2.6755852842809364</v>
      </c>
      <c r="Y27" s="31">
        <f t="shared" si="7"/>
        <v>9.957805907172995</v>
      </c>
      <c r="Z27" s="31">
        <f t="shared" si="8"/>
        <v>6.7366579177602803</v>
      </c>
    </row>
    <row r="28" spans="1:26">
      <c r="A28" s="145"/>
      <c r="B28" s="2" t="s">
        <v>21</v>
      </c>
      <c r="C28" s="65">
        <v>1682</v>
      </c>
      <c r="D28" s="65">
        <v>1605</v>
      </c>
      <c r="E28" s="65">
        <v>1568</v>
      </c>
      <c r="F28" s="65">
        <v>754</v>
      </c>
      <c r="G28" s="65">
        <v>1055</v>
      </c>
      <c r="H28" s="65">
        <v>1129</v>
      </c>
      <c r="I28" s="65">
        <v>1033</v>
      </c>
      <c r="J28" s="65">
        <v>971</v>
      </c>
      <c r="K28" s="2">
        <v>22488</v>
      </c>
      <c r="L28" s="2">
        <v>23235</v>
      </c>
      <c r="M28" s="2">
        <v>24133</v>
      </c>
      <c r="N28" s="2">
        <v>24223</v>
      </c>
      <c r="O28" s="2">
        <v>23550</v>
      </c>
      <c r="P28" s="2">
        <v>23589</v>
      </c>
      <c r="Q28" s="2">
        <v>23274</v>
      </c>
      <c r="R28" s="2">
        <v>22927</v>
      </c>
      <c r="S28" s="31">
        <f t="shared" si="1"/>
        <v>7.4795446460334398</v>
      </c>
      <c r="T28" s="31">
        <f t="shared" si="9"/>
        <v>6.9076823757262744</v>
      </c>
      <c r="U28" s="31">
        <f t="shared" si="10"/>
        <v>6.4973273111507064</v>
      </c>
      <c r="V28" s="31">
        <f t="shared" si="11"/>
        <v>3.1127440861990667</v>
      </c>
      <c r="W28" s="31">
        <f t="shared" si="5"/>
        <v>4.479830148619957</v>
      </c>
      <c r="X28" s="31">
        <f t="shared" si="6"/>
        <v>4.786129127983382</v>
      </c>
      <c r="Y28" s="31">
        <f t="shared" si="7"/>
        <v>4.4384291484059464</v>
      </c>
      <c r="Z28" s="31">
        <f t="shared" si="8"/>
        <v>4.2351812273738387</v>
      </c>
    </row>
    <row r="29" spans="1:26">
      <c r="A29" s="145"/>
      <c r="B29" s="2" t="s">
        <v>22</v>
      </c>
      <c r="C29" s="65">
        <v>436</v>
      </c>
      <c r="D29" s="65">
        <v>345</v>
      </c>
      <c r="E29" s="65">
        <v>515</v>
      </c>
      <c r="F29" s="65">
        <v>275</v>
      </c>
      <c r="G29" s="65">
        <v>369</v>
      </c>
      <c r="H29" s="65">
        <v>434</v>
      </c>
      <c r="I29" s="65">
        <v>502</v>
      </c>
      <c r="J29" s="65">
        <v>497</v>
      </c>
      <c r="K29" s="2">
        <v>7498</v>
      </c>
      <c r="L29" s="2">
        <v>7749</v>
      </c>
      <c r="M29" s="2">
        <v>8012</v>
      </c>
      <c r="N29" s="2">
        <v>8121</v>
      </c>
      <c r="O29" s="2">
        <v>8064</v>
      </c>
      <c r="P29" s="2">
        <v>7987</v>
      </c>
      <c r="Q29" s="2">
        <v>8028</v>
      </c>
      <c r="R29" s="2">
        <v>7793</v>
      </c>
      <c r="S29" s="31">
        <f t="shared" si="1"/>
        <v>5.8148839690584158</v>
      </c>
      <c r="T29" s="31">
        <f t="shared" si="9"/>
        <v>4.4521873790166469</v>
      </c>
      <c r="U29" s="31">
        <f t="shared" si="10"/>
        <v>6.4278582126809782</v>
      </c>
      <c r="V29" s="31">
        <f t="shared" si="11"/>
        <v>3.3862824775273985</v>
      </c>
      <c r="W29" s="31">
        <f t="shared" si="5"/>
        <v>4.5758928571428568</v>
      </c>
      <c r="X29" s="31">
        <f t="shared" si="6"/>
        <v>5.4338299737072742</v>
      </c>
      <c r="Y29" s="31">
        <f t="shared" si="7"/>
        <v>6.2531141006477329</v>
      </c>
      <c r="Z29" s="31">
        <f t="shared" si="8"/>
        <v>6.37751828564096</v>
      </c>
    </row>
    <row r="30" spans="1:26">
      <c r="A30" s="145"/>
      <c r="B30" s="2" t="s">
        <v>23</v>
      </c>
      <c r="C30" s="65">
        <v>501</v>
      </c>
      <c r="D30" s="65">
        <v>416</v>
      </c>
      <c r="E30" s="65">
        <v>507</v>
      </c>
      <c r="F30" s="65">
        <v>271</v>
      </c>
      <c r="G30" s="65">
        <v>472</v>
      </c>
      <c r="H30" s="65">
        <v>334</v>
      </c>
      <c r="I30" s="65">
        <v>335</v>
      </c>
      <c r="J30" s="65">
        <v>327</v>
      </c>
      <c r="K30" s="2">
        <v>5474</v>
      </c>
      <c r="L30" s="2">
        <v>5576</v>
      </c>
      <c r="M30" s="2">
        <v>5620</v>
      </c>
      <c r="N30" s="2">
        <v>5537</v>
      </c>
      <c r="O30" s="2">
        <v>5527</v>
      </c>
      <c r="P30" s="2">
        <v>5512</v>
      </c>
      <c r="Q30" s="2">
        <v>5492</v>
      </c>
      <c r="R30" s="2">
        <v>5509</v>
      </c>
      <c r="S30" s="31">
        <f t="shared" si="1"/>
        <v>9.1523565948118382</v>
      </c>
      <c r="T30" s="31">
        <f t="shared" si="9"/>
        <v>7.4605451936872305</v>
      </c>
      <c r="U30" s="31">
        <f t="shared" si="10"/>
        <v>9.0213523131672595</v>
      </c>
      <c r="V30" s="31">
        <f t="shared" si="11"/>
        <v>4.8943471193787254</v>
      </c>
      <c r="W30" s="31">
        <f t="shared" si="5"/>
        <v>8.5398950606115438</v>
      </c>
      <c r="X30" s="31">
        <f t="shared" si="6"/>
        <v>6.0595065312046437</v>
      </c>
      <c r="Y30" s="31">
        <f t="shared" si="7"/>
        <v>6.0997815003641662</v>
      </c>
      <c r="Z30" s="31">
        <f t="shared" si="8"/>
        <v>5.9357415138863674</v>
      </c>
    </row>
    <row r="31" spans="1:26">
      <c r="A31" s="145"/>
      <c r="B31" s="2" t="s">
        <v>24</v>
      </c>
      <c r="C31" s="65">
        <v>48</v>
      </c>
      <c r="D31" s="65">
        <v>33</v>
      </c>
      <c r="E31" s="65">
        <v>30</v>
      </c>
      <c r="F31" s="65">
        <v>14</v>
      </c>
      <c r="G31" s="65">
        <v>25</v>
      </c>
      <c r="H31" s="65">
        <v>42</v>
      </c>
      <c r="I31" s="65">
        <v>17</v>
      </c>
      <c r="J31" s="65">
        <v>12</v>
      </c>
      <c r="K31" s="2">
        <v>555</v>
      </c>
      <c r="L31" s="2">
        <v>554</v>
      </c>
      <c r="M31" s="2">
        <v>569</v>
      </c>
      <c r="N31" s="2">
        <v>570</v>
      </c>
      <c r="O31" s="2">
        <v>581</v>
      </c>
      <c r="P31" s="2">
        <v>579</v>
      </c>
      <c r="Q31" s="2">
        <v>579</v>
      </c>
      <c r="R31" s="2">
        <v>615</v>
      </c>
      <c r="S31" s="31">
        <f t="shared" si="1"/>
        <v>8.6486486486486491</v>
      </c>
      <c r="T31" s="31">
        <f t="shared" si="9"/>
        <v>5.9566787003610111</v>
      </c>
      <c r="U31" s="31">
        <f t="shared" si="10"/>
        <v>5.272407732864675</v>
      </c>
      <c r="V31" s="31">
        <f t="shared" si="11"/>
        <v>2.4561403508771931</v>
      </c>
      <c r="W31" s="31">
        <f t="shared" si="5"/>
        <v>4.3029259896729775</v>
      </c>
      <c r="X31" s="31">
        <f t="shared" si="6"/>
        <v>7.2538860103626934</v>
      </c>
      <c r="Y31" s="31">
        <f t="shared" si="7"/>
        <v>2.9360967184801381</v>
      </c>
      <c r="Z31" s="31">
        <f t="shared" si="8"/>
        <v>1.9512195121951219</v>
      </c>
    </row>
    <row r="32" spans="1:26">
      <c r="A32" s="145"/>
      <c r="B32" s="2" t="s">
        <v>25</v>
      </c>
      <c r="C32" s="65">
        <v>234</v>
      </c>
      <c r="D32" s="65">
        <v>253</v>
      </c>
      <c r="E32" s="65">
        <v>229</v>
      </c>
      <c r="F32" s="65">
        <v>155</v>
      </c>
      <c r="G32" s="65">
        <v>179</v>
      </c>
      <c r="H32" s="65">
        <v>199</v>
      </c>
      <c r="I32" s="65">
        <v>109</v>
      </c>
      <c r="J32" s="65">
        <v>136</v>
      </c>
      <c r="K32" s="2">
        <v>2094</v>
      </c>
      <c r="L32" s="2">
        <v>2143</v>
      </c>
      <c r="M32" s="2">
        <v>2206</v>
      </c>
      <c r="N32" s="2">
        <v>2196</v>
      </c>
      <c r="O32" s="2">
        <v>2159</v>
      </c>
      <c r="P32" s="2">
        <v>2013</v>
      </c>
      <c r="Q32" s="2">
        <v>2031</v>
      </c>
      <c r="R32" s="2">
        <v>1993</v>
      </c>
      <c r="S32" s="31">
        <f t="shared" si="1"/>
        <v>11.174785100286533</v>
      </c>
      <c r="T32" s="31">
        <f t="shared" si="9"/>
        <v>11.805879608026132</v>
      </c>
      <c r="U32" s="31">
        <f t="shared" si="10"/>
        <v>10.380779691749774</v>
      </c>
      <c r="V32" s="31">
        <f t="shared" si="11"/>
        <v>7.0582877959927144</v>
      </c>
      <c r="W32" s="31">
        <f t="shared" si="5"/>
        <v>8.2908754052802216</v>
      </c>
      <c r="X32" s="31">
        <f t="shared" si="6"/>
        <v>9.8857426726279183</v>
      </c>
      <c r="Y32" s="31">
        <f t="shared" si="7"/>
        <v>5.3668143771541112</v>
      </c>
      <c r="Z32" s="31">
        <f t="shared" si="8"/>
        <v>6.8238835925740098</v>
      </c>
    </row>
    <row r="33" spans="1:26">
      <c r="A33" s="145"/>
      <c r="B33" s="2" t="s">
        <v>26</v>
      </c>
      <c r="C33" s="65">
        <v>279</v>
      </c>
      <c r="D33" s="65">
        <v>204</v>
      </c>
      <c r="E33" s="65">
        <v>403</v>
      </c>
      <c r="F33" s="65">
        <v>121</v>
      </c>
      <c r="G33" s="65">
        <v>138</v>
      </c>
      <c r="H33" s="65">
        <v>207</v>
      </c>
      <c r="I33" s="65">
        <v>138</v>
      </c>
      <c r="J33" s="65">
        <v>95</v>
      </c>
      <c r="K33" s="2">
        <v>3704</v>
      </c>
      <c r="L33" s="2">
        <v>3837</v>
      </c>
      <c r="M33" s="2">
        <v>3948</v>
      </c>
      <c r="N33" s="2">
        <v>3986</v>
      </c>
      <c r="O33" s="2">
        <v>3943</v>
      </c>
      <c r="P33" s="2">
        <v>3822</v>
      </c>
      <c r="Q33" s="2">
        <v>3789</v>
      </c>
      <c r="R33" s="2">
        <v>3685</v>
      </c>
      <c r="S33" s="31">
        <f t="shared" si="1"/>
        <v>7.532397408207343</v>
      </c>
      <c r="T33" s="31">
        <f t="shared" si="9"/>
        <v>5.3166536356528535</v>
      </c>
      <c r="U33" s="31">
        <f t="shared" si="10"/>
        <v>10.207700101317123</v>
      </c>
      <c r="V33" s="31">
        <f t="shared" si="11"/>
        <v>3.0356246864024086</v>
      </c>
      <c r="W33" s="31">
        <f t="shared" si="5"/>
        <v>3.499873193000254</v>
      </c>
      <c r="X33" s="31">
        <f t="shared" si="6"/>
        <v>5.4160125588697019</v>
      </c>
      <c r="Y33" s="31">
        <f t="shared" si="7"/>
        <v>3.642121931908155</v>
      </c>
      <c r="Z33" s="31">
        <f t="shared" si="8"/>
        <v>2.5780189959294439</v>
      </c>
    </row>
    <row r="34" spans="1:26">
      <c r="A34" s="145"/>
      <c r="B34" s="2" t="s">
        <v>27</v>
      </c>
      <c r="C34" s="65">
        <v>217</v>
      </c>
      <c r="D34" s="65">
        <v>231</v>
      </c>
      <c r="E34" s="65">
        <v>301</v>
      </c>
      <c r="F34" s="65">
        <v>120</v>
      </c>
      <c r="G34" s="65">
        <v>208</v>
      </c>
      <c r="H34" s="65">
        <v>136</v>
      </c>
      <c r="I34" s="65">
        <v>102</v>
      </c>
      <c r="J34" s="65">
        <v>186</v>
      </c>
      <c r="K34" s="2">
        <v>2713</v>
      </c>
      <c r="L34" s="2">
        <v>2769</v>
      </c>
      <c r="M34" s="2">
        <v>2775</v>
      </c>
      <c r="N34" s="2">
        <v>2726</v>
      </c>
      <c r="O34" s="2">
        <v>2650</v>
      </c>
      <c r="P34" s="2">
        <v>2613</v>
      </c>
      <c r="Q34" s="2">
        <v>2604</v>
      </c>
      <c r="R34" s="2">
        <v>2577</v>
      </c>
      <c r="S34" s="31">
        <f t="shared" si="1"/>
        <v>7.9985256173977142</v>
      </c>
      <c r="T34" s="31">
        <f t="shared" si="9"/>
        <v>8.342361863488625</v>
      </c>
      <c r="U34" s="31">
        <f t="shared" si="10"/>
        <v>10.846846846846848</v>
      </c>
      <c r="V34" s="31">
        <f t="shared" si="11"/>
        <v>4.4020542920029344</v>
      </c>
      <c r="W34" s="31">
        <f t="shared" si="5"/>
        <v>7.8490566037735849</v>
      </c>
      <c r="X34" s="31">
        <f t="shared" si="6"/>
        <v>5.2047455032529655</v>
      </c>
      <c r="Y34" s="31">
        <f t="shared" si="7"/>
        <v>3.9170506912442393</v>
      </c>
      <c r="Z34" s="31">
        <f t="shared" si="8"/>
        <v>7.2176949941792783</v>
      </c>
    </row>
    <row r="35" spans="1:26">
      <c r="A35" s="145"/>
      <c r="B35" s="2" t="s">
        <v>28</v>
      </c>
      <c r="C35" s="65">
        <v>268</v>
      </c>
      <c r="D35" s="65">
        <v>202</v>
      </c>
      <c r="E35" s="65">
        <v>316</v>
      </c>
      <c r="F35" s="65">
        <v>185</v>
      </c>
      <c r="G35" s="65">
        <v>249</v>
      </c>
      <c r="H35" s="65">
        <v>195</v>
      </c>
      <c r="I35" s="65">
        <v>202</v>
      </c>
      <c r="J35" s="65">
        <v>168</v>
      </c>
      <c r="K35" s="2">
        <v>2954</v>
      </c>
      <c r="L35" s="2">
        <v>3014</v>
      </c>
      <c r="M35" s="2">
        <v>3054</v>
      </c>
      <c r="N35" s="2">
        <v>3022</v>
      </c>
      <c r="O35" s="2">
        <v>2909</v>
      </c>
      <c r="P35" s="2">
        <v>2934</v>
      </c>
      <c r="Q35" s="2">
        <v>2875</v>
      </c>
      <c r="R35" s="2">
        <v>2879</v>
      </c>
      <c r="S35" s="31">
        <f t="shared" si="1"/>
        <v>9.0724441435341898</v>
      </c>
      <c r="T35" s="31">
        <f t="shared" si="9"/>
        <v>6.7020570670205712</v>
      </c>
      <c r="U35" s="31">
        <f t="shared" si="10"/>
        <v>10.347085789129011</v>
      </c>
      <c r="V35" s="31">
        <f t="shared" si="11"/>
        <v>6.1217736598279284</v>
      </c>
      <c r="W35" s="31">
        <f t="shared" si="5"/>
        <v>8.5596424888277767</v>
      </c>
      <c r="X35" s="31">
        <f t="shared" si="6"/>
        <v>6.6462167689161546</v>
      </c>
      <c r="Y35" s="31">
        <f t="shared" si="7"/>
        <v>7.0260869565217394</v>
      </c>
      <c r="Z35" s="31">
        <f t="shared" si="8"/>
        <v>5.8353594998263283</v>
      </c>
    </row>
    <row r="36" spans="1:26">
      <c r="A36" s="145"/>
      <c r="B36" s="2" t="s">
        <v>29</v>
      </c>
      <c r="C36" s="65">
        <v>134</v>
      </c>
      <c r="D36" s="65">
        <v>115</v>
      </c>
      <c r="E36" s="65">
        <v>100</v>
      </c>
      <c r="F36" s="65">
        <v>47</v>
      </c>
      <c r="G36" s="65">
        <v>98</v>
      </c>
      <c r="H36" s="65">
        <v>100</v>
      </c>
      <c r="I36" s="65">
        <v>115</v>
      </c>
      <c r="J36" s="65">
        <v>97</v>
      </c>
      <c r="K36" s="2">
        <v>2147</v>
      </c>
      <c r="L36" s="2">
        <v>2208</v>
      </c>
      <c r="M36" s="2">
        <v>2234</v>
      </c>
      <c r="N36" s="2">
        <v>2256</v>
      </c>
      <c r="O36" s="2">
        <v>2209</v>
      </c>
      <c r="P36" s="2">
        <v>2176</v>
      </c>
      <c r="Q36" s="2">
        <v>2202</v>
      </c>
      <c r="R36" s="2">
        <v>2125</v>
      </c>
      <c r="S36" s="31">
        <f t="shared" si="1"/>
        <v>6.2412668840242196</v>
      </c>
      <c r="T36" s="31">
        <f t="shared" si="9"/>
        <v>5.2083333333333339</v>
      </c>
      <c r="U36" s="31">
        <f t="shared" si="10"/>
        <v>4.476275738585497</v>
      </c>
      <c r="V36" s="31">
        <f t="shared" si="11"/>
        <v>2.083333333333333</v>
      </c>
      <c r="W36" s="31">
        <f t="shared" si="5"/>
        <v>4.4363965595291983</v>
      </c>
      <c r="X36" s="31">
        <f t="shared" si="6"/>
        <v>4.5955882352941178</v>
      </c>
      <c r="Y36" s="31">
        <f t="shared" si="7"/>
        <v>5.2225249772933697</v>
      </c>
      <c r="Z36" s="31">
        <f t="shared" si="8"/>
        <v>4.5647058823529409</v>
      </c>
    </row>
    <row r="37" spans="1:26">
      <c r="A37" s="145"/>
      <c r="B37" s="2" t="s">
        <v>30</v>
      </c>
      <c r="C37" s="65">
        <v>1134</v>
      </c>
      <c r="D37" s="65">
        <v>1017</v>
      </c>
      <c r="E37" s="65">
        <v>1169</v>
      </c>
      <c r="F37" s="65">
        <v>482</v>
      </c>
      <c r="G37" s="65">
        <v>786</v>
      </c>
      <c r="H37" s="65">
        <v>972</v>
      </c>
      <c r="I37" s="65">
        <v>927</v>
      </c>
      <c r="J37" s="65">
        <v>766</v>
      </c>
      <c r="K37" s="2">
        <v>19522</v>
      </c>
      <c r="L37" s="2">
        <v>20432</v>
      </c>
      <c r="M37" s="2">
        <v>21117</v>
      </c>
      <c r="N37" s="2">
        <v>21069</v>
      </c>
      <c r="O37" s="2">
        <v>21213</v>
      </c>
      <c r="P37" s="2">
        <v>21142</v>
      </c>
      <c r="Q37" s="2">
        <v>20847</v>
      </c>
      <c r="R37" s="2">
        <v>20572</v>
      </c>
      <c r="S37" s="31">
        <f t="shared" si="1"/>
        <v>5.8088310623911479</v>
      </c>
      <c r="T37" s="31">
        <f t="shared" si="9"/>
        <v>4.9774862960062647</v>
      </c>
      <c r="U37" s="31">
        <f t="shared" si="10"/>
        <v>5.5358242174551302</v>
      </c>
      <c r="V37" s="31">
        <f t="shared" si="11"/>
        <v>2.2877212966918221</v>
      </c>
      <c r="W37" s="31">
        <f t="shared" si="5"/>
        <v>3.7052750671757888</v>
      </c>
      <c r="X37" s="31">
        <f t="shared" si="6"/>
        <v>4.5974836817708828</v>
      </c>
      <c r="Y37" s="31">
        <f t="shared" si="7"/>
        <v>4.4466829759677653</v>
      </c>
      <c r="Z37" s="31">
        <f t="shared" si="8"/>
        <v>3.7235076803422125</v>
      </c>
    </row>
    <row r="38" spans="1:26">
      <c r="A38" s="145"/>
      <c r="B38" s="2" t="s">
        <v>31</v>
      </c>
      <c r="C38" s="65">
        <v>44</v>
      </c>
      <c r="D38" s="65">
        <v>81</v>
      </c>
      <c r="E38" s="65">
        <v>45</v>
      </c>
      <c r="F38" s="65">
        <v>12</v>
      </c>
      <c r="G38" s="65">
        <v>28</v>
      </c>
      <c r="H38" s="65">
        <v>63</v>
      </c>
      <c r="I38" s="65">
        <v>48</v>
      </c>
      <c r="J38" s="65">
        <v>37</v>
      </c>
      <c r="K38" s="2">
        <v>1215</v>
      </c>
      <c r="L38" s="2">
        <v>1297</v>
      </c>
      <c r="M38" s="2">
        <v>1357</v>
      </c>
      <c r="N38" s="2">
        <v>1346</v>
      </c>
      <c r="O38" s="2">
        <v>1332</v>
      </c>
      <c r="P38" s="2">
        <v>1327</v>
      </c>
      <c r="Q38" s="2">
        <v>1333</v>
      </c>
      <c r="R38" s="2">
        <v>1268</v>
      </c>
      <c r="S38" s="31">
        <f t="shared" si="1"/>
        <v>3.6213991769547325</v>
      </c>
      <c r="T38" s="31">
        <f t="shared" si="9"/>
        <v>6.2451811873554357</v>
      </c>
      <c r="U38" s="31">
        <f t="shared" si="10"/>
        <v>3.316138540899042</v>
      </c>
      <c r="V38" s="31">
        <f t="shared" si="11"/>
        <v>0.89153046062407126</v>
      </c>
      <c r="W38" s="31">
        <f t="shared" si="5"/>
        <v>2.1021021021021022</v>
      </c>
      <c r="X38" s="31">
        <f t="shared" si="6"/>
        <v>4.7475508666164279</v>
      </c>
      <c r="Y38" s="31">
        <f t="shared" si="7"/>
        <v>3.6009002250562636</v>
      </c>
      <c r="Z38" s="31">
        <f t="shared" si="8"/>
        <v>2.9179810725552051</v>
      </c>
    </row>
    <row r="39" spans="1:26">
      <c r="A39" s="145"/>
      <c r="B39" s="2" t="s">
        <v>32</v>
      </c>
      <c r="C39" s="65">
        <v>139</v>
      </c>
      <c r="D39" s="65">
        <v>120</v>
      </c>
      <c r="E39" s="65">
        <v>181</v>
      </c>
      <c r="F39" s="65">
        <v>54</v>
      </c>
      <c r="G39" s="65">
        <v>118</v>
      </c>
      <c r="H39" s="65">
        <v>149</v>
      </c>
      <c r="I39" s="65">
        <v>132</v>
      </c>
      <c r="J39" s="65">
        <v>96</v>
      </c>
      <c r="K39" s="2">
        <v>1718</v>
      </c>
      <c r="L39" s="2">
        <v>1759</v>
      </c>
      <c r="M39" s="2">
        <v>1833</v>
      </c>
      <c r="N39" s="2">
        <v>1800</v>
      </c>
      <c r="O39" s="2">
        <v>1745</v>
      </c>
      <c r="P39" s="2">
        <v>1756</v>
      </c>
      <c r="Q39" s="2">
        <v>1681</v>
      </c>
      <c r="R39" s="2">
        <v>1694</v>
      </c>
      <c r="S39" s="31">
        <f t="shared" si="1"/>
        <v>8.0908032596041917</v>
      </c>
      <c r="T39" s="31">
        <f t="shared" si="9"/>
        <v>6.8220579874928937</v>
      </c>
      <c r="U39" s="31">
        <f t="shared" si="10"/>
        <v>9.8745226404800874</v>
      </c>
      <c r="V39" s="31">
        <f t="shared" si="11"/>
        <v>3</v>
      </c>
      <c r="W39" s="31">
        <f t="shared" si="5"/>
        <v>6.7621776504298001</v>
      </c>
      <c r="X39" s="31">
        <f t="shared" si="6"/>
        <v>8.4851936218678823</v>
      </c>
      <c r="Y39" s="31">
        <f t="shared" si="7"/>
        <v>7.8524687685901249</v>
      </c>
      <c r="Z39" s="31">
        <f t="shared" si="8"/>
        <v>5.667060212514758</v>
      </c>
    </row>
    <row r="40" spans="1:26">
      <c r="A40" s="145"/>
      <c r="B40" s="2" t="s">
        <v>33</v>
      </c>
      <c r="C40" s="65">
        <v>281</v>
      </c>
      <c r="D40" s="65">
        <v>188</v>
      </c>
      <c r="E40" s="65">
        <v>182</v>
      </c>
      <c r="F40" s="65">
        <v>107</v>
      </c>
      <c r="G40" s="65">
        <v>132</v>
      </c>
      <c r="H40" s="65">
        <v>152</v>
      </c>
      <c r="I40" s="65">
        <v>120</v>
      </c>
      <c r="J40" s="65">
        <v>142</v>
      </c>
      <c r="K40" s="2">
        <v>6078</v>
      </c>
      <c r="L40" s="2">
        <v>6303</v>
      </c>
      <c r="M40" s="2">
        <v>6449</v>
      </c>
      <c r="N40" s="2">
        <v>6582</v>
      </c>
      <c r="O40" s="2">
        <v>6723</v>
      </c>
      <c r="P40" s="2">
        <v>6652</v>
      </c>
      <c r="Q40" s="2">
        <v>6609</v>
      </c>
      <c r="R40" s="2">
        <v>6565</v>
      </c>
      <c r="S40" s="31">
        <f t="shared" si="1"/>
        <v>4.6232313260941096</v>
      </c>
      <c r="T40" s="31">
        <f t="shared" si="9"/>
        <v>2.9827066476281137</v>
      </c>
      <c r="U40" s="31">
        <f t="shared" si="10"/>
        <v>2.8221429679020003</v>
      </c>
      <c r="V40" s="31">
        <f t="shared" si="11"/>
        <v>1.6256457003950169</v>
      </c>
      <c r="W40" s="31">
        <f t="shared" si="5"/>
        <v>1.9634091923248549</v>
      </c>
      <c r="X40" s="31">
        <f t="shared" si="6"/>
        <v>2.2850270595309681</v>
      </c>
      <c r="Y40" s="31">
        <f t="shared" si="7"/>
        <v>1.8157058556513845</v>
      </c>
      <c r="Z40" s="31">
        <f t="shared" si="8"/>
        <v>2.1629855293221629</v>
      </c>
    </row>
    <row r="41" spans="1:26">
      <c r="A41" s="145"/>
      <c r="B41" s="2" t="s">
        <v>34</v>
      </c>
      <c r="C41" s="65">
        <v>80</v>
      </c>
      <c r="D41" s="65">
        <v>78</v>
      </c>
      <c r="E41" s="65">
        <v>114</v>
      </c>
      <c r="F41" s="65">
        <v>56</v>
      </c>
      <c r="G41" s="65">
        <v>81</v>
      </c>
      <c r="H41" s="65">
        <v>73</v>
      </c>
      <c r="I41" s="65">
        <v>66</v>
      </c>
      <c r="J41" s="65">
        <v>51</v>
      </c>
      <c r="K41" s="2">
        <v>3455</v>
      </c>
      <c r="L41" s="2">
        <v>3781</v>
      </c>
      <c r="M41" s="2">
        <v>3895</v>
      </c>
      <c r="N41" s="2">
        <v>4117</v>
      </c>
      <c r="O41" s="2">
        <v>4241</v>
      </c>
      <c r="P41" s="2">
        <v>4367</v>
      </c>
      <c r="Q41" s="2">
        <v>4500</v>
      </c>
      <c r="R41" s="2">
        <v>4321</v>
      </c>
      <c r="S41" s="31">
        <f t="shared" si="1"/>
        <v>2.3154848046309695</v>
      </c>
      <c r="T41" s="31">
        <f t="shared" si="9"/>
        <v>2.0629463104998678</v>
      </c>
      <c r="U41" s="31">
        <f t="shared" si="10"/>
        <v>2.9268292682926833</v>
      </c>
      <c r="V41" s="31">
        <f t="shared" si="11"/>
        <v>1.3602137478746661</v>
      </c>
      <c r="W41" s="31">
        <f t="shared" si="5"/>
        <v>1.9099269040320679</v>
      </c>
      <c r="X41" s="31">
        <f t="shared" si="6"/>
        <v>1.6716281199908405</v>
      </c>
      <c r="Y41" s="31">
        <f t="shared" si="7"/>
        <v>1.4666666666666666</v>
      </c>
      <c r="Z41" s="31">
        <f t="shared" si="8"/>
        <v>1.1802823420504513</v>
      </c>
    </row>
    <row r="42" spans="1:26">
      <c r="A42" s="145"/>
      <c r="B42" s="2" t="s">
        <v>35</v>
      </c>
      <c r="C42" s="65">
        <v>84</v>
      </c>
      <c r="D42" s="65">
        <v>67</v>
      </c>
      <c r="E42" s="65">
        <v>82</v>
      </c>
      <c r="F42" s="65">
        <v>25</v>
      </c>
      <c r="G42" s="65">
        <v>41</v>
      </c>
      <c r="H42" s="65">
        <v>90</v>
      </c>
      <c r="I42" s="65">
        <v>87</v>
      </c>
      <c r="J42" s="65">
        <v>50</v>
      </c>
      <c r="K42" s="2">
        <v>1975</v>
      </c>
      <c r="L42" s="2">
        <v>2090</v>
      </c>
      <c r="M42" s="2">
        <v>2157</v>
      </c>
      <c r="N42" s="2">
        <v>2160</v>
      </c>
      <c r="O42" s="2">
        <v>2182</v>
      </c>
      <c r="P42" s="2">
        <v>2089</v>
      </c>
      <c r="Q42" s="2">
        <v>2063</v>
      </c>
      <c r="R42" s="2">
        <v>2036</v>
      </c>
      <c r="S42" s="31">
        <f t="shared" si="1"/>
        <v>4.2531645569620258</v>
      </c>
      <c r="T42" s="31">
        <f t="shared" si="9"/>
        <v>3.2057416267942584</v>
      </c>
      <c r="U42" s="31">
        <f t="shared" si="10"/>
        <v>3.8015762633286974</v>
      </c>
      <c r="V42" s="31">
        <f t="shared" si="11"/>
        <v>1.1574074074074074</v>
      </c>
      <c r="W42" s="31">
        <f t="shared" si="5"/>
        <v>1.8790100824931255</v>
      </c>
      <c r="X42" s="31">
        <f t="shared" si="6"/>
        <v>4.30828147438966</v>
      </c>
      <c r="Y42" s="31">
        <f t="shared" si="7"/>
        <v>4.217159476490548</v>
      </c>
      <c r="Z42" s="31">
        <f t="shared" si="8"/>
        <v>2.4557956777996068</v>
      </c>
    </row>
    <row r="43" spans="1:26">
      <c r="A43" s="145"/>
      <c r="B43" s="2" t="s">
        <v>36</v>
      </c>
      <c r="C43" s="65">
        <v>106</v>
      </c>
      <c r="D43" s="65">
        <v>155</v>
      </c>
      <c r="E43" s="65">
        <v>114</v>
      </c>
      <c r="F43" s="65">
        <v>56</v>
      </c>
      <c r="G43" s="65">
        <v>102</v>
      </c>
      <c r="H43" s="65">
        <v>106</v>
      </c>
      <c r="I43" s="65">
        <v>82</v>
      </c>
      <c r="J43" s="65">
        <v>93</v>
      </c>
      <c r="K43" s="2">
        <v>1640</v>
      </c>
      <c r="L43" s="2">
        <v>1710</v>
      </c>
      <c r="M43" s="2">
        <v>1749</v>
      </c>
      <c r="N43" s="2">
        <v>1834</v>
      </c>
      <c r="O43" s="2">
        <v>1900</v>
      </c>
      <c r="P43" s="2">
        <v>1871</v>
      </c>
      <c r="Q43" s="2">
        <v>1857</v>
      </c>
      <c r="R43" s="2">
        <v>1845</v>
      </c>
      <c r="S43" s="31">
        <f t="shared" si="1"/>
        <v>6.4634146341463419</v>
      </c>
      <c r="T43" s="31">
        <f t="shared" si="9"/>
        <v>9.064327485380117</v>
      </c>
      <c r="U43" s="31">
        <f t="shared" si="10"/>
        <v>6.5180102915951972</v>
      </c>
      <c r="V43" s="31">
        <f t="shared" si="11"/>
        <v>3.0534351145038165</v>
      </c>
      <c r="W43" s="31">
        <f t="shared" si="5"/>
        <v>5.3684210526315796</v>
      </c>
      <c r="X43" s="31">
        <f t="shared" si="6"/>
        <v>5.6654195617316949</v>
      </c>
      <c r="Y43" s="31">
        <f t="shared" si="7"/>
        <v>4.4157242864835755</v>
      </c>
      <c r="Z43" s="31">
        <f t="shared" si="8"/>
        <v>5.0406504065040654</v>
      </c>
    </row>
    <row r="44" spans="1:26">
      <c r="A44" s="145"/>
      <c r="B44" s="2" t="s">
        <v>37</v>
      </c>
      <c r="C44" s="65">
        <v>1044</v>
      </c>
      <c r="D44" s="65">
        <v>923</v>
      </c>
      <c r="E44" s="65">
        <v>882</v>
      </c>
      <c r="F44" s="65">
        <v>511</v>
      </c>
      <c r="G44" s="65">
        <v>845</v>
      </c>
      <c r="H44" s="65">
        <v>1053</v>
      </c>
      <c r="I44" s="65">
        <v>769</v>
      </c>
      <c r="J44" s="65">
        <v>644</v>
      </c>
      <c r="K44" s="2">
        <v>12846</v>
      </c>
      <c r="L44" s="2">
        <v>13061</v>
      </c>
      <c r="M44" s="2">
        <v>13383</v>
      </c>
      <c r="N44" s="2">
        <v>13131</v>
      </c>
      <c r="O44" s="2">
        <v>12872</v>
      </c>
      <c r="P44" s="2">
        <v>12550</v>
      </c>
      <c r="Q44" s="2">
        <v>12274</v>
      </c>
      <c r="R44" s="2">
        <v>11876</v>
      </c>
      <c r="S44" s="31">
        <f t="shared" si="1"/>
        <v>8.1270434376459608</v>
      </c>
      <c r="T44" s="31">
        <f t="shared" si="9"/>
        <v>7.0668402113161317</v>
      </c>
      <c r="U44" s="31">
        <f t="shared" si="10"/>
        <v>6.5904505716207122</v>
      </c>
      <c r="V44" s="31">
        <f t="shared" si="11"/>
        <v>3.8915543370649606</v>
      </c>
      <c r="W44" s="31">
        <f t="shared" si="5"/>
        <v>6.5646364201367309</v>
      </c>
      <c r="X44" s="31">
        <f t="shared" si="6"/>
        <v>8.3904382470119518</v>
      </c>
      <c r="Y44" s="31">
        <f t="shared" si="7"/>
        <v>6.2652761935799246</v>
      </c>
      <c r="Z44" s="31">
        <f t="shared" si="8"/>
        <v>5.4227012462108455</v>
      </c>
    </row>
    <row r="45" spans="1:26">
      <c r="A45" s="145"/>
      <c r="B45" s="2" t="s">
        <v>38</v>
      </c>
      <c r="C45" s="65">
        <v>561</v>
      </c>
      <c r="D45" s="65">
        <v>398</v>
      </c>
      <c r="E45" s="65">
        <v>304</v>
      </c>
      <c r="F45" s="65">
        <v>331</v>
      </c>
      <c r="G45" s="65">
        <v>385</v>
      </c>
      <c r="H45" s="65">
        <v>386</v>
      </c>
      <c r="I45" s="65">
        <v>264</v>
      </c>
      <c r="J45" s="65">
        <v>314</v>
      </c>
      <c r="K45" s="2">
        <v>5817</v>
      </c>
      <c r="L45" s="2">
        <v>5877</v>
      </c>
      <c r="M45" s="2">
        <v>6004</v>
      </c>
      <c r="N45" s="2">
        <v>5947</v>
      </c>
      <c r="O45" s="2">
        <v>5930</v>
      </c>
      <c r="P45" s="2">
        <v>5803</v>
      </c>
      <c r="Q45" s="2">
        <v>5726</v>
      </c>
      <c r="R45" s="2">
        <v>5561</v>
      </c>
      <c r="S45" s="31">
        <f t="shared" si="1"/>
        <v>9.6441464672511614</v>
      </c>
      <c r="T45" s="31">
        <f t="shared" si="9"/>
        <v>6.7721626680279048</v>
      </c>
      <c r="U45" s="31">
        <f t="shared" si="10"/>
        <v>5.0632911392405067</v>
      </c>
      <c r="V45" s="31">
        <f t="shared" si="11"/>
        <v>5.5658315116865653</v>
      </c>
      <c r="W45" s="31">
        <f t="shared" si="5"/>
        <v>6.4924114671163577</v>
      </c>
      <c r="X45" s="31">
        <f t="shared" si="6"/>
        <v>6.6517318628295712</v>
      </c>
      <c r="Y45" s="31">
        <f t="shared" si="7"/>
        <v>4.6105483758295494</v>
      </c>
      <c r="Z45" s="31">
        <f t="shared" si="8"/>
        <v>5.6464664628663908</v>
      </c>
    </row>
    <row r="46" spans="1:26">
      <c r="A46" s="145"/>
      <c r="B46" s="2" t="s">
        <v>39</v>
      </c>
      <c r="C46" s="65">
        <v>680</v>
      </c>
      <c r="D46" s="65">
        <v>838</v>
      </c>
      <c r="E46" s="65">
        <v>670</v>
      </c>
      <c r="F46" s="65">
        <v>293</v>
      </c>
      <c r="G46" s="65">
        <v>300</v>
      </c>
      <c r="H46" s="65">
        <v>316</v>
      </c>
      <c r="I46" s="65">
        <v>246</v>
      </c>
      <c r="J46" s="65">
        <v>333</v>
      </c>
      <c r="K46" s="2">
        <v>7411</v>
      </c>
      <c r="L46" s="2">
        <v>7603</v>
      </c>
      <c r="M46" s="2">
        <v>8076</v>
      </c>
      <c r="N46" s="2">
        <v>7970</v>
      </c>
      <c r="O46" s="2">
        <v>7903</v>
      </c>
      <c r="P46" s="2">
        <v>7795</v>
      </c>
      <c r="Q46" s="2">
        <v>7671</v>
      </c>
      <c r="R46" s="2">
        <v>7432</v>
      </c>
      <c r="S46" s="31">
        <f t="shared" si="1"/>
        <v>9.1755498583187158</v>
      </c>
      <c r="T46" s="31">
        <f t="shared" si="9"/>
        <v>11.021965013810338</v>
      </c>
      <c r="U46" s="31">
        <f t="shared" si="10"/>
        <v>8.2961862308073293</v>
      </c>
      <c r="V46" s="31">
        <f t="shared" si="11"/>
        <v>3.6762860727728981</v>
      </c>
      <c r="W46" s="31">
        <f t="shared" si="5"/>
        <v>3.7960268252562317</v>
      </c>
      <c r="X46" s="31">
        <f t="shared" si="6"/>
        <v>4.0538806927517639</v>
      </c>
      <c r="Y46" s="31">
        <f t="shared" si="7"/>
        <v>3.2068830660930776</v>
      </c>
      <c r="Z46" s="31">
        <f t="shared" si="8"/>
        <v>4.4806243272335848</v>
      </c>
    </row>
    <row r="47" spans="1:26">
      <c r="A47" s="145"/>
      <c r="B47" s="2" t="s">
        <v>40</v>
      </c>
      <c r="C47" s="65">
        <v>67</v>
      </c>
      <c r="D47" s="65">
        <v>58</v>
      </c>
      <c r="E47" s="65">
        <v>57</v>
      </c>
      <c r="F47" s="65">
        <v>65</v>
      </c>
      <c r="G47" s="65">
        <v>76</v>
      </c>
      <c r="H47" s="65">
        <v>74</v>
      </c>
      <c r="I47" s="65">
        <v>62</v>
      </c>
      <c r="J47" s="65">
        <v>63</v>
      </c>
      <c r="K47" s="2">
        <v>1476</v>
      </c>
      <c r="L47" s="2">
        <v>1524</v>
      </c>
      <c r="M47" s="2">
        <v>1548</v>
      </c>
      <c r="N47" s="2">
        <v>1594</v>
      </c>
      <c r="O47" s="2">
        <v>1614</v>
      </c>
      <c r="P47" s="2">
        <v>1669</v>
      </c>
      <c r="Q47" s="2">
        <v>1632</v>
      </c>
      <c r="R47" s="2">
        <v>1629</v>
      </c>
      <c r="S47" s="31">
        <f t="shared" si="1"/>
        <v>4.539295392953929</v>
      </c>
      <c r="T47" s="31">
        <f t="shared" si="9"/>
        <v>3.8057742782152229</v>
      </c>
      <c r="U47" s="31">
        <f t="shared" si="10"/>
        <v>3.6821705426356592</v>
      </c>
      <c r="V47" s="31">
        <f t="shared" si="11"/>
        <v>4.077791718946048</v>
      </c>
      <c r="W47" s="31">
        <f t="shared" si="5"/>
        <v>4.7087980173482027</v>
      </c>
      <c r="X47" s="31">
        <f t="shared" si="6"/>
        <v>4.4337926902336724</v>
      </c>
      <c r="Y47" s="31">
        <f t="shared" si="7"/>
        <v>3.7990196078431371</v>
      </c>
      <c r="Z47" s="31">
        <f t="shared" si="8"/>
        <v>3.867403314917127</v>
      </c>
    </row>
    <row r="48" spans="1:26">
      <c r="A48" s="145"/>
      <c r="B48" s="2" t="s">
        <v>41</v>
      </c>
      <c r="C48" s="65">
        <v>288</v>
      </c>
      <c r="D48" s="65">
        <v>231</v>
      </c>
      <c r="E48" s="65">
        <v>202</v>
      </c>
      <c r="F48" s="65">
        <v>136</v>
      </c>
      <c r="G48" s="65">
        <v>197</v>
      </c>
      <c r="H48" s="65">
        <v>195</v>
      </c>
      <c r="I48" s="65">
        <v>172</v>
      </c>
      <c r="J48" s="65">
        <v>173</v>
      </c>
      <c r="K48" s="2">
        <v>6496</v>
      </c>
      <c r="L48" s="2">
        <v>6631</v>
      </c>
      <c r="M48" s="2">
        <v>6847</v>
      </c>
      <c r="N48" s="2">
        <v>6802</v>
      </c>
      <c r="O48" s="2">
        <v>6763</v>
      </c>
      <c r="P48" s="2">
        <v>6671</v>
      </c>
      <c r="Q48" s="2">
        <v>6531</v>
      </c>
      <c r="R48" s="2">
        <v>6431</v>
      </c>
      <c r="S48" s="31">
        <f t="shared" si="1"/>
        <v>4.4334975369458132</v>
      </c>
      <c r="T48" s="31">
        <f t="shared" si="9"/>
        <v>3.483637460413211</v>
      </c>
      <c r="U48" s="31">
        <f t="shared" si="10"/>
        <v>2.950197166642325</v>
      </c>
      <c r="V48" s="31">
        <f t="shared" si="11"/>
        <v>1.9994119376653925</v>
      </c>
      <c r="W48" s="31">
        <f t="shared" si="5"/>
        <v>2.9129084725713441</v>
      </c>
      <c r="X48" s="31">
        <f t="shared" si="6"/>
        <v>2.9230999850097437</v>
      </c>
      <c r="Y48" s="31">
        <f t="shared" si="7"/>
        <v>2.6335936303781962</v>
      </c>
      <c r="Z48" s="31">
        <f t="shared" si="8"/>
        <v>2.6900948530555127</v>
      </c>
    </row>
    <row r="49" spans="1:26">
      <c r="A49" s="145"/>
      <c r="B49" s="2" t="s">
        <v>42</v>
      </c>
      <c r="C49" s="65">
        <v>61</v>
      </c>
      <c r="D49" s="65">
        <v>83</v>
      </c>
      <c r="E49" s="65">
        <v>67</v>
      </c>
      <c r="F49" s="65">
        <v>15</v>
      </c>
      <c r="G49" s="65">
        <v>39</v>
      </c>
      <c r="H49" s="65">
        <v>46</v>
      </c>
      <c r="I49" s="65">
        <v>38</v>
      </c>
      <c r="J49" s="65">
        <v>63</v>
      </c>
      <c r="K49" s="2">
        <v>1426</v>
      </c>
      <c r="L49" s="2">
        <v>1474</v>
      </c>
      <c r="M49" s="2">
        <v>1510</v>
      </c>
      <c r="N49" s="2">
        <v>1501</v>
      </c>
      <c r="O49" s="2">
        <v>1459</v>
      </c>
      <c r="P49" s="2">
        <v>1444</v>
      </c>
      <c r="Q49" s="2">
        <v>1434</v>
      </c>
      <c r="R49" s="2">
        <v>1403</v>
      </c>
      <c r="S49" s="31">
        <f t="shared" si="1"/>
        <v>4.2776998597475453</v>
      </c>
      <c r="T49" s="31">
        <f t="shared" si="9"/>
        <v>5.6309362279511532</v>
      </c>
      <c r="U49" s="31">
        <f t="shared" si="10"/>
        <v>4.4370860927152318</v>
      </c>
      <c r="V49" s="31">
        <f t="shared" si="11"/>
        <v>0.99933377748167884</v>
      </c>
      <c r="W49" s="31">
        <f t="shared" si="5"/>
        <v>2.6730637422892394</v>
      </c>
      <c r="X49" s="31">
        <f t="shared" si="6"/>
        <v>3.1855955678670362</v>
      </c>
      <c r="Y49" s="31">
        <f t="shared" si="7"/>
        <v>2.6499302649930265</v>
      </c>
      <c r="Z49" s="31">
        <f t="shared" si="8"/>
        <v>4.4903777619387029</v>
      </c>
    </row>
    <row r="50" spans="1:26">
      <c r="A50" s="145"/>
      <c r="B50" s="2" t="s">
        <v>43</v>
      </c>
      <c r="C50" s="65">
        <v>434</v>
      </c>
      <c r="D50" s="65">
        <v>255</v>
      </c>
      <c r="E50" s="65">
        <v>420</v>
      </c>
      <c r="F50" s="65">
        <v>185</v>
      </c>
      <c r="G50" s="65">
        <v>246</v>
      </c>
      <c r="H50" s="65">
        <v>237</v>
      </c>
      <c r="I50" s="65">
        <v>179</v>
      </c>
      <c r="J50" s="65">
        <v>231</v>
      </c>
      <c r="K50" s="2">
        <v>3438</v>
      </c>
      <c r="L50" s="2">
        <v>3366</v>
      </c>
      <c r="M50" s="2">
        <v>3412</v>
      </c>
      <c r="N50" s="2">
        <v>3397</v>
      </c>
      <c r="O50" s="2">
        <v>3368</v>
      </c>
      <c r="P50" s="2">
        <v>3363</v>
      </c>
      <c r="Q50" s="2">
        <v>3316</v>
      </c>
      <c r="R50" s="2">
        <v>3309</v>
      </c>
      <c r="S50" s="31">
        <f t="shared" si="1"/>
        <v>12.623618382780686</v>
      </c>
      <c r="T50" s="31">
        <f t="shared" si="9"/>
        <v>7.5757575757575761</v>
      </c>
      <c r="U50" s="31">
        <f t="shared" si="10"/>
        <v>12.309495896834701</v>
      </c>
      <c r="V50" s="31">
        <f t="shared" si="11"/>
        <v>5.4459817486017075</v>
      </c>
      <c r="W50" s="31">
        <f t="shared" si="5"/>
        <v>7.3040380047505931</v>
      </c>
      <c r="X50" s="31">
        <f t="shared" si="6"/>
        <v>7.0472792149866192</v>
      </c>
      <c r="Y50" s="31">
        <f t="shared" si="7"/>
        <v>5.3980699638118219</v>
      </c>
      <c r="Z50" s="31">
        <f t="shared" si="8"/>
        <v>6.980961015412511</v>
      </c>
    </row>
    <row r="51" spans="1:26">
      <c r="A51" s="145"/>
      <c r="B51" s="2" t="s">
        <v>44</v>
      </c>
      <c r="C51" s="65">
        <v>384</v>
      </c>
      <c r="D51" s="65">
        <v>259</v>
      </c>
      <c r="E51" s="65">
        <v>301</v>
      </c>
      <c r="F51" s="65">
        <v>232</v>
      </c>
      <c r="G51" s="65">
        <v>271</v>
      </c>
      <c r="H51" s="65">
        <v>233</v>
      </c>
      <c r="I51" s="65">
        <v>321</v>
      </c>
      <c r="J51" s="65">
        <v>231</v>
      </c>
      <c r="K51" s="2">
        <v>3831</v>
      </c>
      <c r="L51" s="2">
        <v>3924</v>
      </c>
      <c r="M51" s="2">
        <v>4042</v>
      </c>
      <c r="N51" s="2">
        <v>3986</v>
      </c>
      <c r="O51" s="2">
        <v>3908</v>
      </c>
      <c r="P51" s="2">
        <v>3858</v>
      </c>
      <c r="Q51" s="2">
        <v>3818</v>
      </c>
      <c r="R51" s="2">
        <v>3765</v>
      </c>
      <c r="S51" s="31">
        <f t="shared" si="1"/>
        <v>10.023492560689116</v>
      </c>
      <c r="T51" s="31">
        <f t="shared" si="9"/>
        <v>6.600407747196738</v>
      </c>
      <c r="U51" s="31">
        <f t="shared" si="10"/>
        <v>7.4468085106382977</v>
      </c>
      <c r="V51" s="31">
        <f t="shared" si="11"/>
        <v>5.8203712995484196</v>
      </c>
      <c r="W51" s="31">
        <f t="shared" si="5"/>
        <v>6.9344933469805525</v>
      </c>
      <c r="X51" s="31">
        <f t="shared" si="6"/>
        <v>6.0393986521513741</v>
      </c>
      <c r="Y51" s="31">
        <f t="shared" si="7"/>
        <v>8.407543216343635</v>
      </c>
      <c r="Z51" s="31">
        <f t="shared" si="8"/>
        <v>6.1354581673306772</v>
      </c>
    </row>
    <row r="52" spans="1:26">
      <c r="A52" s="145"/>
      <c r="B52" s="2" t="s">
        <v>45</v>
      </c>
      <c r="C52" s="65">
        <v>632</v>
      </c>
      <c r="D52" s="65">
        <v>811</v>
      </c>
      <c r="E52" s="65">
        <v>820</v>
      </c>
      <c r="F52" s="65">
        <v>278</v>
      </c>
      <c r="G52" s="65">
        <v>531</v>
      </c>
      <c r="H52" s="65">
        <v>621</v>
      </c>
      <c r="I52" s="65">
        <v>631</v>
      </c>
      <c r="J52" s="65">
        <v>724</v>
      </c>
      <c r="K52" s="2">
        <v>9866</v>
      </c>
      <c r="L52" s="2">
        <v>10133</v>
      </c>
      <c r="M52" s="2">
        <v>10361</v>
      </c>
      <c r="N52" s="2">
        <v>10356</v>
      </c>
      <c r="O52" s="2">
        <v>10175</v>
      </c>
      <c r="P52" s="2">
        <v>9897</v>
      </c>
      <c r="Q52" s="2">
        <v>9667</v>
      </c>
      <c r="R52" s="2">
        <v>9368</v>
      </c>
      <c r="S52" s="31">
        <f t="shared" si="1"/>
        <v>6.4058382323129939</v>
      </c>
      <c r="T52" s="31">
        <f t="shared" si="9"/>
        <v>8.0035527484456725</v>
      </c>
      <c r="U52" s="31">
        <f t="shared" si="10"/>
        <v>7.9142939870668849</v>
      </c>
      <c r="V52" s="31">
        <f t="shared" si="11"/>
        <v>2.6844341444573194</v>
      </c>
      <c r="W52" s="31">
        <f t="shared" si="5"/>
        <v>5.2186732186732181</v>
      </c>
      <c r="X52" s="31">
        <f t="shared" si="6"/>
        <v>6.2746286753561682</v>
      </c>
      <c r="Y52" s="31">
        <f t="shared" si="7"/>
        <v>6.5273611254784312</v>
      </c>
      <c r="Z52" s="31">
        <f t="shared" si="8"/>
        <v>7.7284372331340734</v>
      </c>
    </row>
    <row r="53" spans="1:26">
      <c r="A53" s="145"/>
      <c r="B53" s="2" t="s">
        <v>46</v>
      </c>
      <c r="C53" s="65">
        <v>316</v>
      </c>
      <c r="D53" s="65">
        <v>325</v>
      </c>
      <c r="E53" s="65">
        <v>300</v>
      </c>
      <c r="F53" s="65">
        <v>77</v>
      </c>
      <c r="G53" s="65">
        <v>139</v>
      </c>
      <c r="H53" s="65">
        <v>312</v>
      </c>
      <c r="I53" s="65">
        <v>266</v>
      </c>
      <c r="J53" s="65">
        <v>258</v>
      </c>
      <c r="K53" s="2">
        <v>2743</v>
      </c>
      <c r="L53" s="2">
        <v>2758</v>
      </c>
      <c r="M53" s="2">
        <v>2867</v>
      </c>
      <c r="N53" s="2">
        <v>2912</v>
      </c>
      <c r="O53" s="2">
        <v>2851</v>
      </c>
      <c r="P53" s="2">
        <v>2840</v>
      </c>
      <c r="Q53" s="2">
        <v>2776</v>
      </c>
      <c r="R53" s="2">
        <v>2696</v>
      </c>
      <c r="S53" s="31">
        <f t="shared" si="1"/>
        <v>11.520233321181189</v>
      </c>
      <c r="T53" s="31">
        <f t="shared" si="9"/>
        <v>11.783901377810007</v>
      </c>
      <c r="U53" s="31">
        <f t="shared" si="10"/>
        <v>10.463899546564354</v>
      </c>
      <c r="V53" s="31">
        <f t="shared" si="11"/>
        <v>2.6442307692307692</v>
      </c>
      <c r="W53" s="31">
        <f t="shared" si="5"/>
        <v>4.8754822869168715</v>
      </c>
      <c r="X53" s="31">
        <f t="shared" si="6"/>
        <v>10.985915492957748</v>
      </c>
      <c r="Y53" s="31">
        <f t="shared" si="7"/>
        <v>9.5821325648414994</v>
      </c>
      <c r="Z53" s="31">
        <f t="shared" si="8"/>
        <v>9.5697329376854601</v>
      </c>
    </row>
    <row r="54" spans="1:26">
      <c r="A54" s="145"/>
      <c r="B54" s="2" t="s">
        <v>47</v>
      </c>
      <c r="C54" s="65">
        <v>323</v>
      </c>
      <c r="D54" s="65">
        <v>150</v>
      </c>
      <c r="E54" s="65">
        <v>272</v>
      </c>
      <c r="F54" s="65">
        <v>107</v>
      </c>
      <c r="G54" s="65">
        <v>229</v>
      </c>
      <c r="H54" s="65">
        <v>339</v>
      </c>
      <c r="I54" s="65">
        <v>233</v>
      </c>
      <c r="J54" s="65">
        <v>156</v>
      </c>
      <c r="K54" s="2">
        <v>3106</v>
      </c>
      <c r="L54" s="2">
        <v>3178</v>
      </c>
      <c r="M54" s="2">
        <v>3269</v>
      </c>
      <c r="N54" s="2">
        <v>3206</v>
      </c>
      <c r="O54" s="2">
        <v>3191</v>
      </c>
      <c r="P54" s="2">
        <v>3116</v>
      </c>
      <c r="Q54" s="2">
        <v>3029</v>
      </c>
      <c r="R54" s="2">
        <v>2997</v>
      </c>
      <c r="S54" s="31">
        <f t="shared" si="1"/>
        <v>10.399227301996136</v>
      </c>
      <c r="T54" s="31">
        <f t="shared" si="9"/>
        <v>4.7199496538703585</v>
      </c>
      <c r="U54" s="31">
        <f t="shared" si="10"/>
        <v>8.3205873355766293</v>
      </c>
      <c r="V54" s="31">
        <f t="shared" si="11"/>
        <v>3.3374922021210232</v>
      </c>
      <c r="W54" s="31">
        <f t="shared" si="5"/>
        <v>7.1764337198370418</v>
      </c>
      <c r="X54" s="31">
        <f t="shared" si="6"/>
        <v>10.879332477535302</v>
      </c>
      <c r="Y54" s="31">
        <f t="shared" si="7"/>
        <v>7.6923076923076925</v>
      </c>
      <c r="Z54" s="31">
        <f t="shared" si="8"/>
        <v>5.2052052052052051</v>
      </c>
    </row>
    <row r="55" spans="1:26">
      <c r="A55" s="145"/>
      <c r="B55" s="2" t="s">
        <v>48</v>
      </c>
      <c r="C55" s="65">
        <v>323</v>
      </c>
      <c r="D55" s="65">
        <v>60</v>
      </c>
      <c r="E55" s="65">
        <v>65</v>
      </c>
      <c r="F55" s="65">
        <v>49</v>
      </c>
      <c r="G55" s="65">
        <v>154</v>
      </c>
      <c r="H55" s="65">
        <v>178</v>
      </c>
      <c r="I55" s="65">
        <v>153</v>
      </c>
      <c r="J55" s="65">
        <v>150</v>
      </c>
      <c r="K55" s="2">
        <v>3164</v>
      </c>
      <c r="L55" s="2">
        <v>3197</v>
      </c>
      <c r="M55" s="2">
        <v>3188</v>
      </c>
      <c r="N55" s="2">
        <v>3165</v>
      </c>
      <c r="O55" s="2">
        <v>3098</v>
      </c>
      <c r="P55" s="2">
        <v>3032</v>
      </c>
      <c r="Q55" s="2">
        <v>2995</v>
      </c>
      <c r="R55" s="2">
        <v>2896</v>
      </c>
      <c r="S55" s="31">
        <f t="shared" si="1"/>
        <v>10.208596713021493</v>
      </c>
      <c r="T55" s="31">
        <f t="shared" si="9"/>
        <v>1.8767594619956209</v>
      </c>
      <c r="U55" s="31">
        <f t="shared" si="10"/>
        <v>2.038895859473024</v>
      </c>
      <c r="V55" s="31">
        <f t="shared" si="11"/>
        <v>1.5481832543443919</v>
      </c>
      <c r="W55" s="31">
        <f t="shared" si="5"/>
        <v>4.9709489993544222</v>
      </c>
      <c r="X55" s="31">
        <f t="shared" si="6"/>
        <v>5.8707124010554095</v>
      </c>
      <c r="Y55" s="31">
        <f t="shared" si="7"/>
        <v>5.1085141903171953</v>
      </c>
      <c r="Z55" s="31">
        <f t="shared" si="8"/>
        <v>5.1795580110497239</v>
      </c>
    </row>
    <row r="56" spans="1:26">
      <c r="A56" s="145"/>
      <c r="B56" s="2" t="s">
        <v>49</v>
      </c>
      <c r="C56" s="65">
        <v>282</v>
      </c>
      <c r="D56" s="65">
        <v>164</v>
      </c>
      <c r="E56" s="65">
        <v>273</v>
      </c>
      <c r="F56" s="65">
        <v>109</v>
      </c>
      <c r="G56" s="65">
        <v>110</v>
      </c>
      <c r="H56" s="65">
        <v>167</v>
      </c>
      <c r="I56" s="65">
        <v>144</v>
      </c>
      <c r="J56" s="65">
        <v>148</v>
      </c>
      <c r="K56" s="2">
        <v>2976</v>
      </c>
      <c r="L56" s="2">
        <v>2996</v>
      </c>
      <c r="M56" s="2">
        <v>3007</v>
      </c>
      <c r="N56" s="2">
        <v>2977</v>
      </c>
      <c r="O56" s="2">
        <v>2910</v>
      </c>
      <c r="P56" s="2">
        <v>2818</v>
      </c>
      <c r="Q56" s="2">
        <v>2784</v>
      </c>
      <c r="R56" s="2">
        <v>2659</v>
      </c>
      <c r="S56" s="31">
        <f t="shared" si="1"/>
        <v>9.4758064516129039</v>
      </c>
      <c r="T56" s="31">
        <f t="shared" si="9"/>
        <v>5.4739652870493991</v>
      </c>
      <c r="U56" s="31">
        <f t="shared" si="10"/>
        <v>9.0788160957765225</v>
      </c>
      <c r="V56" s="31">
        <f t="shared" si="11"/>
        <v>3.6614040980853204</v>
      </c>
      <c r="W56" s="31">
        <f t="shared" si="5"/>
        <v>3.7800687285223367</v>
      </c>
      <c r="X56" s="31">
        <f t="shared" si="6"/>
        <v>5.9261887863733147</v>
      </c>
      <c r="Y56" s="31">
        <f t="shared" si="7"/>
        <v>5.1724137931034484</v>
      </c>
      <c r="Z56" s="31">
        <f t="shared" si="8"/>
        <v>5.5660022564874012</v>
      </c>
    </row>
    <row r="57" spans="1:26">
      <c r="A57" s="145"/>
      <c r="B57" s="2" t="s">
        <v>50</v>
      </c>
      <c r="C57" s="65">
        <v>103</v>
      </c>
      <c r="D57" s="65">
        <v>54</v>
      </c>
      <c r="E57" s="65">
        <v>169</v>
      </c>
      <c r="F57" s="65">
        <v>75</v>
      </c>
      <c r="G57" s="65">
        <v>55</v>
      </c>
      <c r="H57" s="65">
        <v>125</v>
      </c>
      <c r="I57" s="65">
        <v>99</v>
      </c>
      <c r="J57" s="65">
        <v>86</v>
      </c>
      <c r="K57" s="2">
        <v>1414</v>
      </c>
      <c r="L57" s="2">
        <v>1410</v>
      </c>
      <c r="M57" s="2">
        <v>1453</v>
      </c>
      <c r="N57" s="2">
        <v>1465</v>
      </c>
      <c r="O57" s="2">
        <v>1471</v>
      </c>
      <c r="P57" s="2">
        <v>1404</v>
      </c>
      <c r="Q57" s="2">
        <v>1354</v>
      </c>
      <c r="R57" s="2">
        <v>1327</v>
      </c>
      <c r="S57" s="31">
        <f t="shared" si="1"/>
        <v>7.2842998585572847</v>
      </c>
      <c r="T57" s="31">
        <f t="shared" si="9"/>
        <v>3.8297872340425529</v>
      </c>
      <c r="U57" s="31">
        <f t="shared" si="10"/>
        <v>11.631108052305574</v>
      </c>
      <c r="V57" s="31">
        <f t="shared" si="11"/>
        <v>5.1194539249146755</v>
      </c>
      <c r="W57" s="31">
        <f t="shared" si="5"/>
        <v>3.7389530931339223</v>
      </c>
      <c r="X57" s="31">
        <f t="shared" si="6"/>
        <v>8.9031339031339023</v>
      </c>
      <c r="Y57" s="31">
        <f t="shared" si="7"/>
        <v>7.3116691285081234</v>
      </c>
      <c r="Z57" s="31">
        <f t="shared" si="8"/>
        <v>6.4807837226827427</v>
      </c>
    </row>
    <row r="58" spans="1:26">
      <c r="A58" s="145"/>
      <c r="B58" s="2" t="s">
        <v>51</v>
      </c>
      <c r="C58" s="65">
        <v>216</v>
      </c>
      <c r="D58" s="65">
        <v>192</v>
      </c>
      <c r="E58" s="65">
        <v>274</v>
      </c>
      <c r="F58" s="65">
        <v>157</v>
      </c>
      <c r="G58" s="65">
        <v>142</v>
      </c>
      <c r="H58" s="65">
        <v>101</v>
      </c>
      <c r="I58" s="65">
        <v>105</v>
      </c>
      <c r="J58" s="65">
        <v>141</v>
      </c>
      <c r="K58" s="2">
        <v>1974</v>
      </c>
      <c r="L58" s="2">
        <v>1998</v>
      </c>
      <c r="M58" s="2">
        <v>2069</v>
      </c>
      <c r="N58" s="2">
        <v>2068</v>
      </c>
      <c r="O58" s="2">
        <v>1961</v>
      </c>
      <c r="P58" s="2">
        <v>1897</v>
      </c>
      <c r="Q58" s="2">
        <v>1888</v>
      </c>
      <c r="R58" s="2">
        <v>1906</v>
      </c>
      <c r="S58" s="31">
        <f t="shared" si="1"/>
        <v>10.94224924012158</v>
      </c>
      <c r="T58" s="31">
        <f t="shared" si="9"/>
        <v>9.6096096096096097</v>
      </c>
      <c r="U58" s="31">
        <f t="shared" si="10"/>
        <v>13.243112614789753</v>
      </c>
      <c r="V58" s="31">
        <f t="shared" si="11"/>
        <v>7.5918762088974852</v>
      </c>
      <c r="W58" s="31">
        <f t="shared" si="5"/>
        <v>7.2412034676185622</v>
      </c>
      <c r="X58" s="31">
        <f t="shared" si="6"/>
        <v>5.3241960991038475</v>
      </c>
      <c r="Y58" s="31">
        <f t="shared" si="7"/>
        <v>5.5614406779661012</v>
      </c>
      <c r="Z58" s="31">
        <f t="shared" si="8"/>
        <v>7.3976915005246582</v>
      </c>
    </row>
    <row r="59" spans="1:26">
      <c r="A59" s="145"/>
      <c r="B59" s="2" t="s">
        <v>52</v>
      </c>
      <c r="C59" s="65">
        <v>158</v>
      </c>
      <c r="D59" s="65">
        <v>177</v>
      </c>
      <c r="E59" s="65">
        <v>160</v>
      </c>
      <c r="F59" s="65">
        <v>107</v>
      </c>
      <c r="G59" s="65">
        <v>180</v>
      </c>
      <c r="H59" s="65">
        <v>111</v>
      </c>
      <c r="I59" s="65">
        <v>108</v>
      </c>
      <c r="J59" s="65">
        <v>135</v>
      </c>
      <c r="K59" s="2">
        <v>1719</v>
      </c>
      <c r="L59" s="2">
        <v>1729</v>
      </c>
      <c r="M59" s="2">
        <v>1639</v>
      </c>
      <c r="N59" s="2">
        <v>1591</v>
      </c>
      <c r="O59" s="2">
        <v>1520</v>
      </c>
      <c r="P59" s="2">
        <v>1472</v>
      </c>
      <c r="Q59" s="2">
        <v>1449</v>
      </c>
      <c r="R59" s="2">
        <v>1408</v>
      </c>
      <c r="S59" s="31">
        <f t="shared" si="1"/>
        <v>9.1913903432228032</v>
      </c>
      <c r="T59" s="31">
        <f t="shared" si="9"/>
        <v>10.237131289762868</v>
      </c>
      <c r="U59" s="31">
        <f t="shared" si="10"/>
        <v>9.7620500305064066</v>
      </c>
      <c r="V59" s="31">
        <f t="shared" si="11"/>
        <v>6.7253299811439344</v>
      </c>
      <c r="W59" s="31">
        <f t="shared" si="5"/>
        <v>11.842105263157894</v>
      </c>
      <c r="X59" s="31">
        <f t="shared" si="6"/>
        <v>7.5407608695652177</v>
      </c>
      <c r="Y59" s="31">
        <f t="shared" si="7"/>
        <v>7.4534161490683228</v>
      </c>
      <c r="Z59" s="31">
        <f t="shared" si="8"/>
        <v>9.5880681818181817</v>
      </c>
    </row>
    <row r="60" spans="1:26">
      <c r="A60" s="145"/>
      <c r="B60" s="2" t="s">
        <v>53</v>
      </c>
      <c r="C60" s="65">
        <v>115</v>
      </c>
      <c r="D60" s="65">
        <v>0</v>
      </c>
      <c r="E60" s="65">
        <v>99</v>
      </c>
      <c r="F60" s="65">
        <v>47</v>
      </c>
      <c r="G60" s="65">
        <v>45</v>
      </c>
      <c r="H60" s="65">
        <v>36</v>
      </c>
      <c r="I60" s="65">
        <v>78</v>
      </c>
      <c r="J60" s="65">
        <v>48</v>
      </c>
      <c r="K60" s="2">
        <v>1047</v>
      </c>
      <c r="L60" s="2">
        <v>1112</v>
      </c>
      <c r="M60" s="2">
        <v>1184</v>
      </c>
      <c r="N60" s="2">
        <v>1182</v>
      </c>
      <c r="O60" s="2">
        <v>1168</v>
      </c>
      <c r="P60" s="2">
        <v>1196</v>
      </c>
      <c r="Q60" s="2">
        <v>1168</v>
      </c>
      <c r="R60" s="2">
        <v>1087</v>
      </c>
      <c r="S60" s="31">
        <f t="shared" si="1"/>
        <v>10.983763132760267</v>
      </c>
      <c r="T60" s="31">
        <f t="shared" si="9"/>
        <v>0</v>
      </c>
      <c r="U60" s="31">
        <f t="shared" si="10"/>
        <v>8.3614864864864877</v>
      </c>
      <c r="V60" s="31">
        <f t="shared" si="11"/>
        <v>3.9763113367174281</v>
      </c>
      <c r="W60" s="31">
        <f t="shared" si="5"/>
        <v>3.8527397260273974</v>
      </c>
      <c r="X60" s="31">
        <f t="shared" si="6"/>
        <v>3.0100334448160537</v>
      </c>
      <c r="Y60" s="31">
        <f t="shared" si="7"/>
        <v>6.6780821917808222</v>
      </c>
      <c r="Z60" s="31">
        <f t="shared" si="8"/>
        <v>4.4158233670653173</v>
      </c>
    </row>
    <row r="61" spans="1:26">
      <c r="A61" s="145"/>
      <c r="B61" s="2" t="s">
        <v>54</v>
      </c>
      <c r="C61" s="65">
        <v>366</v>
      </c>
      <c r="D61" s="65">
        <v>355</v>
      </c>
      <c r="E61" s="65">
        <v>457</v>
      </c>
      <c r="F61" s="65">
        <v>305</v>
      </c>
      <c r="G61" s="65">
        <v>322</v>
      </c>
      <c r="H61" s="65">
        <v>357</v>
      </c>
      <c r="I61" s="65">
        <v>267</v>
      </c>
      <c r="J61" s="65">
        <v>317</v>
      </c>
      <c r="K61" s="2">
        <v>7478</v>
      </c>
      <c r="L61" s="2">
        <v>7770</v>
      </c>
      <c r="M61" s="2">
        <v>8060</v>
      </c>
      <c r="N61" s="2">
        <v>8018</v>
      </c>
      <c r="O61" s="2">
        <v>8077</v>
      </c>
      <c r="P61" s="2">
        <v>8017</v>
      </c>
      <c r="Q61" s="2">
        <v>7983</v>
      </c>
      <c r="R61" s="2">
        <v>7767</v>
      </c>
      <c r="S61" s="31">
        <f t="shared" si="1"/>
        <v>4.894356779887671</v>
      </c>
      <c r="T61" s="31">
        <f t="shared" si="9"/>
        <v>4.5688545688545688</v>
      </c>
      <c r="U61" s="31">
        <f t="shared" si="10"/>
        <v>5.6699751861042182</v>
      </c>
      <c r="V61" s="31">
        <f t="shared" si="11"/>
        <v>3.8039411324519832</v>
      </c>
      <c r="W61" s="31">
        <f t="shared" si="5"/>
        <v>3.9866286987742972</v>
      </c>
      <c r="X61" s="31">
        <f t="shared" si="6"/>
        <v>4.4530372957465385</v>
      </c>
      <c r="Y61" s="31">
        <f t="shared" si="7"/>
        <v>3.3446072904922963</v>
      </c>
      <c r="Z61" s="31">
        <f t="shared" si="8"/>
        <v>4.081369898287627</v>
      </c>
    </row>
    <row r="62" spans="1:26">
      <c r="A62" s="145"/>
      <c r="B62" s="2" t="s">
        <v>55</v>
      </c>
      <c r="C62" s="65">
        <v>644</v>
      </c>
      <c r="D62" s="65">
        <v>315</v>
      </c>
      <c r="E62" s="65">
        <v>669</v>
      </c>
      <c r="F62" s="65">
        <v>422</v>
      </c>
      <c r="G62" s="65">
        <v>473</v>
      </c>
      <c r="H62" s="65">
        <v>405</v>
      </c>
      <c r="I62" s="65">
        <v>419</v>
      </c>
      <c r="J62" s="65">
        <v>363</v>
      </c>
      <c r="K62" s="2">
        <v>6939</v>
      </c>
      <c r="L62" s="2">
        <v>7281</v>
      </c>
      <c r="M62" s="2">
        <v>7449</v>
      </c>
      <c r="N62" s="2">
        <v>7487</v>
      </c>
      <c r="O62" s="2">
        <v>7416</v>
      </c>
      <c r="P62" s="2">
        <v>7258</v>
      </c>
      <c r="Q62" s="2">
        <v>7269</v>
      </c>
      <c r="R62" s="2">
        <v>7118</v>
      </c>
      <c r="S62" s="31">
        <f t="shared" si="1"/>
        <v>9.280876206946246</v>
      </c>
      <c r="T62" s="31">
        <f t="shared" si="9"/>
        <v>4.3263288009888754</v>
      </c>
      <c r="U62" s="31">
        <f t="shared" si="10"/>
        <v>8.9810712847362062</v>
      </c>
      <c r="V62" s="31">
        <f t="shared" si="11"/>
        <v>5.6364364899158543</v>
      </c>
      <c r="W62" s="31">
        <f t="shared" si="5"/>
        <v>6.3781014023732467</v>
      </c>
      <c r="X62" s="31">
        <f t="shared" si="6"/>
        <v>5.5800496004408933</v>
      </c>
      <c r="Y62" s="31">
        <f t="shared" si="7"/>
        <v>5.7642041546292475</v>
      </c>
      <c r="Z62" s="31">
        <f t="shared" si="8"/>
        <v>5.0997471199775219</v>
      </c>
    </row>
    <row r="63" spans="1:26">
      <c r="A63" s="145"/>
      <c r="B63" s="2" t="s">
        <v>56</v>
      </c>
      <c r="C63" s="65">
        <v>329</v>
      </c>
      <c r="D63" s="65">
        <v>183</v>
      </c>
      <c r="E63" s="65">
        <v>199</v>
      </c>
      <c r="F63" s="65">
        <v>83</v>
      </c>
      <c r="G63" s="65">
        <v>262</v>
      </c>
      <c r="H63" s="65">
        <v>191</v>
      </c>
      <c r="I63" s="65">
        <v>198</v>
      </c>
      <c r="J63" s="65">
        <v>194</v>
      </c>
      <c r="K63" s="2">
        <v>4801</v>
      </c>
      <c r="L63" s="2">
        <v>5036</v>
      </c>
      <c r="M63" s="2">
        <v>5219</v>
      </c>
      <c r="N63" s="2">
        <v>5222</v>
      </c>
      <c r="O63" s="2">
        <v>5269</v>
      </c>
      <c r="P63" s="2">
        <v>5342</v>
      </c>
      <c r="Q63" s="2">
        <v>5383</v>
      </c>
      <c r="R63" s="2">
        <v>5145</v>
      </c>
      <c r="S63" s="31">
        <f t="shared" si="1"/>
        <v>6.852739012705686</v>
      </c>
      <c r="T63" s="31">
        <f t="shared" si="9"/>
        <v>3.6338363780778398</v>
      </c>
      <c r="U63" s="31">
        <f t="shared" si="10"/>
        <v>3.8129909944433797</v>
      </c>
      <c r="V63" s="31">
        <f t="shared" si="11"/>
        <v>1.5894293374186137</v>
      </c>
      <c r="W63" s="31">
        <f t="shared" si="5"/>
        <v>4.9724805465932818</v>
      </c>
      <c r="X63" s="31">
        <f t="shared" si="6"/>
        <v>3.5754399101460126</v>
      </c>
      <c r="Y63" s="31">
        <f t="shared" si="7"/>
        <v>3.6782463310421698</v>
      </c>
      <c r="Z63" s="31">
        <f t="shared" si="8"/>
        <v>3.7706511175898934</v>
      </c>
    </row>
    <row r="64" spans="1:26">
      <c r="A64" s="145"/>
      <c r="B64" s="2" t="s">
        <v>57</v>
      </c>
      <c r="C64" s="65">
        <v>273</v>
      </c>
      <c r="D64" s="65">
        <v>290</v>
      </c>
      <c r="E64" s="65">
        <v>312</v>
      </c>
      <c r="F64" s="65">
        <v>120</v>
      </c>
      <c r="G64" s="65">
        <v>166</v>
      </c>
      <c r="H64" s="65">
        <v>225</v>
      </c>
      <c r="I64" s="65">
        <v>189</v>
      </c>
      <c r="J64" s="65">
        <v>170</v>
      </c>
      <c r="K64" s="2">
        <v>5490</v>
      </c>
      <c r="L64" s="2">
        <v>5843</v>
      </c>
      <c r="M64" s="2">
        <v>5991</v>
      </c>
      <c r="N64" s="2">
        <v>5996</v>
      </c>
      <c r="O64" s="2">
        <v>6148</v>
      </c>
      <c r="P64" s="2">
        <v>6239</v>
      </c>
      <c r="Q64" s="2">
        <v>6345</v>
      </c>
      <c r="R64" s="2">
        <v>6330</v>
      </c>
      <c r="S64" s="31">
        <f t="shared" si="1"/>
        <v>4.972677595628415</v>
      </c>
      <c r="T64" s="31">
        <f t="shared" si="9"/>
        <v>4.9632038336470989</v>
      </c>
      <c r="U64" s="31">
        <f t="shared" si="10"/>
        <v>5.207811717576365</v>
      </c>
      <c r="V64" s="31">
        <f t="shared" si="11"/>
        <v>2.0013342228152102</v>
      </c>
      <c r="W64" s="31">
        <f t="shared" si="5"/>
        <v>2.7000650618087185</v>
      </c>
      <c r="X64" s="31">
        <f t="shared" si="6"/>
        <v>3.6063471710209969</v>
      </c>
      <c r="Y64" s="31">
        <f t="shared" si="7"/>
        <v>2.9787234042553195</v>
      </c>
      <c r="Z64" s="31">
        <f t="shared" si="8"/>
        <v>2.6856240126382307</v>
      </c>
    </row>
    <row r="65" spans="1:26">
      <c r="A65" s="145"/>
      <c r="B65" s="2" t="s">
        <v>58</v>
      </c>
      <c r="C65" s="65">
        <v>121</v>
      </c>
      <c r="D65" s="65">
        <v>140</v>
      </c>
      <c r="E65" s="65">
        <v>89</v>
      </c>
      <c r="F65" s="65">
        <v>53</v>
      </c>
      <c r="G65" s="65">
        <v>172</v>
      </c>
      <c r="H65" s="65">
        <v>91</v>
      </c>
      <c r="I65" s="65">
        <v>158</v>
      </c>
      <c r="J65" s="65">
        <v>98</v>
      </c>
      <c r="K65" s="2">
        <v>2123</v>
      </c>
      <c r="L65" s="2">
        <v>2262</v>
      </c>
      <c r="M65" s="2">
        <v>2267</v>
      </c>
      <c r="N65" s="2">
        <v>2205</v>
      </c>
      <c r="O65" s="2">
        <v>2278</v>
      </c>
      <c r="P65" s="2">
        <v>2282</v>
      </c>
      <c r="Q65" s="2">
        <v>2276</v>
      </c>
      <c r="R65" s="2">
        <v>2257</v>
      </c>
      <c r="S65" s="31">
        <f t="shared" si="1"/>
        <v>5.6994818652849739</v>
      </c>
      <c r="T65" s="31">
        <f t="shared" si="9"/>
        <v>6.18921308576481</v>
      </c>
      <c r="U65" s="31">
        <f t="shared" si="10"/>
        <v>3.9258932509925009</v>
      </c>
      <c r="V65" s="31">
        <f t="shared" si="11"/>
        <v>2.4036281179138324</v>
      </c>
      <c r="W65" s="31">
        <f t="shared" si="5"/>
        <v>7.550482879719052</v>
      </c>
      <c r="X65" s="31">
        <f t="shared" si="6"/>
        <v>3.9877300613496933</v>
      </c>
      <c r="Y65" s="31">
        <f t="shared" si="7"/>
        <v>6.942003514938488</v>
      </c>
      <c r="Z65" s="31">
        <f t="shared" si="8"/>
        <v>4.3420469649977846</v>
      </c>
    </row>
    <row r="66" spans="1:26">
      <c r="A66" s="145"/>
      <c r="B66" s="2" t="s">
        <v>84</v>
      </c>
      <c r="C66" s="65">
        <v>133</v>
      </c>
      <c r="D66" s="65">
        <v>34</v>
      </c>
      <c r="E66" s="65">
        <v>133</v>
      </c>
      <c r="F66" s="65">
        <v>71</v>
      </c>
      <c r="G66" s="65">
        <v>135</v>
      </c>
      <c r="H66" s="65">
        <v>79</v>
      </c>
      <c r="I66" s="65">
        <v>81</v>
      </c>
      <c r="J66" s="65">
        <v>73</v>
      </c>
      <c r="K66" s="2">
        <v>3843</v>
      </c>
      <c r="L66" s="2">
        <v>4097</v>
      </c>
      <c r="M66" s="2">
        <v>4209</v>
      </c>
      <c r="N66" s="2">
        <v>4299</v>
      </c>
      <c r="O66" s="2">
        <v>4333</v>
      </c>
      <c r="P66" s="2">
        <v>4427</v>
      </c>
      <c r="Q66" s="2">
        <v>4389</v>
      </c>
      <c r="R66" s="2">
        <v>4288</v>
      </c>
      <c r="S66" s="31">
        <f t="shared" si="1"/>
        <v>3.4608378870673953</v>
      </c>
      <c r="T66" s="31">
        <f t="shared" si="9"/>
        <v>0.82987551867219922</v>
      </c>
      <c r="U66" s="31">
        <f t="shared" si="10"/>
        <v>3.1598954621050135</v>
      </c>
      <c r="V66" s="31">
        <f t="shared" si="11"/>
        <v>1.651546871365434</v>
      </c>
      <c r="W66" s="31">
        <f t="shared" si="5"/>
        <v>3.1156242787906763</v>
      </c>
      <c r="X66" s="31">
        <f t="shared" si="6"/>
        <v>1.7845041789021909</v>
      </c>
      <c r="Y66" s="31">
        <f t="shared" si="7"/>
        <v>1.8455228981544769</v>
      </c>
      <c r="Z66" s="31">
        <f t="shared" si="8"/>
        <v>1.7024253731343284</v>
      </c>
    </row>
    <row r="67" spans="1:26">
      <c r="A67" s="145"/>
      <c r="B67" s="2" t="s">
        <v>60</v>
      </c>
      <c r="C67" s="65">
        <v>140</v>
      </c>
      <c r="D67" s="65">
        <v>74</v>
      </c>
      <c r="E67" s="65">
        <v>159</v>
      </c>
      <c r="F67" s="65">
        <v>47</v>
      </c>
      <c r="G67" s="65">
        <v>92</v>
      </c>
      <c r="H67" s="65">
        <v>57</v>
      </c>
      <c r="I67" s="65">
        <v>65</v>
      </c>
      <c r="J67" s="65">
        <v>59</v>
      </c>
      <c r="K67" s="2">
        <v>2732</v>
      </c>
      <c r="L67" s="2">
        <v>2783</v>
      </c>
      <c r="M67" s="2">
        <v>2871</v>
      </c>
      <c r="N67" s="2">
        <v>2866</v>
      </c>
      <c r="O67" s="2">
        <v>2879</v>
      </c>
      <c r="P67" s="2">
        <v>2809</v>
      </c>
      <c r="Q67" s="2">
        <v>2729</v>
      </c>
      <c r="R67" s="2">
        <v>2606</v>
      </c>
      <c r="S67" s="31">
        <f t="shared" si="1"/>
        <v>5.1244509516837482</v>
      </c>
      <c r="T67" s="31">
        <f t="shared" si="9"/>
        <v>2.6590010779734099</v>
      </c>
      <c r="U67" s="31">
        <f t="shared" si="10"/>
        <v>5.5381400208986413</v>
      </c>
      <c r="V67" s="31">
        <f t="shared" si="11"/>
        <v>1.6399162595952546</v>
      </c>
      <c r="W67" s="31">
        <f t="shared" si="5"/>
        <v>3.1955540118096559</v>
      </c>
      <c r="X67" s="31">
        <f t="shared" si="6"/>
        <v>2.0291918832324671</v>
      </c>
      <c r="Y67" s="31">
        <f t="shared" si="7"/>
        <v>2.3818248442652989</v>
      </c>
      <c r="Z67" s="31">
        <f t="shared" si="8"/>
        <v>2.264006139677667</v>
      </c>
    </row>
    <row r="68" spans="1:26">
      <c r="A68" s="145"/>
      <c r="B68" s="2" t="s">
        <v>61</v>
      </c>
      <c r="C68" s="65">
        <v>130</v>
      </c>
      <c r="D68" s="65">
        <v>62</v>
      </c>
      <c r="E68" s="65">
        <v>103</v>
      </c>
      <c r="F68" s="65">
        <v>31</v>
      </c>
      <c r="G68" s="65">
        <v>57</v>
      </c>
      <c r="H68" s="65">
        <v>68</v>
      </c>
      <c r="I68" s="65">
        <v>51</v>
      </c>
      <c r="J68" s="65">
        <v>42</v>
      </c>
      <c r="K68" s="2">
        <v>1752</v>
      </c>
      <c r="L68" s="2">
        <v>1791</v>
      </c>
      <c r="M68" s="2">
        <v>1839</v>
      </c>
      <c r="N68" s="2">
        <v>1891</v>
      </c>
      <c r="O68" s="2">
        <v>1946</v>
      </c>
      <c r="P68" s="2">
        <v>1894</v>
      </c>
      <c r="Q68" s="2">
        <v>1919</v>
      </c>
      <c r="R68" s="2">
        <v>1941</v>
      </c>
      <c r="S68" s="31">
        <f t="shared" si="1"/>
        <v>7.4200913242009126</v>
      </c>
      <c r="T68" s="31">
        <f t="shared" si="9"/>
        <v>3.4617532104969291</v>
      </c>
      <c r="U68" s="31">
        <f t="shared" si="10"/>
        <v>5.6008700380641656</v>
      </c>
      <c r="V68" s="31">
        <f t="shared" si="11"/>
        <v>1.639344262295082</v>
      </c>
      <c r="W68" s="31">
        <f t="shared" si="5"/>
        <v>2.9290853031860227</v>
      </c>
      <c r="X68" s="31">
        <f t="shared" si="6"/>
        <v>3.5902851108764517</v>
      </c>
      <c r="Y68" s="31">
        <f t="shared" si="7"/>
        <v>2.6576341844710787</v>
      </c>
      <c r="Z68" s="31">
        <f t="shared" si="8"/>
        <v>2.1638330757341575</v>
      </c>
    </row>
    <row r="69" spans="1:26">
      <c r="A69" s="145"/>
      <c r="B69" s="2" t="s">
        <v>62</v>
      </c>
      <c r="C69" s="65">
        <v>114</v>
      </c>
      <c r="D69" s="65">
        <v>74</v>
      </c>
      <c r="E69" s="65">
        <v>49</v>
      </c>
      <c r="F69" s="65">
        <v>62</v>
      </c>
      <c r="G69" s="65">
        <v>61</v>
      </c>
      <c r="H69" s="65">
        <v>53</v>
      </c>
      <c r="I69" s="65">
        <v>93</v>
      </c>
      <c r="J69" s="65">
        <v>63</v>
      </c>
      <c r="K69" s="2">
        <v>1859</v>
      </c>
      <c r="L69" s="2">
        <v>1895</v>
      </c>
      <c r="M69" s="2">
        <v>1949</v>
      </c>
      <c r="N69" s="2">
        <v>1925</v>
      </c>
      <c r="O69" s="2">
        <v>1898</v>
      </c>
      <c r="P69" s="2">
        <v>1910</v>
      </c>
      <c r="Q69" s="2">
        <v>1902</v>
      </c>
      <c r="R69" s="2">
        <v>1840</v>
      </c>
      <c r="S69" s="31">
        <f t="shared" si="1"/>
        <v>6.1323292092522861</v>
      </c>
      <c r="T69" s="31">
        <f t="shared" si="9"/>
        <v>3.9050131926121368</v>
      </c>
      <c r="U69" s="31">
        <f t="shared" si="10"/>
        <v>2.5141097998973834</v>
      </c>
      <c r="V69" s="31">
        <f t="shared" si="11"/>
        <v>3.2207792207792205</v>
      </c>
      <c r="W69" s="31">
        <f t="shared" si="5"/>
        <v>3.2139093782929402</v>
      </c>
      <c r="X69" s="31">
        <f t="shared" si="6"/>
        <v>2.7748691099476441</v>
      </c>
      <c r="Y69" s="31">
        <f t="shared" si="7"/>
        <v>4.8895899053627758</v>
      </c>
      <c r="Z69" s="31">
        <f t="shared" si="8"/>
        <v>3.4239130434782608</v>
      </c>
    </row>
    <row r="70" spans="1:26">
      <c r="A70" s="145"/>
      <c r="B70" s="2" t="s">
        <v>63</v>
      </c>
      <c r="C70" s="65">
        <v>84</v>
      </c>
      <c r="D70" s="65">
        <v>57</v>
      </c>
      <c r="E70" s="65">
        <v>89</v>
      </c>
      <c r="F70" s="65">
        <v>20</v>
      </c>
      <c r="G70" s="65">
        <v>32</v>
      </c>
      <c r="H70" s="65">
        <v>24</v>
      </c>
      <c r="I70" s="65">
        <v>15</v>
      </c>
      <c r="J70" s="65">
        <v>9</v>
      </c>
      <c r="K70" s="2">
        <v>1107</v>
      </c>
      <c r="L70" s="2">
        <v>1027</v>
      </c>
      <c r="M70" s="2">
        <v>1056</v>
      </c>
      <c r="N70" s="2">
        <v>1083</v>
      </c>
      <c r="O70" s="2">
        <v>1064</v>
      </c>
      <c r="P70" s="2">
        <v>1028</v>
      </c>
      <c r="Q70" s="2">
        <v>1011</v>
      </c>
      <c r="R70" s="2">
        <v>965</v>
      </c>
      <c r="S70" s="31">
        <f t="shared" si="1"/>
        <v>7.5880758807588071</v>
      </c>
      <c r="T70" s="31">
        <f t="shared" si="9"/>
        <v>5.550146056475171</v>
      </c>
      <c r="U70" s="31">
        <f t="shared" si="10"/>
        <v>8.4280303030303028</v>
      </c>
      <c r="V70" s="31">
        <f t="shared" si="11"/>
        <v>1.8467220683287167</v>
      </c>
      <c r="W70" s="31">
        <f t="shared" si="5"/>
        <v>3.007518796992481</v>
      </c>
      <c r="X70" s="31">
        <f t="shared" si="6"/>
        <v>2.3346303501945527</v>
      </c>
      <c r="Y70" s="31">
        <f t="shared" si="7"/>
        <v>1.4836795252225521</v>
      </c>
      <c r="Z70" s="31">
        <f t="shared" si="8"/>
        <v>0.932642487046632</v>
      </c>
    </row>
    <row r="71" spans="1:26">
      <c r="A71" s="145"/>
      <c r="B71" s="2" t="s">
        <v>64</v>
      </c>
      <c r="C71" s="65">
        <v>222</v>
      </c>
      <c r="D71" s="65">
        <v>164</v>
      </c>
      <c r="E71" s="65">
        <v>209</v>
      </c>
      <c r="F71" s="65">
        <v>72</v>
      </c>
      <c r="G71" s="65">
        <v>90</v>
      </c>
      <c r="H71" s="65">
        <v>148</v>
      </c>
      <c r="I71" s="65">
        <v>70</v>
      </c>
      <c r="J71" s="65">
        <v>62</v>
      </c>
      <c r="K71" s="2">
        <v>2660</v>
      </c>
      <c r="L71" s="2">
        <v>2810</v>
      </c>
      <c r="M71" s="2">
        <v>2909</v>
      </c>
      <c r="N71" s="2">
        <v>2934</v>
      </c>
      <c r="O71" s="2">
        <v>2870</v>
      </c>
      <c r="P71" s="2">
        <v>2969</v>
      </c>
      <c r="Q71" s="2">
        <v>3019</v>
      </c>
      <c r="R71" s="2">
        <v>2944</v>
      </c>
      <c r="S71" s="31">
        <f t="shared" si="1"/>
        <v>8.3458646616541365</v>
      </c>
      <c r="T71" s="31">
        <f t="shared" si="9"/>
        <v>5.8362989323843415</v>
      </c>
      <c r="U71" s="31">
        <f t="shared" si="10"/>
        <v>7.1845995187349603</v>
      </c>
      <c r="V71" s="31">
        <f t="shared" si="11"/>
        <v>2.4539877300613497</v>
      </c>
      <c r="W71" s="31">
        <f t="shared" si="5"/>
        <v>3.1358885017421603</v>
      </c>
      <c r="X71" s="31">
        <f t="shared" si="6"/>
        <v>4.98484338160997</v>
      </c>
      <c r="Y71" s="31">
        <f t="shared" si="7"/>
        <v>2.3186485591255379</v>
      </c>
      <c r="Z71" s="31">
        <f t="shared" si="8"/>
        <v>2.1059782608695654</v>
      </c>
    </row>
    <row r="72" spans="1:26">
      <c r="A72" s="145"/>
      <c r="B72" s="2" t="s">
        <v>65</v>
      </c>
      <c r="C72" s="65">
        <v>13</v>
      </c>
      <c r="D72" s="65">
        <v>12</v>
      </c>
      <c r="E72" s="65">
        <v>9</v>
      </c>
      <c r="F72" s="65">
        <v>1</v>
      </c>
      <c r="G72" s="65">
        <v>5</v>
      </c>
      <c r="H72" s="65">
        <v>18</v>
      </c>
      <c r="I72" s="65">
        <v>31</v>
      </c>
      <c r="J72" s="65">
        <v>27</v>
      </c>
      <c r="K72" s="2">
        <v>689</v>
      </c>
      <c r="L72" s="2">
        <v>701</v>
      </c>
      <c r="M72" s="2">
        <v>698</v>
      </c>
      <c r="N72" s="2">
        <v>696</v>
      </c>
      <c r="O72" s="2">
        <v>698</v>
      </c>
      <c r="P72" s="2">
        <v>706</v>
      </c>
      <c r="Q72" s="2">
        <v>687</v>
      </c>
      <c r="R72" s="2">
        <v>697</v>
      </c>
      <c r="S72" s="31">
        <f t="shared" si="1"/>
        <v>1.8867924528301887</v>
      </c>
      <c r="T72" s="31">
        <f t="shared" si="9"/>
        <v>1.7118402282453637</v>
      </c>
      <c r="U72" s="31">
        <f t="shared" si="10"/>
        <v>1.2893982808022924</v>
      </c>
      <c r="V72" s="31">
        <f t="shared" si="11"/>
        <v>0.14367816091954022</v>
      </c>
      <c r="W72" s="31">
        <f t="shared" si="5"/>
        <v>0.71633237822349571</v>
      </c>
      <c r="X72" s="31">
        <f t="shared" si="6"/>
        <v>2.5495750708215295</v>
      </c>
      <c r="Y72" s="31">
        <f t="shared" si="7"/>
        <v>4.512372634643377</v>
      </c>
      <c r="Z72" s="31">
        <f t="shared" si="8"/>
        <v>3.873744619799139</v>
      </c>
    </row>
    <row r="73" spans="1:26">
      <c r="A73" s="145"/>
      <c r="B73" s="2" t="s">
        <v>66</v>
      </c>
      <c r="C73" s="65">
        <v>500</v>
      </c>
      <c r="D73" s="65">
        <v>395</v>
      </c>
      <c r="E73" s="65">
        <v>610</v>
      </c>
      <c r="F73" s="65">
        <v>377</v>
      </c>
      <c r="G73" s="65">
        <v>372</v>
      </c>
      <c r="H73" s="65">
        <v>447</v>
      </c>
      <c r="I73" s="65">
        <v>357</v>
      </c>
      <c r="J73" s="65">
        <v>457</v>
      </c>
      <c r="K73" s="2">
        <v>11395</v>
      </c>
      <c r="L73" s="2">
        <v>11777</v>
      </c>
      <c r="M73" s="2">
        <v>11858</v>
      </c>
      <c r="N73" s="2">
        <v>11955</v>
      </c>
      <c r="O73" s="2">
        <v>11889</v>
      </c>
      <c r="P73" s="2">
        <v>11894</v>
      </c>
      <c r="Q73" s="2">
        <v>11900</v>
      </c>
      <c r="R73" s="2">
        <v>11621</v>
      </c>
      <c r="S73" s="31">
        <f t="shared" ref="S73:S91" si="12">+C73/K73*100</f>
        <v>4.3878894251864846</v>
      </c>
      <c r="T73" s="31">
        <f t="shared" si="9"/>
        <v>3.3539950751464724</v>
      </c>
      <c r="U73" s="31">
        <f t="shared" si="10"/>
        <v>5.1442064429077412</v>
      </c>
      <c r="V73" s="31">
        <f t="shared" si="11"/>
        <v>3.1534922626516102</v>
      </c>
      <c r="W73" s="31">
        <f t="shared" ref="W73:W91" si="13">+G73/O73*100</f>
        <v>3.1289427201614943</v>
      </c>
      <c r="X73" s="31">
        <f t="shared" ref="X73:X91" si="14">+H73/P73*100</f>
        <v>3.7581974104590548</v>
      </c>
      <c r="Y73" s="31">
        <f t="shared" ref="Y73:Y91" si="15">+I73/Q73*100</f>
        <v>3</v>
      </c>
      <c r="Z73" s="31">
        <f t="shared" ref="Z73:Z91" si="16">+J73/R73*100</f>
        <v>3.9325359263402464</v>
      </c>
    </row>
    <row r="74" spans="1:26">
      <c r="A74" s="145"/>
      <c r="B74" s="2" t="s">
        <v>67</v>
      </c>
      <c r="C74" s="65">
        <v>175</v>
      </c>
      <c r="D74" s="65">
        <v>136</v>
      </c>
      <c r="E74" s="65">
        <v>128</v>
      </c>
      <c r="F74" s="65">
        <v>64</v>
      </c>
      <c r="G74" s="65">
        <v>155</v>
      </c>
      <c r="H74" s="65">
        <v>126</v>
      </c>
      <c r="I74" s="65">
        <v>145</v>
      </c>
      <c r="J74" s="65">
        <v>154</v>
      </c>
      <c r="K74" s="2">
        <v>2844</v>
      </c>
      <c r="L74" s="2">
        <v>2909</v>
      </c>
      <c r="M74" s="2">
        <v>2994</v>
      </c>
      <c r="N74" s="2">
        <v>2989</v>
      </c>
      <c r="O74" s="2">
        <v>2913</v>
      </c>
      <c r="P74" s="2">
        <v>2832</v>
      </c>
      <c r="Q74" s="2">
        <v>2800</v>
      </c>
      <c r="R74" s="2">
        <v>2750</v>
      </c>
      <c r="S74" s="31">
        <f t="shared" si="12"/>
        <v>6.1533052039381158</v>
      </c>
      <c r="T74" s="31">
        <f t="shared" si="9"/>
        <v>4.6751460983155724</v>
      </c>
      <c r="U74" s="31">
        <f t="shared" si="10"/>
        <v>4.2752171008684039</v>
      </c>
      <c r="V74" s="31">
        <f t="shared" si="11"/>
        <v>2.141184342589495</v>
      </c>
      <c r="W74" s="31">
        <f t="shared" si="13"/>
        <v>5.3209749399244766</v>
      </c>
      <c r="X74" s="31">
        <f t="shared" si="14"/>
        <v>4.4491525423728815</v>
      </c>
      <c r="Y74" s="31">
        <f t="shared" si="15"/>
        <v>5.1785714285714288</v>
      </c>
      <c r="Z74" s="31">
        <f t="shared" si="16"/>
        <v>5.6000000000000005</v>
      </c>
    </row>
    <row r="75" spans="1:26">
      <c r="A75" s="145"/>
      <c r="B75" s="2" t="s">
        <v>68</v>
      </c>
      <c r="C75" s="65">
        <v>190</v>
      </c>
      <c r="D75" s="65">
        <v>180</v>
      </c>
      <c r="E75" s="65">
        <v>193</v>
      </c>
      <c r="F75" s="65">
        <v>78</v>
      </c>
      <c r="G75" s="65">
        <v>161</v>
      </c>
      <c r="H75" s="65">
        <v>213</v>
      </c>
      <c r="I75" s="65">
        <v>172</v>
      </c>
      <c r="J75" s="65">
        <v>158</v>
      </c>
      <c r="K75" s="2">
        <v>5569</v>
      </c>
      <c r="L75" s="2">
        <v>5787</v>
      </c>
      <c r="M75" s="2">
        <v>5917</v>
      </c>
      <c r="N75" s="2">
        <v>5900</v>
      </c>
      <c r="O75" s="2">
        <v>5919</v>
      </c>
      <c r="P75" s="2">
        <v>5818</v>
      </c>
      <c r="Q75" s="2">
        <v>5729</v>
      </c>
      <c r="R75" s="2">
        <v>5481</v>
      </c>
      <c r="S75" s="31">
        <f t="shared" si="12"/>
        <v>3.4117435805351053</v>
      </c>
      <c r="T75" s="31">
        <f t="shared" si="9"/>
        <v>3.1104199066874028</v>
      </c>
      <c r="U75" s="31">
        <f t="shared" si="10"/>
        <v>3.2617880682778431</v>
      </c>
      <c r="V75" s="31">
        <f t="shared" si="11"/>
        <v>1.3220338983050848</v>
      </c>
      <c r="W75" s="31">
        <f t="shared" si="13"/>
        <v>2.7200540631863492</v>
      </c>
      <c r="X75" s="31">
        <f t="shared" si="14"/>
        <v>3.6610519078721211</v>
      </c>
      <c r="Y75" s="31">
        <f t="shared" si="15"/>
        <v>3.0022691569209283</v>
      </c>
      <c r="Z75" s="31">
        <f t="shared" si="16"/>
        <v>2.8826856413063311</v>
      </c>
    </row>
    <row r="76" spans="1:26">
      <c r="A76" s="145"/>
      <c r="B76" s="2" t="s">
        <v>69</v>
      </c>
      <c r="C76" s="65">
        <v>72</v>
      </c>
      <c r="D76" s="65">
        <v>41</v>
      </c>
      <c r="E76" s="65">
        <v>80</v>
      </c>
      <c r="F76" s="65">
        <v>64</v>
      </c>
      <c r="G76" s="65">
        <v>27</v>
      </c>
      <c r="H76" s="65">
        <v>31</v>
      </c>
      <c r="I76" s="65">
        <v>47</v>
      </c>
      <c r="J76" s="65">
        <v>83</v>
      </c>
      <c r="K76" s="2">
        <v>1119</v>
      </c>
      <c r="L76" s="2">
        <v>1115</v>
      </c>
      <c r="M76" s="2">
        <v>1151</v>
      </c>
      <c r="N76" s="2">
        <v>1152</v>
      </c>
      <c r="O76" s="2">
        <v>1135</v>
      </c>
      <c r="P76" s="2">
        <v>1163</v>
      </c>
      <c r="Q76" s="2">
        <v>1130</v>
      </c>
      <c r="R76" s="2">
        <v>1136</v>
      </c>
      <c r="S76" s="31">
        <f t="shared" si="12"/>
        <v>6.4343163538873993</v>
      </c>
      <c r="T76" s="31">
        <f t="shared" si="9"/>
        <v>3.6771300448430493</v>
      </c>
      <c r="U76" s="31">
        <f t="shared" si="10"/>
        <v>6.9504778453518687</v>
      </c>
      <c r="V76" s="31">
        <f t="shared" si="11"/>
        <v>5.5555555555555554</v>
      </c>
      <c r="W76" s="31">
        <f t="shared" si="13"/>
        <v>2.3788546255506611</v>
      </c>
      <c r="X76" s="31">
        <f t="shared" si="14"/>
        <v>2.6655202063628547</v>
      </c>
      <c r="Y76" s="31">
        <f t="shared" si="15"/>
        <v>4.1592920353982299</v>
      </c>
      <c r="Z76" s="31">
        <f t="shared" si="16"/>
        <v>7.306338028169014</v>
      </c>
    </row>
    <row r="77" spans="1:26">
      <c r="A77" s="145"/>
      <c r="B77" s="2" t="s">
        <v>70</v>
      </c>
      <c r="C77" s="65">
        <v>196</v>
      </c>
      <c r="D77" s="65">
        <v>154</v>
      </c>
      <c r="E77" s="65">
        <v>223</v>
      </c>
      <c r="F77" s="65">
        <v>121</v>
      </c>
      <c r="G77" s="65">
        <v>164</v>
      </c>
      <c r="H77" s="65">
        <v>294</v>
      </c>
      <c r="I77" s="65">
        <v>266</v>
      </c>
      <c r="J77" s="65">
        <v>322</v>
      </c>
      <c r="K77" s="2">
        <v>3286</v>
      </c>
      <c r="L77" s="2">
        <v>3366</v>
      </c>
      <c r="M77" s="2">
        <v>3440</v>
      </c>
      <c r="N77" s="2">
        <v>3470</v>
      </c>
      <c r="O77" s="2">
        <v>3472</v>
      </c>
      <c r="P77" s="2">
        <v>3499</v>
      </c>
      <c r="Q77" s="2">
        <v>3632</v>
      </c>
      <c r="R77" s="2">
        <v>3382</v>
      </c>
      <c r="S77" s="31">
        <f t="shared" si="12"/>
        <v>5.9646987218502741</v>
      </c>
      <c r="T77" s="31">
        <f t="shared" si="9"/>
        <v>4.5751633986928102</v>
      </c>
      <c r="U77" s="31">
        <f t="shared" si="10"/>
        <v>6.4825581395348841</v>
      </c>
      <c r="V77" s="31">
        <f t="shared" si="11"/>
        <v>3.4870317002881848</v>
      </c>
      <c r="W77" s="31">
        <f t="shared" si="13"/>
        <v>4.7235023041474653</v>
      </c>
      <c r="X77" s="31">
        <f t="shared" si="14"/>
        <v>8.4024006859102602</v>
      </c>
      <c r="Y77" s="31">
        <f t="shared" si="15"/>
        <v>7.323788546255507</v>
      </c>
      <c r="Z77" s="31">
        <f t="shared" si="16"/>
        <v>9.5209934949733892</v>
      </c>
    </row>
    <row r="78" spans="1:26">
      <c r="A78" s="145"/>
      <c r="B78" s="2" t="s">
        <v>71</v>
      </c>
      <c r="C78" s="65">
        <v>126</v>
      </c>
      <c r="D78" s="65">
        <v>76</v>
      </c>
      <c r="E78" s="65">
        <v>153</v>
      </c>
      <c r="F78" s="65">
        <v>46</v>
      </c>
      <c r="G78" s="65">
        <v>80</v>
      </c>
      <c r="H78" s="65">
        <v>72</v>
      </c>
      <c r="I78" s="65">
        <v>116</v>
      </c>
      <c r="J78" s="65">
        <v>80</v>
      </c>
      <c r="K78" s="2">
        <v>2918</v>
      </c>
      <c r="L78" s="2">
        <v>2999</v>
      </c>
      <c r="M78" s="2">
        <v>3099</v>
      </c>
      <c r="N78" s="2">
        <v>3122</v>
      </c>
      <c r="O78" s="2">
        <v>3119</v>
      </c>
      <c r="P78" s="2">
        <v>3145</v>
      </c>
      <c r="Q78" s="2">
        <v>3152</v>
      </c>
      <c r="R78" s="2">
        <v>3011</v>
      </c>
      <c r="S78" s="31">
        <f t="shared" si="12"/>
        <v>4.3180260452364632</v>
      </c>
      <c r="T78" s="31">
        <f t="shared" si="9"/>
        <v>2.5341780593531178</v>
      </c>
      <c r="U78" s="31">
        <f t="shared" si="10"/>
        <v>4.9370764762826713</v>
      </c>
      <c r="V78" s="31">
        <f t="shared" si="11"/>
        <v>1.4734144778987828</v>
      </c>
      <c r="W78" s="31">
        <f t="shared" si="13"/>
        <v>2.5649246553382494</v>
      </c>
      <c r="X78" s="31">
        <f t="shared" si="14"/>
        <v>2.2893481717011128</v>
      </c>
      <c r="Y78" s="31">
        <f t="shared" si="15"/>
        <v>3.6802030456852792</v>
      </c>
      <c r="Z78" s="31">
        <f t="shared" si="16"/>
        <v>2.6569246097641979</v>
      </c>
    </row>
    <row r="79" spans="1:26">
      <c r="A79" s="145"/>
      <c r="B79" s="2" t="s">
        <v>72</v>
      </c>
      <c r="C79" s="65">
        <v>171</v>
      </c>
      <c r="D79" s="65">
        <v>107</v>
      </c>
      <c r="E79" s="65">
        <v>171</v>
      </c>
      <c r="F79" s="65">
        <v>95</v>
      </c>
      <c r="G79" s="65">
        <v>91</v>
      </c>
      <c r="H79" s="65">
        <v>113</v>
      </c>
      <c r="I79" s="65">
        <v>105</v>
      </c>
      <c r="J79" s="65">
        <v>100</v>
      </c>
      <c r="K79" s="2">
        <v>3497</v>
      </c>
      <c r="L79" s="2">
        <v>3307</v>
      </c>
      <c r="M79" s="2">
        <v>3658</v>
      </c>
      <c r="N79" s="2">
        <v>3622</v>
      </c>
      <c r="O79" s="2">
        <v>3668</v>
      </c>
      <c r="P79" s="2">
        <v>3627</v>
      </c>
      <c r="Q79" s="2">
        <v>3557</v>
      </c>
      <c r="R79" s="2">
        <v>3430</v>
      </c>
      <c r="S79" s="31">
        <f t="shared" si="12"/>
        <v>4.8899056334000575</v>
      </c>
      <c r="T79" s="31">
        <f t="shared" si="9"/>
        <v>3.235560931357726</v>
      </c>
      <c r="U79" s="31">
        <f t="shared" si="10"/>
        <v>4.6746856205576819</v>
      </c>
      <c r="V79" s="31">
        <f t="shared" si="11"/>
        <v>2.6228602981778022</v>
      </c>
      <c r="W79" s="31">
        <f t="shared" si="13"/>
        <v>2.4809160305343512</v>
      </c>
      <c r="X79" s="31">
        <f t="shared" si="14"/>
        <v>3.1155224703611801</v>
      </c>
      <c r="Y79" s="31">
        <f t="shared" si="15"/>
        <v>2.9519257801518135</v>
      </c>
      <c r="Z79" s="31">
        <f t="shared" si="16"/>
        <v>2.9154518950437316</v>
      </c>
    </row>
    <row r="80" spans="1:26">
      <c r="A80" s="145"/>
      <c r="B80" s="2" t="s">
        <v>73</v>
      </c>
      <c r="C80" s="65">
        <v>253</v>
      </c>
      <c r="D80" s="65">
        <v>196</v>
      </c>
      <c r="E80" s="65">
        <v>199</v>
      </c>
      <c r="F80" s="65">
        <v>105</v>
      </c>
      <c r="G80" s="65">
        <v>160</v>
      </c>
      <c r="H80" s="65">
        <v>193</v>
      </c>
      <c r="I80" s="65">
        <v>222</v>
      </c>
      <c r="J80" s="65">
        <v>137</v>
      </c>
      <c r="K80" s="2">
        <v>4764</v>
      </c>
      <c r="L80" s="2">
        <v>4890</v>
      </c>
      <c r="M80" s="2">
        <v>5030</v>
      </c>
      <c r="N80" s="2">
        <v>5085</v>
      </c>
      <c r="O80" s="2">
        <v>4936</v>
      </c>
      <c r="P80" s="2">
        <v>4890</v>
      </c>
      <c r="Q80" s="2">
        <v>4831</v>
      </c>
      <c r="R80" s="2">
        <v>4683</v>
      </c>
      <c r="S80" s="31">
        <f t="shared" si="12"/>
        <v>5.3106633081444166</v>
      </c>
      <c r="T80" s="31">
        <f t="shared" si="9"/>
        <v>4.0081799591002047</v>
      </c>
      <c r="U80" s="31">
        <f t="shared" si="10"/>
        <v>3.9562624254473162</v>
      </c>
      <c r="V80" s="31">
        <f t="shared" si="11"/>
        <v>2.0648967551622417</v>
      </c>
      <c r="W80" s="31">
        <f t="shared" si="13"/>
        <v>3.2414910858995136</v>
      </c>
      <c r="X80" s="31">
        <f t="shared" si="14"/>
        <v>3.9468302658486705</v>
      </c>
      <c r="Y80" s="31">
        <f t="shared" si="15"/>
        <v>4.5953218795280479</v>
      </c>
      <c r="Z80" s="31">
        <f t="shared" si="16"/>
        <v>2.9254751227845399</v>
      </c>
    </row>
    <row r="81" spans="1:26">
      <c r="A81" s="145"/>
      <c r="B81" s="2" t="s">
        <v>74</v>
      </c>
      <c r="C81" s="65">
        <v>88</v>
      </c>
      <c r="D81" s="65">
        <v>77</v>
      </c>
      <c r="E81" s="65">
        <v>78</v>
      </c>
      <c r="F81" s="65">
        <v>49</v>
      </c>
      <c r="G81" s="65">
        <v>61</v>
      </c>
      <c r="H81" s="65">
        <v>70</v>
      </c>
      <c r="I81" s="65">
        <v>84</v>
      </c>
      <c r="J81" s="65">
        <v>73</v>
      </c>
      <c r="K81" s="2">
        <v>1872</v>
      </c>
      <c r="L81" s="2">
        <v>2015</v>
      </c>
      <c r="M81" s="2">
        <v>2048</v>
      </c>
      <c r="N81" s="2">
        <v>2044</v>
      </c>
      <c r="O81" s="2">
        <v>2089</v>
      </c>
      <c r="P81" s="2">
        <v>2154</v>
      </c>
      <c r="Q81" s="2">
        <v>2114</v>
      </c>
      <c r="R81" s="2">
        <v>2122</v>
      </c>
      <c r="S81" s="31">
        <f t="shared" si="12"/>
        <v>4.700854700854701</v>
      </c>
      <c r="T81" s="31">
        <f t="shared" si="9"/>
        <v>3.8213399503722085</v>
      </c>
      <c r="U81" s="31">
        <f t="shared" si="10"/>
        <v>3.80859375</v>
      </c>
      <c r="V81" s="31">
        <f t="shared" si="11"/>
        <v>2.3972602739726026</v>
      </c>
      <c r="W81" s="31">
        <f t="shared" si="13"/>
        <v>2.920057443752992</v>
      </c>
      <c r="X81" s="31">
        <f t="shared" si="14"/>
        <v>3.2497678737233056</v>
      </c>
      <c r="Y81" s="31">
        <f t="shared" si="15"/>
        <v>3.9735099337748347</v>
      </c>
      <c r="Z81" s="31">
        <f t="shared" si="16"/>
        <v>3.4401508011310082</v>
      </c>
    </row>
    <row r="82" spans="1:26">
      <c r="A82" s="145"/>
      <c r="B82" s="2" t="s">
        <v>75</v>
      </c>
      <c r="C82" s="65">
        <v>312</v>
      </c>
      <c r="D82" s="65">
        <v>346</v>
      </c>
      <c r="E82" s="65">
        <v>311</v>
      </c>
      <c r="F82" s="65">
        <v>161</v>
      </c>
      <c r="G82" s="65">
        <v>249</v>
      </c>
      <c r="H82" s="65">
        <v>215</v>
      </c>
      <c r="I82" s="65">
        <v>185</v>
      </c>
      <c r="J82" s="65">
        <v>140</v>
      </c>
      <c r="K82" s="2">
        <v>4653</v>
      </c>
      <c r="L82" s="2">
        <v>4734</v>
      </c>
      <c r="M82" s="2">
        <v>4724</v>
      </c>
      <c r="N82" s="2">
        <v>4671</v>
      </c>
      <c r="O82" s="2">
        <v>4631</v>
      </c>
      <c r="P82" s="2">
        <v>4521</v>
      </c>
      <c r="Q82" s="2">
        <v>4437</v>
      </c>
      <c r="R82" s="2">
        <v>4249</v>
      </c>
      <c r="S82" s="31">
        <f t="shared" si="12"/>
        <v>6.7053513862024499</v>
      </c>
      <c r="T82" s="31">
        <f t="shared" si="9"/>
        <v>7.3088297422898183</v>
      </c>
      <c r="U82" s="31">
        <f t="shared" si="10"/>
        <v>6.5834038950042331</v>
      </c>
      <c r="V82" s="31">
        <f t="shared" si="11"/>
        <v>3.4467994005566256</v>
      </c>
      <c r="W82" s="31">
        <f t="shared" si="13"/>
        <v>5.3768084646944505</v>
      </c>
      <c r="X82" s="31">
        <f t="shared" si="14"/>
        <v>4.7555850475558508</v>
      </c>
      <c r="Y82" s="31">
        <f t="shared" si="15"/>
        <v>4.1694838855082264</v>
      </c>
      <c r="Z82" s="31">
        <f t="shared" si="16"/>
        <v>3.2948929159802307</v>
      </c>
    </row>
    <row r="83" spans="1:26">
      <c r="A83" s="145"/>
      <c r="B83" s="2" t="s">
        <v>76</v>
      </c>
      <c r="C83" s="65">
        <v>113</v>
      </c>
      <c r="D83" s="65">
        <v>79</v>
      </c>
      <c r="E83" s="65">
        <v>126</v>
      </c>
      <c r="F83" s="65">
        <v>60</v>
      </c>
      <c r="G83" s="65">
        <v>37</v>
      </c>
      <c r="H83" s="65">
        <v>73</v>
      </c>
      <c r="I83" s="65">
        <v>39</v>
      </c>
      <c r="J83" s="65">
        <v>81</v>
      </c>
      <c r="K83" s="2">
        <v>2370</v>
      </c>
      <c r="L83" s="2">
        <v>2491</v>
      </c>
      <c r="M83" s="2">
        <v>2577</v>
      </c>
      <c r="N83" s="2">
        <v>2668</v>
      </c>
      <c r="O83" s="2">
        <v>2606</v>
      </c>
      <c r="P83" s="2">
        <v>2600</v>
      </c>
      <c r="Q83" s="2">
        <v>2613</v>
      </c>
      <c r="R83" s="2">
        <v>2551</v>
      </c>
      <c r="S83" s="31">
        <f t="shared" si="12"/>
        <v>4.7679324894514767</v>
      </c>
      <c r="T83" s="31">
        <f t="shared" si="9"/>
        <v>3.1714171015656363</v>
      </c>
      <c r="U83" s="31">
        <f t="shared" si="10"/>
        <v>4.8894062863795114</v>
      </c>
      <c r="V83" s="31">
        <f t="shared" si="11"/>
        <v>2.2488755622188905</v>
      </c>
      <c r="W83" s="31">
        <f t="shared" si="13"/>
        <v>1.419800460475825</v>
      </c>
      <c r="X83" s="31">
        <f t="shared" si="14"/>
        <v>2.8076923076923075</v>
      </c>
      <c r="Y83" s="31">
        <f t="shared" si="15"/>
        <v>1.4925373134328357</v>
      </c>
      <c r="Z83" s="31">
        <f t="shared" si="16"/>
        <v>3.1752254018032144</v>
      </c>
    </row>
    <row r="84" spans="1:26">
      <c r="A84" s="145"/>
      <c r="B84" s="2" t="s">
        <v>103</v>
      </c>
      <c r="C84" s="65">
        <v>6</v>
      </c>
      <c r="D84" s="65">
        <v>16</v>
      </c>
      <c r="E84" s="65">
        <v>7</v>
      </c>
      <c r="F84" s="65">
        <v>5</v>
      </c>
      <c r="G84" s="65">
        <v>5</v>
      </c>
      <c r="H84" s="65">
        <v>14</v>
      </c>
      <c r="I84" s="65">
        <v>24</v>
      </c>
      <c r="J84" s="65">
        <v>18</v>
      </c>
      <c r="K84" s="2">
        <v>329</v>
      </c>
      <c r="L84" s="2">
        <v>335</v>
      </c>
      <c r="M84" s="2">
        <v>371</v>
      </c>
      <c r="N84" s="2">
        <v>364</v>
      </c>
      <c r="O84" s="2">
        <v>336</v>
      </c>
      <c r="P84" s="2">
        <v>334</v>
      </c>
      <c r="Q84" s="2">
        <v>361</v>
      </c>
      <c r="R84" s="2">
        <v>375</v>
      </c>
      <c r="S84" s="31">
        <f t="shared" si="12"/>
        <v>1.8237082066869299</v>
      </c>
      <c r="T84" s="31">
        <f t="shared" si="9"/>
        <v>4.7761194029850751</v>
      </c>
      <c r="U84" s="31">
        <f t="shared" si="10"/>
        <v>1.8867924528301887</v>
      </c>
      <c r="V84" s="31">
        <f t="shared" si="11"/>
        <v>1.3736263736263736</v>
      </c>
      <c r="W84" s="31">
        <f t="shared" si="13"/>
        <v>1.4880952380952379</v>
      </c>
      <c r="X84" s="31">
        <f t="shared" si="14"/>
        <v>4.1916167664670656</v>
      </c>
      <c r="Y84" s="31">
        <f t="shared" si="15"/>
        <v>6.64819944598338</v>
      </c>
      <c r="Z84" s="31">
        <f t="shared" si="16"/>
        <v>4.8</v>
      </c>
    </row>
    <row r="85" spans="1:26">
      <c r="A85" s="145"/>
      <c r="B85" s="2" t="s">
        <v>115</v>
      </c>
      <c r="C85" s="65">
        <v>90</v>
      </c>
      <c r="D85" s="65">
        <v>36</v>
      </c>
      <c r="E85" s="65">
        <v>32</v>
      </c>
      <c r="F85" s="65">
        <v>8</v>
      </c>
      <c r="G85" s="65">
        <v>29</v>
      </c>
      <c r="H85" s="65">
        <v>30</v>
      </c>
      <c r="I85" s="65">
        <v>23</v>
      </c>
      <c r="J85" s="65">
        <v>12</v>
      </c>
      <c r="K85" s="2">
        <v>1081</v>
      </c>
      <c r="L85" s="2">
        <v>1131</v>
      </c>
      <c r="M85" s="2">
        <v>1141</v>
      </c>
      <c r="N85" s="2">
        <v>1126</v>
      </c>
      <c r="O85" s="2">
        <v>1173</v>
      </c>
      <c r="P85" s="2">
        <v>1221</v>
      </c>
      <c r="Q85" s="2">
        <v>1187</v>
      </c>
      <c r="R85" s="2">
        <v>1130</v>
      </c>
      <c r="S85" s="31">
        <f t="shared" si="12"/>
        <v>8.3256244218316375</v>
      </c>
      <c r="T85" s="31">
        <f t="shared" si="9"/>
        <v>3.183023872679045</v>
      </c>
      <c r="U85" s="31">
        <f t="shared" si="10"/>
        <v>2.8045574057843998</v>
      </c>
      <c r="V85" s="31">
        <f t="shared" si="11"/>
        <v>0.71047957371225579</v>
      </c>
      <c r="W85" s="31">
        <f t="shared" si="13"/>
        <v>2.4722932651321399</v>
      </c>
      <c r="X85" s="31">
        <f t="shared" si="14"/>
        <v>2.4570024570024569</v>
      </c>
      <c r="Y85" s="31">
        <f t="shared" si="15"/>
        <v>1.9376579612468408</v>
      </c>
      <c r="Z85" s="31">
        <f t="shared" si="16"/>
        <v>1.0619469026548671</v>
      </c>
    </row>
    <row r="86" spans="1:26">
      <c r="A86" s="145"/>
      <c r="B86" s="2" t="s">
        <v>77</v>
      </c>
      <c r="C86" s="65">
        <v>674</v>
      </c>
      <c r="D86" s="65">
        <v>669</v>
      </c>
      <c r="E86" s="65">
        <v>749</v>
      </c>
      <c r="F86" s="65">
        <v>284</v>
      </c>
      <c r="G86" s="65">
        <v>358</v>
      </c>
      <c r="H86" s="65">
        <v>426</v>
      </c>
      <c r="I86" s="65">
        <v>360</v>
      </c>
      <c r="J86" s="65">
        <v>374</v>
      </c>
      <c r="K86" s="2">
        <v>11753</v>
      </c>
      <c r="L86" s="2">
        <v>12073</v>
      </c>
      <c r="M86" s="2">
        <v>12392</v>
      </c>
      <c r="N86" s="2">
        <v>12545</v>
      </c>
      <c r="O86" s="2">
        <v>12724</v>
      </c>
      <c r="P86" s="2">
        <v>12582</v>
      </c>
      <c r="Q86" s="2">
        <v>12520</v>
      </c>
      <c r="R86" s="2">
        <v>11941</v>
      </c>
      <c r="S86" s="31">
        <f t="shared" si="12"/>
        <v>5.7347060325023396</v>
      </c>
      <c r="T86" s="31">
        <f t="shared" si="9"/>
        <v>5.5412904828957181</v>
      </c>
      <c r="U86" s="31">
        <f t="shared" si="10"/>
        <v>6.044222078760491</v>
      </c>
      <c r="V86" s="31">
        <f t="shared" si="11"/>
        <v>2.2638501394978081</v>
      </c>
      <c r="W86" s="31">
        <f t="shared" si="13"/>
        <v>2.8135806350204335</v>
      </c>
      <c r="X86" s="31">
        <f t="shared" si="14"/>
        <v>3.3857892226990942</v>
      </c>
      <c r="Y86" s="31">
        <f t="shared" si="15"/>
        <v>2.8753993610223643</v>
      </c>
      <c r="Z86" s="31">
        <f t="shared" si="16"/>
        <v>3.1320659911230218</v>
      </c>
    </row>
    <row r="87" spans="1:26">
      <c r="A87" s="145"/>
      <c r="B87" s="2" t="s">
        <v>78</v>
      </c>
      <c r="C87" s="65">
        <v>1658</v>
      </c>
      <c r="D87" s="65">
        <v>1284</v>
      </c>
      <c r="E87" s="65">
        <v>1462</v>
      </c>
      <c r="F87" s="65">
        <v>774</v>
      </c>
      <c r="G87" s="65">
        <v>901</v>
      </c>
      <c r="H87" s="65">
        <v>834</v>
      </c>
      <c r="I87" s="65">
        <v>797</v>
      </c>
      <c r="J87" s="65">
        <v>815</v>
      </c>
      <c r="K87" s="2">
        <v>14291</v>
      </c>
      <c r="L87" s="2">
        <v>14822</v>
      </c>
      <c r="M87" s="2">
        <v>15268</v>
      </c>
      <c r="N87" s="2">
        <v>15069</v>
      </c>
      <c r="O87" s="2">
        <v>15065</v>
      </c>
      <c r="P87" s="2">
        <v>14912</v>
      </c>
      <c r="Q87" s="2">
        <v>14759</v>
      </c>
      <c r="R87" s="2">
        <v>14439</v>
      </c>
      <c r="S87" s="31">
        <f t="shared" si="12"/>
        <v>11.60170736827374</v>
      </c>
      <c r="T87" s="31">
        <f t="shared" si="9"/>
        <v>8.6627985427067866</v>
      </c>
      <c r="U87" s="31">
        <f t="shared" si="10"/>
        <v>9.5755829185224002</v>
      </c>
      <c r="V87" s="31">
        <f t="shared" si="11"/>
        <v>5.1363726856460286</v>
      </c>
      <c r="W87" s="31">
        <f t="shared" si="13"/>
        <v>5.9807500829737803</v>
      </c>
      <c r="X87" s="31">
        <f t="shared" si="14"/>
        <v>5.5928111587982832</v>
      </c>
      <c r="Y87" s="31">
        <f t="shared" si="15"/>
        <v>5.4000948573751613</v>
      </c>
      <c r="Z87" s="31">
        <f t="shared" si="16"/>
        <v>5.6444352101946125</v>
      </c>
    </row>
    <row r="88" spans="1:26">
      <c r="A88" s="145"/>
      <c r="B88" s="2" t="s">
        <v>79</v>
      </c>
      <c r="C88" s="65">
        <v>671</v>
      </c>
      <c r="D88" s="65">
        <v>447</v>
      </c>
      <c r="E88" s="65">
        <v>661</v>
      </c>
      <c r="F88" s="65">
        <v>239</v>
      </c>
      <c r="G88" s="65">
        <v>386</v>
      </c>
      <c r="H88" s="65">
        <v>378</v>
      </c>
      <c r="I88" s="65">
        <v>439</v>
      </c>
      <c r="J88" s="65">
        <v>337</v>
      </c>
      <c r="K88" s="2">
        <v>6587</v>
      </c>
      <c r="L88" s="2">
        <v>6761</v>
      </c>
      <c r="M88" s="2">
        <v>7017</v>
      </c>
      <c r="N88" s="2">
        <v>7038</v>
      </c>
      <c r="O88" s="2">
        <v>7142</v>
      </c>
      <c r="P88" s="2">
        <v>7165</v>
      </c>
      <c r="Q88" s="2">
        <v>7035</v>
      </c>
      <c r="R88" s="2">
        <v>6815</v>
      </c>
      <c r="S88" s="31">
        <f t="shared" si="12"/>
        <v>10.186731440716564</v>
      </c>
      <c r="T88" s="31">
        <f t="shared" ref="T88:V91" si="17">+D88/L88*100</f>
        <v>6.6114480106493119</v>
      </c>
      <c r="U88" s="31">
        <f t="shared" si="17"/>
        <v>9.4199800484537555</v>
      </c>
      <c r="V88" s="31">
        <f t="shared" si="17"/>
        <v>3.3958510940608129</v>
      </c>
      <c r="W88" s="31">
        <f t="shared" si="13"/>
        <v>5.4046485578269392</v>
      </c>
      <c r="X88" s="31">
        <f t="shared" si="14"/>
        <v>5.2756454989532449</v>
      </c>
      <c r="Y88" s="31">
        <f t="shared" si="15"/>
        <v>6.2402274342572852</v>
      </c>
      <c r="Z88" s="31">
        <f t="shared" si="16"/>
        <v>4.9449743213499628</v>
      </c>
    </row>
    <row r="89" spans="1:26">
      <c r="A89" s="145"/>
      <c r="B89" s="2" t="s">
        <v>80</v>
      </c>
      <c r="C89" s="65">
        <v>181</v>
      </c>
      <c r="D89" s="65">
        <v>249</v>
      </c>
      <c r="E89" s="65">
        <v>184</v>
      </c>
      <c r="F89" s="65">
        <v>77</v>
      </c>
      <c r="G89" s="65">
        <v>131</v>
      </c>
      <c r="H89" s="65">
        <v>278</v>
      </c>
      <c r="I89" s="65">
        <v>176</v>
      </c>
      <c r="J89" s="65">
        <v>268</v>
      </c>
      <c r="K89" s="2">
        <v>4773</v>
      </c>
      <c r="L89" s="2">
        <v>4956</v>
      </c>
      <c r="M89" s="2">
        <v>5284</v>
      </c>
      <c r="N89" s="2">
        <v>5464</v>
      </c>
      <c r="O89" s="2">
        <v>5459</v>
      </c>
      <c r="P89" s="2">
        <v>5618</v>
      </c>
      <c r="Q89" s="2">
        <v>5707</v>
      </c>
      <c r="R89" s="2">
        <v>5575</v>
      </c>
      <c r="S89" s="31">
        <f t="shared" si="12"/>
        <v>3.7921642572805365</v>
      </c>
      <c r="T89" s="31">
        <f t="shared" si="17"/>
        <v>5.0242130750605325</v>
      </c>
      <c r="U89" s="31">
        <f t="shared" si="17"/>
        <v>3.4822104466313397</v>
      </c>
      <c r="V89" s="31">
        <f t="shared" si="17"/>
        <v>1.4092240117130308</v>
      </c>
      <c r="W89" s="31">
        <f t="shared" si="13"/>
        <v>2.3997069060267449</v>
      </c>
      <c r="X89" s="31">
        <f t="shared" si="14"/>
        <v>4.9483802064791744</v>
      </c>
      <c r="Y89" s="31">
        <f t="shared" si="15"/>
        <v>3.083932013316979</v>
      </c>
      <c r="Z89" s="31">
        <f t="shared" si="16"/>
        <v>4.8071748878923763</v>
      </c>
    </row>
    <row r="90" spans="1:26">
      <c r="A90" s="145"/>
      <c r="B90" s="2" t="s">
        <v>81</v>
      </c>
      <c r="C90" s="65">
        <v>400</v>
      </c>
      <c r="D90" s="65">
        <v>257</v>
      </c>
      <c r="E90" s="65">
        <v>475</v>
      </c>
      <c r="F90" s="65">
        <v>75</v>
      </c>
      <c r="G90" s="65">
        <v>254</v>
      </c>
      <c r="H90" s="65">
        <v>325</v>
      </c>
      <c r="I90" s="65">
        <v>303</v>
      </c>
      <c r="J90" s="65">
        <v>315</v>
      </c>
      <c r="K90" s="2">
        <v>4912</v>
      </c>
      <c r="L90" s="2">
        <v>5193</v>
      </c>
      <c r="M90" s="2">
        <v>5359</v>
      </c>
      <c r="N90" s="2">
        <v>5314</v>
      </c>
      <c r="O90" s="2">
        <v>5454</v>
      </c>
      <c r="P90" s="2">
        <v>5386</v>
      </c>
      <c r="Q90" s="2">
        <v>5317</v>
      </c>
      <c r="R90" s="2">
        <v>5109</v>
      </c>
      <c r="S90" s="31">
        <f t="shared" si="12"/>
        <v>8.1433224755700326</v>
      </c>
      <c r="T90" s="31">
        <f t="shared" si="17"/>
        <v>4.94896976699403</v>
      </c>
      <c r="U90" s="31">
        <f t="shared" si="17"/>
        <v>8.8635939540959132</v>
      </c>
      <c r="V90" s="31">
        <f t="shared" si="17"/>
        <v>1.4113662024840046</v>
      </c>
      <c r="W90" s="31">
        <f t="shared" si="13"/>
        <v>4.6571323799046569</v>
      </c>
      <c r="X90" s="31">
        <f t="shared" si="14"/>
        <v>6.0341626438915705</v>
      </c>
      <c r="Y90" s="31">
        <f t="shared" si="15"/>
        <v>5.6987022757193904</v>
      </c>
      <c r="Z90" s="31">
        <f t="shared" si="16"/>
        <v>6.1655901350557842</v>
      </c>
    </row>
    <row r="91" spans="1:26">
      <c r="A91" s="145"/>
      <c r="B91" s="2" t="s">
        <v>82</v>
      </c>
      <c r="C91" s="65">
        <v>418</v>
      </c>
      <c r="D91" s="65">
        <v>310</v>
      </c>
      <c r="E91" s="65">
        <v>382</v>
      </c>
      <c r="F91" s="65">
        <v>107</v>
      </c>
      <c r="G91" s="65">
        <v>134</v>
      </c>
      <c r="H91" s="65">
        <v>169</v>
      </c>
      <c r="I91" s="65">
        <v>164</v>
      </c>
      <c r="J91" s="65">
        <v>139</v>
      </c>
      <c r="K91" s="2">
        <v>5061</v>
      </c>
      <c r="L91" s="2">
        <v>5222</v>
      </c>
      <c r="M91" s="2">
        <v>5434</v>
      </c>
      <c r="N91" s="2">
        <v>5547</v>
      </c>
      <c r="O91" s="2">
        <v>5574</v>
      </c>
      <c r="P91" s="2">
        <v>5570</v>
      </c>
      <c r="Q91" s="2">
        <v>5327</v>
      </c>
      <c r="R91" s="2">
        <v>5133</v>
      </c>
      <c r="S91" s="31">
        <f t="shared" si="12"/>
        <v>8.2592373048804575</v>
      </c>
      <c r="T91" s="31">
        <f t="shared" si="17"/>
        <v>5.9364228265032555</v>
      </c>
      <c r="U91" s="31">
        <f t="shared" si="17"/>
        <v>7.0298122929701874</v>
      </c>
      <c r="V91" s="31">
        <f t="shared" si="17"/>
        <v>1.9289706147467098</v>
      </c>
      <c r="W91" s="31">
        <f t="shared" si="13"/>
        <v>2.4040186580552567</v>
      </c>
      <c r="X91" s="31">
        <f t="shared" si="14"/>
        <v>3.0341113105924595</v>
      </c>
      <c r="Y91" s="31">
        <f t="shared" si="15"/>
        <v>3.0786559038858643</v>
      </c>
      <c r="Z91" s="31">
        <f t="shared" si="16"/>
        <v>2.7079680498733683</v>
      </c>
    </row>
    <row r="92" spans="1:2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</row>
    <row r="93" spans="1:26">
      <c r="A93" s="145"/>
      <c r="B93" s="431" t="s">
        <v>243</v>
      </c>
      <c r="C93" s="431"/>
      <c r="D93" s="431"/>
      <c r="E93" s="431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</row>
    <row r="94" spans="1:26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</row>
    <row r="95" spans="1:26">
      <c r="A95" s="145"/>
      <c r="X95" s="145"/>
    </row>
  </sheetData>
  <mergeCells count="6">
    <mergeCell ref="S6:Z6"/>
    <mergeCell ref="B4:F4"/>
    <mergeCell ref="B93:E93"/>
    <mergeCell ref="B6:B7"/>
    <mergeCell ref="C6:J6"/>
    <mergeCell ref="K6:R6"/>
  </mergeCells>
  <hyperlinks>
    <hyperlink ref="A1" location="'ODS 2'!A1" display="ODS 2" xr:uid="{00000000-0004-0000-0800-000000000000}"/>
  </hyperlinks>
  <pageMargins left="0.7" right="0.7" top="0.75" bottom="0.75" header="0.3" footer="0.3"/>
  <pageSetup scale="39" orientation="portrait" horizontalDpi="0" verticalDpi="0"/>
  <ignoredErrors>
    <ignoredError sqref="S7:W7 C7:G7 K7:O7" numberStoredAsText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rgb="FFD09E00"/>
  </sheetPr>
  <dimension ref="A1:H5"/>
  <sheetViews>
    <sheetView zoomScale="80" zoomScaleNormal="80" workbookViewId="0">
      <selection activeCell="A2" sqref="A2:D2"/>
    </sheetView>
  </sheetViews>
  <sheetFormatPr baseColWidth="10" defaultColWidth="10.6640625" defaultRowHeight="14.4"/>
  <sheetData>
    <row r="1" spans="1:8">
      <c r="A1" s="171" t="s">
        <v>232</v>
      </c>
      <c r="B1" s="157"/>
      <c r="C1" s="157"/>
      <c r="D1" s="157"/>
      <c r="E1" s="157"/>
    </row>
    <row r="2" spans="1:8">
      <c r="A2" s="632" t="s">
        <v>1186</v>
      </c>
      <c r="B2" s="633"/>
      <c r="C2" s="633"/>
      <c r="D2" s="634"/>
      <c r="E2" s="143"/>
      <c r="F2" s="143"/>
    </row>
    <row r="3" spans="1:8">
      <c r="A3" s="11"/>
      <c r="B3" s="11"/>
      <c r="C3" s="11"/>
      <c r="D3" s="11"/>
      <c r="E3" s="11"/>
      <c r="F3" s="11"/>
    </row>
    <row r="4" spans="1:8" ht="28.95" customHeight="1">
      <c r="A4" s="145"/>
      <c r="B4" s="630" t="s">
        <v>1117</v>
      </c>
      <c r="C4" s="625" t="s">
        <v>1118</v>
      </c>
      <c r="D4" s="625" t="s">
        <v>1118</v>
      </c>
      <c r="E4" s="625" t="s">
        <v>1118</v>
      </c>
      <c r="F4" s="625" t="s">
        <v>1118</v>
      </c>
      <c r="G4" s="625" t="s">
        <v>1118</v>
      </c>
      <c r="H4" s="625" t="s">
        <v>1118</v>
      </c>
    </row>
    <row r="5" spans="1:8" ht="28.2" customHeight="1">
      <c r="A5" s="145"/>
      <c r="B5" s="630"/>
      <c r="C5" s="631" t="s">
        <v>1119</v>
      </c>
      <c r="D5" s="631"/>
      <c r="E5" s="631"/>
      <c r="F5" s="631"/>
      <c r="G5" s="631"/>
      <c r="H5" s="631"/>
    </row>
  </sheetData>
  <mergeCells count="4">
    <mergeCell ref="C4:H4"/>
    <mergeCell ref="B4:B5"/>
    <mergeCell ref="C5:H5"/>
    <mergeCell ref="A2:D2"/>
  </mergeCells>
  <hyperlinks>
    <hyperlink ref="A1" location="ODS!A1" display="INICIO " xr:uid="{00000000-0004-0000-5900-000000000000}"/>
    <hyperlink ref="C4:H4" location="'Recolección residuos ordinarios'!A1" display="Unidades habitacionales atendidas con el servicio de recolección de residuos ordinarios con respecto al total de unidades habitacionales del cantón" xr:uid="{00000000-0004-0000-5900-000001000000}"/>
    <hyperlink ref="C5:H5" location="'Recolección residuos selectivos'!A1" display="Unidades habitacionales atendidas con el servicio de recolección de residuos selectivos con respecto al total de unidades habitacionales del cantón" xr:uid="{00000000-0004-0000-5900-000002000000}"/>
  </hyperlinks>
  <pageMargins left="0.7" right="0.7" top="0.75" bottom="0.75" header="0.3" footer="0.3"/>
  <pageSetup orientation="portrait" horizontalDpi="0" verticalDpi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rgb="FFD09E00"/>
  </sheetPr>
  <dimension ref="A1:E92"/>
  <sheetViews>
    <sheetView zoomScale="80" zoomScaleNormal="80" workbookViewId="0">
      <selection activeCell="A6" sqref="A6:A90"/>
    </sheetView>
  </sheetViews>
  <sheetFormatPr baseColWidth="10" defaultRowHeight="14.4"/>
  <cols>
    <col min="2" max="2" width="17.77734375" customWidth="1"/>
  </cols>
  <sheetData>
    <row r="1" spans="1:5" ht="15" thickBot="1">
      <c r="A1" s="172" t="s">
        <v>1120</v>
      </c>
      <c r="B1" s="145"/>
    </row>
    <row r="2" spans="1:5">
      <c r="A2" s="632" t="s">
        <v>1186</v>
      </c>
      <c r="B2" s="633"/>
      <c r="C2" s="633"/>
      <c r="D2" s="634"/>
      <c r="E2" s="161"/>
    </row>
    <row r="3" spans="1:5">
      <c r="A3" s="166"/>
      <c r="B3" s="166"/>
    </row>
    <row r="4" spans="1:5">
      <c r="A4" s="161"/>
      <c r="B4" s="161" t="s">
        <v>1118</v>
      </c>
    </row>
    <row r="5" spans="1:5">
      <c r="A5" s="145"/>
      <c r="B5" s="145"/>
    </row>
    <row r="6" spans="1:5">
      <c r="A6" s="309" t="s">
        <v>1161</v>
      </c>
      <c r="B6" s="309" t="s">
        <v>86</v>
      </c>
      <c r="C6" s="309">
        <v>2022</v>
      </c>
      <c r="D6" s="309">
        <v>2023</v>
      </c>
      <c r="E6" s="309">
        <v>2024</v>
      </c>
    </row>
    <row r="7" spans="1:5" ht="15" customHeight="1">
      <c r="A7" s="347">
        <v>101</v>
      </c>
      <c r="B7" s="214" t="s">
        <v>1</v>
      </c>
      <c r="C7" s="312" t="s">
        <v>945</v>
      </c>
      <c r="D7" s="312" t="s">
        <v>945</v>
      </c>
      <c r="E7" s="312">
        <v>100</v>
      </c>
    </row>
    <row r="8" spans="1:5" ht="15" customHeight="1">
      <c r="A8" s="347">
        <v>102</v>
      </c>
      <c r="B8" s="214" t="s">
        <v>2</v>
      </c>
      <c r="C8" s="312">
        <v>82.21</v>
      </c>
      <c r="D8" s="312" t="s">
        <v>945</v>
      </c>
      <c r="E8" s="312">
        <v>100</v>
      </c>
    </row>
    <row r="9" spans="1:5" ht="15" customHeight="1">
      <c r="A9" s="347">
        <v>103</v>
      </c>
      <c r="B9" s="214" t="s">
        <v>3</v>
      </c>
      <c r="C9" s="312" t="s">
        <v>945</v>
      </c>
      <c r="D9" s="312" t="s">
        <v>945</v>
      </c>
      <c r="E9" s="312">
        <v>100</v>
      </c>
    </row>
    <row r="10" spans="1:5" ht="15" customHeight="1">
      <c r="A10" s="347">
        <v>104</v>
      </c>
      <c r="B10" s="214" t="s">
        <v>4</v>
      </c>
      <c r="C10" s="312">
        <v>85.46</v>
      </c>
      <c r="D10" s="312">
        <v>91.150169596053004</v>
      </c>
      <c r="E10" s="312">
        <v>91.150169596053033</v>
      </c>
    </row>
    <row r="11" spans="1:5" ht="15" customHeight="1">
      <c r="A11" s="347">
        <v>105</v>
      </c>
      <c r="B11" s="214" t="s">
        <v>5</v>
      </c>
      <c r="C11" s="312" t="s">
        <v>945</v>
      </c>
      <c r="D11" s="312" t="s">
        <v>945</v>
      </c>
      <c r="E11" s="312">
        <v>100</v>
      </c>
    </row>
    <row r="12" spans="1:5" ht="15" customHeight="1">
      <c r="A12" s="347">
        <v>106</v>
      </c>
      <c r="B12" s="214" t="s">
        <v>6</v>
      </c>
      <c r="C12" s="312">
        <v>94.01</v>
      </c>
      <c r="D12" s="312" t="s">
        <v>93</v>
      </c>
      <c r="E12" s="312" t="s">
        <v>93</v>
      </c>
    </row>
    <row r="13" spans="1:5" ht="15" customHeight="1">
      <c r="A13" s="347">
        <v>107</v>
      </c>
      <c r="B13" s="214" t="s">
        <v>7</v>
      </c>
      <c r="C13" s="312" t="s">
        <v>945</v>
      </c>
      <c r="D13" s="312" t="s">
        <v>945</v>
      </c>
      <c r="E13" s="312">
        <v>100</v>
      </c>
    </row>
    <row r="14" spans="1:5" ht="15" customHeight="1">
      <c r="A14" s="347">
        <v>108</v>
      </c>
      <c r="B14" s="214" t="s">
        <v>8</v>
      </c>
      <c r="C14" s="312" t="s">
        <v>945</v>
      </c>
      <c r="D14" s="312" t="s">
        <v>945</v>
      </c>
      <c r="E14" s="312">
        <v>100</v>
      </c>
    </row>
    <row r="15" spans="1:5" ht="15" customHeight="1">
      <c r="A15" s="347">
        <v>109</v>
      </c>
      <c r="B15" s="214" t="s">
        <v>9</v>
      </c>
      <c r="C15" s="312" t="s">
        <v>945</v>
      </c>
      <c r="D15" s="312" t="s">
        <v>93</v>
      </c>
      <c r="E15" s="312" t="s">
        <v>93</v>
      </c>
    </row>
    <row r="16" spans="1:5" ht="15" customHeight="1">
      <c r="A16" s="347">
        <v>110</v>
      </c>
      <c r="B16" s="214" t="s">
        <v>10</v>
      </c>
      <c r="C16" s="312" t="s">
        <v>945</v>
      </c>
      <c r="D16" s="312" t="s">
        <v>945</v>
      </c>
      <c r="E16" s="312">
        <v>100</v>
      </c>
    </row>
    <row r="17" spans="1:5" ht="15" customHeight="1">
      <c r="A17" s="347">
        <v>111</v>
      </c>
      <c r="B17" s="214" t="s">
        <v>11</v>
      </c>
      <c r="C17" s="312">
        <v>72.459999999999994</v>
      </c>
      <c r="D17" s="312" t="s">
        <v>945</v>
      </c>
      <c r="E17" s="312">
        <v>100</v>
      </c>
    </row>
    <row r="18" spans="1:5" ht="15" customHeight="1">
      <c r="A18" s="347">
        <v>112</v>
      </c>
      <c r="B18" s="214" t="s">
        <v>12</v>
      </c>
      <c r="C18" s="312">
        <v>72.41</v>
      </c>
      <c r="D18" s="312">
        <v>94.835680751173697</v>
      </c>
      <c r="E18" s="312">
        <v>94.835680751173712</v>
      </c>
    </row>
    <row r="19" spans="1:5" ht="15" customHeight="1">
      <c r="A19" s="347">
        <v>113</v>
      </c>
      <c r="B19" s="214" t="s">
        <v>13</v>
      </c>
      <c r="C19" s="312">
        <v>99.08</v>
      </c>
      <c r="D19" s="312" t="s">
        <v>93</v>
      </c>
      <c r="E19" s="312" t="s">
        <v>93</v>
      </c>
    </row>
    <row r="20" spans="1:5" ht="15" customHeight="1">
      <c r="A20" s="347">
        <v>114</v>
      </c>
      <c r="B20" s="214" t="s">
        <v>14</v>
      </c>
      <c r="C20" s="312" t="s">
        <v>945</v>
      </c>
      <c r="D20" s="312">
        <v>98.322286661143295</v>
      </c>
      <c r="E20" s="312">
        <v>98.322286661143337</v>
      </c>
    </row>
    <row r="21" spans="1:5" ht="15" customHeight="1">
      <c r="A21" s="347">
        <v>115</v>
      </c>
      <c r="B21" s="214" t="s">
        <v>15</v>
      </c>
      <c r="C21" s="312" t="s">
        <v>945</v>
      </c>
      <c r="D21" s="312" t="s">
        <v>945</v>
      </c>
      <c r="E21" s="312">
        <v>100</v>
      </c>
    </row>
    <row r="22" spans="1:5" ht="15" customHeight="1">
      <c r="A22" s="347">
        <v>116</v>
      </c>
      <c r="B22" s="214" t="s">
        <v>83</v>
      </c>
      <c r="C22" s="312">
        <v>92.09</v>
      </c>
      <c r="D22" s="312" t="s">
        <v>93</v>
      </c>
      <c r="E22" s="312" t="s">
        <v>93</v>
      </c>
    </row>
    <row r="23" spans="1:5" ht="15" customHeight="1">
      <c r="A23" s="347">
        <v>117</v>
      </c>
      <c r="B23" s="214" t="s">
        <v>17</v>
      </c>
      <c r="C23" s="312">
        <v>88.95</v>
      </c>
      <c r="D23" s="312">
        <v>63.834126444595498</v>
      </c>
      <c r="E23" s="312">
        <v>63.834126444595519</v>
      </c>
    </row>
    <row r="24" spans="1:5" ht="15" customHeight="1">
      <c r="A24" s="347">
        <v>118</v>
      </c>
      <c r="B24" s="214" t="s">
        <v>18</v>
      </c>
      <c r="C24" s="312" t="s">
        <v>945</v>
      </c>
      <c r="D24" s="312" t="s">
        <v>945</v>
      </c>
      <c r="E24" s="312">
        <v>100</v>
      </c>
    </row>
    <row r="25" spans="1:5" ht="15" customHeight="1">
      <c r="A25" s="347">
        <v>119</v>
      </c>
      <c r="B25" s="214" t="s">
        <v>19</v>
      </c>
      <c r="C25" s="312">
        <v>41.92</v>
      </c>
      <c r="D25" s="312">
        <v>69.511108063631397</v>
      </c>
      <c r="E25" s="312">
        <v>69.511108063631383</v>
      </c>
    </row>
    <row r="26" spans="1:5" ht="15" customHeight="1">
      <c r="A26" s="347">
        <v>120</v>
      </c>
      <c r="B26" s="214" t="s">
        <v>85</v>
      </c>
      <c r="C26" s="312">
        <v>98.91</v>
      </c>
      <c r="D26" s="312" t="s">
        <v>945</v>
      </c>
      <c r="E26" s="312">
        <v>100</v>
      </c>
    </row>
    <row r="27" spans="1:5" ht="15" customHeight="1">
      <c r="A27" s="347">
        <v>201</v>
      </c>
      <c r="B27" s="214" t="s">
        <v>21</v>
      </c>
      <c r="C27" s="312" t="s">
        <v>945</v>
      </c>
      <c r="D27" s="312" t="s">
        <v>93</v>
      </c>
      <c r="E27" s="312" t="s">
        <v>93</v>
      </c>
    </row>
    <row r="28" spans="1:5" ht="15" customHeight="1">
      <c r="A28" s="347">
        <v>202</v>
      </c>
      <c r="B28" s="214" t="s">
        <v>22</v>
      </c>
      <c r="C28" s="312">
        <v>95.24</v>
      </c>
      <c r="D28" s="312" t="s">
        <v>945</v>
      </c>
      <c r="E28" s="312">
        <v>100</v>
      </c>
    </row>
    <row r="29" spans="1:5" ht="15" customHeight="1">
      <c r="A29" s="347">
        <v>203</v>
      </c>
      <c r="B29" s="214" t="s">
        <v>23</v>
      </c>
      <c r="C29" s="312" t="s">
        <v>945</v>
      </c>
      <c r="D29" s="312" t="s">
        <v>945</v>
      </c>
      <c r="E29" s="312">
        <v>100</v>
      </c>
    </row>
    <row r="30" spans="1:5" ht="15" customHeight="1">
      <c r="A30" s="347">
        <v>204</v>
      </c>
      <c r="B30" s="214" t="s">
        <v>24</v>
      </c>
      <c r="C30" s="312">
        <v>89.49</v>
      </c>
      <c r="D30" s="312" t="s">
        <v>945</v>
      </c>
      <c r="E30" s="312">
        <v>100</v>
      </c>
    </row>
    <row r="31" spans="1:5" ht="15" customHeight="1">
      <c r="A31" s="347">
        <v>205</v>
      </c>
      <c r="B31" s="214" t="s">
        <v>25</v>
      </c>
      <c r="C31" s="312">
        <v>65.66</v>
      </c>
      <c r="D31" s="312" t="s">
        <v>945</v>
      </c>
      <c r="E31" s="312">
        <v>100</v>
      </c>
    </row>
    <row r="32" spans="1:5" ht="15" customHeight="1">
      <c r="A32" s="347">
        <v>206</v>
      </c>
      <c r="B32" s="214" t="s">
        <v>26</v>
      </c>
      <c r="C32" s="312" t="s">
        <v>945</v>
      </c>
      <c r="D32" s="312" t="s">
        <v>93</v>
      </c>
      <c r="E32" s="312" t="s">
        <v>93</v>
      </c>
    </row>
    <row r="33" spans="1:5" ht="15" customHeight="1">
      <c r="A33" s="347">
        <v>207</v>
      </c>
      <c r="B33" s="214" t="s">
        <v>27</v>
      </c>
      <c r="C33" s="312">
        <v>96.22</v>
      </c>
      <c r="D33" s="312" t="s">
        <v>945</v>
      </c>
      <c r="E33" s="312">
        <v>100</v>
      </c>
    </row>
    <row r="34" spans="1:5" ht="15" customHeight="1">
      <c r="A34" s="347">
        <v>208</v>
      </c>
      <c r="B34" s="214" t="s">
        <v>28</v>
      </c>
      <c r="C34" s="312">
        <v>98.56</v>
      </c>
      <c r="D34" s="312" t="s">
        <v>945</v>
      </c>
      <c r="E34" s="312">
        <v>100</v>
      </c>
    </row>
    <row r="35" spans="1:5" ht="15" customHeight="1">
      <c r="A35" s="347">
        <v>209</v>
      </c>
      <c r="B35" s="214" t="s">
        <v>29</v>
      </c>
      <c r="C35" s="312">
        <v>84.45</v>
      </c>
      <c r="D35" s="312" t="s">
        <v>93</v>
      </c>
      <c r="E35" s="312" t="s">
        <v>93</v>
      </c>
    </row>
    <row r="36" spans="1:5" ht="15" customHeight="1">
      <c r="A36" s="347">
        <v>210</v>
      </c>
      <c r="B36" s="214" t="s">
        <v>30</v>
      </c>
      <c r="C36" s="312">
        <v>65.55</v>
      </c>
      <c r="D36" s="312">
        <v>52.248365431659501</v>
      </c>
      <c r="E36" s="312">
        <v>52.248365431659472</v>
      </c>
    </row>
    <row r="37" spans="1:5" ht="15" customHeight="1">
      <c r="A37" s="347">
        <v>211</v>
      </c>
      <c r="B37" s="214" t="s">
        <v>31</v>
      </c>
      <c r="C37" s="312">
        <v>89.54</v>
      </c>
      <c r="D37" s="312">
        <v>109.224824921517</v>
      </c>
      <c r="E37" s="312">
        <v>109.22482492151656</v>
      </c>
    </row>
    <row r="38" spans="1:5" ht="15" customHeight="1">
      <c r="A38" s="347">
        <v>212</v>
      </c>
      <c r="B38" s="214" t="s">
        <v>32</v>
      </c>
      <c r="C38" s="312" t="s">
        <v>945</v>
      </c>
      <c r="D38" s="312">
        <v>8.7779948895235194</v>
      </c>
      <c r="E38" s="312">
        <v>8.7779948895235229</v>
      </c>
    </row>
    <row r="39" spans="1:5" ht="15" customHeight="1">
      <c r="A39" s="347">
        <v>213</v>
      </c>
      <c r="B39" s="214" t="s">
        <v>33</v>
      </c>
      <c r="C39" s="312" t="s">
        <v>827</v>
      </c>
      <c r="D39" s="312">
        <v>64.023293654192003</v>
      </c>
      <c r="E39" s="312">
        <v>64.023293654192003</v>
      </c>
    </row>
    <row r="40" spans="1:5" ht="15" customHeight="1">
      <c r="A40" s="347">
        <v>214</v>
      </c>
      <c r="B40" s="214" t="s">
        <v>34</v>
      </c>
      <c r="C40" s="312">
        <v>32.909999999999997</v>
      </c>
      <c r="D40" s="312">
        <v>43.774633326872099</v>
      </c>
      <c r="E40" s="312">
        <v>43.774633326872134</v>
      </c>
    </row>
    <row r="41" spans="1:5" ht="15" customHeight="1">
      <c r="A41" s="347">
        <v>215</v>
      </c>
      <c r="B41" s="214" t="s">
        <v>35</v>
      </c>
      <c r="C41" s="312">
        <v>49.31</v>
      </c>
      <c r="D41" s="312" t="s">
        <v>100</v>
      </c>
      <c r="E41" s="312">
        <v>0</v>
      </c>
    </row>
    <row r="42" spans="1:5" ht="15" customHeight="1">
      <c r="A42" s="347">
        <v>216</v>
      </c>
      <c r="B42" s="214" t="s">
        <v>36</v>
      </c>
      <c r="C42" s="312">
        <v>79.795333333333303</v>
      </c>
      <c r="D42" s="312" t="s">
        <v>93</v>
      </c>
      <c r="E42" s="312" t="s">
        <v>93</v>
      </c>
    </row>
    <row r="43" spans="1:5" ht="15" customHeight="1">
      <c r="A43" s="347">
        <v>301</v>
      </c>
      <c r="B43" s="214" t="s">
        <v>37</v>
      </c>
      <c r="C43" s="312" t="s">
        <v>945</v>
      </c>
      <c r="D43" s="312" t="s">
        <v>945</v>
      </c>
      <c r="E43" s="312">
        <v>100</v>
      </c>
    </row>
    <row r="44" spans="1:5" ht="15" customHeight="1">
      <c r="A44" s="347">
        <v>302</v>
      </c>
      <c r="B44" s="214" t="s">
        <v>38</v>
      </c>
      <c r="C44" s="312">
        <v>77.510000000000005</v>
      </c>
      <c r="D44" s="312" t="s">
        <v>945</v>
      </c>
      <c r="E44" s="312">
        <v>100</v>
      </c>
    </row>
    <row r="45" spans="1:5" ht="15" customHeight="1">
      <c r="A45" s="347">
        <v>303</v>
      </c>
      <c r="B45" s="214" t="s">
        <v>39</v>
      </c>
      <c r="C45" s="312">
        <v>85.6</v>
      </c>
      <c r="D45" s="312" t="s">
        <v>945</v>
      </c>
      <c r="E45" s="312">
        <v>100</v>
      </c>
    </row>
    <row r="46" spans="1:5" ht="15" customHeight="1">
      <c r="A46" s="347">
        <v>304</v>
      </c>
      <c r="B46" s="214" t="s">
        <v>40</v>
      </c>
      <c r="C46" s="312">
        <v>89.12</v>
      </c>
      <c r="D46" s="312">
        <v>90.199674001630001</v>
      </c>
      <c r="E46" s="312">
        <v>90.199674001629987</v>
      </c>
    </row>
    <row r="47" spans="1:5" ht="15" customHeight="1">
      <c r="A47" s="347">
        <v>305</v>
      </c>
      <c r="B47" s="214" t="s">
        <v>41</v>
      </c>
      <c r="C47" s="312">
        <v>38.78</v>
      </c>
      <c r="D47" s="312">
        <v>53.443894034029697</v>
      </c>
      <c r="E47" s="312">
        <v>53.443894034029725</v>
      </c>
    </row>
    <row r="48" spans="1:5" ht="15" customHeight="1">
      <c r="A48" s="347">
        <v>306</v>
      </c>
      <c r="B48" s="214" t="s">
        <v>42</v>
      </c>
      <c r="C48" s="312">
        <v>99.22</v>
      </c>
      <c r="D48" s="312" t="s">
        <v>945</v>
      </c>
      <c r="E48" s="312">
        <v>100</v>
      </c>
    </row>
    <row r="49" spans="1:5" ht="15" customHeight="1">
      <c r="A49" s="347">
        <v>307</v>
      </c>
      <c r="B49" s="214" t="s">
        <v>43</v>
      </c>
      <c r="C49" s="312" t="s">
        <v>945</v>
      </c>
      <c r="D49" s="312" t="s">
        <v>93</v>
      </c>
      <c r="E49" s="312" t="s">
        <v>93</v>
      </c>
    </row>
    <row r="50" spans="1:5" ht="15" customHeight="1">
      <c r="A50" s="347">
        <v>308</v>
      </c>
      <c r="B50" s="214" t="s">
        <v>44</v>
      </c>
      <c r="C50" s="312">
        <v>94.42</v>
      </c>
      <c r="D50" s="312" t="s">
        <v>945</v>
      </c>
      <c r="E50" s="312">
        <v>100</v>
      </c>
    </row>
    <row r="51" spans="1:5" ht="15" customHeight="1">
      <c r="A51" s="347">
        <v>401</v>
      </c>
      <c r="B51" s="214" t="s">
        <v>45</v>
      </c>
      <c r="C51" s="312">
        <v>96.98</v>
      </c>
      <c r="D51" s="312" t="s">
        <v>945</v>
      </c>
      <c r="E51" s="312">
        <v>100</v>
      </c>
    </row>
    <row r="52" spans="1:5" ht="15" customHeight="1">
      <c r="A52" s="347">
        <v>402</v>
      </c>
      <c r="B52" s="214" t="s">
        <v>46</v>
      </c>
      <c r="C52" s="312" t="s">
        <v>945</v>
      </c>
      <c r="D52" s="312" t="s">
        <v>945</v>
      </c>
      <c r="E52" s="312">
        <v>100</v>
      </c>
    </row>
    <row r="53" spans="1:5" ht="15" customHeight="1">
      <c r="A53" s="347">
        <v>403</v>
      </c>
      <c r="B53" s="214" t="s">
        <v>47</v>
      </c>
      <c r="C53" s="312" t="s">
        <v>945</v>
      </c>
      <c r="D53" s="312" t="s">
        <v>93</v>
      </c>
      <c r="E53" s="312" t="s">
        <v>93</v>
      </c>
    </row>
    <row r="54" spans="1:5" ht="15" customHeight="1">
      <c r="A54" s="347">
        <v>404</v>
      </c>
      <c r="B54" s="214" t="s">
        <v>48</v>
      </c>
      <c r="C54" s="312" t="s">
        <v>945</v>
      </c>
      <c r="D54" s="312" t="s">
        <v>945</v>
      </c>
      <c r="E54" s="312">
        <v>100</v>
      </c>
    </row>
    <row r="55" spans="1:5" ht="15" customHeight="1">
      <c r="A55" s="347">
        <v>405</v>
      </c>
      <c r="B55" s="214" t="s">
        <v>49</v>
      </c>
      <c r="C55" s="312">
        <v>108.36</v>
      </c>
      <c r="D55" s="312" t="s">
        <v>93</v>
      </c>
      <c r="E55" s="312" t="s">
        <v>93</v>
      </c>
    </row>
    <row r="56" spans="1:5" ht="15" customHeight="1">
      <c r="A56" s="347">
        <v>406</v>
      </c>
      <c r="B56" s="214" t="s">
        <v>50</v>
      </c>
      <c r="C56" s="312" t="s">
        <v>945</v>
      </c>
      <c r="D56" s="312" t="s">
        <v>945</v>
      </c>
      <c r="E56" s="312">
        <v>100</v>
      </c>
    </row>
    <row r="57" spans="1:5" ht="15" customHeight="1">
      <c r="A57" s="347">
        <v>407</v>
      </c>
      <c r="B57" s="214" t="s">
        <v>51</v>
      </c>
      <c r="C57" s="312" t="s">
        <v>945</v>
      </c>
      <c r="D57" s="312" t="s">
        <v>93</v>
      </c>
      <c r="E57" s="312" t="s">
        <v>93</v>
      </c>
    </row>
    <row r="58" spans="1:5" ht="15" customHeight="1">
      <c r="A58" s="347">
        <v>408</v>
      </c>
      <c r="B58" s="214" t="s">
        <v>52</v>
      </c>
      <c r="C58" s="312" t="s">
        <v>945</v>
      </c>
      <c r="D58" s="312" t="s">
        <v>945</v>
      </c>
      <c r="E58" s="312">
        <v>100</v>
      </c>
    </row>
    <row r="59" spans="1:5" ht="15" customHeight="1">
      <c r="A59" s="347">
        <v>409</v>
      </c>
      <c r="B59" s="214" t="s">
        <v>53</v>
      </c>
      <c r="C59" s="312" t="s">
        <v>945</v>
      </c>
      <c r="D59" s="312" t="s">
        <v>945</v>
      </c>
      <c r="E59" s="312">
        <v>100</v>
      </c>
    </row>
    <row r="60" spans="1:5" ht="15" customHeight="1">
      <c r="A60" s="347">
        <v>410</v>
      </c>
      <c r="B60" s="214" t="s">
        <v>54</v>
      </c>
      <c r="C60" s="312">
        <v>72.92</v>
      </c>
      <c r="D60" s="312" t="s">
        <v>945</v>
      </c>
      <c r="E60" s="312">
        <v>100</v>
      </c>
    </row>
    <row r="61" spans="1:5" ht="15" customHeight="1">
      <c r="A61" s="347">
        <v>501</v>
      </c>
      <c r="B61" s="214" t="s">
        <v>55</v>
      </c>
      <c r="C61" s="312" t="s">
        <v>945</v>
      </c>
      <c r="D61" s="312" t="s">
        <v>93</v>
      </c>
      <c r="E61" s="312" t="s">
        <v>93</v>
      </c>
    </row>
    <row r="62" spans="1:5" ht="15" customHeight="1">
      <c r="A62" s="347">
        <v>502</v>
      </c>
      <c r="B62" s="214" t="s">
        <v>56</v>
      </c>
      <c r="C62" s="312">
        <v>63.05</v>
      </c>
      <c r="D62" s="312">
        <v>77.079377136346395</v>
      </c>
      <c r="E62" s="312">
        <v>77.079377136346366</v>
      </c>
    </row>
    <row r="63" spans="1:5" ht="15" customHeight="1">
      <c r="A63" s="347">
        <v>503</v>
      </c>
      <c r="B63" s="214" t="s">
        <v>57</v>
      </c>
      <c r="C63" s="312">
        <v>94.73</v>
      </c>
      <c r="D63" s="312" t="s">
        <v>93</v>
      </c>
      <c r="E63" s="312" t="s">
        <v>93</v>
      </c>
    </row>
    <row r="64" spans="1:5" ht="15" customHeight="1">
      <c r="A64" s="347">
        <v>504</v>
      </c>
      <c r="B64" s="214" t="s">
        <v>58</v>
      </c>
      <c r="C64" s="312">
        <v>74.180000000000007</v>
      </c>
      <c r="D64" s="312" t="s">
        <v>93</v>
      </c>
      <c r="E64" s="312" t="s">
        <v>93</v>
      </c>
    </row>
    <row r="65" spans="1:5" ht="15" customHeight="1">
      <c r="A65" s="347">
        <v>505</v>
      </c>
      <c r="B65" s="214" t="s">
        <v>84</v>
      </c>
      <c r="C65" s="312">
        <v>63.09</v>
      </c>
      <c r="D65" s="312" t="s">
        <v>93</v>
      </c>
      <c r="E65" s="312" t="s">
        <v>93</v>
      </c>
    </row>
    <row r="66" spans="1:5" ht="15" customHeight="1">
      <c r="A66" s="347">
        <v>506</v>
      </c>
      <c r="B66" s="214" t="s">
        <v>60</v>
      </c>
      <c r="C66" s="312">
        <v>85.21</v>
      </c>
      <c r="D66" s="312">
        <v>97.844281004311398</v>
      </c>
      <c r="E66" s="312">
        <v>97.844281004311441</v>
      </c>
    </row>
    <row r="67" spans="1:5" ht="15" customHeight="1">
      <c r="A67" s="347">
        <v>507</v>
      </c>
      <c r="B67" s="214" t="s">
        <v>61</v>
      </c>
      <c r="C67" s="312">
        <v>80.87</v>
      </c>
      <c r="D67" s="312">
        <v>83.312655086848594</v>
      </c>
      <c r="E67" s="312">
        <v>83.312655086848636</v>
      </c>
    </row>
    <row r="68" spans="1:5" ht="15" customHeight="1">
      <c r="A68" s="347">
        <v>508</v>
      </c>
      <c r="B68" s="214" t="s">
        <v>62</v>
      </c>
      <c r="C68" s="312">
        <v>72.81</v>
      </c>
      <c r="D68" s="312" t="s">
        <v>93</v>
      </c>
      <c r="E68" s="312" t="s">
        <v>93</v>
      </c>
    </row>
    <row r="69" spans="1:5" ht="15" customHeight="1">
      <c r="A69" s="347">
        <v>509</v>
      </c>
      <c r="B69" s="214" t="s">
        <v>63</v>
      </c>
      <c r="C69" s="312">
        <v>61.59</v>
      </c>
      <c r="D69" s="312">
        <v>44.0457719162141</v>
      </c>
      <c r="E69" s="312">
        <v>44.045771916214122</v>
      </c>
    </row>
    <row r="70" spans="1:5" ht="15" customHeight="1">
      <c r="A70" s="347">
        <v>510</v>
      </c>
      <c r="B70" s="214" t="s">
        <v>64</v>
      </c>
      <c r="C70" s="312" t="s">
        <v>945</v>
      </c>
      <c r="D70" s="312">
        <v>47.567634648796201</v>
      </c>
      <c r="E70" s="312">
        <v>47.567634648796222</v>
      </c>
    </row>
    <row r="71" spans="1:5" ht="15" customHeight="1">
      <c r="A71" s="347">
        <v>511</v>
      </c>
      <c r="B71" s="214" t="s">
        <v>65</v>
      </c>
      <c r="C71" s="312">
        <v>77.2</v>
      </c>
      <c r="D71" s="312" t="s">
        <v>945</v>
      </c>
      <c r="E71" s="312">
        <v>100</v>
      </c>
    </row>
    <row r="72" spans="1:5" ht="15" customHeight="1">
      <c r="A72" s="347">
        <v>601</v>
      </c>
      <c r="B72" s="214" t="s">
        <v>66</v>
      </c>
      <c r="C72" s="312">
        <v>97.09</v>
      </c>
      <c r="D72" s="312" t="s">
        <v>93</v>
      </c>
      <c r="E72" s="312" t="s">
        <v>93</v>
      </c>
    </row>
    <row r="73" spans="1:5" ht="15" customHeight="1">
      <c r="A73" s="347">
        <v>602</v>
      </c>
      <c r="B73" s="214" t="s">
        <v>67</v>
      </c>
      <c r="C73" s="312" t="s">
        <v>945</v>
      </c>
      <c r="D73" s="312" t="s">
        <v>945</v>
      </c>
      <c r="E73" s="312">
        <v>100</v>
      </c>
    </row>
    <row r="74" spans="1:5" ht="15" customHeight="1">
      <c r="A74" s="347">
        <v>603</v>
      </c>
      <c r="B74" s="214" t="s">
        <v>68</v>
      </c>
      <c r="C74" s="312" t="s">
        <v>1018</v>
      </c>
      <c r="D74" s="312" t="s">
        <v>93</v>
      </c>
      <c r="E74" s="312" t="s">
        <v>93</v>
      </c>
    </row>
    <row r="75" spans="1:5" ht="15" customHeight="1">
      <c r="A75" s="347">
        <v>604</v>
      </c>
      <c r="B75" s="214" t="s">
        <v>69</v>
      </c>
      <c r="C75" s="312">
        <v>96.81</v>
      </c>
      <c r="D75" s="312" t="s">
        <v>93</v>
      </c>
      <c r="E75" s="312" t="s">
        <v>93</v>
      </c>
    </row>
    <row r="76" spans="1:5" ht="15" customHeight="1">
      <c r="A76" s="347">
        <v>605</v>
      </c>
      <c r="B76" s="214" t="s">
        <v>70</v>
      </c>
      <c r="C76" s="312">
        <v>86.66</v>
      </c>
      <c r="D76" s="312" t="s">
        <v>93</v>
      </c>
      <c r="E76" s="312" t="s">
        <v>93</v>
      </c>
    </row>
    <row r="77" spans="1:5" ht="15" customHeight="1">
      <c r="A77" s="347">
        <v>606</v>
      </c>
      <c r="B77" s="214" t="s">
        <v>71</v>
      </c>
      <c r="C77" s="312">
        <v>78.959999999999994</v>
      </c>
      <c r="D77" s="312">
        <v>88.710570005533995</v>
      </c>
      <c r="E77" s="312">
        <v>88.710570005534038</v>
      </c>
    </row>
    <row r="78" spans="1:5" ht="15" customHeight="1">
      <c r="A78" s="347">
        <v>607</v>
      </c>
      <c r="B78" s="214" t="s">
        <v>72</v>
      </c>
      <c r="C78" s="312">
        <v>75.400000000000006</v>
      </c>
      <c r="D78" s="312" t="s">
        <v>93</v>
      </c>
      <c r="E78" s="312" t="s">
        <v>93</v>
      </c>
    </row>
    <row r="79" spans="1:5" ht="15" customHeight="1">
      <c r="A79" s="347">
        <v>608</v>
      </c>
      <c r="B79" s="214" t="s">
        <v>73</v>
      </c>
      <c r="C79" s="312">
        <v>38.909999999999997</v>
      </c>
      <c r="D79" s="312" t="s">
        <v>93</v>
      </c>
      <c r="E79" s="312" t="s">
        <v>93</v>
      </c>
    </row>
    <row r="80" spans="1:5" ht="15" customHeight="1">
      <c r="A80" s="347">
        <v>609</v>
      </c>
      <c r="B80" s="214" t="s">
        <v>74</v>
      </c>
      <c r="C80" s="312" t="s">
        <v>1018</v>
      </c>
      <c r="D80" s="312" t="s">
        <v>945</v>
      </c>
      <c r="E80" s="312">
        <v>100</v>
      </c>
    </row>
    <row r="81" spans="1:5" ht="15" customHeight="1">
      <c r="A81" s="347">
        <v>610</v>
      </c>
      <c r="B81" s="214" t="s">
        <v>75</v>
      </c>
      <c r="C81" s="312" t="s">
        <v>945</v>
      </c>
      <c r="D81" s="312">
        <v>82.183504285513607</v>
      </c>
      <c r="E81" s="312">
        <v>82.183504285513564</v>
      </c>
    </row>
    <row r="82" spans="1:5" ht="15" customHeight="1">
      <c r="A82" s="347">
        <v>611</v>
      </c>
      <c r="B82" s="214" t="s">
        <v>76</v>
      </c>
      <c r="C82" s="312" t="s">
        <v>945</v>
      </c>
      <c r="D82" s="312" t="s">
        <v>945</v>
      </c>
      <c r="E82" s="312">
        <v>100</v>
      </c>
    </row>
    <row r="83" spans="1:5" ht="15" customHeight="1">
      <c r="A83" s="347">
        <v>612</v>
      </c>
      <c r="B83" s="214" t="s">
        <v>103</v>
      </c>
      <c r="C83" s="312" t="e">
        <v>#N/A</v>
      </c>
      <c r="D83" s="312" t="e">
        <v>#N/A</v>
      </c>
      <c r="E83" s="312" t="e">
        <v>#N/A</v>
      </c>
    </row>
    <row r="84" spans="1:5" ht="15" customHeight="1">
      <c r="A84" s="347">
        <v>613</v>
      </c>
      <c r="B84" s="214" t="s">
        <v>115</v>
      </c>
      <c r="C84" s="312" t="e">
        <v>#N/A</v>
      </c>
      <c r="D84" s="312" t="e">
        <v>#N/A</v>
      </c>
      <c r="E84" s="312" t="e">
        <v>#N/A</v>
      </c>
    </row>
    <row r="85" spans="1:5" ht="15" customHeight="1">
      <c r="A85" s="347">
        <v>701</v>
      </c>
      <c r="B85" s="214" t="s">
        <v>77</v>
      </c>
      <c r="C85" s="312">
        <v>93.07</v>
      </c>
      <c r="D85" s="312" t="s">
        <v>93</v>
      </c>
      <c r="E85" s="312" t="s">
        <v>93</v>
      </c>
    </row>
    <row r="86" spans="1:5" ht="15" customHeight="1">
      <c r="A86" s="347">
        <v>702</v>
      </c>
      <c r="B86" s="214" t="s">
        <v>78</v>
      </c>
      <c r="C86" s="312">
        <v>57.27</v>
      </c>
      <c r="D86" s="312">
        <v>33.359034003293203</v>
      </c>
      <c r="E86" s="312">
        <v>33.359034003293168</v>
      </c>
    </row>
    <row r="87" spans="1:5" ht="15" customHeight="1">
      <c r="A87" s="347">
        <v>703</v>
      </c>
      <c r="B87" s="214" t="s">
        <v>79</v>
      </c>
      <c r="C87" s="312">
        <v>99.74</v>
      </c>
      <c r="D87" s="312" t="s">
        <v>945</v>
      </c>
      <c r="E87" s="312">
        <v>100</v>
      </c>
    </row>
    <row r="88" spans="1:5" ht="15" customHeight="1">
      <c r="A88" s="347">
        <v>704</v>
      </c>
      <c r="B88" s="214" t="s">
        <v>80</v>
      </c>
      <c r="C88" s="312">
        <v>78.400000000000006</v>
      </c>
      <c r="D88" s="312" t="s">
        <v>93</v>
      </c>
      <c r="E88" s="312" t="s">
        <v>93</v>
      </c>
    </row>
    <row r="89" spans="1:5" ht="15" customHeight="1">
      <c r="A89" s="347">
        <v>705</v>
      </c>
      <c r="B89" s="214" t="s">
        <v>81</v>
      </c>
      <c r="C89" s="312">
        <v>68.790000000000006</v>
      </c>
      <c r="D89" s="312" t="s">
        <v>93</v>
      </c>
      <c r="E89" s="312" t="s">
        <v>93</v>
      </c>
    </row>
    <row r="90" spans="1:5" ht="15" customHeight="1">
      <c r="A90" s="347">
        <v>706</v>
      </c>
      <c r="B90" s="214" t="s">
        <v>82</v>
      </c>
      <c r="C90" s="312">
        <v>73.27</v>
      </c>
      <c r="D90" s="312">
        <v>50.7666169401624</v>
      </c>
      <c r="E90" s="312">
        <v>50.766616940162436</v>
      </c>
    </row>
    <row r="92" spans="1:5" ht="15.75" customHeight="1">
      <c r="B92" s="214" t="s">
        <v>1187</v>
      </c>
    </row>
  </sheetData>
  <mergeCells count="1">
    <mergeCell ref="A2:D2"/>
  </mergeCells>
  <hyperlinks>
    <hyperlink ref="A1" location="'ODS 12'!A1" display="ODS 12" xr:uid="{00000000-0004-0000-5A00-000000000000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rgb="FFD09E00"/>
  </sheetPr>
  <dimension ref="A1:E93"/>
  <sheetViews>
    <sheetView topLeftCell="A72" zoomScale="80" zoomScaleNormal="80" workbookViewId="0">
      <selection activeCell="C105" sqref="C105"/>
    </sheetView>
  </sheetViews>
  <sheetFormatPr baseColWidth="10" defaultRowHeight="14.4"/>
  <cols>
    <col min="2" max="2" width="17.77734375" customWidth="1"/>
  </cols>
  <sheetData>
    <row r="1" spans="1:5" ht="15" thickBot="1">
      <c r="A1" s="172" t="s">
        <v>1120</v>
      </c>
      <c r="B1" s="145"/>
    </row>
    <row r="2" spans="1:5">
      <c r="A2" s="632" t="s">
        <v>1186</v>
      </c>
      <c r="B2" s="633"/>
      <c r="C2" s="633"/>
      <c r="D2" s="634"/>
      <c r="E2" s="161"/>
    </row>
    <row r="3" spans="1:5">
      <c r="A3" s="166"/>
      <c r="B3" s="166"/>
    </row>
    <row r="4" spans="1:5">
      <c r="A4" s="161"/>
      <c r="B4" s="161" t="s">
        <v>1119</v>
      </c>
    </row>
    <row r="5" spans="1:5">
      <c r="A5" s="145"/>
      <c r="B5" s="145"/>
    </row>
    <row r="6" spans="1:5">
      <c r="A6" s="145"/>
      <c r="B6" s="145"/>
    </row>
    <row r="7" spans="1:5">
      <c r="A7" s="309" t="s">
        <v>1161</v>
      </c>
      <c r="B7" s="309" t="s">
        <v>86</v>
      </c>
      <c r="C7" s="309">
        <v>2022</v>
      </c>
      <c r="D7" s="309">
        <v>2023</v>
      </c>
      <c r="E7" s="309">
        <v>2024</v>
      </c>
    </row>
    <row r="8" spans="1:5" ht="15" customHeight="1">
      <c r="A8" s="347">
        <v>101</v>
      </c>
      <c r="B8" s="214" t="s">
        <v>1</v>
      </c>
      <c r="C8" s="312">
        <v>10.56</v>
      </c>
      <c r="D8" s="312">
        <v>20.004821822189601</v>
      </c>
      <c r="E8" s="312">
        <v>20.004821822189566</v>
      </c>
    </row>
    <row r="9" spans="1:5" ht="15" customHeight="1">
      <c r="A9" s="347">
        <v>102</v>
      </c>
      <c r="B9" s="214" t="s">
        <v>2</v>
      </c>
      <c r="C9" s="312">
        <v>82.21</v>
      </c>
      <c r="D9" s="312" t="s">
        <v>945</v>
      </c>
      <c r="E9" s="312">
        <v>100</v>
      </c>
    </row>
    <row r="10" spans="1:5" ht="15" customHeight="1">
      <c r="A10" s="347">
        <v>103</v>
      </c>
      <c r="B10" s="214" t="s">
        <v>3</v>
      </c>
      <c r="C10" s="312" t="s">
        <v>945</v>
      </c>
      <c r="D10" s="312" t="s">
        <v>945</v>
      </c>
      <c r="E10" s="312">
        <v>100</v>
      </c>
    </row>
    <row r="11" spans="1:5" ht="15" customHeight="1">
      <c r="A11" s="347">
        <v>104</v>
      </c>
      <c r="B11" s="214" t="s">
        <v>4</v>
      </c>
      <c r="C11" s="312">
        <v>85.46</v>
      </c>
      <c r="D11" s="312">
        <v>91.150169596053004</v>
      </c>
      <c r="E11" s="312">
        <v>91.150169596053033</v>
      </c>
    </row>
    <row r="12" spans="1:5" ht="15" customHeight="1">
      <c r="A12" s="347">
        <v>105</v>
      </c>
      <c r="B12" s="214" t="s">
        <v>5</v>
      </c>
      <c r="C12" s="312" t="s">
        <v>945</v>
      </c>
      <c r="D12" s="312">
        <v>122.804491793838</v>
      </c>
      <c r="E12" s="312">
        <v>122.8044917938382</v>
      </c>
    </row>
    <row r="13" spans="1:5" ht="15" customHeight="1">
      <c r="A13" s="347">
        <v>106</v>
      </c>
      <c r="B13" s="214" t="s">
        <v>6</v>
      </c>
      <c r="C13" s="312" t="s">
        <v>1121</v>
      </c>
      <c r="D13" s="312" t="s">
        <v>93</v>
      </c>
      <c r="E13" s="312" t="s">
        <v>93</v>
      </c>
    </row>
    <row r="14" spans="1:5" ht="15" customHeight="1">
      <c r="A14" s="347">
        <v>107</v>
      </c>
      <c r="B14" s="214" t="s">
        <v>7</v>
      </c>
      <c r="C14" s="312">
        <v>61.04</v>
      </c>
      <c r="D14" s="312" t="s">
        <v>93</v>
      </c>
      <c r="E14" s="312" t="s">
        <v>93</v>
      </c>
    </row>
    <row r="15" spans="1:5" ht="15" customHeight="1">
      <c r="A15" s="347">
        <v>108</v>
      </c>
      <c r="B15" s="214" t="s">
        <v>8</v>
      </c>
      <c r="C15" s="312">
        <v>6.36</v>
      </c>
      <c r="D15" s="312">
        <v>44.797342579911998</v>
      </c>
      <c r="E15" s="312">
        <v>44.797342579912005</v>
      </c>
    </row>
    <row r="16" spans="1:5" ht="15" customHeight="1">
      <c r="A16" s="347">
        <v>109</v>
      </c>
      <c r="B16" s="214" t="s">
        <v>9</v>
      </c>
      <c r="C16" s="312" t="s">
        <v>945</v>
      </c>
      <c r="D16" s="312" t="s">
        <v>93</v>
      </c>
      <c r="E16" s="312" t="s">
        <v>93</v>
      </c>
    </row>
    <row r="17" spans="1:5" ht="15" customHeight="1">
      <c r="A17" s="347">
        <v>110</v>
      </c>
      <c r="B17" s="214" t="s">
        <v>10</v>
      </c>
      <c r="C17" s="312">
        <v>2.52</v>
      </c>
      <c r="D17" s="312" t="s">
        <v>93</v>
      </c>
      <c r="E17" s="312" t="s">
        <v>93</v>
      </c>
    </row>
    <row r="18" spans="1:5" ht="15" customHeight="1">
      <c r="A18" s="347">
        <v>111</v>
      </c>
      <c r="B18" s="214" t="s">
        <v>11</v>
      </c>
      <c r="C18" s="312">
        <v>76.2</v>
      </c>
      <c r="D18" s="312" t="s">
        <v>945</v>
      </c>
      <c r="E18" s="312">
        <v>100</v>
      </c>
    </row>
    <row r="19" spans="1:5" ht="15" customHeight="1">
      <c r="A19" s="347">
        <v>112</v>
      </c>
      <c r="B19" s="214" t="s">
        <v>12</v>
      </c>
      <c r="C19" s="312">
        <v>84.11</v>
      </c>
      <c r="D19" s="312">
        <v>94.835680751173697</v>
      </c>
      <c r="E19" s="312">
        <v>94.835680751173712</v>
      </c>
    </row>
    <row r="20" spans="1:5" ht="15" customHeight="1">
      <c r="A20" s="347">
        <v>113</v>
      </c>
      <c r="B20" s="214" t="s">
        <v>13</v>
      </c>
      <c r="C20" s="312">
        <v>99.08</v>
      </c>
      <c r="D20" s="312" t="s">
        <v>93</v>
      </c>
      <c r="E20" s="312" t="s">
        <v>93</v>
      </c>
    </row>
    <row r="21" spans="1:5" ht="15" customHeight="1">
      <c r="A21" s="347">
        <v>114</v>
      </c>
      <c r="B21" s="214" t="s">
        <v>14</v>
      </c>
      <c r="C21" s="312" t="s">
        <v>945</v>
      </c>
      <c r="D21" s="312">
        <v>98.322286661143295</v>
      </c>
      <c r="E21" s="312">
        <v>98.322286661143337</v>
      </c>
    </row>
    <row r="22" spans="1:5" ht="15" customHeight="1">
      <c r="A22" s="347">
        <v>115</v>
      </c>
      <c r="B22" s="214" t="s">
        <v>15</v>
      </c>
      <c r="C22" s="312" t="s">
        <v>945</v>
      </c>
      <c r="D22" s="312" t="s">
        <v>945</v>
      </c>
      <c r="E22" s="312">
        <v>100</v>
      </c>
    </row>
    <row r="23" spans="1:5" ht="15" customHeight="1">
      <c r="A23" s="347">
        <v>116</v>
      </c>
      <c r="B23" s="214" t="s">
        <v>83</v>
      </c>
      <c r="C23" s="312">
        <v>92.09</v>
      </c>
      <c r="D23" s="312" t="s">
        <v>93</v>
      </c>
      <c r="E23" s="312" t="s">
        <v>93</v>
      </c>
    </row>
    <row r="24" spans="1:5" ht="15" customHeight="1">
      <c r="A24" s="347">
        <v>117</v>
      </c>
      <c r="B24" s="214" t="s">
        <v>17</v>
      </c>
      <c r="C24" s="312">
        <v>88.95</v>
      </c>
      <c r="D24" s="312">
        <v>63.834126444595498</v>
      </c>
      <c r="E24" s="312">
        <v>63.834126444595519</v>
      </c>
    </row>
    <row r="25" spans="1:5" ht="15" customHeight="1">
      <c r="A25" s="347">
        <v>118</v>
      </c>
      <c r="B25" s="214" t="s">
        <v>18</v>
      </c>
      <c r="C25" s="312" t="s">
        <v>945</v>
      </c>
      <c r="D25" s="312" t="s">
        <v>945</v>
      </c>
      <c r="E25" s="312">
        <v>100</v>
      </c>
    </row>
    <row r="26" spans="1:5" ht="15" customHeight="1">
      <c r="A26" s="347">
        <v>119</v>
      </c>
      <c r="B26" s="214" t="s">
        <v>19</v>
      </c>
      <c r="C26" s="312">
        <v>41.92</v>
      </c>
      <c r="D26" s="312">
        <v>69.511108063631397</v>
      </c>
      <c r="E26" s="312">
        <v>69.511108063631383</v>
      </c>
    </row>
    <row r="27" spans="1:5" ht="15" customHeight="1">
      <c r="A27" s="347">
        <v>120</v>
      </c>
      <c r="B27" s="214" t="s">
        <v>85</v>
      </c>
      <c r="C27" s="312">
        <v>98.91</v>
      </c>
      <c r="D27" s="312" t="s">
        <v>945</v>
      </c>
      <c r="E27" s="312">
        <v>100</v>
      </c>
    </row>
    <row r="28" spans="1:5" ht="15" customHeight="1">
      <c r="A28" s="347">
        <v>201</v>
      </c>
      <c r="B28" s="214" t="s">
        <v>21</v>
      </c>
      <c r="C28" s="312" t="s">
        <v>945</v>
      </c>
      <c r="D28" s="312" t="s">
        <v>93</v>
      </c>
      <c r="E28" s="312" t="s">
        <v>93</v>
      </c>
    </row>
    <row r="29" spans="1:5" ht="15" customHeight="1">
      <c r="A29" s="347">
        <v>202</v>
      </c>
      <c r="B29" s="214" t="s">
        <v>22</v>
      </c>
      <c r="C29" s="312">
        <v>95.24</v>
      </c>
      <c r="D29" s="312" t="s">
        <v>945</v>
      </c>
      <c r="E29" s="312">
        <v>100</v>
      </c>
    </row>
    <row r="30" spans="1:5" ht="15" customHeight="1">
      <c r="A30" s="347">
        <v>203</v>
      </c>
      <c r="B30" s="214" t="s">
        <v>23</v>
      </c>
      <c r="C30" s="312" t="s">
        <v>818</v>
      </c>
      <c r="D30" s="312">
        <v>36.889151407757403</v>
      </c>
      <c r="E30" s="312">
        <v>36.889151407757431</v>
      </c>
    </row>
    <row r="31" spans="1:5" ht="15" customHeight="1">
      <c r="A31" s="347">
        <v>204</v>
      </c>
      <c r="B31" s="214" t="s">
        <v>24</v>
      </c>
      <c r="C31" s="312">
        <v>86.85</v>
      </c>
      <c r="D31" s="312">
        <v>89.101407434139304</v>
      </c>
      <c r="E31" s="312">
        <v>89.101407434139304</v>
      </c>
    </row>
    <row r="32" spans="1:5" ht="15" customHeight="1">
      <c r="A32" s="347">
        <v>205</v>
      </c>
      <c r="B32" s="214" t="s">
        <v>25</v>
      </c>
      <c r="C32" s="312">
        <v>57.59</v>
      </c>
      <c r="D32" s="312" t="s">
        <v>945</v>
      </c>
      <c r="E32" s="312">
        <v>100</v>
      </c>
    </row>
    <row r="33" spans="1:5" ht="15" customHeight="1">
      <c r="A33" s="347">
        <v>206</v>
      </c>
      <c r="B33" s="214" t="s">
        <v>26</v>
      </c>
      <c r="C33" s="312" t="s">
        <v>945</v>
      </c>
      <c r="D33" s="312" t="s">
        <v>93</v>
      </c>
      <c r="E33" s="312" t="s">
        <v>93</v>
      </c>
    </row>
    <row r="34" spans="1:5" ht="15" customHeight="1">
      <c r="A34" s="347">
        <v>207</v>
      </c>
      <c r="B34" s="214" t="s">
        <v>27</v>
      </c>
      <c r="C34" s="312">
        <v>96.22</v>
      </c>
      <c r="D34" s="312" t="s">
        <v>945</v>
      </c>
      <c r="E34" s="312">
        <v>100</v>
      </c>
    </row>
    <row r="35" spans="1:5" ht="15" customHeight="1">
      <c r="A35" s="347">
        <v>208</v>
      </c>
      <c r="B35" s="214" t="s">
        <v>28</v>
      </c>
      <c r="C35" s="312">
        <v>90.69</v>
      </c>
      <c r="D35" s="312">
        <v>95.625747309685096</v>
      </c>
      <c r="E35" s="312">
        <v>95.625747309685138</v>
      </c>
    </row>
    <row r="36" spans="1:5" ht="15" customHeight="1">
      <c r="A36" s="347">
        <v>209</v>
      </c>
      <c r="B36" s="214" t="s">
        <v>29</v>
      </c>
      <c r="C36" s="312">
        <v>44.17</v>
      </c>
      <c r="D36" s="312" t="s">
        <v>93</v>
      </c>
      <c r="E36" s="312" t="s">
        <v>93</v>
      </c>
    </row>
    <row r="37" spans="1:5" ht="15" customHeight="1">
      <c r="A37" s="347">
        <v>210</v>
      </c>
      <c r="B37" s="214" t="s">
        <v>30</v>
      </c>
      <c r="C37" s="312">
        <v>54.06</v>
      </c>
      <c r="D37" s="312">
        <v>50.522617088466802</v>
      </c>
      <c r="E37" s="312">
        <v>50.522617088466838</v>
      </c>
    </row>
    <row r="38" spans="1:5" ht="15" customHeight="1">
      <c r="A38" s="347">
        <v>211</v>
      </c>
      <c r="B38" s="214" t="s">
        <v>31</v>
      </c>
      <c r="C38" s="312">
        <v>89.54</v>
      </c>
      <c r="D38" s="312">
        <v>109.224824921517</v>
      </c>
      <c r="E38" s="312">
        <v>109.22482492151656</v>
      </c>
    </row>
    <row r="39" spans="1:5" ht="15" customHeight="1">
      <c r="A39" s="347">
        <v>212</v>
      </c>
      <c r="B39" s="214" t="s">
        <v>32</v>
      </c>
      <c r="C39" s="312" t="s">
        <v>945</v>
      </c>
      <c r="D39" s="312">
        <v>8.7779948895235194</v>
      </c>
      <c r="E39" s="312">
        <v>8.7779948895235229</v>
      </c>
    </row>
    <row r="40" spans="1:5" ht="15" customHeight="1">
      <c r="A40" s="347">
        <v>213</v>
      </c>
      <c r="B40" s="214" t="s">
        <v>33</v>
      </c>
      <c r="C40" s="312" t="s">
        <v>827</v>
      </c>
      <c r="D40" s="312">
        <v>64.023293654192003</v>
      </c>
      <c r="E40" s="312">
        <v>64.023293654192003</v>
      </c>
    </row>
    <row r="41" spans="1:5" ht="15" customHeight="1">
      <c r="A41" s="347">
        <v>214</v>
      </c>
      <c r="B41" s="214" t="s">
        <v>34</v>
      </c>
      <c r="C41" s="312">
        <v>32.909999999999997</v>
      </c>
      <c r="D41" s="312">
        <v>51.237319894036297</v>
      </c>
      <c r="E41" s="312">
        <v>51.237319894036318</v>
      </c>
    </row>
    <row r="42" spans="1:5" ht="15" customHeight="1">
      <c r="A42" s="347">
        <v>215</v>
      </c>
      <c r="B42" s="214" t="s">
        <v>35</v>
      </c>
      <c r="C42" s="312">
        <v>2.86</v>
      </c>
      <c r="D42" s="312" t="s">
        <v>100</v>
      </c>
      <c r="E42" s="312">
        <v>0</v>
      </c>
    </row>
    <row r="43" spans="1:5" ht="15" customHeight="1">
      <c r="A43" s="347">
        <v>216</v>
      </c>
      <c r="B43" s="214" t="s">
        <v>36</v>
      </c>
      <c r="C43" s="312">
        <v>70.341999999999999</v>
      </c>
      <c r="D43" s="312" t="s">
        <v>93</v>
      </c>
      <c r="E43" s="312" t="s">
        <v>93</v>
      </c>
    </row>
    <row r="44" spans="1:5" ht="15" customHeight="1">
      <c r="A44" s="347">
        <v>301</v>
      </c>
      <c r="B44" s="214" t="s">
        <v>37</v>
      </c>
      <c r="C44" s="312">
        <v>3.32</v>
      </c>
      <c r="D44" s="312">
        <v>2.8566595479246399</v>
      </c>
      <c r="E44" s="312">
        <v>2.8566595479246399</v>
      </c>
    </row>
    <row r="45" spans="1:5" ht="15" customHeight="1">
      <c r="A45" s="347">
        <v>302</v>
      </c>
      <c r="B45" s="214" t="s">
        <v>38</v>
      </c>
      <c r="C45" s="312">
        <v>17.25</v>
      </c>
      <c r="D45" s="312" t="s">
        <v>93</v>
      </c>
      <c r="E45" s="312" t="s">
        <v>93</v>
      </c>
    </row>
    <row r="46" spans="1:5" ht="15" customHeight="1">
      <c r="A46" s="347">
        <v>303</v>
      </c>
      <c r="B46" s="214" t="s">
        <v>39</v>
      </c>
      <c r="C46" s="312">
        <v>43.9</v>
      </c>
      <c r="D46" s="312" t="s">
        <v>945</v>
      </c>
      <c r="E46" s="312">
        <v>100</v>
      </c>
    </row>
    <row r="47" spans="1:5" ht="15" customHeight="1">
      <c r="A47" s="347">
        <v>304</v>
      </c>
      <c r="B47" s="214" t="s">
        <v>40</v>
      </c>
      <c r="C47" s="312">
        <v>89.12</v>
      </c>
      <c r="D47" s="312">
        <v>90.199674001630001</v>
      </c>
      <c r="E47" s="312">
        <v>90.199674001629987</v>
      </c>
    </row>
    <row r="48" spans="1:5" ht="15" customHeight="1">
      <c r="A48" s="347">
        <v>305</v>
      </c>
      <c r="B48" s="214" t="s">
        <v>41</v>
      </c>
      <c r="C48" s="312">
        <v>38.78</v>
      </c>
      <c r="D48" s="312">
        <v>53.443894034029697</v>
      </c>
      <c r="E48" s="312">
        <v>53.443894034029725</v>
      </c>
    </row>
    <row r="49" spans="1:5" ht="15" customHeight="1">
      <c r="A49" s="347">
        <v>306</v>
      </c>
      <c r="B49" s="214" t="s">
        <v>42</v>
      </c>
      <c r="C49" s="312">
        <v>99.22</v>
      </c>
      <c r="D49" s="312" t="s">
        <v>945</v>
      </c>
      <c r="E49" s="312">
        <v>100</v>
      </c>
    </row>
    <row r="50" spans="1:5" ht="15" customHeight="1">
      <c r="A50" s="347">
        <v>307</v>
      </c>
      <c r="B50" s="214" t="s">
        <v>43</v>
      </c>
      <c r="C50" s="312" t="s">
        <v>100</v>
      </c>
      <c r="D50" s="312" t="s">
        <v>93</v>
      </c>
      <c r="E50" s="312" t="s">
        <v>93</v>
      </c>
    </row>
    <row r="51" spans="1:5" ht="15" customHeight="1">
      <c r="A51" s="347">
        <v>308</v>
      </c>
      <c r="B51" s="214" t="s">
        <v>44</v>
      </c>
      <c r="C51" s="312">
        <v>59.75</v>
      </c>
      <c r="D51" s="312">
        <v>30.934851203365699</v>
      </c>
      <c r="E51" s="312">
        <v>30.93485120336571</v>
      </c>
    </row>
    <row r="52" spans="1:5" ht="15" customHeight="1">
      <c r="A52" s="347">
        <v>401</v>
      </c>
      <c r="B52" s="214" t="s">
        <v>45</v>
      </c>
      <c r="C52" s="312">
        <v>79.209999999999994</v>
      </c>
      <c r="D52" s="312" t="s">
        <v>945</v>
      </c>
      <c r="E52" s="312">
        <v>100</v>
      </c>
    </row>
    <row r="53" spans="1:5" ht="15" customHeight="1">
      <c r="A53" s="347">
        <v>402</v>
      </c>
      <c r="B53" s="214" t="s">
        <v>46</v>
      </c>
      <c r="C53" s="312" t="s">
        <v>945</v>
      </c>
      <c r="D53" s="312">
        <v>96.699164345403901</v>
      </c>
      <c r="E53" s="312">
        <v>96.699164345403901</v>
      </c>
    </row>
    <row r="54" spans="1:5" ht="15" customHeight="1">
      <c r="A54" s="347">
        <v>403</v>
      </c>
      <c r="B54" s="214" t="s">
        <v>47</v>
      </c>
      <c r="C54" s="312" t="s">
        <v>945</v>
      </c>
      <c r="D54" s="312" t="s">
        <v>93</v>
      </c>
      <c r="E54" s="312" t="s">
        <v>93</v>
      </c>
    </row>
    <row r="55" spans="1:5" ht="15" customHeight="1">
      <c r="A55" s="347">
        <v>404</v>
      </c>
      <c r="B55" s="214" t="s">
        <v>48</v>
      </c>
      <c r="C55" s="312" t="s">
        <v>945</v>
      </c>
      <c r="D55" s="312" t="s">
        <v>945</v>
      </c>
      <c r="E55" s="312">
        <v>100</v>
      </c>
    </row>
    <row r="56" spans="1:5" ht="15" customHeight="1">
      <c r="A56" s="347">
        <v>405</v>
      </c>
      <c r="B56" s="214" t="s">
        <v>49</v>
      </c>
      <c r="C56" s="312">
        <v>90.99</v>
      </c>
      <c r="D56" s="312" t="s">
        <v>1080</v>
      </c>
      <c r="E56" s="312">
        <v>85</v>
      </c>
    </row>
    <row r="57" spans="1:5" ht="15" customHeight="1">
      <c r="A57" s="347">
        <v>406</v>
      </c>
      <c r="B57" s="214" t="s">
        <v>50</v>
      </c>
      <c r="C57" s="312">
        <v>88.21</v>
      </c>
      <c r="D57" s="312">
        <v>97.300613496932499</v>
      </c>
      <c r="E57" s="312">
        <v>97.300613496932513</v>
      </c>
    </row>
    <row r="58" spans="1:5" ht="15" customHeight="1">
      <c r="A58" s="347">
        <v>407</v>
      </c>
      <c r="B58" s="214" t="s">
        <v>51</v>
      </c>
      <c r="C58" s="312" t="s">
        <v>945</v>
      </c>
      <c r="D58" s="312" t="s">
        <v>93</v>
      </c>
      <c r="E58" s="312" t="s">
        <v>93</v>
      </c>
    </row>
    <row r="59" spans="1:5" ht="15" customHeight="1">
      <c r="A59" s="347">
        <v>408</v>
      </c>
      <c r="B59" s="214" t="s">
        <v>52</v>
      </c>
      <c r="C59" s="312" t="s">
        <v>945</v>
      </c>
      <c r="D59" s="312" t="s">
        <v>945</v>
      </c>
      <c r="E59" s="312">
        <v>100</v>
      </c>
    </row>
    <row r="60" spans="1:5" ht="15" customHeight="1">
      <c r="A60" s="347">
        <v>409</v>
      </c>
      <c r="B60" s="214" t="s">
        <v>53</v>
      </c>
      <c r="C60" s="312" t="s">
        <v>945</v>
      </c>
      <c r="D60" s="312" t="s">
        <v>945</v>
      </c>
      <c r="E60" s="312">
        <v>100</v>
      </c>
    </row>
    <row r="61" spans="1:5" ht="15" customHeight="1">
      <c r="A61" s="347">
        <v>410</v>
      </c>
      <c r="B61" s="214" t="s">
        <v>54</v>
      </c>
      <c r="C61" s="312">
        <v>95.4</v>
      </c>
      <c r="D61" s="312" t="s">
        <v>93</v>
      </c>
      <c r="E61" s="312" t="s">
        <v>93</v>
      </c>
    </row>
    <row r="62" spans="1:5" ht="15" customHeight="1">
      <c r="A62" s="347">
        <v>501</v>
      </c>
      <c r="B62" s="214" t="s">
        <v>55</v>
      </c>
      <c r="C62" s="312" t="s">
        <v>945</v>
      </c>
      <c r="D62" s="312" t="s">
        <v>93</v>
      </c>
      <c r="E62" s="312" t="s">
        <v>93</v>
      </c>
    </row>
    <row r="63" spans="1:5" ht="15" customHeight="1">
      <c r="A63" s="347">
        <v>502</v>
      </c>
      <c r="B63" s="214" t="s">
        <v>56</v>
      </c>
      <c r="C63" s="312">
        <v>63.05</v>
      </c>
      <c r="D63" s="312" t="s">
        <v>100</v>
      </c>
      <c r="E63" s="312">
        <v>0</v>
      </c>
    </row>
    <row r="64" spans="1:5" ht="15" customHeight="1">
      <c r="A64" s="347">
        <v>503</v>
      </c>
      <c r="B64" s="214" t="s">
        <v>57</v>
      </c>
      <c r="C64" s="312">
        <v>56.5</v>
      </c>
      <c r="D64" s="312" t="s">
        <v>93</v>
      </c>
      <c r="E64" s="312" t="s">
        <v>93</v>
      </c>
    </row>
    <row r="65" spans="1:5" ht="15" customHeight="1">
      <c r="A65" s="347">
        <v>504</v>
      </c>
      <c r="B65" s="214" t="s">
        <v>58</v>
      </c>
      <c r="C65" s="312">
        <v>32.25</v>
      </c>
      <c r="D65" s="312" t="s">
        <v>93</v>
      </c>
      <c r="E65" s="312" t="s">
        <v>93</v>
      </c>
    </row>
    <row r="66" spans="1:5" ht="15" customHeight="1">
      <c r="A66" s="347">
        <v>505</v>
      </c>
      <c r="B66" s="214" t="s">
        <v>84</v>
      </c>
      <c r="C66" s="312" t="s">
        <v>785</v>
      </c>
      <c r="D66" s="312" t="s">
        <v>93</v>
      </c>
      <c r="E66" s="312" t="s">
        <v>93</v>
      </c>
    </row>
    <row r="67" spans="1:5" ht="15" customHeight="1">
      <c r="A67" s="347">
        <v>506</v>
      </c>
      <c r="B67" s="214" t="s">
        <v>60</v>
      </c>
      <c r="C67" s="312">
        <v>40.01</v>
      </c>
      <c r="D67" s="312">
        <v>48.161298503677401</v>
      </c>
      <c r="E67" s="312">
        <v>48.161298503677401</v>
      </c>
    </row>
    <row r="68" spans="1:5" ht="15" customHeight="1">
      <c r="A68" s="347">
        <v>507</v>
      </c>
      <c r="B68" s="214" t="s">
        <v>61</v>
      </c>
      <c r="C68" s="312">
        <v>80.87</v>
      </c>
      <c r="D68" s="312">
        <v>83.312655086848594</v>
      </c>
      <c r="E68" s="312">
        <v>83.312655086848636</v>
      </c>
    </row>
    <row r="69" spans="1:5" ht="15" customHeight="1">
      <c r="A69" s="347">
        <v>508</v>
      </c>
      <c r="B69" s="214" t="s">
        <v>62</v>
      </c>
      <c r="C69" s="312">
        <v>72.81</v>
      </c>
      <c r="D69" s="312" t="s">
        <v>93</v>
      </c>
      <c r="E69" s="312" t="s">
        <v>93</v>
      </c>
    </row>
    <row r="70" spans="1:5" ht="15" customHeight="1">
      <c r="A70" s="347">
        <v>509</v>
      </c>
      <c r="B70" s="214" t="s">
        <v>63</v>
      </c>
      <c r="C70" s="312">
        <v>61.59</v>
      </c>
      <c r="D70" s="312" t="s">
        <v>93</v>
      </c>
      <c r="E70" s="312" t="s">
        <v>93</v>
      </c>
    </row>
    <row r="71" spans="1:5" ht="15" customHeight="1">
      <c r="A71" s="347">
        <v>510</v>
      </c>
      <c r="B71" s="214" t="s">
        <v>64</v>
      </c>
      <c r="C71" s="312">
        <v>56.5</v>
      </c>
      <c r="D71" s="312">
        <v>47.567634648796201</v>
      </c>
      <c r="E71" s="312">
        <v>47.567634648796222</v>
      </c>
    </row>
    <row r="72" spans="1:5" ht="15" customHeight="1">
      <c r="A72" s="347">
        <v>511</v>
      </c>
      <c r="B72" s="214" t="s">
        <v>65</v>
      </c>
      <c r="C72" s="312" t="s">
        <v>100</v>
      </c>
      <c r="D72" s="312" t="s">
        <v>945</v>
      </c>
      <c r="E72" s="312">
        <v>100</v>
      </c>
    </row>
    <row r="73" spans="1:5" ht="15" customHeight="1">
      <c r="A73" s="347">
        <v>601</v>
      </c>
      <c r="B73" s="214" t="s">
        <v>66</v>
      </c>
      <c r="C73" s="312" t="s">
        <v>100</v>
      </c>
      <c r="D73" s="312" t="s">
        <v>93</v>
      </c>
      <c r="E73" s="312" t="s">
        <v>93</v>
      </c>
    </row>
    <row r="74" spans="1:5" ht="15" customHeight="1">
      <c r="A74" s="347">
        <v>602</v>
      </c>
      <c r="B74" s="214" t="s">
        <v>67</v>
      </c>
      <c r="C74" s="312" t="s">
        <v>945</v>
      </c>
      <c r="D74" s="312" t="s">
        <v>945</v>
      </c>
      <c r="E74" s="312">
        <v>100</v>
      </c>
    </row>
    <row r="75" spans="1:5" ht="15" customHeight="1">
      <c r="A75" s="347">
        <v>603</v>
      </c>
      <c r="B75" s="214" t="s">
        <v>68</v>
      </c>
      <c r="C75" s="312">
        <v>19.96</v>
      </c>
      <c r="D75" s="312" t="s">
        <v>93</v>
      </c>
      <c r="E75" s="312" t="s">
        <v>93</v>
      </c>
    </row>
    <row r="76" spans="1:5" ht="15" customHeight="1">
      <c r="A76" s="347">
        <v>604</v>
      </c>
      <c r="B76" s="214" t="s">
        <v>69</v>
      </c>
      <c r="C76" s="312">
        <v>34.14</v>
      </c>
      <c r="D76" s="312" t="s">
        <v>93</v>
      </c>
      <c r="E76" s="312" t="s">
        <v>93</v>
      </c>
    </row>
    <row r="77" spans="1:5" ht="15" customHeight="1">
      <c r="A77" s="347">
        <v>605</v>
      </c>
      <c r="B77" s="214" t="s">
        <v>70</v>
      </c>
      <c r="C77" s="312">
        <v>86.66</v>
      </c>
      <c r="D77" s="312" t="s">
        <v>93</v>
      </c>
      <c r="E77" s="312" t="s">
        <v>93</v>
      </c>
    </row>
    <row r="78" spans="1:5" ht="15" customHeight="1">
      <c r="A78" s="347">
        <v>606</v>
      </c>
      <c r="B78" s="214" t="s">
        <v>71</v>
      </c>
      <c r="C78" s="312">
        <v>78.959999999999994</v>
      </c>
      <c r="D78" s="312">
        <v>88.710570005533995</v>
      </c>
      <c r="E78" s="312">
        <v>88.710570005534038</v>
      </c>
    </row>
    <row r="79" spans="1:5" ht="15" customHeight="1">
      <c r="A79" s="347">
        <v>607</v>
      </c>
      <c r="B79" s="214" t="s">
        <v>72</v>
      </c>
      <c r="C79" s="312">
        <v>75.400000000000006</v>
      </c>
      <c r="D79" s="312" t="s">
        <v>93</v>
      </c>
      <c r="E79" s="312" t="s">
        <v>93</v>
      </c>
    </row>
    <row r="80" spans="1:5" ht="15" customHeight="1">
      <c r="A80" s="347">
        <v>608</v>
      </c>
      <c r="B80" s="214" t="s">
        <v>73</v>
      </c>
      <c r="C80" s="312" t="s">
        <v>100</v>
      </c>
      <c r="D80" s="312" t="s">
        <v>93</v>
      </c>
      <c r="E80" s="312" t="s">
        <v>93</v>
      </c>
    </row>
    <row r="81" spans="1:5" ht="15" customHeight="1">
      <c r="A81" s="347">
        <v>609</v>
      </c>
      <c r="B81" s="214" t="s">
        <v>74</v>
      </c>
      <c r="C81" s="312" t="s">
        <v>100</v>
      </c>
      <c r="D81" s="312" t="s">
        <v>93</v>
      </c>
      <c r="E81" s="312" t="s">
        <v>93</v>
      </c>
    </row>
    <row r="82" spans="1:5" ht="15" customHeight="1">
      <c r="A82" s="347">
        <v>610</v>
      </c>
      <c r="B82" s="214" t="s">
        <v>75</v>
      </c>
      <c r="C82" s="312">
        <v>2.2999999999999998</v>
      </c>
      <c r="D82" s="312">
        <v>82.183504285513607</v>
      </c>
      <c r="E82" s="312">
        <v>82.183504285513564</v>
      </c>
    </row>
    <row r="83" spans="1:5" ht="15" customHeight="1">
      <c r="A83" s="347">
        <v>611</v>
      </c>
      <c r="B83" s="214" t="s">
        <v>76</v>
      </c>
      <c r="C83" s="312">
        <v>1.32</v>
      </c>
      <c r="D83" s="312" t="s">
        <v>93</v>
      </c>
      <c r="E83" s="312" t="s">
        <v>93</v>
      </c>
    </row>
    <row r="84" spans="1:5" ht="15" customHeight="1">
      <c r="A84" s="347">
        <v>612</v>
      </c>
      <c r="B84" s="214" t="s">
        <v>103</v>
      </c>
      <c r="C84" s="312" t="e">
        <v>#N/A</v>
      </c>
      <c r="D84" s="312" t="e">
        <v>#N/A</v>
      </c>
      <c r="E84" s="312" t="e">
        <v>#N/A</v>
      </c>
    </row>
    <row r="85" spans="1:5" ht="15" customHeight="1">
      <c r="A85" s="347">
        <v>613</v>
      </c>
      <c r="B85" s="214" t="s">
        <v>115</v>
      </c>
      <c r="C85" s="312" t="e">
        <v>#N/A</v>
      </c>
      <c r="D85" s="312" t="e">
        <v>#N/A</v>
      </c>
      <c r="E85" s="312" t="e">
        <v>#N/A</v>
      </c>
    </row>
    <row r="86" spans="1:5" ht="15" customHeight="1">
      <c r="A86" s="347">
        <v>701</v>
      </c>
      <c r="B86" s="214" t="s">
        <v>77</v>
      </c>
      <c r="C86" s="312" t="s">
        <v>100</v>
      </c>
      <c r="D86" s="312" t="s">
        <v>93</v>
      </c>
      <c r="E86" s="312" t="s">
        <v>93</v>
      </c>
    </row>
    <row r="87" spans="1:5" ht="15" customHeight="1">
      <c r="A87" s="347">
        <v>702</v>
      </c>
      <c r="B87" s="214" t="s">
        <v>78</v>
      </c>
      <c r="C87" s="312">
        <v>40.08</v>
      </c>
      <c r="D87" s="312">
        <v>33.359034003293203</v>
      </c>
      <c r="E87" s="312">
        <v>33.359034003293168</v>
      </c>
    </row>
    <row r="88" spans="1:5" ht="15" customHeight="1">
      <c r="A88" s="347">
        <v>703</v>
      </c>
      <c r="B88" s="214" t="s">
        <v>79</v>
      </c>
      <c r="C88" s="312">
        <v>17.96</v>
      </c>
      <c r="D88" s="312" t="s">
        <v>945</v>
      </c>
      <c r="E88" s="312">
        <v>100</v>
      </c>
    </row>
    <row r="89" spans="1:5" ht="15" customHeight="1">
      <c r="A89" s="347">
        <v>704</v>
      </c>
      <c r="B89" s="214" t="s">
        <v>80</v>
      </c>
      <c r="C89" s="312">
        <v>12.7</v>
      </c>
      <c r="D89" s="312" t="s">
        <v>93</v>
      </c>
      <c r="E89" s="312" t="s">
        <v>93</v>
      </c>
    </row>
    <row r="90" spans="1:5" ht="15" customHeight="1">
      <c r="A90" s="347">
        <v>705</v>
      </c>
      <c r="B90" s="214" t="s">
        <v>81</v>
      </c>
      <c r="C90" s="312">
        <v>1.05</v>
      </c>
      <c r="D90" s="312" t="s">
        <v>93</v>
      </c>
      <c r="E90" s="312" t="s">
        <v>93</v>
      </c>
    </row>
    <row r="91" spans="1:5" ht="15" customHeight="1">
      <c r="A91" s="347">
        <v>706</v>
      </c>
      <c r="B91" s="214" t="s">
        <v>82</v>
      </c>
      <c r="C91" s="312">
        <v>4.38</v>
      </c>
      <c r="D91" s="312" t="s">
        <v>93</v>
      </c>
      <c r="E91" s="312" t="s">
        <v>93</v>
      </c>
    </row>
    <row r="93" spans="1:5" ht="18.75" customHeight="1">
      <c r="B93" s="214" t="s">
        <v>1187</v>
      </c>
    </row>
  </sheetData>
  <mergeCells count="1">
    <mergeCell ref="A2:D2"/>
  </mergeCells>
  <hyperlinks>
    <hyperlink ref="A1" location="'ODS 11'!A1" display="ODS 11" xr:uid="{00000000-0004-0000-5B00-000000000000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tabColor rgb="FF5E913B"/>
  </sheetPr>
  <dimension ref="A1:G5"/>
  <sheetViews>
    <sheetView zoomScale="80" zoomScaleNormal="80" workbookViewId="0">
      <selection activeCell="C16" sqref="C16"/>
    </sheetView>
  </sheetViews>
  <sheetFormatPr baseColWidth="10" defaultColWidth="11.44140625" defaultRowHeight="13.2"/>
  <cols>
    <col min="1" max="1" width="11.44140625" style="48"/>
    <col min="2" max="2" width="13" style="48" customWidth="1"/>
    <col min="3" max="5" width="12.44140625" style="48" customWidth="1"/>
    <col min="6" max="6" width="14.6640625" style="48" customWidth="1"/>
    <col min="7" max="16384" width="11.44140625" style="48"/>
  </cols>
  <sheetData>
    <row r="1" spans="1:7">
      <c r="A1" s="171" t="s">
        <v>232</v>
      </c>
      <c r="B1" s="145"/>
      <c r="C1" s="145"/>
      <c r="D1" s="145"/>
      <c r="E1" s="145"/>
      <c r="F1" s="145"/>
      <c r="G1" s="145"/>
    </row>
    <row r="2" spans="1:7">
      <c r="A2" s="635" t="s">
        <v>1188</v>
      </c>
      <c r="B2" s="635"/>
      <c r="C2" s="635"/>
      <c r="D2" s="143"/>
      <c r="E2" s="143"/>
      <c r="F2" s="143"/>
      <c r="G2" s="143"/>
    </row>
    <row r="3" spans="1:7">
      <c r="A3" s="143"/>
      <c r="B3" s="143"/>
      <c r="C3" s="143"/>
      <c r="D3" s="143"/>
      <c r="E3" s="143"/>
      <c r="F3" s="143"/>
      <c r="G3" s="143"/>
    </row>
    <row r="4" spans="1:7">
      <c r="A4" s="145"/>
      <c r="B4" s="354" t="s">
        <v>318</v>
      </c>
      <c r="C4" s="593" t="s">
        <v>314</v>
      </c>
      <c r="D4" s="593"/>
      <c r="E4" s="593"/>
      <c r="F4" s="593"/>
      <c r="G4" s="145"/>
    </row>
    <row r="5" spans="1:7">
      <c r="A5" s="145"/>
      <c r="B5" s="145"/>
      <c r="C5" s="145"/>
      <c r="D5" s="145"/>
      <c r="E5" s="145"/>
      <c r="F5" s="145"/>
      <c r="G5" s="145"/>
    </row>
  </sheetData>
  <mergeCells count="2">
    <mergeCell ref="C4:F4"/>
    <mergeCell ref="A2:C2"/>
  </mergeCells>
  <hyperlinks>
    <hyperlink ref="A1" location="ODS!A1" display="INICIO " xr:uid="{00000000-0004-0000-5C00-000000000000}"/>
    <hyperlink ref="C4:F4" location="'Emisiones CO2'!A1" display="Emisiones de CO2" xr:uid="{00000000-0004-0000-5C00-000001000000}"/>
  </hyperlinks>
  <pageMargins left="0.7" right="0.7" top="0.75" bottom="0.75" header="0.3" footer="0.3"/>
  <pageSetup scale="96" orientation="portrait" horizontalDpi="0" verticalDpi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rgb="FF5E913B"/>
  </sheetPr>
  <dimension ref="A1:F44"/>
  <sheetViews>
    <sheetView zoomScale="80" zoomScaleNormal="80" workbookViewId="0"/>
  </sheetViews>
  <sheetFormatPr baseColWidth="10" defaultColWidth="11.44140625" defaultRowHeight="13.2"/>
  <cols>
    <col min="1" max="1" width="11.44140625" style="48"/>
    <col min="2" max="2" width="19.44140625" style="48" customWidth="1"/>
    <col min="3" max="3" width="13.44140625" style="86" customWidth="1"/>
    <col min="4" max="16384" width="11.44140625" style="48"/>
  </cols>
  <sheetData>
    <row r="1" spans="1:6" ht="13.8" thickBot="1">
      <c r="A1" s="170" t="s">
        <v>312</v>
      </c>
      <c r="B1" s="145"/>
      <c r="C1" s="168"/>
      <c r="D1" s="145"/>
    </row>
    <row r="2" spans="1:6">
      <c r="A2" s="150" t="s">
        <v>313</v>
      </c>
      <c r="B2" s="147"/>
      <c r="C2" s="147"/>
      <c r="D2" s="146"/>
      <c r="E2" s="143"/>
      <c r="F2" s="143"/>
    </row>
    <row r="3" spans="1:6">
      <c r="A3" s="145"/>
      <c r="B3" s="145"/>
      <c r="C3" s="168"/>
      <c r="D3" s="145"/>
    </row>
    <row r="4" spans="1:6">
      <c r="A4" s="146"/>
      <c r="B4" s="414" t="s">
        <v>315</v>
      </c>
      <c r="C4" s="414"/>
      <c r="D4" s="146"/>
      <c r="E4" s="143"/>
      <c r="F4" s="143"/>
    </row>
    <row r="5" spans="1:6">
      <c r="A5" s="146"/>
      <c r="B5" s="149"/>
      <c r="C5" s="149"/>
      <c r="D5" s="146"/>
      <c r="E5" s="143"/>
      <c r="F5" s="143"/>
    </row>
    <row r="6" spans="1:6">
      <c r="A6" s="146"/>
      <c r="B6" s="149"/>
      <c r="C6" s="149"/>
      <c r="D6" s="146"/>
      <c r="E6" s="143"/>
      <c r="F6" s="143"/>
    </row>
    <row r="7" spans="1:6">
      <c r="A7" s="146"/>
      <c r="B7" s="149"/>
      <c r="C7" s="149"/>
      <c r="D7" s="146"/>
      <c r="E7" s="143"/>
      <c r="F7" s="143"/>
    </row>
    <row r="8" spans="1:6">
      <c r="A8" s="146"/>
      <c r="B8" s="149"/>
      <c r="C8" s="149"/>
      <c r="D8" s="146"/>
      <c r="E8" s="143"/>
      <c r="F8" s="143"/>
    </row>
    <row r="9" spans="1:6">
      <c r="A9" s="146"/>
      <c r="B9" s="149"/>
      <c r="C9" s="149"/>
      <c r="D9" s="146"/>
      <c r="E9" s="143"/>
      <c r="F9" s="143"/>
    </row>
    <row r="10" spans="1:6">
      <c r="A10" s="146"/>
      <c r="B10" s="149"/>
      <c r="C10" s="149"/>
      <c r="D10" s="146"/>
      <c r="E10" s="143"/>
      <c r="F10" s="143"/>
    </row>
    <row r="11" spans="1:6">
      <c r="A11" s="146"/>
      <c r="B11" s="149"/>
      <c r="C11" s="149"/>
      <c r="D11" s="146"/>
      <c r="E11" s="143"/>
      <c r="F11" s="143"/>
    </row>
    <row r="12" spans="1:6">
      <c r="A12" s="146"/>
      <c r="B12" s="149"/>
      <c r="C12" s="149"/>
      <c r="D12" s="146"/>
      <c r="E12" s="143"/>
      <c r="F12" s="143"/>
    </row>
    <row r="13" spans="1:6">
      <c r="A13" s="146"/>
      <c r="B13" s="149"/>
      <c r="C13" s="149"/>
      <c r="D13" s="146"/>
      <c r="E13" s="143"/>
      <c r="F13" s="143"/>
    </row>
    <row r="14" spans="1:6">
      <c r="A14" s="636" t="s">
        <v>625</v>
      </c>
      <c r="B14" s="636"/>
      <c r="C14" s="636"/>
      <c r="D14" s="636"/>
      <c r="E14" s="636"/>
      <c r="F14" s="143"/>
    </row>
    <row r="15" spans="1:6">
      <c r="A15" s="636"/>
      <c r="B15" s="636"/>
      <c r="C15" s="636"/>
      <c r="D15" s="636"/>
      <c r="E15" s="636"/>
      <c r="F15" s="143"/>
    </row>
    <row r="16" spans="1:6">
      <c r="A16" s="636"/>
      <c r="B16" s="636"/>
      <c r="C16" s="636"/>
      <c r="D16" s="636"/>
      <c r="E16" s="636"/>
      <c r="F16" s="143"/>
    </row>
    <row r="17" spans="1:6">
      <c r="A17" s="146"/>
      <c r="B17" s="149"/>
      <c r="C17" s="149"/>
      <c r="D17" s="146"/>
      <c r="E17" s="143"/>
      <c r="F17" s="143"/>
    </row>
    <row r="18" spans="1:6">
      <c r="A18" s="146"/>
      <c r="B18" s="149"/>
      <c r="C18" s="149"/>
      <c r="D18" s="146"/>
      <c r="E18" s="143"/>
      <c r="F18" s="143"/>
    </row>
    <row r="19" spans="1:6">
      <c r="A19" s="146"/>
      <c r="B19" s="149"/>
      <c r="C19" s="149"/>
      <c r="D19" s="146"/>
      <c r="E19" s="143"/>
      <c r="F19" s="143"/>
    </row>
    <row r="20" spans="1:6">
      <c r="A20" s="146"/>
      <c r="B20" s="149"/>
      <c r="C20" s="149"/>
      <c r="D20" s="146"/>
      <c r="E20" s="143"/>
      <c r="F20" s="143"/>
    </row>
    <row r="21" spans="1:6">
      <c r="A21" s="146"/>
      <c r="B21" s="149"/>
      <c r="C21" s="149"/>
      <c r="D21" s="146"/>
      <c r="E21" s="143"/>
      <c r="F21" s="143"/>
    </row>
    <row r="22" spans="1:6">
      <c r="A22" s="146"/>
      <c r="B22" s="149"/>
      <c r="C22" s="149"/>
      <c r="D22" s="146"/>
      <c r="E22" s="143"/>
      <c r="F22" s="143"/>
    </row>
    <row r="23" spans="1:6">
      <c r="A23" s="146"/>
      <c r="B23" s="149"/>
      <c r="C23" s="149"/>
      <c r="D23" s="146"/>
      <c r="E23" s="143"/>
      <c r="F23" s="143"/>
    </row>
    <row r="24" spans="1:6">
      <c r="A24" s="146"/>
      <c r="B24" s="149"/>
      <c r="C24" s="149"/>
      <c r="D24" s="146"/>
      <c r="E24" s="143"/>
      <c r="F24" s="143"/>
    </row>
    <row r="25" spans="1:6">
      <c r="A25" s="146"/>
      <c r="B25" s="149"/>
      <c r="C25" s="149"/>
      <c r="D25" s="146"/>
      <c r="E25" s="143"/>
      <c r="F25" s="143"/>
    </row>
    <row r="26" spans="1:6">
      <c r="A26" s="146"/>
      <c r="B26" s="149"/>
      <c r="C26" s="149"/>
      <c r="D26" s="146"/>
      <c r="E26" s="143"/>
      <c r="F26" s="143"/>
    </row>
    <row r="27" spans="1:6">
      <c r="A27" s="146"/>
      <c r="B27" s="149"/>
      <c r="C27" s="149"/>
      <c r="D27" s="146"/>
      <c r="E27" s="143"/>
      <c r="F27" s="143"/>
    </row>
    <row r="28" spans="1:6">
      <c r="A28" s="146"/>
      <c r="B28" s="149"/>
      <c r="C28" s="149"/>
      <c r="D28" s="146"/>
      <c r="E28" s="143"/>
      <c r="F28" s="143"/>
    </row>
    <row r="29" spans="1:6">
      <c r="A29" s="146"/>
      <c r="B29" s="149"/>
      <c r="C29" s="149"/>
      <c r="D29" s="146"/>
      <c r="E29" s="143"/>
      <c r="F29" s="143"/>
    </row>
    <row r="30" spans="1:6">
      <c r="A30" s="146"/>
      <c r="B30" s="149"/>
      <c r="C30" s="149"/>
      <c r="D30" s="146"/>
      <c r="E30" s="143"/>
      <c r="F30" s="143"/>
    </row>
    <row r="31" spans="1:6">
      <c r="A31" s="146"/>
      <c r="B31" s="149"/>
      <c r="C31" s="149"/>
      <c r="D31" s="146"/>
      <c r="E31" s="143"/>
      <c r="F31" s="143"/>
    </row>
    <row r="32" spans="1:6" ht="13.2" customHeight="1">
      <c r="A32" s="146"/>
      <c r="B32" s="149"/>
      <c r="C32" s="149"/>
      <c r="D32" s="146"/>
      <c r="E32" s="143"/>
      <c r="F32" s="143"/>
    </row>
    <row r="33" spans="1:6" ht="13.2" customHeight="1">
      <c r="A33" s="146"/>
      <c r="B33" s="149"/>
      <c r="C33" s="149"/>
      <c r="D33" s="146"/>
      <c r="E33" s="143"/>
      <c r="F33" s="143"/>
    </row>
    <row r="34" spans="1:6" ht="13.2" customHeight="1">
      <c r="A34" s="146"/>
      <c r="B34" s="149"/>
      <c r="C34" s="149"/>
      <c r="D34" s="146"/>
      <c r="E34" s="143"/>
      <c r="F34" s="143"/>
    </row>
    <row r="35" spans="1:6" ht="13.2" customHeight="1">
      <c r="A35" s="146"/>
      <c r="B35" s="149"/>
      <c r="C35" s="149"/>
      <c r="D35" s="146"/>
      <c r="E35" s="143"/>
      <c r="F35" s="143"/>
    </row>
    <row r="36" spans="1:6" ht="13.2" customHeight="1">
      <c r="A36" s="146"/>
      <c r="B36" s="149"/>
      <c r="C36" s="149"/>
      <c r="D36" s="146"/>
      <c r="E36" s="143"/>
      <c r="F36" s="143"/>
    </row>
    <row r="37" spans="1:6" ht="13.2" customHeight="1">
      <c r="A37" s="146"/>
      <c r="B37" s="149"/>
      <c r="C37" s="149"/>
      <c r="D37" s="146"/>
      <c r="E37" s="143"/>
      <c r="F37" s="143"/>
    </row>
    <row r="38" spans="1:6" ht="13.2" customHeight="1">
      <c r="A38" s="146"/>
      <c r="B38" s="149"/>
      <c r="C38" s="149"/>
      <c r="D38" s="146"/>
      <c r="E38" s="143"/>
      <c r="F38" s="143"/>
    </row>
    <row r="39" spans="1:6">
      <c r="A39" s="146"/>
      <c r="B39" s="149"/>
      <c r="C39" s="149"/>
      <c r="D39" s="146"/>
      <c r="E39" s="143"/>
      <c r="F39" s="143"/>
    </row>
    <row r="40" spans="1:6">
      <c r="A40" s="145"/>
    </row>
    <row r="41" spans="1:6" ht="11.7" customHeight="1">
      <c r="A41" s="145"/>
    </row>
    <row r="42" spans="1:6" ht="14.25" customHeight="1">
      <c r="A42" s="145"/>
    </row>
    <row r="43" spans="1:6">
      <c r="A43" s="145"/>
      <c r="B43" s="145"/>
      <c r="C43" s="168"/>
      <c r="D43" s="145"/>
    </row>
    <row r="44" spans="1:6">
      <c r="A44" s="145"/>
      <c r="B44" s="145"/>
      <c r="C44" s="168"/>
      <c r="D44" s="145"/>
    </row>
  </sheetData>
  <mergeCells count="2">
    <mergeCell ref="B4:C4"/>
    <mergeCell ref="A14:E16"/>
  </mergeCells>
  <hyperlinks>
    <hyperlink ref="A1" location="'ODS 13'!A1" display="ODS 13" xr:uid="{00000000-0004-0000-5D00-000000000000}"/>
  </hyperlinks>
  <pageMargins left="0.7" right="0.7" top="0.75" bottom="0.75" header="0.3" footer="0.3"/>
  <pageSetup orientation="portrait" horizontalDpi="0" verticalDpi="0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theme="8" tint="-0.249977111117893"/>
  </sheetPr>
  <dimension ref="A1:T8"/>
  <sheetViews>
    <sheetView zoomScale="80" zoomScaleNormal="80" workbookViewId="0">
      <selection activeCell="C16" sqref="C16"/>
    </sheetView>
  </sheetViews>
  <sheetFormatPr baseColWidth="10" defaultColWidth="10.6640625" defaultRowHeight="14.4"/>
  <sheetData>
    <row r="1" spans="1:20">
      <c r="A1" s="171" t="s">
        <v>232</v>
      </c>
      <c r="B1" s="157"/>
      <c r="C1" s="157"/>
      <c r="D1" s="157"/>
      <c r="E1" s="157"/>
    </row>
    <row r="2" spans="1:20">
      <c r="A2" s="506" t="s">
        <v>1189</v>
      </c>
      <c r="B2" s="506"/>
      <c r="C2" s="506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0">
      <c r="A3" s="11"/>
      <c r="B3" s="11"/>
      <c r="C3" s="11"/>
      <c r="D3" s="11"/>
      <c r="E3" s="11"/>
      <c r="F3" s="11"/>
      <c r="G3" s="11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1:20">
      <c r="A4" s="145"/>
      <c r="B4" s="354" t="s">
        <v>1058</v>
      </c>
      <c r="C4" s="593" t="s">
        <v>1059</v>
      </c>
      <c r="D4" s="593"/>
      <c r="E4" s="593"/>
      <c r="F4" s="593"/>
      <c r="G4" s="145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>
      <c r="A5" s="145"/>
      <c r="B5" s="145"/>
      <c r="C5" s="145"/>
      <c r="D5" s="145"/>
      <c r="E5" s="145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</sheetData>
  <mergeCells count="2">
    <mergeCell ref="C4:F4"/>
    <mergeCell ref="A2:C2"/>
  </mergeCells>
  <hyperlinks>
    <hyperlink ref="A1" location="ODS!A1" display="INICIO " xr:uid="{00000000-0004-0000-5E00-000000000000}"/>
    <hyperlink ref="C4:F4" location="'Playas con Bandera Azul '!A1" display="Playas con Bandera Azul" xr:uid="{00000000-0004-0000-5E00-000001000000}"/>
  </hyperlinks>
  <pageMargins left="0.7" right="0.7" top="0.75" bottom="0.75" header="0.3" footer="0.3"/>
  <pageSetup orientation="portrait" horizontalDpi="0" verticalDpi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theme="4" tint="-0.249977111117893"/>
  </sheetPr>
  <dimension ref="A1:F93"/>
  <sheetViews>
    <sheetView topLeftCell="A56" zoomScale="80" zoomScaleNormal="80" workbookViewId="0">
      <selection activeCell="I93" sqref="I93"/>
    </sheetView>
  </sheetViews>
  <sheetFormatPr baseColWidth="10" defaultRowHeight="14.4"/>
  <cols>
    <col min="2" max="2" width="18.6640625" bestFit="1" customWidth="1"/>
    <col min="3" max="3" width="31.21875" customWidth="1"/>
  </cols>
  <sheetData>
    <row r="1" spans="1:6">
      <c r="A1" s="171" t="s">
        <v>1060</v>
      </c>
      <c r="B1" s="145"/>
      <c r="C1" s="145"/>
      <c r="D1" s="145"/>
      <c r="E1" s="145"/>
      <c r="F1" s="145"/>
    </row>
    <row r="2" spans="1:6">
      <c r="A2" s="637" t="s">
        <v>1063</v>
      </c>
      <c r="B2" s="637"/>
      <c r="C2" s="637"/>
      <c r="D2" s="637"/>
      <c r="E2" s="637"/>
      <c r="F2" s="161"/>
    </row>
    <row r="3" spans="1:6">
      <c r="A3" s="162"/>
      <c r="B3" s="162"/>
      <c r="C3" s="162"/>
      <c r="D3" s="162"/>
      <c r="E3" s="162"/>
      <c r="F3" s="162"/>
    </row>
    <row r="4" spans="1:6">
      <c r="A4" s="161"/>
      <c r="B4" s="555" t="s">
        <v>1064</v>
      </c>
      <c r="C4" s="555"/>
      <c r="D4" s="555"/>
      <c r="E4" s="555"/>
      <c r="F4" s="555"/>
    </row>
    <row r="7" spans="1:6">
      <c r="B7" s="254" t="s">
        <v>86</v>
      </c>
      <c r="C7" s="254" t="s">
        <v>1061</v>
      </c>
    </row>
    <row r="8" spans="1:6">
      <c r="B8" s="78" t="s">
        <v>1</v>
      </c>
      <c r="C8" s="255">
        <v>0</v>
      </c>
    </row>
    <row r="9" spans="1:6">
      <c r="B9" s="2" t="s">
        <v>2</v>
      </c>
      <c r="C9" s="255">
        <v>0</v>
      </c>
    </row>
    <row r="10" spans="1:6">
      <c r="B10" s="2" t="s">
        <v>3</v>
      </c>
      <c r="C10" s="255">
        <v>0</v>
      </c>
    </row>
    <row r="11" spans="1:6">
      <c r="B11" s="2" t="s">
        <v>4</v>
      </c>
      <c r="C11" s="255">
        <v>0</v>
      </c>
    </row>
    <row r="12" spans="1:6">
      <c r="B12" s="2" t="s">
        <v>5</v>
      </c>
      <c r="C12" s="255">
        <v>0</v>
      </c>
    </row>
    <row r="13" spans="1:6">
      <c r="B13" s="2" t="s">
        <v>6</v>
      </c>
      <c r="C13" s="255">
        <v>0</v>
      </c>
    </row>
    <row r="14" spans="1:6">
      <c r="B14" s="2" t="s">
        <v>7</v>
      </c>
      <c r="C14" s="255">
        <v>0</v>
      </c>
    </row>
    <row r="15" spans="1:6">
      <c r="B15" s="2" t="s">
        <v>8</v>
      </c>
      <c r="C15" s="255">
        <v>0</v>
      </c>
    </row>
    <row r="16" spans="1:6">
      <c r="B16" s="2" t="s">
        <v>9</v>
      </c>
      <c r="C16" s="255">
        <v>0</v>
      </c>
    </row>
    <row r="17" spans="2:3">
      <c r="B17" s="2" t="s">
        <v>10</v>
      </c>
      <c r="C17" s="255">
        <v>0</v>
      </c>
    </row>
    <row r="18" spans="2:3">
      <c r="B18" s="2" t="s">
        <v>11</v>
      </c>
      <c r="C18" s="255">
        <v>0</v>
      </c>
    </row>
    <row r="19" spans="2:3">
      <c r="B19" s="2" t="s">
        <v>12</v>
      </c>
      <c r="C19" s="255">
        <v>0</v>
      </c>
    </row>
    <row r="20" spans="2:3">
      <c r="B20" s="2" t="s">
        <v>13</v>
      </c>
      <c r="C20" s="255">
        <v>0</v>
      </c>
    </row>
    <row r="21" spans="2:3">
      <c r="B21" s="2" t="s">
        <v>14</v>
      </c>
      <c r="C21" s="255">
        <v>0</v>
      </c>
    </row>
    <row r="22" spans="2:3">
      <c r="B22" s="2" t="s">
        <v>15</v>
      </c>
      <c r="C22" s="255">
        <v>0</v>
      </c>
    </row>
    <row r="23" spans="2:3">
      <c r="B23" s="2" t="s">
        <v>83</v>
      </c>
      <c r="C23" s="255">
        <v>0</v>
      </c>
    </row>
    <row r="24" spans="2:3">
      <c r="B24" s="2" t="s">
        <v>17</v>
      </c>
      <c r="C24" s="255">
        <v>0</v>
      </c>
    </row>
    <row r="25" spans="2:3">
      <c r="B25" s="2" t="s">
        <v>18</v>
      </c>
      <c r="C25" s="255">
        <v>0</v>
      </c>
    </row>
    <row r="26" spans="2:3">
      <c r="B26" s="2" t="s">
        <v>19</v>
      </c>
      <c r="C26" s="255">
        <v>0</v>
      </c>
    </row>
    <row r="27" spans="2:3">
      <c r="B27" s="2" t="s">
        <v>85</v>
      </c>
      <c r="C27" s="255">
        <v>0</v>
      </c>
    </row>
    <row r="28" spans="2:3">
      <c r="B28" s="2" t="s">
        <v>21</v>
      </c>
      <c r="C28" s="255">
        <v>0</v>
      </c>
    </row>
    <row r="29" spans="2:3">
      <c r="B29" s="2" t="s">
        <v>22</v>
      </c>
      <c r="C29" s="255">
        <v>0</v>
      </c>
    </row>
    <row r="30" spans="2:3">
      <c r="B30" s="2" t="s">
        <v>23</v>
      </c>
      <c r="C30" s="255">
        <v>0</v>
      </c>
    </row>
    <row r="31" spans="2:3">
      <c r="B31" s="2" t="s">
        <v>24</v>
      </c>
      <c r="C31" s="255">
        <v>0</v>
      </c>
    </row>
    <row r="32" spans="2:3">
      <c r="B32" s="2" t="s">
        <v>25</v>
      </c>
      <c r="C32" s="255">
        <v>0</v>
      </c>
    </row>
    <row r="33" spans="2:3">
      <c r="B33" s="2" t="s">
        <v>26</v>
      </c>
      <c r="C33" s="255">
        <v>0</v>
      </c>
    </row>
    <row r="34" spans="2:3">
      <c r="B34" s="2" t="s">
        <v>27</v>
      </c>
      <c r="C34" s="255">
        <v>0</v>
      </c>
    </row>
    <row r="35" spans="2:3">
      <c r="B35" s="2" t="s">
        <v>28</v>
      </c>
      <c r="C35" s="255">
        <v>0</v>
      </c>
    </row>
    <row r="36" spans="2:3">
      <c r="B36" s="2" t="s">
        <v>29</v>
      </c>
      <c r="C36" s="255">
        <v>0</v>
      </c>
    </row>
    <row r="37" spans="2:3">
      <c r="B37" s="2" t="s">
        <v>30</v>
      </c>
      <c r="C37" s="255">
        <v>0</v>
      </c>
    </row>
    <row r="38" spans="2:3">
      <c r="B38" s="2" t="s">
        <v>31</v>
      </c>
      <c r="C38" s="255">
        <v>0</v>
      </c>
    </row>
    <row r="39" spans="2:3">
      <c r="B39" s="2" t="s">
        <v>32</v>
      </c>
      <c r="C39" s="255">
        <v>0</v>
      </c>
    </row>
    <row r="40" spans="2:3">
      <c r="B40" s="2" t="s">
        <v>33</v>
      </c>
      <c r="C40" s="255">
        <v>0</v>
      </c>
    </row>
    <row r="41" spans="2:3">
      <c r="B41" s="2" t="s">
        <v>34</v>
      </c>
      <c r="C41" s="255">
        <v>0</v>
      </c>
    </row>
    <row r="42" spans="2:3">
      <c r="B42" s="2" t="s">
        <v>35</v>
      </c>
      <c r="C42" s="255">
        <v>0</v>
      </c>
    </row>
    <row r="43" spans="2:3">
      <c r="B43" s="2" t="s">
        <v>36</v>
      </c>
      <c r="C43" s="255">
        <v>0</v>
      </c>
    </row>
    <row r="44" spans="2:3">
      <c r="B44" s="2" t="s">
        <v>37</v>
      </c>
      <c r="C44" s="255">
        <v>0</v>
      </c>
    </row>
    <row r="45" spans="2:3">
      <c r="B45" s="2" t="s">
        <v>38</v>
      </c>
      <c r="C45" s="255">
        <v>0</v>
      </c>
    </row>
    <row r="46" spans="2:3">
      <c r="B46" s="2" t="s">
        <v>39</v>
      </c>
      <c r="C46" s="255">
        <v>0</v>
      </c>
    </row>
    <row r="47" spans="2:3">
      <c r="B47" s="2" t="s">
        <v>40</v>
      </c>
      <c r="C47" s="255">
        <v>0</v>
      </c>
    </row>
    <row r="48" spans="2:3">
      <c r="B48" s="2" t="s">
        <v>41</v>
      </c>
      <c r="C48" s="255">
        <v>0</v>
      </c>
    </row>
    <row r="49" spans="2:3">
      <c r="B49" s="2" t="s">
        <v>42</v>
      </c>
      <c r="C49" s="255">
        <v>0</v>
      </c>
    </row>
    <row r="50" spans="2:3">
      <c r="B50" s="2" t="s">
        <v>43</v>
      </c>
      <c r="C50" s="255">
        <v>0</v>
      </c>
    </row>
    <row r="51" spans="2:3">
      <c r="B51" s="2" t="s">
        <v>44</v>
      </c>
      <c r="C51" s="255">
        <v>0</v>
      </c>
    </row>
    <row r="52" spans="2:3">
      <c r="B52" s="2" t="s">
        <v>45</v>
      </c>
      <c r="C52" s="255">
        <v>0</v>
      </c>
    </row>
    <row r="53" spans="2:3">
      <c r="B53" s="2" t="s">
        <v>46</v>
      </c>
      <c r="C53" s="255">
        <v>0</v>
      </c>
    </row>
    <row r="54" spans="2:3">
      <c r="B54" s="2" t="s">
        <v>47</v>
      </c>
      <c r="C54" s="255">
        <v>0</v>
      </c>
    </row>
    <row r="55" spans="2:3">
      <c r="B55" s="2" t="s">
        <v>48</v>
      </c>
      <c r="C55" s="255">
        <v>0</v>
      </c>
    </row>
    <row r="56" spans="2:3">
      <c r="B56" s="2" t="s">
        <v>49</v>
      </c>
      <c r="C56" s="255">
        <v>0</v>
      </c>
    </row>
    <row r="57" spans="2:3">
      <c r="B57" s="2" t="s">
        <v>50</v>
      </c>
      <c r="C57" s="255">
        <v>0</v>
      </c>
    </row>
    <row r="58" spans="2:3">
      <c r="B58" s="2" t="s">
        <v>51</v>
      </c>
      <c r="C58" s="255">
        <v>0</v>
      </c>
    </row>
    <row r="59" spans="2:3">
      <c r="B59" s="2" t="s">
        <v>52</v>
      </c>
      <c r="C59" s="255">
        <v>0</v>
      </c>
    </row>
    <row r="60" spans="2:3">
      <c r="B60" s="2" t="s">
        <v>53</v>
      </c>
      <c r="C60" s="255">
        <v>0</v>
      </c>
    </row>
    <row r="61" spans="2:3">
      <c r="B61" s="2" t="s">
        <v>54</v>
      </c>
      <c r="C61" s="255">
        <v>0</v>
      </c>
    </row>
    <row r="62" spans="2:3">
      <c r="B62" s="2" t="s">
        <v>55</v>
      </c>
      <c r="C62" s="251">
        <v>6</v>
      </c>
    </row>
    <row r="63" spans="2:3">
      <c r="B63" s="2" t="s">
        <v>56</v>
      </c>
      <c r="C63" s="251">
        <v>5</v>
      </c>
    </row>
    <row r="64" spans="2:3">
      <c r="B64" s="2" t="s">
        <v>57</v>
      </c>
      <c r="C64" s="251">
        <v>16</v>
      </c>
    </row>
    <row r="65" spans="2:3">
      <c r="B65" s="2" t="s">
        <v>58</v>
      </c>
      <c r="C65" s="251">
        <v>0</v>
      </c>
    </row>
    <row r="66" spans="2:3">
      <c r="B66" s="2" t="s">
        <v>84</v>
      </c>
      <c r="C66" s="251">
        <v>9</v>
      </c>
    </row>
    <row r="67" spans="2:3">
      <c r="B67" s="2" t="s">
        <v>60</v>
      </c>
      <c r="C67" s="251">
        <v>0</v>
      </c>
    </row>
    <row r="68" spans="2:3">
      <c r="B68" s="2" t="s">
        <v>61</v>
      </c>
      <c r="C68" s="251">
        <v>0</v>
      </c>
    </row>
    <row r="69" spans="2:3">
      <c r="B69" s="2" t="s">
        <v>62</v>
      </c>
      <c r="C69" s="251">
        <v>0</v>
      </c>
    </row>
    <row r="70" spans="2:3">
      <c r="B70" s="2" t="s">
        <v>63</v>
      </c>
      <c r="C70" s="251">
        <v>5</v>
      </c>
    </row>
    <row r="71" spans="2:3">
      <c r="B71" s="2" t="s">
        <v>64</v>
      </c>
      <c r="C71" s="251">
        <v>7</v>
      </c>
    </row>
    <row r="72" spans="2:3">
      <c r="B72" s="2" t="s">
        <v>65</v>
      </c>
      <c r="C72" s="251">
        <v>0</v>
      </c>
    </row>
    <row r="73" spans="2:3">
      <c r="B73" s="2" t="s">
        <v>66</v>
      </c>
      <c r="C73" s="251">
        <v>33</v>
      </c>
    </row>
    <row r="74" spans="2:3">
      <c r="B74" s="2" t="s">
        <v>67</v>
      </c>
      <c r="C74" s="251">
        <v>1</v>
      </c>
    </row>
    <row r="75" spans="2:3">
      <c r="B75" s="2" t="s">
        <v>68</v>
      </c>
      <c r="C75" s="251">
        <v>0</v>
      </c>
    </row>
    <row r="76" spans="2:3">
      <c r="B76" s="2" t="s">
        <v>69</v>
      </c>
      <c r="C76" s="251">
        <v>0</v>
      </c>
    </row>
    <row r="77" spans="2:3">
      <c r="B77" s="2" t="s">
        <v>70</v>
      </c>
      <c r="C77" s="251">
        <v>6</v>
      </c>
    </row>
    <row r="78" spans="2:3">
      <c r="B78" s="2" t="s">
        <v>71</v>
      </c>
      <c r="C78" s="251">
        <v>11</v>
      </c>
    </row>
    <row r="79" spans="2:3">
      <c r="B79" s="2" t="s">
        <v>72</v>
      </c>
      <c r="C79" s="251">
        <v>7</v>
      </c>
    </row>
    <row r="80" spans="2:3">
      <c r="B80" s="2" t="s">
        <v>73</v>
      </c>
      <c r="C80" s="251">
        <v>0</v>
      </c>
    </row>
    <row r="81" spans="2:3">
      <c r="B81" s="2" t="s">
        <v>74</v>
      </c>
      <c r="C81" s="251">
        <v>6</v>
      </c>
    </row>
    <row r="82" spans="2:3">
      <c r="B82" s="2" t="s">
        <v>75</v>
      </c>
      <c r="C82" s="251">
        <v>0</v>
      </c>
    </row>
    <row r="83" spans="2:3">
      <c r="B83" s="2" t="s">
        <v>76</v>
      </c>
      <c r="C83" s="251">
        <v>8</v>
      </c>
    </row>
    <row r="84" spans="2:3">
      <c r="B84" s="2" t="s">
        <v>506</v>
      </c>
      <c r="C84" s="2">
        <v>0</v>
      </c>
    </row>
    <row r="85" spans="2:3">
      <c r="B85" s="2" t="s">
        <v>594</v>
      </c>
      <c r="C85" s="2">
        <v>3</v>
      </c>
    </row>
    <row r="86" spans="2:3">
      <c r="B86" s="2" t="s">
        <v>77</v>
      </c>
      <c r="C86" s="251">
        <v>4</v>
      </c>
    </row>
    <row r="87" spans="2:3">
      <c r="B87" s="2" t="s">
        <v>78</v>
      </c>
      <c r="C87" s="251">
        <v>1</v>
      </c>
    </row>
    <row r="88" spans="2:3">
      <c r="B88" s="2" t="s">
        <v>79</v>
      </c>
      <c r="C88" s="251">
        <v>0</v>
      </c>
    </row>
    <row r="89" spans="2:3">
      <c r="B89" s="2" t="s">
        <v>80</v>
      </c>
      <c r="C89" s="251">
        <v>11</v>
      </c>
    </row>
    <row r="90" spans="2:3">
      <c r="B90" s="2" t="s">
        <v>81</v>
      </c>
      <c r="C90" s="251">
        <v>1</v>
      </c>
    </row>
    <row r="91" spans="2:3">
      <c r="B91" s="2" t="s">
        <v>82</v>
      </c>
      <c r="C91" s="251">
        <v>0</v>
      </c>
    </row>
    <row r="93" spans="2:3">
      <c r="B93" s="48" t="s">
        <v>1062</v>
      </c>
    </row>
  </sheetData>
  <mergeCells count="2">
    <mergeCell ref="B4:F4"/>
    <mergeCell ref="A2:E2"/>
  </mergeCells>
  <hyperlinks>
    <hyperlink ref="A1" location="'ODS 14'!A1" display="ODS 16 " xr:uid="{00000000-0004-0000-5F00-000000000000}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tabColor rgb="FF92D050"/>
  </sheetPr>
  <dimension ref="A1:S7"/>
  <sheetViews>
    <sheetView zoomScale="80" zoomScaleNormal="80" workbookViewId="0">
      <selection activeCell="A2" sqref="A2:D2"/>
    </sheetView>
  </sheetViews>
  <sheetFormatPr baseColWidth="10" defaultColWidth="11.44140625" defaultRowHeight="13.2"/>
  <cols>
    <col min="1" max="1" width="11.44140625" style="48"/>
    <col min="2" max="2" width="13.44140625" style="48" customWidth="1"/>
    <col min="3" max="16384" width="11.44140625" style="48"/>
  </cols>
  <sheetData>
    <row r="1" spans="1:19">
      <c r="A1" s="171" t="s">
        <v>232</v>
      </c>
      <c r="B1" s="145"/>
      <c r="C1" s="145"/>
      <c r="D1" s="145"/>
      <c r="E1" s="145"/>
      <c r="F1" s="145"/>
      <c r="G1" s="145"/>
    </row>
    <row r="2" spans="1:19" ht="13.2" customHeight="1">
      <c r="A2" s="640" t="s">
        <v>1190</v>
      </c>
      <c r="B2" s="640"/>
      <c r="C2" s="640"/>
      <c r="D2" s="640"/>
      <c r="E2" s="355"/>
      <c r="F2" s="355"/>
      <c r="G2" s="355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19">
      <c r="A3" s="355"/>
      <c r="B3" s="355"/>
      <c r="C3" s="355"/>
      <c r="D3" s="355"/>
      <c r="E3" s="355"/>
      <c r="F3" s="355"/>
      <c r="G3" s="35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>
      <c r="A4" s="145"/>
      <c r="B4" s="356" t="s">
        <v>501</v>
      </c>
      <c r="C4" s="638" t="s">
        <v>324</v>
      </c>
      <c r="D4" s="638"/>
      <c r="E4" s="638"/>
      <c r="F4" s="638"/>
      <c r="G4" s="145"/>
    </row>
    <row r="5" spans="1:19">
      <c r="A5" s="145"/>
      <c r="B5" s="169" t="s">
        <v>1123</v>
      </c>
      <c r="C5" s="639" t="s">
        <v>1124</v>
      </c>
      <c r="D5" s="639"/>
      <c r="E5" s="639"/>
      <c r="F5" s="639"/>
      <c r="G5" s="145"/>
    </row>
    <row r="6" spans="1:19">
      <c r="A6" s="145"/>
      <c r="B6" s="145"/>
      <c r="C6" s="145"/>
      <c r="D6" s="145"/>
      <c r="E6" s="145"/>
      <c r="F6" s="145"/>
      <c r="G6" s="145"/>
    </row>
    <row r="7" spans="1:19">
      <c r="A7" s="145"/>
      <c r="B7" s="145"/>
      <c r="C7" s="145"/>
      <c r="D7" s="145"/>
      <c r="E7" s="145"/>
      <c r="F7" s="145"/>
      <c r="G7" s="145"/>
    </row>
  </sheetData>
  <mergeCells count="3">
    <mergeCell ref="C4:F4"/>
    <mergeCell ref="C5:F5"/>
    <mergeCell ref="A2:D2"/>
  </mergeCells>
  <phoneticPr fontId="10" type="noConversion"/>
  <hyperlinks>
    <hyperlink ref="A1" location="ODS!A1" display="INICIO " xr:uid="{00000000-0004-0000-6000-000000000000}"/>
    <hyperlink ref="C4:F4" location="'%Km2 Áreas Protegidas'!A1" display="Porcentaje de Km2 de áreas protegidas cantonal   " xr:uid="{00000000-0004-0000-6000-000001000000}"/>
    <hyperlink ref="C5:F5" location="'Inversión Per Cápita protección'!A1" display="Inversión per cápita en protección del medio ambiente" xr:uid="{00000000-0004-0000-6000-000002000000}"/>
  </hyperlinks>
  <pageMargins left="0.7" right="0.7" top="0.75" bottom="0.75" header="0.3" footer="0.3"/>
  <pageSetup orientation="portrait" horizontalDpi="0" verticalDpi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tabColor rgb="FF92D050"/>
  </sheetPr>
  <dimension ref="A1:G96"/>
  <sheetViews>
    <sheetView zoomScale="80" zoomScaleNormal="80" workbookViewId="0">
      <selection activeCell="B13" sqref="B13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3" width="16.33203125" style="48" customWidth="1"/>
    <col min="4" max="4" width="17.44140625" style="48" customWidth="1"/>
    <col min="5" max="5" width="16.109375" style="48" customWidth="1"/>
    <col min="6" max="16384" width="11.44140625" style="48"/>
  </cols>
  <sheetData>
    <row r="1" spans="1:7" ht="14.4">
      <c r="A1" s="357" t="s">
        <v>321</v>
      </c>
      <c r="B1" s="145"/>
      <c r="C1" s="145"/>
      <c r="D1" s="145"/>
      <c r="E1" s="145"/>
      <c r="F1" s="145"/>
    </row>
    <row r="2" spans="1:7">
      <c r="A2" s="553" t="s">
        <v>496</v>
      </c>
      <c r="B2" s="553"/>
      <c r="C2" s="553"/>
      <c r="D2" s="161"/>
      <c r="E2" s="161"/>
      <c r="F2" s="161"/>
      <c r="G2" s="6"/>
    </row>
    <row r="3" spans="1:7">
      <c r="A3" s="162"/>
      <c r="B3" s="162"/>
      <c r="C3" s="162"/>
      <c r="D3" s="162"/>
      <c r="E3" s="162"/>
      <c r="F3" s="162"/>
      <c r="G3" s="1"/>
    </row>
    <row r="4" spans="1:7">
      <c r="A4" s="161"/>
      <c r="B4" s="555" t="s">
        <v>1057</v>
      </c>
      <c r="C4" s="555"/>
      <c r="D4" s="555"/>
      <c r="E4" s="161"/>
      <c r="F4" s="162"/>
    </row>
    <row r="5" spans="1:7">
      <c r="A5" s="145"/>
      <c r="B5" s="145"/>
      <c r="C5" s="145"/>
      <c r="D5" s="145"/>
      <c r="E5" s="145"/>
      <c r="F5" s="145"/>
    </row>
    <row r="6" spans="1:7" ht="26.4">
      <c r="A6" s="137" t="s">
        <v>1161</v>
      </c>
      <c r="B6" s="137" t="s">
        <v>86</v>
      </c>
      <c r="C6" s="142" t="s">
        <v>316</v>
      </c>
      <c r="D6" s="142" t="s">
        <v>317</v>
      </c>
      <c r="E6" s="142" t="s">
        <v>319</v>
      </c>
      <c r="F6" s="145"/>
    </row>
    <row r="7" spans="1:7">
      <c r="A7" s="347">
        <v>101</v>
      </c>
      <c r="B7" s="4" t="s">
        <v>1</v>
      </c>
      <c r="C7" s="2">
        <v>0.50700000000000001</v>
      </c>
      <c r="D7" s="2">
        <v>44.62</v>
      </c>
      <c r="E7" s="72">
        <v>1.1362617660242045</v>
      </c>
      <c r="F7" s="145"/>
    </row>
    <row r="8" spans="1:7">
      <c r="A8" s="347">
        <v>102</v>
      </c>
      <c r="B8" s="4" t="s">
        <v>2</v>
      </c>
      <c r="C8" s="2">
        <v>6.7303999999999995</v>
      </c>
      <c r="D8" s="2">
        <v>34.489999999999995</v>
      </c>
      <c r="E8" s="72">
        <v>19.514062046970139</v>
      </c>
      <c r="F8" s="145"/>
    </row>
    <row r="9" spans="1:7">
      <c r="A9" s="347">
        <v>103</v>
      </c>
      <c r="B9" s="4" t="s">
        <v>3</v>
      </c>
      <c r="C9" s="2">
        <v>4.2906000000000004</v>
      </c>
      <c r="D9" s="2">
        <v>118.25999999999998</v>
      </c>
      <c r="E9" s="72">
        <v>3.6281075596144103</v>
      </c>
      <c r="F9" s="145"/>
    </row>
    <row r="10" spans="1:7">
      <c r="A10" s="347">
        <v>104</v>
      </c>
      <c r="B10" s="4" t="s">
        <v>4</v>
      </c>
      <c r="C10" s="2">
        <v>25.081699999999998</v>
      </c>
      <c r="D10" s="2">
        <v>553.66</v>
      </c>
      <c r="E10" s="72">
        <v>4.5301629158689449</v>
      </c>
      <c r="F10" s="145"/>
    </row>
    <row r="11" spans="1:7">
      <c r="A11" s="347">
        <v>105</v>
      </c>
      <c r="B11" s="4" t="s">
        <v>5</v>
      </c>
      <c r="C11" s="2">
        <v>28.622999999999998</v>
      </c>
      <c r="D11" s="2">
        <v>297.5</v>
      </c>
      <c r="E11" s="72">
        <v>9.6211764705882352</v>
      </c>
      <c r="F11" s="145"/>
    </row>
    <row r="12" spans="1:7">
      <c r="A12" s="347">
        <v>106</v>
      </c>
      <c r="B12" s="4" t="s">
        <v>6</v>
      </c>
      <c r="C12" s="2">
        <v>20.388299999999997</v>
      </c>
      <c r="D12" s="2">
        <v>167.1</v>
      </c>
      <c r="E12" s="72">
        <v>12.20125673249551</v>
      </c>
      <c r="F12" s="145"/>
    </row>
    <row r="13" spans="1:7">
      <c r="A13" s="347">
        <v>107</v>
      </c>
      <c r="B13" s="4" t="s">
        <v>7</v>
      </c>
      <c r="C13" s="2">
        <v>43.264800000000001</v>
      </c>
      <c r="D13" s="2">
        <v>162.04000000000002</v>
      </c>
      <c r="E13" s="72">
        <v>26.70007405578869</v>
      </c>
      <c r="F13" s="145"/>
    </row>
    <row r="14" spans="1:7">
      <c r="A14" s="347">
        <v>108</v>
      </c>
      <c r="B14" s="4" t="s">
        <v>8</v>
      </c>
      <c r="C14" s="2">
        <v>2.9117999999999999</v>
      </c>
      <c r="D14" s="2">
        <v>31.5</v>
      </c>
      <c r="E14" s="72">
        <v>9.2438095238095244</v>
      </c>
      <c r="F14" s="145"/>
    </row>
    <row r="15" spans="1:7">
      <c r="A15" s="347">
        <v>109</v>
      </c>
      <c r="B15" s="4" t="s">
        <v>9</v>
      </c>
      <c r="C15" s="2">
        <v>21.516400000000001</v>
      </c>
      <c r="D15" s="2">
        <v>61.42</v>
      </c>
      <c r="E15" s="72">
        <v>35.031585802670136</v>
      </c>
      <c r="F15" s="145"/>
    </row>
    <row r="16" spans="1:7">
      <c r="A16" s="347">
        <v>110</v>
      </c>
      <c r="B16" s="4" t="s">
        <v>10</v>
      </c>
      <c r="C16" s="2">
        <v>5.7683000000000009</v>
      </c>
      <c r="D16" s="2">
        <v>21.17</v>
      </c>
      <c r="E16" s="72">
        <v>27.247520075578652</v>
      </c>
      <c r="F16" s="145"/>
    </row>
    <row r="17" spans="1:6">
      <c r="A17" s="347">
        <v>111</v>
      </c>
      <c r="B17" s="4" t="s">
        <v>11</v>
      </c>
      <c r="C17" s="2">
        <v>168.47710000000001</v>
      </c>
      <c r="D17" s="2">
        <v>222.2</v>
      </c>
      <c r="E17" s="72">
        <v>75.822277227722779</v>
      </c>
      <c r="F17" s="145"/>
    </row>
    <row r="18" spans="1:6">
      <c r="A18" s="347">
        <v>112</v>
      </c>
      <c r="B18" s="4" t="s">
        <v>12</v>
      </c>
      <c r="C18" s="2">
        <v>27.441800000000001</v>
      </c>
      <c r="D18" s="2">
        <v>342.24</v>
      </c>
      <c r="E18" s="72">
        <v>8.0182912575970064</v>
      </c>
      <c r="F18" s="145"/>
    </row>
    <row r="19" spans="1:6">
      <c r="A19" s="347">
        <v>113</v>
      </c>
      <c r="B19" s="4" t="s">
        <v>13</v>
      </c>
      <c r="C19" s="2"/>
      <c r="D19" s="2">
        <v>8.15</v>
      </c>
      <c r="E19" s="72">
        <v>0</v>
      </c>
      <c r="F19" s="145"/>
    </row>
    <row r="20" spans="1:6">
      <c r="A20" s="347">
        <v>114</v>
      </c>
      <c r="B20" s="4" t="s">
        <v>14</v>
      </c>
      <c r="C20" s="2">
        <v>4.1642999999999999</v>
      </c>
      <c r="D20" s="2">
        <v>28.62</v>
      </c>
      <c r="E20" s="72">
        <v>14.550314465408803</v>
      </c>
      <c r="F20" s="145"/>
    </row>
    <row r="21" spans="1:6">
      <c r="A21" s="347">
        <v>115</v>
      </c>
      <c r="B21" s="4" t="s">
        <v>15</v>
      </c>
      <c r="C21" s="2">
        <v>0.1217</v>
      </c>
      <c r="D21" s="2">
        <v>15.16</v>
      </c>
      <c r="E21" s="72">
        <v>0.80277044854881274</v>
      </c>
      <c r="F21" s="145"/>
    </row>
    <row r="22" spans="1:6">
      <c r="A22" s="347">
        <v>116</v>
      </c>
      <c r="B22" s="4" t="s">
        <v>83</v>
      </c>
      <c r="C22" s="2">
        <v>65.901200000000017</v>
      </c>
      <c r="D22" s="2">
        <v>415.29</v>
      </c>
      <c r="E22" s="72">
        <v>15.868718245081753</v>
      </c>
      <c r="F22" s="145"/>
    </row>
    <row r="23" spans="1:6">
      <c r="A23" s="347">
        <v>117</v>
      </c>
      <c r="B23" s="4" t="s">
        <v>17</v>
      </c>
      <c r="C23" s="2">
        <v>358.96570000000003</v>
      </c>
      <c r="D23" s="2">
        <v>400.21999999999997</v>
      </c>
      <c r="E23" s="72">
        <v>89.692094348108554</v>
      </c>
      <c r="F23" s="145"/>
    </row>
    <row r="24" spans="1:6">
      <c r="A24" s="347">
        <v>118</v>
      </c>
      <c r="B24" s="4" t="s">
        <v>18</v>
      </c>
      <c r="C24" s="2">
        <v>0.28410000000000002</v>
      </c>
      <c r="D24" s="2">
        <v>15.950000000000001</v>
      </c>
      <c r="E24" s="72">
        <v>1.7811912225705329</v>
      </c>
      <c r="F24" s="145"/>
    </row>
    <row r="25" spans="1:6">
      <c r="A25" s="347">
        <v>119</v>
      </c>
      <c r="B25" s="4" t="s">
        <v>19</v>
      </c>
      <c r="C25" s="2">
        <v>415.55259999999998</v>
      </c>
      <c r="D25" s="2">
        <v>1905.5099999999998</v>
      </c>
      <c r="E25" s="72">
        <v>21.807946429039994</v>
      </c>
      <c r="F25" s="145"/>
    </row>
    <row r="26" spans="1:6">
      <c r="A26" s="347">
        <v>120</v>
      </c>
      <c r="B26" s="4" t="s">
        <v>20</v>
      </c>
      <c r="C26" s="2">
        <v>0.64119999999999999</v>
      </c>
      <c r="D26" s="2">
        <v>120.8</v>
      </c>
      <c r="E26" s="72">
        <v>0.53079470198675494</v>
      </c>
      <c r="F26" s="145"/>
    </row>
    <row r="27" spans="1:6">
      <c r="A27" s="347">
        <v>201</v>
      </c>
      <c r="B27" s="4" t="s">
        <v>21</v>
      </c>
      <c r="C27" s="2">
        <v>39.495400000000004</v>
      </c>
      <c r="D27" s="2">
        <v>388.42999999999995</v>
      </c>
      <c r="E27" s="72">
        <v>10.167958190664987</v>
      </c>
      <c r="F27" s="145"/>
    </row>
    <row r="28" spans="1:6">
      <c r="A28" s="347">
        <v>202</v>
      </c>
      <c r="B28" s="4" t="s">
        <v>22</v>
      </c>
      <c r="C28" s="2">
        <v>330.55830000000003</v>
      </c>
      <c r="D28" s="2">
        <v>1018.6399999999999</v>
      </c>
      <c r="E28" s="72">
        <v>32.450944396450176</v>
      </c>
      <c r="F28" s="145"/>
    </row>
    <row r="29" spans="1:6">
      <c r="A29" s="347">
        <v>203</v>
      </c>
      <c r="B29" s="4" t="s">
        <v>23</v>
      </c>
      <c r="C29" s="2">
        <v>30.237499999999997</v>
      </c>
      <c r="D29" s="2">
        <v>141.51999999999998</v>
      </c>
      <c r="E29" s="72">
        <v>21.366237987563597</v>
      </c>
      <c r="F29" s="145"/>
    </row>
    <row r="30" spans="1:6">
      <c r="A30" s="347">
        <v>204</v>
      </c>
      <c r="B30" s="4" t="s">
        <v>24</v>
      </c>
      <c r="C30" s="2"/>
      <c r="D30" s="2">
        <v>125.9</v>
      </c>
      <c r="E30" s="72">
        <v>0</v>
      </c>
      <c r="F30" s="145"/>
    </row>
    <row r="31" spans="1:6">
      <c r="A31" s="347">
        <v>205</v>
      </c>
      <c r="B31" s="4" t="s">
        <v>25</v>
      </c>
      <c r="C31" s="2">
        <v>19.600000000000001</v>
      </c>
      <c r="D31" s="2">
        <v>127.19</v>
      </c>
      <c r="E31" s="72">
        <v>15.410016510731978</v>
      </c>
      <c r="F31" s="145"/>
    </row>
    <row r="32" spans="1:6">
      <c r="A32" s="347">
        <v>206</v>
      </c>
      <c r="B32" s="4" t="s">
        <v>26</v>
      </c>
      <c r="C32" s="2">
        <v>13.402200000000001</v>
      </c>
      <c r="D32" s="2">
        <v>126.61999999999999</v>
      </c>
      <c r="E32" s="72">
        <v>10.584583794029379</v>
      </c>
      <c r="F32" s="145"/>
    </row>
    <row r="33" spans="1:6">
      <c r="A33" s="347">
        <v>207</v>
      </c>
      <c r="B33" s="4" t="s">
        <v>27</v>
      </c>
      <c r="C33" s="2">
        <v>8.4700000000000011E-2</v>
      </c>
      <c r="D33" s="2">
        <v>38.06</v>
      </c>
      <c r="E33" s="72">
        <v>0.2225433526011561</v>
      </c>
      <c r="F33" s="145"/>
    </row>
    <row r="34" spans="1:6">
      <c r="A34" s="347">
        <v>208</v>
      </c>
      <c r="B34" s="4" t="s">
        <v>28</v>
      </c>
      <c r="C34" s="2">
        <v>5.5733999999999995</v>
      </c>
      <c r="D34" s="2">
        <v>73.84</v>
      </c>
      <c r="E34" s="72">
        <v>7.5479414951245927</v>
      </c>
      <c r="F34" s="145"/>
    </row>
    <row r="35" spans="1:6">
      <c r="A35" s="347">
        <v>209</v>
      </c>
      <c r="B35" s="4" t="s">
        <v>29</v>
      </c>
      <c r="C35" s="2">
        <v>1.3472</v>
      </c>
      <c r="D35" s="2">
        <v>141.91999999999999</v>
      </c>
      <c r="E35" s="72">
        <v>0.94926719278466742</v>
      </c>
      <c r="F35" s="145"/>
    </row>
    <row r="36" spans="1:6">
      <c r="A36" s="347">
        <v>210</v>
      </c>
      <c r="B36" s="4" t="s">
        <v>30</v>
      </c>
      <c r="C36" s="2">
        <v>538.83519999999999</v>
      </c>
      <c r="D36" s="2">
        <v>3347.9800000000005</v>
      </c>
      <c r="E36" s="72">
        <v>16.09433748110801</v>
      </c>
      <c r="F36" s="145"/>
    </row>
    <row r="37" spans="1:6">
      <c r="A37" s="347">
        <v>211</v>
      </c>
      <c r="B37" s="4" t="s">
        <v>31</v>
      </c>
      <c r="C37" s="2">
        <v>18.666799999999999</v>
      </c>
      <c r="D37" s="2">
        <v>155.13</v>
      </c>
      <c r="E37" s="72">
        <v>12.033004576806547</v>
      </c>
      <c r="F37" s="145"/>
    </row>
    <row r="38" spans="1:6">
      <c r="A38" s="347">
        <v>212</v>
      </c>
      <c r="B38" s="4" t="s">
        <v>32</v>
      </c>
      <c r="C38" s="2">
        <v>79.800299999999993</v>
      </c>
      <c r="D38" s="2">
        <v>120.25</v>
      </c>
      <c r="E38" s="72">
        <v>66.361995841995835</v>
      </c>
      <c r="F38" s="145"/>
    </row>
    <row r="39" spans="1:6">
      <c r="A39" s="347">
        <v>213</v>
      </c>
      <c r="B39" s="4" t="s">
        <v>33</v>
      </c>
      <c r="C39" s="2">
        <v>252.58930000000001</v>
      </c>
      <c r="D39" s="2">
        <v>1580.67</v>
      </c>
      <c r="E39" s="72">
        <v>15.979888275225063</v>
      </c>
      <c r="F39" s="145"/>
    </row>
    <row r="40" spans="1:6">
      <c r="A40" s="347">
        <v>214</v>
      </c>
      <c r="B40" s="4" t="s">
        <v>34</v>
      </c>
      <c r="C40" s="2">
        <v>192.77289999999999</v>
      </c>
      <c r="D40" s="2">
        <v>1358.86</v>
      </c>
      <c r="E40" s="72">
        <v>14.18636945675051</v>
      </c>
      <c r="F40" s="145"/>
    </row>
    <row r="41" spans="1:6">
      <c r="A41" s="347">
        <v>215</v>
      </c>
      <c r="B41" s="4" t="s">
        <v>35</v>
      </c>
      <c r="C41" s="2">
        <v>141.60690000000002</v>
      </c>
      <c r="D41" s="2">
        <v>758.32</v>
      </c>
      <c r="E41" s="72">
        <v>18.673765692583608</v>
      </c>
      <c r="F41" s="145"/>
    </row>
    <row r="42" spans="1:6">
      <c r="A42" s="347">
        <v>216</v>
      </c>
      <c r="B42" s="4" t="s">
        <v>36</v>
      </c>
      <c r="C42" s="2">
        <v>10.5733</v>
      </c>
      <c r="D42" s="2">
        <v>254.2</v>
      </c>
      <c r="E42" s="72">
        <v>4.1594413847364278</v>
      </c>
      <c r="F42" s="145"/>
    </row>
    <row r="43" spans="1:6">
      <c r="A43" s="347">
        <v>301</v>
      </c>
      <c r="B43" s="4" t="s">
        <v>37</v>
      </c>
      <c r="C43" s="2">
        <v>87.78070000000001</v>
      </c>
      <c r="D43" s="2">
        <v>287.77</v>
      </c>
      <c r="E43" s="72">
        <v>30.50377037217223</v>
      </c>
      <c r="F43" s="145"/>
    </row>
    <row r="44" spans="1:6">
      <c r="A44" s="347">
        <v>302</v>
      </c>
      <c r="B44" s="4" t="s">
        <v>38</v>
      </c>
      <c r="C44" s="2">
        <v>308.38599999999997</v>
      </c>
      <c r="D44" s="2">
        <v>411.90999999999997</v>
      </c>
      <c r="E44" s="72">
        <v>74.867325386613587</v>
      </c>
      <c r="F44" s="145"/>
    </row>
    <row r="45" spans="1:6">
      <c r="A45" s="347">
        <v>303</v>
      </c>
      <c r="B45" s="4" t="s">
        <v>39</v>
      </c>
      <c r="C45" s="2">
        <v>13.171600000000002</v>
      </c>
      <c r="D45" s="2">
        <v>44.830000000000005</v>
      </c>
      <c r="E45" s="72">
        <v>29.381217934418917</v>
      </c>
      <c r="F45" s="145"/>
    </row>
    <row r="46" spans="1:6">
      <c r="A46" s="347">
        <v>304</v>
      </c>
      <c r="B46" s="4" t="s">
        <v>40</v>
      </c>
      <c r="C46" s="2">
        <v>54.919800000000002</v>
      </c>
      <c r="D46" s="2">
        <v>286.43</v>
      </c>
      <c r="E46" s="72">
        <v>19.173899382047971</v>
      </c>
      <c r="F46" s="145"/>
    </row>
    <row r="47" spans="1:6">
      <c r="A47" s="347">
        <v>305</v>
      </c>
      <c r="B47" s="4" t="s">
        <v>41</v>
      </c>
      <c r="C47" s="2">
        <v>692.1733999999999</v>
      </c>
      <c r="D47" s="2">
        <v>1642.6699999999998</v>
      </c>
      <c r="E47" s="72">
        <v>42.137093877650415</v>
      </c>
      <c r="F47" s="145"/>
    </row>
    <row r="48" spans="1:6">
      <c r="A48" s="347">
        <v>306</v>
      </c>
      <c r="B48" s="4" t="s">
        <v>42</v>
      </c>
      <c r="C48" s="2">
        <v>10.740400000000001</v>
      </c>
      <c r="D48" s="2">
        <v>81.06</v>
      </c>
      <c r="E48" s="72">
        <v>13.249938317295831</v>
      </c>
      <c r="F48" s="145"/>
    </row>
    <row r="49" spans="1:6">
      <c r="A49" s="347">
        <v>307</v>
      </c>
      <c r="B49" s="4" t="s">
        <v>43</v>
      </c>
      <c r="C49" s="2">
        <v>135.63030000000001</v>
      </c>
      <c r="D49" s="2">
        <v>202.31</v>
      </c>
      <c r="E49" s="72">
        <v>67.040828431614855</v>
      </c>
      <c r="F49" s="145"/>
    </row>
    <row r="50" spans="1:6">
      <c r="A50" s="347">
        <v>308</v>
      </c>
      <c r="B50" s="4" t="s">
        <v>44</v>
      </c>
      <c r="C50" s="2">
        <v>99.819400000000016</v>
      </c>
      <c r="D50" s="2">
        <v>167.69000000000003</v>
      </c>
      <c r="E50" s="72">
        <v>59.526149442423517</v>
      </c>
      <c r="F50" s="145"/>
    </row>
    <row r="51" spans="1:6">
      <c r="A51" s="347">
        <v>401</v>
      </c>
      <c r="B51" s="4" t="s">
        <v>45</v>
      </c>
      <c r="C51" s="2">
        <v>238.32329999999999</v>
      </c>
      <c r="D51" s="2">
        <v>282.60000000000002</v>
      </c>
      <c r="E51" s="72">
        <v>84.332377919320592</v>
      </c>
      <c r="F51" s="145"/>
    </row>
    <row r="52" spans="1:6">
      <c r="A52" s="347">
        <v>402</v>
      </c>
      <c r="B52" s="4" t="s">
        <v>46</v>
      </c>
      <c r="C52" s="2">
        <v>11.873999999999999</v>
      </c>
      <c r="D52" s="2">
        <v>53.8</v>
      </c>
      <c r="E52" s="72">
        <v>22.070631970260219</v>
      </c>
      <c r="F52" s="145"/>
    </row>
    <row r="53" spans="1:6">
      <c r="A53" s="347">
        <v>403</v>
      </c>
      <c r="B53" s="4" t="s">
        <v>47</v>
      </c>
      <c r="C53" s="2"/>
      <c r="D53" s="2">
        <v>24.840000000000003</v>
      </c>
      <c r="E53" s="72">
        <v>0</v>
      </c>
      <c r="F53" s="145"/>
    </row>
    <row r="54" spans="1:6">
      <c r="A54" s="347">
        <v>404</v>
      </c>
      <c r="B54" s="4" t="s">
        <v>48</v>
      </c>
      <c r="C54" s="2">
        <v>9.5002999999999993</v>
      </c>
      <c r="D54" s="2">
        <v>53.209999999999994</v>
      </c>
      <c r="E54" s="72">
        <v>17.854350685961286</v>
      </c>
      <c r="F54" s="145"/>
    </row>
    <row r="55" spans="1:6">
      <c r="A55" s="347">
        <v>405</v>
      </c>
      <c r="B55" s="4" t="s">
        <v>49</v>
      </c>
      <c r="C55" s="2">
        <v>7.9664000000000001</v>
      </c>
      <c r="D55" s="2">
        <v>48.39</v>
      </c>
      <c r="E55" s="72">
        <v>16.462905558999793</v>
      </c>
      <c r="F55" s="145"/>
    </row>
    <row r="56" spans="1:6">
      <c r="A56" s="347">
        <v>406</v>
      </c>
      <c r="B56" s="4" t="s">
        <v>50</v>
      </c>
      <c r="C56" s="2">
        <v>2.8740000000000006</v>
      </c>
      <c r="D56" s="2">
        <v>26.959999999999997</v>
      </c>
      <c r="E56" s="72">
        <v>10.66023738872404</v>
      </c>
      <c r="F56" s="145"/>
    </row>
    <row r="57" spans="1:6">
      <c r="A57" s="347">
        <v>407</v>
      </c>
      <c r="B57" s="4" t="s">
        <v>51</v>
      </c>
      <c r="C57" s="2"/>
      <c r="D57" s="2">
        <v>12.149999999999999</v>
      </c>
      <c r="E57" s="72">
        <v>0</v>
      </c>
      <c r="F57" s="145"/>
    </row>
    <row r="58" spans="1:6">
      <c r="A58" s="347">
        <v>408</v>
      </c>
      <c r="B58" s="4" t="s">
        <v>52</v>
      </c>
      <c r="C58" s="2"/>
      <c r="D58" s="2">
        <v>6.96</v>
      </c>
      <c r="E58" s="72">
        <v>0</v>
      </c>
      <c r="F58" s="145"/>
    </row>
    <row r="59" spans="1:6">
      <c r="A59" s="347">
        <v>409</v>
      </c>
      <c r="B59" s="4" t="s">
        <v>53</v>
      </c>
      <c r="C59" s="2"/>
      <c r="D59" s="2">
        <v>7.5299999999999994</v>
      </c>
      <c r="E59" s="72">
        <v>0</v>
      </c>
      <c r="F59" s="145"/>
    </row>
    <row r="60" spans="1:6">
      <c r="A60" s="347">
        <v>410</v>
      </c>
      <c r="B60" s="4" t="s">
        <v>54</v>
      </c>
      <c r="C60" s="2">
        <v>854.59899999999993</v>
      </c>
      <c r="D60" s="2">
        <v>2140.54</v>
      </c>
      <c r="E60" s="72">
        <v>39.924458314257151</v>
      </c>
      <c r="F60" s="145"/>
    </row>
    <row r="61" spans="1:6">
      <c r="A61" s="347">
        <v>501</v>
      </c>
      <c r="B61" s="4" t="s">
        <v>55</v>
      </c>
      <c r="C61" s="2">
        <v>176.16950000000003</v>
      </c>
      <c r="D61" s="2">
        <v>1436.47</v>
      </c>
      <c r="E61" s="72">
        <v>12.264057028688384</v>
      </c>
      <c r="F61" s="145"/>
    </row>
    <row r="62" spans="1:6">
      <c r="A62" s="347">
        <v>502</v>
      </c>
      <c r="B62" s="4" t="s">
        <v>56</v>
      </c>
      <c r="C62" s="2">
        <v>68.54910000000001</v>
      </c>
      <c r="D62" s="2">
        <v>1333.6800000000003</v>
      </c>
      <c r="E62" s="72">
        <v>5.1398461400035993</v>
      </c>
      <c r="F62" s="145"/>
    </row>
    <row r="63" spans="1:6">
      <c r="A63" s="347">
        <v>503</v>
      </c>
      <c r="B63" s="4" t="s">
        <v>57</v>
      </c>
      <c r="C63" s="2">
        <v>66.877700000000004</v>
      </c>
      <c r="D63" s="2">
        <v>1312.2700000000002</v>
      </c>
      <c r="E63" s="72">
        <v>5.0963368818916832</v>
      </c>
      <c r="F63" s="145"/>
    </row>
    <row r="64" spans="1:6">
      <c r="A64" s="347">
        <v>504</v>
      </c>
      <c r="B64" s="4" t="s">
        <v>58</v>
      </c>
      <c r="C64" s="2">
        <v>275.50980000000004</v>
      </c>
      <c r="D64" s="2">
        <v>1273.49</v>
      </c>
      <c r="E64" s="72">
        <v>21.634233484361875</v>
      </c>
      <c r="F64" s="145"/>
    </row>
    <row r="65" spans="1:6">
      <c r="A65" s="347">
        <v>505</v>
      </c>
      <c r="B65" s="4" t="s">
        <v>84</v>
      </c>
      <c r="C65" s="2">
        <v>6.5965000000000007</v>
      </c>
      <c r="D65" s="2">
        <v>577.54</v>
      </c>
      <c r="E65" s="72">
        <v>1.1421719707725873</v>
      </c>
      <c r="F65" s="145"/>
    </row>
    <row r="66" spans="1:6">
      <c r="A66" s="347">
        <v>506</v>
      </c>
      <c r="B66" s="4" t="s">
        <v>60</v>
      </c>
      <c r="C66" s="2">
        <v>53.883200000000002</v>
      </c>
      <c r="D66" s="2">
        <v>682.19999999999993</v>
      </c>
      <c r="E66" s="72">
        <v>7.8984462034593967</v>
      </c>
      <c r="F66" s="145"/>
    </row>
    <row r="67" spans="1:6">
      <c r="A67" s="347">
        <v>507</v>
      </c>
      <c r="B67" s="4" t="s">
        <v>61</v>
      </c>
      <c r="C67" s="2">
        <v>43.6785</v>
      </c>
      <c r="D67" s="2">
        <v>675.76</v>
      </c>
      <c r="E67" s="72">
        <v>6.4636113413046052</v>
      </c>
      <c r="F67" s="145"/>
    </row>
    <row r="68" spans="1:6">
      <c r="A68" s="347">
        <v>508</v>
      </c>
      <c r="B68" s="4" t="s">
        <v>62</v>
      </c>
      <c r="C68" s="2">
        <v>81.825800000000001</v>
      </c>
      <c r="D68" s="2">
        <v>638.39</v>
      </c>
      <c r="E68" s="72">
        <v>12.817525337176336</v>
      </c>
      <c r="F68" s="145"/>
    </row>
    <row r="69" spans="1:6">
      <c r="A69" s="347">
        <v>509</v>
      </c>
      <c r="B69" s="4" t="s">
        <v>63</v>
      </c>
      <c r="C69" s="2">
        <v>3.6558999999999999</v>
      </c>
      <c r="D69" s="2">
        <v>565.58999999999992</v>
      </c>
      <c r="E69" s="72">
        <v>0.6463869587510388</v>
      </c>
      <c r="F69" s="145"/>
    </row>
    <row r="70" spans="1:6">
      <c r="A70" s="347">
        <v>510</v>
      </c>
      <c r="B70" s="4" t="s">
        <v>64</v>
      </c>
      <c r="C70" s="2">
        <v>719.56460000000015</v>
      </c>
      <c r="D70" s="2">
        <v>1383.9</v>
      </c>
      <c r="E70" s="72">
        <v>51.995418744128919</v>
      </c>
      <c r="F70" s="145"/>
    </row>
    <row r="71" spans="1:6">
      <c r="A71" s="347">
        <v>511</v>
      </c>
      <c r="B71" s="4" t="s">
        <v>65</v>
      </c>
      <c r="C71" s="2">
        <v>9.4117999999999977</v>
      </c>
      <c r="D71" s="2">
        <v>261.41999999999996</v>
      </c>
      <c r="E71" s="72">
        <v>3.60026011781807</v>
      </c>
      <c r="F71" s="145"/>
    </row>
    <row r="72" spans="1:6">
      <c r="A72" s="347">
        <v>601</v>
      </c>
      <c r="B72" s="4" t="s">
        <v>66</v>
      </c>
      <c r="C72" s="2">
        <v>319.70270000000005</v>
      </c>
      <c r="D72" s="2">
        <v>1765.51</v>
      </c>
      <c r="E72" s="72">
        <v>18.108235014245178</v>
      </c>
      <c r="F72" s="145"/>
    </row>
    <row r="73" spans="1:6">
      <c r="A73" s="347">
        <v>602</v>
      </c>
      <c r="B73" s="4" t="s">
        <v>67</v>
      </c>
      <c r="C73" s="2">
        <v>29.160299999999999</v>
      </c>
      <c r="D73" s="2">
        <v>216.8</v>
      </c>
      <c r="E73" s="72">
        <v>13.450322878228782</v>
      </c>
      <c r="F73" s="145"/>
    </row>
    <row r="74" spans="1:6">
      <c r="A74" s="347">
        <v>603</v>
      </c>
      <c r="B74" s="4" t="s">
        <v>68</v>
      </c>
      <c r="C74" s="2">
        <v>168.71659999999997</v>
      </c>
      <c r="D74" s="2">
        <v>2384.2200000000003</v>
      </c>
      <c r="E74" s="72">
        <v>7.076385568445863</v>
      </c>
      <c r="F74" s="145"/>
    </row>
    <row r="75" spans="1:6">
      <c r="A75" s="347">
        <v>604</v>
      </c>
      <c r="B75" s="4" t="s">
        <v>69</v>
      </c>
      <c r="C75" s="2">
        <v>24.3933</v>
      </c>
      <c r="D75" s="2">
        <v>244.76000000000002</v>
      </c>
      <c r="E75" s="72">
        <v>9.9662117993136121</v>
      </c>
      <c r="F75" s="145"/>
    </row>
    <row r="76" spans="1:6">
      <c r="A76" s="347">
        <v>605</v>
      </c>
      <c r="B76" s="4" t="s">
        <v>70</v>
      </c>
      <c r="C76" s="2">
        <v>815.52819999999997</v>
      </c>
      <c r="D76" s="2">
        <v>1930.2399999999998</v>
      </c>
      <c r="E76" s="72">
        <v>42.250093252652519</v>
      </c>
      <c r="F76" s="145"/>
    </row>
    <row r="77" spans="1:6">
      <c r="A77" s="347">
        <v>606</v>
      </c>
      <c r="B77" s="4" t="s">
        <v>71</v>
      </c>
      <c r="C77" s="2">
        <v>25.668100000000003</v>
      </c>
      <c r="D77" s="2">
        <v>543.77</v>
      </c>
      <c r="E77" s="72">
        <v>4.7203964911635445</v>
      </c>
      <c r="F77" s="145"/>
    </row>
    <row r="78" spans="1:6">
      <c r="A78" s="347">
        <v>607</v>
      </c>
      <c r="B78" s="4" t="s">
        <v>72</v>
      </c>
      <c r="C78" s="2">
        <v>166.56040000000002</v>
      </c>
      <c r="D78" s="2">
        <v>1033.42</v>
      </c>
      <c r="E78" s="72">
        <v>16.117396605445993</v>
      </c>
      <c r="F78" s="145"/>
    </row>
    <row r="79" spans="1:6">
      <c r="A79" s="347">
        <v>608</v>
      </c>
      <c r="B79" s="4" t="s">
        <v>73</v>
      </c>
      <c r="C79" s="2">
        <v>284.03139999999996</v>
      </c>
      <c r="D79" s="2">
        <v>933.91</v>
      </c>
      <c r="E79" s="72">
        <v>30.41314473557409</v>
      </c>
      <c r="F79" s="145"/>
    </row>
    <row r="80" spans="1:6">
      <c r="A80" s="347">
        <v>609</v>
      </c>
      <c r="B80" s="4" t="s">
        <v>74</v>
      </c>
      <c r="C80" s="2">
        <v>1.5231000000000001</v>
      </c>
      <c r="D80" s="2">
        <v>478.79</v>
      </c>
      <c r="E80" s="72">
        <v>0.31811441341715574</v>
      </c>
      <c r="F80" s="145"/>
    </row>
    <row r="81" spans="1:6">
      <c r="A81" s="347">
        <v>610</v>
      </c>
      <c r="B81" s="4" t="s">
        <v>75</v>
      </c>
      <c r="C81" s="2"/>
      <c r="D81" s="2">
        <v>620.6</v>
      </c>
      <c r="E81" s="72">
        <v>0</v>
      </c>
      <c r="F81" s="145"/>
    </row>
    <row r="82" spans="1:6">
      <c r="A82" s="347">
        <v>611</v>
      </c>
      <c r="B82" s="4" t="s">
        <v>76</v>
      </c>
      <c r="C82" s="2">
        <v>33.459200000000003</v>
      </c>
      <c r="D82" s="2">
        <v>316.31</v>
      </c>
      <c r="E82" s="72">
        <v>10.577977300749266</v>
      </c>
      <c r="F82" s="145"/>
    </row>
    <row r="83" spans="1:6">
      <c r="A83" s="347">
        <v>612</v>
      </c>
      <c r="B83" s="4" t="s">
        <v>103</v>
      </c>
      <c r="C83" s="2">
        <v>8.0523000000000007</v>
      </c>
      <c r="D83" s="2">
        <v>52.97</v>
      </c>
      <c r="E83" s="72">
        <v>15.201623560505947</v>
      </c>
      <c r="F83" s="145"/>
    </row>
    <row r="84" spans="1:6">
      <c r="A84" s="347">
        <v>613</v>
      </c>
      <c r="B84" s="4" t="s">
        <v>115</v>
      </c>
      <c r="C84" s="2">
        <v>511.48869999999999</v>
      </c>
      <c r="D84" s="2">
        <v>720.54</v>
      </c>
      <c r="E84" s="72">
        <v>70.986857079412673</v>
      </c>
      <c r="F84" s="145"/>
    </row>
    <row r="85" spans="1:6">
      <c r="A85" s="347">
        <v>701</v>
      </c>
      <c r="B85" s="4" t="s">
        <v>77</v>
      </c>
      <c r="C85" s="2">
        <v>535.47059999999999</v>
      </c>
      <c r="D85" s="2">
        <v>1765.79</v>
      </c>
      <c r="E85" s="72">
        <v>30.324704523187922</v>
      </c>
      <c r="F85" s="145"/>
    </row>
    <row r="86" spans="1:6">
      <c r="A86" s="347">
        <v>702</v>
      </c>
      <c r="B86" s="4" t="s">
        <v>78</v>
      </c>
      <c r="C86" s="2">
        <v>1126.0364999999999</v>
      </c>
      <c r="D86" s="2">
        <v>2403.4899999999998</v>
      </c>
      <c r="E86" s="72">
        <v>46.850059704845869</v>
      </c>
      <c r="F86" s="145"/>
    </row>
    <row r="87" spans="1:6">
      <c r="A87" s="347">
        <v>703</v>
      </c>
      <c r="B87" s="4" t="s">
        <v>79</v>
      </c>
      <c r="C87" s="2">
        <v>131.0934</v>
      </c>
      <c r="D87" s="2">
        <v>860.19</v>
      </c>
      <c r="E87" s="72">
        <v>15.240051616503331</v>
      </c>
      <c r="F87" s="145"/>
    </row>
    <row r="88" spans="1:6">
      <c r="A88" s="347">
        <v>704</v>
      </c>
      <c r="B88" s="4" t="s">
        <v>80</v>
      </c>
      <c r="C88" s="2">
        <v>1665.2390999999998</v>
      </c>
      <c r="D88" s="2">
        <v>2809.9300000000003</v>
      </c>
      <c r="E88" s="72">
        <v>59.262654229820654</v>
      </c>
      <c r="F88" s="145"/>
    </row>
    <row r="89" spans="1:6">
      <c r="A89" s="347">
        <v>705</v>
      </c>
      <c r="B89" s="4" t="s">
        <v>81</v>
      </c>
      <c r="C89" s="2">
        <v>61.921199999999999</v>
      </c>
      <c r="D89" s="2">
        <v>772.64</v>
      </c>
      <c r="E89" s="72">
        <v>8.0142369020501132</v>
      </c>
      <c r="F89" s="145"/>
    </row>
    <row r="90" spans="1:6">
      <c r="A90" s="347">
        <v>706</v>
      </c>
      <c r="B90" s="4" t="s">
        <v>82</v>
      </c>
      <c r="C90" s="2">
        <v>84.672300000000007</v>
      </c>
      <c r="D90" s="2">
        <v>576.48</v>
      </c>
      <c r="E90" s="72">
        <v>14.687812239800166</v>
      </c>
      <c r="F90" s="145"/>
    </row>
    <row r="91" spans="1:6">
      <c r="A91" s="145"/>
      <c r="B91" s="88" t="s">
        <v>320</v>
      </c>
      <c r="C91" s="89">
        <v>12901.973800000002</v>
      </c>
      <c r="D91" s="89">
        <v>51076.15</v>
      </c>
      <c r="E91" s="90">
        <v>25.260270791749186</v>
      </c>
      <c r="F91" s="145"/>
    </row>
    <row r="92" spans="1:6">
      <c r="A92" s="145"/>
      <c r="B92" s="145"/>
      <c r="C92" s="145"/>
      <c r="D92" s="145"/>
      <c r="E92" s="145"/>
      <c r="F92" s="145"/>
    </row>
    <row r="93" spans="1:6">
      <c r="A93" s="145"/>
      <c r="B93" s="431" t="s">
        <v>322</v>
      </c>
      <c r="C93" s="499"/>
      <c r="D93" s="499"/>
      <c r="E93" s="499"/>
      <c r="F93" s="145"/>
    </row>
    <row r="94" spans="1:6">
      <c r="A94" s="145"/>
      <c r="B94" s="145"/>
      <c r="C94" s="145"/>
      <c r="D94" s="145"/>
      <c r="E94" s="145"/>
      <c r="F94" s="145"/>
    </row>
    <row r="95" spans="1:6" ht="14.4">
      <c r="A95" s="145"/>
      <c r="B95" s="641" t="s">
        <v>323</v>
      </c>
      <c r="C95" s="499"/>
      <c r="D95" s="499"/>
      <c r="E95" s="145"/>
      <c r="F95" s="145"/>
    </row>
    <row r="96" spans="1:6">
      <c r="A96" s="145"/>
      <c r="B96" s="145"/>
      <c r="C96" s="145"/>
      <c r="D96" s="145"/>
      <c r="E96" s="145"/>
      <c r="F96" s="145"/>
    </row>
  </sheetData>
  <mergeCells count="4">
    <mergeCell ref="B93:E93"/>
    <mergeCell ref="B95:D95"/>
    <mergeCell ref="B4:D4"/>
    <mergeCell ref="A2:C2"/>
  </mergeCells>
  <hyperlinks>
    <hyperlink ref="A1" location="'ODS 15'!A1" display="ODS 15" xr:uid="{00000000-0004-0000-6100-000000000000}"/>
    <hyperlink ref="B95" r:id="rId1" xr:uid="{00000000-0004-0000-6100-000001000000}"/>
  </hyperlinks>
  <pageMargins left="0.7" right="0.7" top="0.75" bottom="0.75" header="0.3" footer="0.3"/>
  <pageSetup scale="60" orientation="portrait" horizontalDpi="0" verticalDpi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tabColor rgb="FF92D050"/>
  </sheetPr>
  <dimension ref="A1:G95"/>
  <sheetViews>
    <sheetView zoomScale="80" zoomScaleNormal="80" workbookViewId="0">
      <selection activeCell="G1" sqref="G1"/>
    </sheetView>
  </sheetViews>
  <sheetFormatPr baseColWidth="10" defaultColWidth="11.44140625" defaultRowHeight="13.2"/>
  <cols>
    <col min="1" max="1" width="11.44140625" style="48"/>
    <col min="2" max="2" width="19.44140625" style="48" customWidth="1"/>
    <col min="3" max="3" width="16.33203125" style="48" customWidth="1"/>
    <col min="4" max="4" width="17.44140625" style="48" customWidth="1"/>
    <col min="5" max="5" width="16.109375" style="48" customWidth="1"/>
    <col min="6" max="16384" width="11.44140625" style="48"/>
  </cols>
  <sheetData>
    <row r="1" spans="1:7" ht="14.4">
      <c r="A1" s="357" t="s">
        <v>321</v>
      </c>
      <c r="B1" s="145"/>
      <c r="C1" s="145"/>
      <c r="D1" s="145"/>
      <c r="E1" s="145"/>
      <c r="F1" s="145"/>
    </row>
    <row r="2" spans="1:7">
      <c r="A2" s="553" t="s">
        <v>1159</v>
      </c>
      <c r="B2" s="553"/>
      <c r="C2" s="553"/>
      <c r="D2" s="161"/>
      <c r="E2" s="161"/>
      <c r="F2" s="161"/>
      <c r="G2" s="6"/>
    </row>
    <row r="3" spans="1:7">
      <c r="A3" s="162"/>
      <c r="B3" s="162"/>
      <c r="C3" s="162"/>
      <c r="D3" s="162"/>
      <c r="E3" s="162"/>
      <c r="F3" s="162"/>
      <c r="G3" s="1"/>
    </row>
    <row r="4" spans="1:7">
      <c r="A4" s="161"/>
      <c r="B4" s="555" t="s">
        <v>1124</v>
      </c>
      <c r="C4" s="555"/>
      <c r="D4" s="555"/>
      <c r="E4" s="161"/>
      <c r="F4" s="162"/>
    </row>
    <row r="5" spans="1:7">
      <c r="A5" s="145"/>
      <c r="B5" s="145"/>
      <c r="C5" s="145"/>
      <c r="D5" s="145"/>
      <c r="E5" s="145"/>
      <c r="F5" s="145"/>
    </row>
    <row r="6" spans="1:7">
      <c r="A6" s="137" t="s">
        <v>1161</v>
      </c>
      <c r="B6" s="137" t="s">
        <v>86</v>
      </c>
      <c r="C6" s="142">
        <v>2022</v>
      </c>
      <c r="D6" s="142">
        <v>2023</v>
      </c>
      <c r="E6" s="142">
        <v>2024</v>
      </c>
      <c r="F6" s="145"/>
    </row>
    <row r="7" spans="1:7">
      <c r="A7" s="347">
        <v>101</v>
      </c>
      <c r="B7" s="4" t="s">
        <v>1</v>
      </c>
      <c r="C7" s="305">
        <v>550.90998524348299</v>
      </c>
      <c r="D7" s="305">
        <v>668.90756302521004</v>
      </c>
      <c r="E7" s="305">
        <v>857.28409010663086</v>
      </c>
      <c r="F7" s="145"/>
    </row>
    <row r="8" spans="1:7">
      <c r="A8" s="347">
        <v>102</v>
      </c>
      <c r="B8" s="4" t="s">
        <v>2</v>
      </c>
      <c r="C8" s="305">
        <v>2966.6487358795098</v>
      </c>
      <c r="D8" s="305" t="s">
        <v>100</v>
      </c>
      <c r="E8" s="305">
        <v>6494.5780949460595</v>
      </c>
      <c r="F8" s="145"/>
    </row>
    <row r="9" spans="1:7">
      <c r="A9" s="347">
        <v>103</v>
      </c>
      <c r="B9" s="4" t="s">
        <v>3</v>
      </c>
      <c r="C9" s="305">
        <v>139.407759610564</v>
      </c>
      <c r="D9" s="305">
        <v>157.08806162563101</v>
      </c>
      <c r="E9" s="305">
        <v>139.85930512008403</v>
      </c>
      <c r="F9" s="145"/>
    </row>
    <row r="10" spans="1:7">
      <c r="A10" s="347">
        <v>104</v>
      </c>
      <c r="B10" s="4" t="s">
        <v>4</v>
      </c>
      <c r="C10" s="305">
        <v>297.65013054830303</v>
      </c>
      <c r="D10" s="305">
        <v>299.70158468820699</v>
      </c>
      <c r="E10" s="305">
        <v>331.60115250051456</v>
      </c>
      <c r="F10" s="145"/>
    </row>
    <row r="11" spans="1:7">
      <c r="A11" s="347">
        <v>105</v>
      </c>
      <c r="B11" s="4" t="s">
        <v>5</v>
      </c>
      <c r="C11" s="305">
        <v>28.921857425954698</v>
      </c>
      <c r="D11" s="305">
        <v>250.15866299978799</v>
      </c>
      <c r="E11" s="305">
        <v>253.33192299555745</v>
      </c>
      <c r="F11" s="145"/>
    </row>
    <row r="12" spans="1:7">
      <c r="A12" s="347">
        <v>106</v>
      </c>
      <c r="B12" s="4" t="s">
        <v>6</v>
      </c>
      <c r="C12" s="305">
        <v>29.208709506107301</v>
      </c>
      <c r="D12" s="305">
        <v>100.739371534196</v>
      </c>
      <c r="E12" s="305">
        <v>123.07455329636475</v>
      </c>
      <c r="F12" s="145"/>
    </row>
    <row r="13" spans="1:7">
      <c r="A13" s="347">
        <v>107</v>
      </c>
      <c r="B13" s="4" t="s">
        <v>7</v>
      </c>
      <c r="C13" s="305" t="s">
        <v>100</v>
      </c>
      <c r="D13" s="305">
        <v>145.690657707714</v>
      </c>
      <c r="E13" s="305">
        <v>250.35534306757978</v>
      </c>
      <c r="F13" s="145"/>
    </row>
    <row r="14" spans="1:7">
      <c r="A14" s="347">
        <v>108</v>
      </c>
      <c r="B14" s="4" t="s">
        <v>8</v>
      </c>
      <c r="C14" s="305">
        <v>1030.0834777130301</v>
      </c>
      <c r="D14" s="305">
        <v>1183.99153737659</v>
      </c>
      <c r="E14" s="305">
        <v>2181.8053596614955</v>
      </c>
      <c r="F14" s="145"/>
    </row>
    <row r="15" spans="1:7">
      <c r="A15" s="347">
        <v>109</v>
      </c>
      <c r="B15" s="4" t="s">
        <v>9</v>
      </c>
      <c r="C15" s="305">
        <v>2575.5346282126702</v>
      </c>
      <c r="D15" s="305">
        <v>4244.9390770411601</v>
      </c>
      <c r="E15" s="305">
        <v>5341.3924334004932</v>
      </c>
      <c r="F15" s="145"/>
    </row>
    <row r="16" spans="1:7">
      <c r="A16" s="347">
        <v>110</v>
      </c>
      <c r="B16" s="4" t="s">
        <v>10</v>
      </c>
      <c r="C16" s="305">
        <v>11.265255032857</v>
      </c>
      <c r="D16" s="305">
        <v>35.5658527167231</v>
      </c>
      <c r="E16" s="305">
        <v>39.020821266347589</v>
      </c>
      <c r="F16" s="145"/>
    </row>
    <row r="17" spans="1:6">
      <c r="A17" s="347">
        <v>111</v>
      </c>
      <c r="B17" s="4" t="s">
        <v>11</v>
      </c>
      <c r="C17" s="305">
        <v>201.63465128822099</v>
      </c>
      <c r="D17" s="305">
        <v>329.78839144862098</v>
      </c>
      <c r="E17" s="305">
        <v>390.98623728444761</v>
      </c>
      <c r="F17" s="145"/>
    </row>
    <row r="18" spans="1:6">
      <c r="A18" s="347">
        <v>112</v>
      </c>
      <c r="B18" s="4" t="s">
        <v>12</v>
      </c>
      <c r="C18" s="305">
        <v>93.618560897290905</v>
      </c>
      <c r="D18" s="305">
        <v>60.776690351700402</v>
      </c>
      <c r="E18" s="305">
        <v>75.523975510568889</v>
      </c>
      <c r="F18" s="145"/>
    </row>
    <row r="19" spans="1:6">
      <c r="A19" s="347">
        <v>113</v>
      </c>
      <c r="B19" s="4" t="s">
        <v>13</v>
      </c>
      <c r="C19" s="305">
        <v>189.023534365789</v>
      </c>
      <c r="D19" s="305">
        <v>574.06381308583798</v>
      </c>
      <c r="E19" s="305">
        <v>170.84545412568684</v>
      </c>
      <c r="F19" s="145"/>
    </row>
    <row r="20" spans="1:6">
      <c r="A20" s="347">
        <v>114</v>
      </c>
      <c r="B20" s="4" t="s">
        <v>14</v>
      </c>
      <c r="C20" s="305">
        <v>391.26016260162601</v>
      </c>
      <c r="D20" s="305">
        <v>646.05016611818803</v>
      </c>
      <c r="E20" s="305">
        <v>353.4932056873829</v>
      </c>
      <c r="F20" s="145"/>
    </row>
    <row r="21" spans="1:6">
      <c r="A21" s="347">
        <v>115</v>
      </c>
      <c r="B21" s="4" t="s">
        <v>15</v>
      </c>
      <c r="C21" s="305">
        <v>651.730186573114</v>
      </c>
      <c r="D21" s="305">
        <v>862.644171194357</v>
      </c>
      <c r="E21" s="305">
        <v>925.55523782289583</v>
      </c>
      <c r="F21" s="145"/>
    </row>
    <row r="22" spans="1:6">
      <c r="A22" s="347">
        <v>116</v>
      </c>
      <c r="B22" s="4" t="s">
        <v>83</v>
      </c>
      <c r="C22" s="305">
        <v>2615.8273381294998</v>
      </c>
      <c r="D22" s="305">
        <v>3008.4507042253499</v>
      </c>
      <c r="E22" s="305">
        <v>3171.8309859154929</v>
      </c>
      <c r="F22" s="145"/>
    </row>
    <row r="23" spans="1:6">
      <c r="A23" s="347">
        <v>117</v>
      </c>
      <c r="B23" s="4" t="s">
        <v>17</v>
      </c>
      <c r="C23" s="305" t="s">
        <v>100</v>
      </c>
      <c r="D23" s="305">
        <v>282.995551161641</v>
      </c>
      <c r="E23" s="305">
        <v>380.62283737024222</v>
      </c>
      <c r="F23" s="145"/>
    </row>
    <row r="24" spans="1:6">
      <c r="A24" s="347">
        <v>118</v>
      </c>
      <c r="B24" s="4" t="s">
        <v>18</v>
      </c>
      <c r="C24" s="305">
        <v>1224.5610970390401</v>
      </c>
      <c r="D24" s="305">
        <v>2681.2656263470999</v>
      </c>
      <c r="E24" s="305">
        <v>1910.8790166639981</v>
      </c>
      <c r="F24" s="145"/>
    </row>
    <row r="25" spans="1:6">
      <c r="A25" s="347">
        <v>119</v>
      </c>
      <c r="B25" s="4" t="s">
        <v>19</v>
      </c>
      <c r="C25" s="305">
        <v>449.77553114985301</v>
      </c>
      <c r="D25" s="305">
        <v>735.90475459373499</v>
      </c>
      <c r="E25" s="305">
        <v>781.96422714298672</v>
      </c>
      <c r="F25" s="145"/>
    </row>
    <row r="26" spans="1:6">
      <c r="A26" s="347">
        <v>120</v>
      </c>
      <c r="B26" s="4" t="s">
        <v>20</v>
      </c>
      <c r="C26" s="305" t="s">
        <v>100</v>
      </c>
      <c r="D26" s="305">
        <v>364.61658508902599</v>
      </c>
      <c r="E26" s="305">
        <v>399.37575370646238</v>
      </c>
      <c r="F26" s="145"/>
    </row>
    <row r="27" spans="1:6">
      <c r="A27" s="347">
        <v>201</v>
      </c>
      <c r="B27" s="4" t="s">
        <v>21</v>
      </c>
      <c r="C27" s="305">
        <v>544.061567674456</v>
      </c>
      <c r="D27" s="305">
        <v>442.88886772922302</v>
      </c>
      <c r="E27" s="305">
        <v>462.17829202591167</v>
      </c>
      <c r="F27" s="145"/>
    </row>
    <row r="28" spans="1:6">
      <c r="A28" s="347">
        <v>202</v>
      </c>
      <c r="B28" s="4" t="s">
        <v>22</v>
      </c>
      <c r="C28" s="305">
        <v>376.52492065667798</v>
      </c>
      <c r="D28" s="305">
        <v>522.70212699955505</v>
      </c>
      <c r="E28" s="305">
        <v>501.40111054813929</v>
      </c>
      <c r="F28" s="145"/>
    </row>
    <row r="29" spans="1:6">
      <c r="A29" s="347">
        <v>203</v>
      </c>
      <c r="B29" s="4" t="s">
        <v>23</v>
      </c>
      <c r="C29" s="305">
        <v>338.51755198248998</v>
      </c>
      <c r="D29" s="305">
        <v>424.22811117187899</v>
      </c>
      <c r="E29" s="305">
        <v>475.31447322627162</v>
      </c>
      <c r="F29" s="145"/>
    </row>
    <row r="30" spans="1:6">
      <c r="A30" s="347">
        <v>204</v>
      </c>
      <c r="B30" s="4" t="s">
        <v>24</v>
      </c>
      <c r="C30" s="305">
        <v>36.071032186459497</v>
      </c>
      <c r="D30" s="305">
        <v>291.63259743799398</v>
      </c>
      <c r="E30" s="305">
        <v>321.61351866993732</v>
      </c>
      <c r="F30" s="145"/>
    </row>
    <row r="31" spans="1:6">
      <c r="A31" s="347">
        <v>205</v>
      </c>
      <c r="B31" s="4" t="s">
        <v>25</v>
      </c>
      <c r="C31" s="305">
        <v>496.47066770238803</v>
      </c>
      <c r="D31" s="305">
        <v>676.68424718877498</v>
      </c>
      <c r="E31" s="305">
        <v>512.48880485620452</v>
      </c>
      <c r="F31" s="145"/>
    </row>
    <row r="32" spans="1:6">
      <c r="A32" s="347">
        <v>206</v>
      </c>
      <c r="B32" s="4" t="s">
        <v>26</v>
      </c>
      <c r="C32" s="305">
        <v>61.2737638728265</v>
      </c>
      <c r="D32" s="305">
        <v>61.313054903053697</v>
      </c>
      <c r="E32" s="305">
        <v>46.183859537365123</v>
      </c>
      <c r="F32" s="145"/>
    </row>
    <row r="33" spans="1:6">
      <c r="A33" s="347">
        <v>207</v>
      </c>
      <c r="B33" s="4" t="s">
        <v>27</v>
      </c>
      <c r="C33" s="305">
        <v>236.639191704334</v>
      </c>
      <c r="D33" s="305">
        <v>334.22554894947501</v>
      </c>
      <c r="E33" s="305">
        <v>533.90814127010447</v>
      </c>
      <c r="F33" s="145"/>
    </row>
    <row r="34" spans="1:6">
      <c r="A34" s="347">
        <v>208</v>
      </c>
      <c r="B34" s="4" t="s">
        <v>28</v>
      </c>
      <c r="C34" s="305">
        <v>25.529445894981102</v>
      </c>
      <c r="D34" s="305">
        <v>90.492619195746897</v>
      </c>
      <c r="E34" s="305">
        <v>110.28787964481647</v>
      </c>
      <c r="F34" s="145"/>
    </row>
    <row r="35" spans="1:6">
      <c r="A35" s="347">
        <v>209</v>
      </c>
      <c r="B35" s="4" t="s">
        <v>29</v>
      </c>
      <c r="C35" s="305">
        <v>305.25486292563602</v>
      </c>
      <c r="D35" s="305">
        <v>184.54207720885199</v>
      </c>
      <c r="E35" s="305">
        <v>283.47601356808269</v>
      </c>
      <c r="F35" s="145"/>
    </row>
    <row r="36" spans="1:6">
      <c r="A36" s="347">
        <v>210</v>
      </c>
      <c r="B36" s="4" t="s">
        <v>30</v>
      </c>
      <c r="C36" s="305">
        <v>738.02608909672699</v>
      </c>
      <c r="D36" s="305">
        <v>786.25183597506395</v>
      </c>
      <c r="E36" s="305">
        <v>852.75360377385573</v>
      </c>
      <c r="F36" s="145"/>
    </row>
    <row r="37" spans="1:6">
      <c r="A37" s="347">
        <v>211</v>
      </c>
      <c r="B37" s="4" t="s">
        <v>31</v>
      </c>
      <c r="C37" s="305">
        <v>91.793774587618202</v>
      </c>
      <c r="D37" s="305">
        <v>372.47731274549602</v>
      </c>
      <c r="E37" s="305">
        <v>186.91588785046727</v>
      </c>
      <c r="F37" s="145"/>
    </row>
    <row r="38" spans="1:6">
      <c r="A38" s="347">
        <v>212</v>
      </c>
      <c r="B38" s="4" t="s">
        <v>32</v>
      </c>
      <c r="C38" s="305">
        <v>616.23649191747802</v>
      </c>
      <c r="D38" s="305">
        <v>888.71342720533403</v>
      </c>
      <c r="E38" s="305">
        <v>1481.3352634118526</v>
      </c>
      <c r="F38" s="145"/>
    </row>
    <row r="39" spans="1:6">
      <c r="A39" s="347">
        <v>213</v>
      </c>
      <c r="B39" s="4" t="s">
        <v>33</v>
      </c>
      <c r="C39" s="305">
        <v>342.737149639368</v>
      </c>
      <c r="D39" s="305">
        <v>463.033841881331</v>
      </c>
      <c r="E39" s="305">
        <v>1128.8341373969702</v>
      </c>
      <c r="F39" s="145"/>
    </row>
    <row r="40" spans="1:6">
      <c r="A40" s="347">
        <v>214</v>
      </c>
      <c r="B40" s="4" t="s">
        <v>34</v>
      </c>
      <c r="C40" s="305">
        <v>412.29929444557399</v>
      </c>
      <c r="D40" s="305">
        <v>476.61445146211798</v>
      </c>
      <c r="E40" s="305">
        <v>634.65123396677882</v>
      </c>
      <c r="F40" s="145"/>
    </row>
    <row r="41" spans="1:6">
      <c r="A41" s="347">
        <v>215</v>
      </c>
      <c r="B41" s="4" t="s">
        <v>35</v>
      </c>
      <c r="C41" s="305" t="s">
        <v>100</v>
      </c>
      <c r="D41" s="305">
        <v>281.18096003213498</v>
      </c>
      <c r="E41" s="305">
        <v>0</v>
      </c>
      <c r="F41" s="145"/>
    </row>
    <row r="42" spans="1:6">
      <c r="A42" s="347">
        <v>216</v>
      </c>
      <c r="B42" s="4" t="s">
        <v>36</v>
      </c>
      <c r="C42" s="305">
        <v>308.09572028580101</v>
      </c>
      <c r="D42" s="305">
        <v>107.36742199549199</v>
      </c>
      <c r="E42" s="305">
        <v>148.89073436943883</v>
      </c>
      <c r="F42" s="145"/>
    </row>
    <row r="43" spans="1:6">
      <c r="A43" s="347">
        <v>301</v>
      </c>
      <c r="B43" s="4" t="s">
        <v>37</v>
      </c>
      <c r="C43" s="305">
        <v>3039.5777086334901</v>
      </c>
      <c r="D43" s="305">
        <v>3819.3194121271199</v>
      </c>
      <c r="E43" s="305">
        <v>4181.08733752445</v>
      </c>
      <c r="F43" s="145"/>
    </row>
    <row r="44" spans="1:6">
      <c r="A44" s="347">
        <v>302</v>
      </c>
      <c r="B44" s="4" t="s">
        <v>38</v>
      </c>
      <c r="C44" s="305">
        <v>505.23857611714197</v>
      </c>
      <c r="D44" s="305">
        <v>35524.589908556998</v>
      </c>
      <c r="E44" s="305">
        <v>4535.6970386179182</v>
      </c>
      <c r="F44" s="145"/>
    </row>
    <row r="45" spans="1:6">
      <c r="A45" s="347">
        <v>303</v>
      </c>
      <c r="B45" s="4" t="s">
        <v>39</v>
      </c>
      <c r="C45" s="305">
        <v>536.347868959263</v>
      </c>
      <c r="D45" s="305">
        <v>1251.6108944031701</v>
      </c>
      <c r="E45" s="305">
        <v>4024.338560271236</v>
      </c>
      <c r="F45" s="145"/>
    </row>
    <row r="46" spans="1:6">
      <c r="A46" s="347">
        <v>304</v>
      </c>
      <c r="B46" s="4" t="s">
        <v>40</v>
      </c>
      <c r="C46" s="305">
        <v>26.927784577723401</v>
      </c>
      <c r="D46" s="305">
        <v>113.560046400879</v>
      </c>
      <c r="E46" s="305">
        <v>101.95982660724098</v>
      </c>
      <c r="F46" s="145"/>
    </row>
    <row r="47" spans="1:6">
      <c r="A47" s="347">
        <v>305</v>
      </c>
      <c r="B47" s="4" t="s">
        <v>41</v>
      </c>
      <c r="C47" s="305">
        <v>38.9892677625323</v>
      </c>
      <c r="D47" s="305">
        <v>97.078125425482696</v>
      </c>
      <c r="E47" s="305">
        <v>89.725784930425078</v>
      </c>
      <c r="F47" s="145"/>
    </row>
    <row r="48" spans="1:6">
      <c r="A48" s="347">
        <v>306</v>
      </c>
      <c r="B48" s="4" t="s">
        <v>42</v>
      </c>
      <c r="C48" s="305" t="s">
        <v>100</v>
      </c>
      <c r="D48" s="305">
        <v>233.69842078451401</v>
      </c>
      <c r="E48" s="305">
        <v>289.7350993377483</v>
      </c>
      <c r="F48" s="145"/>
    </row>
    <row r="49" spans="1:6">
      <c r="A49" s="347">
        <v>307</v>
      </c>
      <c r="B49" s="4" t="s">
        <v>43</v>
      </c>
      <c r="C49" s="305">
        <v>997.61383972956901</v>
      </c>
      <c r="D49" s="305">
        <v>996.57978535204597</v>
      </c>
      <c r="E49" s="305">
        <v>977.31650744977799</v>
      </c>
      <c r="F49" s="145"/>
    </row>
    <row r="50" spans="1:6">
      <c r="A50" s="347">
        <v>308</v>
      </c>
      <c r="B50" s="4" t="s">
        <v>44</v>
      </c>
      <c r="C50" s="305">
        <v>768.88441004309698</v>
      </c>
      <c r="D50" s="305">
        <v>387.21144283870399</v>
      </c>
      <c r="E50" s="305">
        <v>503.37487569031549</v>
      </c>
      <c r="F50" s="145"/>
    </row>
    <row r="51" spans="1:6">
      <c r="A51" s="347">
        <v>401</v>
      </c>
      <c r="B51" s="4" t="s">
        <v>45</v>
      </c>
      <c r="C51" s="305">
        <v>286.90734621074898</v>
      </c>
      <c r="D51" s="305">
        <v>456.59063609156198</v>
      </c>
      <c r="E51" s="305">
        <v>407.45692317088896</v>
      </c>
      <c r="F51" s="145"/>
    </row>
    <row r="52" spans="1:6">
      <c r="A52" s="347">
        <v>402</v>
      </c>
      <c r="B52" s="4" t="s">
        <v>46</v>
      </c>
      <c r="C52" s="305" t="s">
        <v>100</v>
      </c>
      <c r="D52" s="305">
        <v>102.95535183248199</v>
      </c>
      <c r="E52" s="305">
        <v>48.606411124100163</v>
      </c>
      <c r="F52" s="145"/>
    </row>
    <row r="53" spans="1:6">
      <c r="A53" s="347">
        <v>403</v>
      </c>
      <c r="B53" s="4" t="s">
        <v>47</v>
      </c>
      <c r="C53" s="305">
        <v>4102.6625962840899</v>
      </c>
      <c r="D53" s="305">
        <v>3902.6090420235</v>
      </c>
      <c r="E53" s="305">
        <v>4937.8609838677548</v>
      </c>
      <c r="F53" s="145"/>
    </row>
    <row r="54" spans="1:6">
      <c r="A54" s="347">
        <v>404</v>
      </c>
      <c r="B54" s="4" t="s">
        <v>48</v>
      </c>
      <c r="C54" s="305" t="s">
        <v>100</v>
      </c>
      <c r="D54" s="305">
        <v>255.09974332417701</v>
      </c>
      <c r="E54" s="305">
        <v>285.04525600036021</v>
      </c>
      <c r="F54" s="145"/>
    </row>
    <row r="55" spans="1:6">
      <c r="A55" s="347">
        <v>405</v>
      </c>
      <c r="B55" s="4" t="s">
        <v>49</v>
      </c>
      <c r="C55" s="305">
        <v>633.53837350690196</v>
      </c>
      <c r="D55" s="305">
        <v>575.89699630880102</v>
      </c>
      <c r="E55" s="305">
        <v>658.11801340027637</v>
      </c>
      <c r="F55" s="145"/>
    </row>
    <row r="56" spans="1:6">
      <c r="A56" s="347">
        <v>406</v>
      </c>
      <c r="B56" s="4" t="s">
        <v>50</v>
      </c>
      <c r="C56" s="305">
        <v>1172.38143978164</v>
      </c>
      <c r="D56" s="305">
        <v>2338.8381255763302</v>
      </c>
      <c r="E56" s="305">
        <v>2134.7137228602564</v>
      </c>
      <c r="F56" s="145"/>
    </row>
    <row r="57" spans="1:6">
      <c r="A57" s="347">
        <v>407</v>
      </c>
      <c r="B57" s="4" t="s">
        <v>51</v>
      </c>
      <c r="C57" s="305">
        <v>4463.1136781307396</v>
      </c>
      <c r="D57" s="305">
        <v>3768.4965966262198</v>
      </c>
      <c r="E57" s="305">
        <v>5363.2731577389759</v>
      </c>
      <c r="F57" s="145"/>
    </row>
    <row r="58" spans="1:6">
      <c r="A58" s="347">
        <v>408</v>
      </c>
      <c r="B58" s="4" t="s">
        <v>52</v>
      </c>
      <c r="C58" s="305">
        <v>110.156684959835</v>
      </c>
      <c r="D58" s="305">
        <v>705.905281621516</v>
      </c>
      <c r="E58" s="305">
        <v>998.24595595400501</v>
      </c>
      <c r="F58" s="145"/>
    </row>
    <row r="59" spans="1:6">
      <c r="A59" s="347">
        <v>409</v>
      </c>
      <c r="B59" s="4" t="s">
        <v>53</v>
      </c>
      <c r="C59" s="305">
        <v>771.75645521198601</v>
      </c>
      <c r="D59" s="305">
        <v>964.02286869452598</v>
      </c>
      <c r="E59" s="305">
        <v>1118.1654505827726</v>
      </c>
      <c r="F59" s="145"/>
    </row>
    <row r="60" spans="1:6">
      <c r="A60" s="347">
        <v>410</v>
      </c>
      <c r="B60" s="4" t="s">
        <v>54</v>
      </c>
      <c r="C60" s="305">
        <v>103.107278436519</v>
      </c>
      <c r="D60" s="305">
        <v>433.16006930561099</v>
      </c>
      <c r="E60" s="305">
        <v>238.46017148696077</v>
      </c>
      <c r="F60" s="145"/>
    </row>
    <row r="61" spans="1:6">
      <c r="A61" s="347">
        <v>501</v>
      </c>
      <c r="B61" s="4" t="s">
        <v>55</v>
      </c>
      <c r="C61" s="305">
        <v>19.025729426035898</v>
      </c>
      <c r="D61" s="305">
        <v>96.199025644830201</v>
      </c>
      <c r="E61" s="305">
        <v>222.9393871948958</v>
      </c>
      <c r="F61" s="145"/>
    </row>
    <row r="62" spans="1:6">
      <c r="A62" s="347">
        <v>502</v>
      </c>
      <c r="B62" s="4" t="s">
        <v>56</v>
      </c>
      <c r="C62" s="305">
        <v>2588.6698645005399</v>
      </c>
      <c r="D62" s="305">
        <v>2563.4495930622702</v>
      </c>
      <c r="E62" s="305">
        <v>3214.7220262573774</v>
      </c>
      <c r="F62" s="145"/>
    </row>
    <row r="63" spans="1:6">
      <c r="A63" s="347">
        <v>503</v>
      </c>
      <c r="B63" s="4" t="s">
        <v>57</v>
      </c>
      <c r="C63" s="305">
        <v>3592.1970139889099</v>
      </c>
      <c r="D63" s="305">
        <v>6853.1458874219697</v>
      </c>
      <c r="E63" s="305">
        <v>3875.6007291609126</v>
      </c>
      <c r="F63" s="145"/>
    </row>
    <row r="64" spans="1:6">
      <c r="A64" s="347">
        <v>504</v>
      </c>
      <c r="B64" s="4" t="s">
        <v>58</v>
      </c>
      <c r="C64" s="305">
        <v>907.12390283731395</v>
      </c>
      <c r="D64" s="305">
        <v>1068.52358846169</v>
      </c>
      <c r="E64" s="305">
        <v>1249.4544300281711</v>
      </c>
      <c r="F64" s="145"/>
    </row>
    <row r="65" spans="1:6">
      <c r="A65" s="347">
        <v>505</v>
      </c>
      <c r="B65" s="4" t="s">
        <v>84</v>
      </c>
      <c r="C65" s="305">
        <v>853.27072884430697</v>
      </c>
      <c r="D65" s="305">
        <v>1296.4371620649199</v>
      </c>
      <c r="E65" s="305">
        <v>1359.9638165333772</v>
      </c>
      <c r="F65" s="145"/>
    </row>
    <row r="66" spans="1:6">
      <c r="A66" s="347">
        <v>506</v>
      </c>
      <c r="B66" s="4" t="s">
        <v>60</v>
      </c>
      <c r="C66" s="305">
        <v>822.81737025268603</v>
      </c>
      <c r="D66" s="305">
        <v>1202.76238181333</v>
      </c>
      <c r="E66" s="305">
        <v>990.84145943863177</v>
      </c>
      <c r="F66" s="145"/>
    </row>
    <row r="67" spans="1:6">
      <c r="A67" s="347">
        <v>507</v>
      </c>
      <c r="B67" s="4" t="s">
        <v>61</v>
      </c>
      <c r="C67" s="305">
        <v>1969.4414128385799</v>
      </c>
      <c r="D67" s="305">
        <v>2107.9704110125899</v>
      </c>
      <c r="E67" s="305">
        <v>2403.3704012149124</v>
      </c>
      <c r="F67" s="145"/>
    </row>
    <row r="68" spans="1:6">
      <c r="A68" s="347">
        <v>508</v>
      </c>
      <c r="B68" s="4" t="s">
        <v>62</v>
      </c>
      <c r="C68" s="305">
        <v>823.30878653432706</v>
      </c>
      <c r="D68" s="305">
        <v>1127.5064500067899</v>
      </c>
      <c r="E68" s="305">
        <v>1721.8123387498301</v>
      </c>
      <c r="F68" s="145"/>
    </row>
    <row r="69" spans="1:6">
      <c r="A69" s="347">
        <v>509</v>
      </c>
      <c r="B69" s="4" t="s">
        <v>63</v>
      </c>
      <c r="C69" s="305" t="s">
        <v>100</v>
      </c>
      <c r="D69" s="305" t="s">
        <v>100</v>
      </c>
      <c r="E69" s="305">
        <v>52.254530130636326</v>
      </c>
      <c r="F69" s="145"/>
    </row>
    <row r="70" spans="1:6">
      <c r="A70" s="347">
        <v>510</v>
      </c>
      <c r="B70" s="4" t="s">
        <v>64</v>
      </c>
      <c r="C70" s="305">
        <v>2229.7958739712099</v>
      </c>
      <c r="D70" s="305">
        <v>2411.52378618686</v>
      </c>
      <c r="E70" s="305">
        <v>2634.5083487940633</v>
      </c>
      <c r="F70" s="145"/>
    </row>
    <row r="71" spans="1:6">
      <c r="A71" s="347">
        <v>511</v>
      </c>
      <c r="B71" s="4" t="s">
        <v>65</v>
      </c>
      <c r="C71" s="305">
        <v>1812.4144794128599</v>
      </c>
      <c r="D71" s="305">
        <v>2067.39638420858</v>
      </c>
      <c r="E71" s="305">
        <v>2292.4609519124338</v>
      </c>
      <c r="F71" s="145"/>
    </row>
    <row r="72" spans="1:6">
      <c r="A72" s="347">
        <v>601</v>
      </c>
      <c r="B72" s="4" t="s">
        <v>66</v>
      </c>
      <c r="C72" s="305">
        <v>706.71079501443603</v>
      </c>
      <c r="D72" s="305">
        <v>828.69515685157603</v>
      </c>
      <c r="E72" s="305">
        <v>1150.702417799617</v>
      </c>
      <c r="F72" s="145"/>
    </row>
    <row r="73" spans="1:6">
      <c r="A73" s="347">
        <v>602</v>
      </c>
      <c r="B73" s="4" t="s">
        <v>67</v>
      </c>
      <c r="C73" s="305">
        <v>1409.68025207914</v>
      </c>
      <c r="D73" s="305">
        <v>1806.8864911089299</v>
      </c>
      <c r="E73" s="305">
        <v>2379.3354963656025</v>
      </c>
      <c r="F73" s="145"/>
    </row>
    <row r="74" spans="1:6">
      <c r="A74" s="347">
        <v>603</v>
      </c>
      <c r="B74" s="4" t="s">
        <v>68</v>
      </c>
      <c r="C74" s="305">
        <v>391.80897464330599</v>
      </c>
      <c r="D74" s="305">
        <v>326.10067997763502</v>
      </c>
      <c r="E74" s="305">
        <v>327.54360334036761</v>
      </c>
      <c r="F74" s="145"/>
    </row>
    <row r="75" spans="1:6">
      <c r="A75" s="347">
        <v>604</v>
      </c>
      <c r="B75" s="4" t="s">
        <v>69</v>
      </c>
      <c r="C75" s="305">
        <v>731.87603763143295</v>
      </c>
      <c r="D75" s="305" t="s">
        <v>100</v>
      </c>
      <c r="E75" s="305">
        <v>1153.7154123325854</v>
      </c>
      <c r="F75" s="145"/>
    </row>
    <row r="76" spans="1:6">
      <c r="A76" s="347">
        <v>605</v>
      </c>
      <c r="B76" s="4" t="s">
        <v>70</v>
      </c>
      <c r="C76" s="305">
        <v>790.75270192492201</v>
      </c>
      <c r="D76" s="305">
        <v>2591.75768351537</v>
      </c>
      <c r="E76" s="305">
        <v>1528.7655575311151</v>
      </c>
      <c r="F76" s="145"/>
    </row>
    <row r="77" spans="1:6">
      <c r="A77" s="347">
        <v>606</v>
      </c>
      <c r="B77" s="4" t="s">
        <v>71</v>
      </c>
      <c r="C77" s="305">
        <v>1638.94354021344</v>
      </c>
      <c r="D77" s="305">
        <v>2846.5798706759101</v>
      </c>
      <c r="E77" s="305">
        <v>2878.7659117928497</v>
      </c>
      <c r="F77" s="145"/>
    </row>
    <row r="78" spans="1:6">
      <c r="A78" s="347">
        <v>607</v>
      </c>
      <c r="B78" s="4" t="s">
        <v>72</v>
      </c>
      <c r="C78" s="305">
        <v>791.31378935939199</v>
      </c>
      <c r="D78" s="305">
        <v>262.19460287733</v>
      </c>
      <c r="E78" s="305">
        <v>1406.7421469311312</v>
      </c>
      <c r="F78" s="145"/>
    </row>
    <row r="79" spans="1:6">
      <c r="A79" s="347">
        <v>608</v>
      </c>
      <c r="B79" s="4" t="s">
        <v>73</v>
      </c>
      <c r="C79" s="305">
        <v>707.99656838398005</v>
      </c>
      <c r="D79" s="305">
        <v>1014.8593107809</v>
      </c>
      <c r="E79" s="305">
        <v>1204.1009891152162</v>
      </c>
      <c r="F79" s="145"/>
    </row>
    <row r="80" spans="1:6">
      <c r="A80" s="347">
        <v>609</v>
      </c>
      <c r="B80" s="4" t="s">
        <v>74</v>
      </c>
      <c r="C80" s="305">
        <v>87.412587412587399</v>
      </c>
      <c r="D80" s="305">
        <v>274.735561171955</v>
      </c>
      <c r="E80" s="305">
        <v>244.31339511373207</v>
      </c>
      <c r="F80" s="145"/>
    </row>
    <row r="81" spans="1:6">
      <c r="A81" s="347">
        <v>610</v>
      </c>
      <c r="B81" s="4" t="s">
        <v>75</v>
      </c>
      <c r="C81" s="305">
        <v>700.51183258730396</v>
      </c>
      <c r="D81" s="305">
        <v>1282.05602977392</v>
      </c>
      <c r="E81" s="305">
        <v>1803.6550817486623</v>
      </c>
      <c r="F81" s="145"/>
    </row>
    <row r="82" spans="1:6">
      <c r="A82" s="347">
        <v>611</v>
      </c>
      <c r="B82" s="4" t="s">
        <v>76</v>
      </c>
      <c r="C82" s="305">
        <v>2416.8381665107599</v>
      </c>
      <c r="D82" s="305">
        <v>85.832324239618202</v>
      </c>
      <c r="E82" s="305">
        <v>71.942446043165461</v>
      </c>
      <c r="F82" s="145"/>
    </row>
    <row r="83" spans="1:6">
      <c r="A83" s="347">
        <v>612</v>
      </c>
      <c r="B83" s="4" t="s">
        <v>103</v>
      </c>
      <c r="C83" s="305" t="e">
        <v>#N/A</v>
      </c>
      <c r="D83" s="305" t="e">
        <v>#N/A</v>
      </c>
      <c r="E83" s="305" t="e">
        <v>#N/A</v>
      </c>
      <c r="F83" s="145"/>
    </row>
    <row r="84" spans="1:6">
      <c r="A84" s="347">
        <v>613</v>
      </c>
      <c r="B84" s="4" t="s">
        <v>115</v>
      </c>
      <c r="C84" s="305" t="e">
        <v>#N/A</v>
      </c>
      <c r="D84" s="305" t="e">
        <v>#N/A</v>
      </c>
      <c r="E84" s="305" t="e">
        <v>#N/A</v>
      </c>
      <c r="F84" s="145"/>
    </row>
    <row r="85" spans="1:6">
      <c r="A85" s="347">
        <v>701</v>
      </c>
      <c r="B85" s="4" t="s">
        <v>77</v>
      </c>
      <c r="C85" s="305">
        <v>163.53622087385901</v>
      </c>
      <c r="D85" s="305">
        <v>492.12657244449798</v>
      </c>
      <c r="E85" s="305">
        <v>585.75113793687319</v>
      </c>
      <c r="F85" s="145"/>
    </row>
    <row r="86" spans="1:6">
      <c r="A86" s="347">
        <v>702</v>
      </c>
      <c r="B86" s="4" t="s">
        <v>78</v>
      </c>
      <c r="C86" s="305">
        <v>80.882304785481793</v>
      </c>
      <c r="D86" s="305">
        <v>83.511039035664595</v>
      </c>
      <c r="E86" s="305">
        <v>113.83806009219414</v>
      </c>
      <c r="F86" s="145"/>
    </row>
    <row r="87" spans="1:6">
      <c r="A87" s="347">
        <v>703</v>
      </c>
      <c r="B87" s="4" t="s">
        <v>79</v>
      </c>
      <c r="C87" s="305">
        <v>136.436720006125</v>
      </c>
      <c r="D87" s="305">
        <v>30.286510388273101</v>
      </c>
      <c r="E87" s="305">
        <v>172.78454176509783</v>
      </c>
      <c r="F87" s="145"/>
    </row>
    <row r="88" spans="1:6">
      <c r="A88" s="347">
        <v>704</v>
      </c>
      <c r="B88" s="4" t="s">
        <v>80</v>
      </c>
      <c r="C88" s="305">
        <v>246.70304683947199</v>
      </c>
      <c r="D88" s="305">
        <v>283.44074707352399</v>
      </c>
      <c r="E88" s="305">
        <v>102.37187075277302</v>
      </c>
      <c r="F88" s="145"/>
    </row>
    <row r="89" spans="1:6">
      <c r="A89" s="347">
        <v>705</v>
      </c>
      <c r="B89" s="4" t="s">
        <v>81</v>
      </c>
      <c r="C89" s="305">
        <v>480.91277457880102</v>
      </c>
      <c r="D89" s="305">
        <v>550.38209379045395</v>
      </c>
      <c r="E89" s="305">
        <v>601.32793251764315</v>
      </c>
      <c r="F89" s="145"/>
    </row>
    <row r="90" spans="1:6">
      <c r="A90" s="347">
        <v>706</v>
      </c>
      <c r="B90" s="4" t="s">
        <v>82</v>
      </c>
      <c r="C90" s="305">
        <v>82.022752398273994</v>
      </c>
      <c r="D90" s="305">
        <v>148.053561568194</v>
      </c>
      <c r="E90" s="305">
        <v>88.348978464936508</v>
      </c>
      <c r="F90" s="145"/>
    </row>
    <row r="91" spans="1:6">
      <c r="A91" s="145"/>
      <c r="B91" s="145"/>
      <c r="C91" s="145"/>
      <c r="D91" s="145"/>
      <c r="E91" s="145"/>
      <c r="F91" s="145"/>
    </row>
    <row r="92" spans="1:6">
      <c r="A92" s="145"/>
      <c r="B92" s="431" t="s">
        <v>1125</v>
      </c>
      <c r="C92" s="499"/>
      <c r="D92" s="499"/>
      <c r="E92" s="499"/>
      <c r="F92" s="145"/>
    </row>
    <row r="93" spans="1:6">
      <c r="A93" s="145"/>
      <c r="B93" s="145"/>
      <c r="C93" s="145"/>
      <c r="D93" s="145"/>
      <c r="E93" s="145"/>
      <c r="F93" s="145"/>
    </row>
    <row r="94" spans="1:6" ht="14.4">
      <c r="A94" s="145"/>
      <c r="B94" s="641"/>
      <c r="C94" s="499"/>
      <c r="D94" s="499"/>
      <c r="E94" s="145"/>
      <c r="F94" s="145"/>
    </row>
    <row r="95" spans="1:6">
      <c r="A95" s="145"/>
      <c r="B95" s="145"/>
      <c r="C95" s="145"/>
      <c r="D95" s="145"/>
      <c r="E95" s="145"/>
      <c r="F95" s="145"/>
    </row>
  </sheetData>
  <mergeCells count="4">
    <mergeCell ref="B4:D4"/>
    <mergeCell ref="B92:E92"/>
    <mergeCell ref="B94:D94"/>
    <mergeCell ref="A2:C2"/>
  </mergeCells>
  <hyperlinks>
    <hyperlink ref="A1" location="'ODS 15'!A1" display="ODS 15" xr:uid="{00000000-0004-0000-6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115</vt:i4>
      </vt:variant>
      <vt:variant>
        <vt:lpstr>Rangos con nombre</vt:lpstr>
      </vt:variant>
      <vt:variant>
        <vt:i4>2</vt:i4>
      </vt:variant>
    </vt:vector>
  </HeadingPairs>
  <TitlesOfParts>
    <vt:vector size="117" baseType="lpstr">
      <vt:lpstr>ODS</vt:lpstr>
      <vt:lpstr>ODS1</vt:lpstr>
      <vt:lpstr>IPMc</vt:lpstr>
      <vt:lpstr>ODS 2</vt:lpstr>
      <vt:lpstr>%Nacimientos bajo peso</vt:lpstr>
      <vt:lpstr>%Desnutrición </vt:lpstr>
      <vt:lpstr>%Obesidad</vt:lpstr>
      <vt:lpstr>%Sobrepeso</vt:lpstr>
      <vt:lpstr>%Malnutrición</vt:lpstr>
      <vt:lpstr>%Peso-Edad</vt:lpstr>
      <vt:lpstr>%Peso-Talla</vt:lpstr>
      <vt:lpstr>%Talla-Edad</vt:lpstr>
      <vt:lpstr>ODS 3</vt:lpstr>
      <vt:lpstr>T.Mortalidad Materna</vt:lpstr>
      <vt:lpstr>%Nacimiento atención calificada</vt:lpstr>
      <vt:lpstr>T.Mortalidad Menores 5</vt:lpstr>
      <vt:lpstr>T.Mortalidad Neonatal</vt:lpstr>
      <vt:lpstr>T.ECNT</vt:lpstr>
      <vt:lpstr>T. Mortalidad por Suicidio</vt:lpstr>
      <vt:lpstr>T.Defunción Accidentes Tránsito</vt:lpstr>
      <vt:lpstr>T.Natalidad Adolecente</vt:lpstr>
      <vt:lpstr>T. Nacimietos adolescentes</vt:lpstr>
      <vt:lpstr>IEVc</vt:lpstr>
      <vt:lpstr>T.Mortalidad Envenenamiento</vt:lpstr>
      <vt:lpstr>ODS 4</vt:lpstr>
      <vt:lpstr>% Rezago Educativo </vt:lpstr>
      <vt:lpstr>% Cobertura Ed.Secundaria</vt:lpstr>
      <vt:lpstr>% Aprobación prim y secundar</vt:lpstr>
      <vt:lpstr>%Exclusión Prim y Secud</vt:lpstr>
      <vt:lpstr>%Repitentes Primaria y Secundar</vt:lpstr>
      <vt:lpstr>Tasa graduación secundaria</vt:lpstr>
      <vt:lpstr>%Cognositiva</vt:lpstr>
      <vt:lpstr>Índice A.Escolaridad</vt:lpstr>
      <vt:lpstr>ICc</vt:lpstr>
      <vt:lpstr>% Cobertura de Segundo Idioma</vt:lpstr>
      <vt:lpstr>% Cobertura Informatica</vt:lpstr>
      <vt:lpstr>Escolaridad población adulta</vt:lpstr>
      <vt:lpstr>Pobla. Adulta secundaria </vt:lpstr>
      <vt:lpstr>Índice A.Esperados</vt:lpstr>
      <vt:lpstr>% Escuelas con Ser.Electricidad</vt:lpstr>
      <vt:lpstr>% Escuelas con Ser. Agua</vt:lpstr>
      <vt:lpstr>% Aulas BUEN estado</vt:lpstr>
      <vt:lpstr>%Escuelas Unidocentes</vt:lpstr>
      <vt:lpstr>Acceso internet</vt:lpstr>
      <vt:lpstr>Alumnos por maestro primaria</vt:lpstr>
      <vt:lpstr>Alumnos por maestro secundaria</vt:lpstr>
      <vt:lpstr>ODS 5</vt:lpstr>
      <vt:lpstr>IDGc</vt:lpstr>
      <vt:lpstr>Tasa de Femicidios</vt:lpstr>
      <vt:lpstr>Tasa de Homicidios Mujeres</vt:lpstr>
      <vt:lpstr>Tasa de Asaltos Mujeres</vt:lpstr>
      <vt:lpstr>Tasa de Hurtos Mujeres</vt:lpstr>
      <vt:lpstr>Tasa de Violación Mujeres</vt:lpstr>
      <vt:lpstr>Tasa de Robos Mujeres</vt:lpstr>
      <vt:lpstr>Tasa tachas a Vehículos Mujeres</vt:lpstr>
      <vt:lpstr>Tasa por V.Domestica Mujeres  </vt:lpstr>
      <vt:lpstr>Tasa de penaización violencia</vt:lpstr>
      <vt:lpstr>(IDGc)</vt:lpstr>
      <vt:lpstr>Tasa de ocupación mujeres respe</vt:lpstr>
      <vt:lpstr>ODS 6</vt:lpstr>
      <vt:lpstr>Potabilidad Cantonal</vt:lpstr>
      <vt:lpstr>Cloración Cantonal</vt:lpstr>
      <vt:lpstr>Hogares acceso acueducto</vt:lpstr>
      <vt:lpstr>Hogares acceso tubería</vt:lpstr>
      <vt:lpstr>Hogares eliminación excretas</vt:lpstr>
      <vt:lpstr>Hogares eliminación basura</vt:lpstr>
      <vt:lpstr>ASADAS por cantón</vt:lpstr>
      <vt:lpstr>ODS 7</vt:lpstr>
      <vt:lpstr>Hogares acceso electricidad</vt:lpstr>
      <vt:lpstr>Promedio inter. electricidad</vt:lpstr>
      <vt:lpstr>Servicio electri. no suministra</vt:lpstr>
      <vt:lpstr>ODS 8</vt:lpstr>
      <vt:lpstr>PIB per Cápita</vt:lpstr>
      <vt:lpstr>% Personas en desempleo</vt:lpstr>
      <vt:lpstr>Desempleados más de un año</vt:lpstr>
      <vt:lpstr>ODS 9</vt:lpstr>
      <vt:lpstr>Superfie ruedo red vial</vt:lpstr>
      <vt:lpstr>Puentes red vial</vt:lpstr>
      <vt:lpstr>Verificación municipal</vt:lpstr>
      <vt:lpstr>Egresos red vial</vt:lpstr>
      <vt:lpstr>ODS 10</vt:lpstr>
      <vt:lpstr>IDHc</vt:lpstr>
      <vt:lpstr>Electricidad</vt:lpstr>
      <vt:lpstr>IBM</vt:lpstr>
      <vt:lpstr>IDH-Dc</vt:lpstr>
      <vt:lpstr>IDS</vt:lpstr>
      <vt:lpstr>ICDS</vt:lpstr>
      <vt:lpstr>ODS 11</vt:lpstr>
      <vt:lpstr>Toneladas de residuos</vt:lpstr>
      <vt:lpstr>ODS 12</vt:lpstr>
      <vt:lpstr>Recolección residuos ordinarios</vt:lpstr>
      <vt:lpstr>Recolección residuos selectivos</vt:lpstr>
      <vt:lpstr>ODS 13</vt:lpstr>
      <vt:lpstr>Emisiones CO2</vt:lpstr>
      <vt:lpstr>ODS 14</vt:lpstr>
      <vt:lpstr>Playas con Bandera Azul </vt:lpstr>
      <vt:lpstr>ODS 15</vt:lpstr>
      <vt:lpstr>%Km2 Áreas Protegidas</vt:lpstr>
      <vt:lpstr>Inversión Per Cápita protección</vt:lpstr>
      <vt:lpstr>ODS 16</vt:lpstr>
      <vt:lpstr>T.Homicidios Dolosos</vt:lpstr>
      <vt:lpstr>T.Asaltos a persona</vt:lpstr>
      <vt:lpstr>T.Hurtos a persona</vt:lpstr>
      <vt:lpstr>T.Robos a persona</vt:lpstr>
      <vt:lpstr>T.Tachas a Vehículos</vt:lpstr>
      <vt:lpstr>T.Violación</vt:lpstr>
      <vt:lpstr>T.Violencia Domestica</vt:lpstr>
      <vt:lpstr>T.Robo vehículos</vt:lpstr>
      <vt:lpstr>ICSC</vt:lpstr>
      <vt:lpstr>T.Armas y explosivos</vt:lpstr>
      <vt:lpstr>T.Psicotrópicos</vt:lpstr>
      <vt:lpstr>ODS 17</vt:lpstr>
      <vt:lpstr>Internet</vt:lpstr>
      <vt:lpstr>Tabla de Indicadores</vt:lpstr>
      <vt:lpstr>Tabla desglose </vt:lpstr>
      <vt:lpstr>'%Nacimientos bajo peso'!Área_de_impresión</vt:lpstr>
      <vt:lpstr>'Tabla de Indicadores'!Área_de_impresión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CASTRO ROMAN</dc:creator>
  <cp:lastModifiedBy>Carlos Alonso Marschall Murillo</cp:lastModifiedBy>
  <cp:lastPrinted>2025-08-07T02:19:46Z</cp:lastPrinted>
  <dcterms:created xsi:type="dcterms:W3CDTF">2023-09-13T18:00:01Z</dcterms:created>
  <dcterms:modified xsi:type="dcterms:W3CDTF">2026-02-03T20:53:44Z</dcterms:modified>
</cp:coreProperties>
</file>